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sus\OneDrive\Desktop\Data Analyst\California\"/>
    </mc:Choice>
  </mc:AlternateContent>
  <xr:revisionPtr revIDLastSave="0" documentId="8_{388B9703-8EAA-4CF9-865D-1240A448EF58}" xr6:coauthVersionLast="47" xr6:coauthVersionMax="47" xr10:uidLastSave="{00000000-0000-0000-0000-000000000000}"/>
  <bookViews>
    <workbookView xWindow="-108" yWindow="-108" windowWidth="23256" windowHeight="13896" firstSheet="1" activeTab="1" xr2:uid="{00000000-000D-0000-FFFF-FFFF00000000}"/>
  </bookViews>
  <sheets>
    <sheet name="Housing data" sheetId="1" r:id="rId1"/>
    <sheet name="Dashboard" sheetId="3" r:id="rId2"/>
  </sheets>
  <calcPr calcId="191028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7" i="3" l="1"/>
  <c r="E37" i="3"/>
  <c r="F37" i="3"/>
  <c r="G37" i="3"/>
  <c r="H37" i="3"/>
  <c r="I37" i="3"/>
  <c r="D36" i="3"/>
  <c r="E36" i="3"/>
  <c r="F36" i="3"/>
  <c r="G36" i="3"/>
  <c r="H36" i="3"/>
  <c r="I36" i="3"/>
  <c r="D35" i="3"/>
  <c r="E35" i="3"/>
  <c r="F35" i="3"/>
  <c r="G35" i="3"/>
  <c r="H35" i="3"/>
  <c r="I35" i="3"/>
  <c r="D34" i="3"/>
  <c r="E34" i="3"/>
  <c r="F34" i="3"/>
  <c r="G34" i="3"/>
  <c r="H34" i="3"/>
  <c r="I34" i="3"/>
  <c r="D33" i="3"/>
  <c r="E33" i="3"/>
  <c r="F33" i="3"/>
  <c r="G33" i="3"/>
  <c r="H33" i="3"/>
  <c r="I33" i="3"/>
  <c r="C37" i="3"/>
  <c r="C36" i="3"/>
  <c r="C35" i="3"/>
  <c r="C34" i="3"/>
  <c r="C33" i="3"/>
  <c r="D32" i="3"/>
  <c r="E32" i="3"/>
  <c r="F32" i="3"/>
  <c r="G32" i="3"/>
  <c r="H32" i="3"/>
  <c r="I32" i="3"/>
  <c r="C32" i="3"/>
  <c r="C31" i="3"/>
  <c r="D31" i="3"/>
  <c r="E31" i="3"/>
  <c r="F31" i="3"/>
  <c r="G31" i="3"/>
  <c r="H31" i="3"/>
  <c r="I31" i="3"/>
  <c r="E21" i="3"/>
  <c r="F21" i="3"/>
  <c r="G21" i="3"/>
  <c r="H21" i="3"/>
  <c r="I21" i="3"/>
  <c r="E22" i="3"/>
  <c r="F22" i="3"/>
  <c r="G22" i="3"/>
  <c r="H22" i="3"/>
  <c r="I22" i="3"/>
  <c r="E23" i="3"/>
  <c r="F23" i="3"/>
  <c r="G23" i="3"/>
  <c r="H23" i="3"/>
  <c r="I23" i="3"/>
  <c r="E24" i="3"/>
  <c r="F24" i="3"/>
  <c r="G24" i="3"/>
  <c r="H24" i="3"/>
  <c r="I24" i="3"/>
  <c r="D24" i="3"/>
  <c r="D23" i="3"/>
  <c r="D22" i="3"/>
  <c r="D21" i="3"/>
  <c r="C24" i="3"/>
  <c r="C23" i="3"/>
  <c r="C22" i="3"/>
  <c r="C21" i="3"/>
  <c r="J20642" i="1"/>
</calcChain>
</file>

<file path=xl/sharedStrings.xml><?xml version="1.0" encoding="utf-8"?>
<sst xmlns="http://schemas.openxmlformats.org/spreadsheetml/2006/main" count="20703" uniqueCount="48">
  <si>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</si>
  <si>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</si>
  <si>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</si>
  <si>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</si>
  <si>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</si>
  <si>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</si>
  <si>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</si>
  <si>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</si>
  <si>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</si>
  <si>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</si>
  <si>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</si>
  <si>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</si>
  <si>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Pivot Table</t>
  </si>
  <si>
    <t>Count of ocean_proximity</t>
  </si>
  <si>
    <t>INLAND</t>
  </si>
  <si>
    <t>ISLAND</t>
  </si>
  <si>
    <t>NEAR OCEAN</t>
  </si>
  <si>
    <t>Grand Total</t>
  </si>
  <si>
    <t>Total</t>
  </si>
  <si>
    <t>Data Analysis of Home Prices in Cali 1990</t>
  </si>
  <si>
    <t>Source: https://www.kaggle.com/datasets/camnugent/california-housing-prices</t>
  </si>
  <si>
    <t>Relationships with income</t>
  </si>
  <si>
    <r>
      <rPr>
        <b/>
        <sz val="11"/>
        <color rgb="FF000000"/>
        <rFont val="Calibri"/>
        <family val="2"/>
      </rPr>
      <t xml:space="preserve">Housing Median Age </t>
    </r>
    <r>
      <rPr>
        <sz val="11"/>
        <color rgb="FF000000"/>
        <rFont val="Calibri"/>
        <family val="2"/>
      </rPr>
      <t>: Median house value for households within a block (measured in US Dollars)</t>
    </r>
  </si>
  <si>
    <r>
      <rPr>
        <b/>
        <sz val="11"/>
        <color rgb="FF000000"/>
        <rFont val="Calibri"/>
        <family val="2"/>
      </rPr>
      <t xml:space="preserve">Total Rooms : </t>
    </r>
    <r>
      <rPr>
        <sz val="11"/>
        <color rgb="FF000000"/>
        <rFont val="Calibri"/>
        <family val="2"/>
      </rPr>
      <t>Total number of rooms within a block</t>
    </r>
  </si>
  <si>
    <r>
      <rPr>
        <b/>
        <sz val="11"/>
        <color rgb="FF000000"/>
        <rFont val="Calibri"/>
        <family val="2"/>
      </rPr>
      <t>Total Bedrooms</t>
    </r>
    <r>
      <rPr>
        <sz val="11"/>
        <color rgb="FF000000"/>
        <rFont val="Calibri"/>
        <family val="2"/>
      </rPr>
      <t xml:space="preserve"> : Total number of bedrooms within a block</t>
    </r>
  </si>
  <si>
    <r>
      <rPr>
        <b/>
        <sz val="11"/>
        <color rgb="FF000000"/>
        <rFont val="Calibri"/>
        <family val="2"/>
      </rPr>
      <t>Population</t>
    </r>
    <r>
      <rPr>
        <sz val="11"/>
        <color rgb="FF000000"/>
        <rFont val="Calibri"/>
        <family val="2"/>
      </rPr>
      <t xml:space="preserve"> :  Total number of people residing within a block</t>
    </r>
  </si>
  <si>
    <r>
      <rPr>
        <b/>
        <sz val="11"/>
        <color rgb="FF000000"/>
        <rFont val="Calibri"/>
        <family val="2"/>
      </rPr>
      <t xml:space="preserve">HouseHolds </t>
    </r>
    <r>
      <rPr>
        <sz val="11"/>
        <color rgb="FF000000"/>
        <rFont val="Calibri"/>
        <family val="2"/>
      </rPr>
      <t>: Total number of households, a group of people residing within a home unit, for a block</t>
    </r>
  </si>
  <si>
    <r>
      <rPr>
        <b/>
        <sz val="11"/>
        <color rgb="FF000000"/>
        <rFont val="Calibri"/>
        <family val="2"/>
      </rPr>
      <t xml:space="preserve">Median Income </t>
    </r>
    <r>
      <rPr>
        <sz val="11"/>
        <color rgb="FF000000"/>
        <rFont val="Calibri"/>
        <family val="2"/>
      </rPr>
      <t>: Median income for households within a block of houses (measured in tens of thousands of US Dollars)</t>
    </r>
  </si>
  <si>
    <r>
      <rPr>
        <b/>
        <sz val="11"/>
        <color rgb="FF000000"/>
        <rFont val="Calibri"/>
        <family val="2"/>
      </rPr>
      <t xml:space="preserve">Median House Value </t>
    </r>
    <r>
      <rPr>
        <sz val="11"/>
        <color rgb="FF000000"/>
        <rFont val="Calibri"/>
        <family val="2"/>
      </rPr>
      <t>: Median house value for households within a block (measured in US Dollars)</t>
    </r>
  </si>
  <si>
    <r>
      <rPr>
        <b/>
        <sz val="11"/>
        <color rgb="FF000000"/>
        <rFont val="Calibri"/>
        <family val="2"/>
      </rPr>
      <t>Ocean Proximity</t>
    </r>
    <r>
      <rPr>
        <sz val="11"/>
        <color rgb="FF000000"/>
        <rFont val="Calibri"/>
        <family val="2"/>
      </rPr>
      <t xml:space="preserve"> : Location of the house w.r.t ocean/sea</t>
    </r>
  </si>
  <si>
    <t xml:space="preserve">Single Summary Statistics Value              </t>
  </si>
  <si>
    <t>Median Age</t>
  </si>
  <si>
    <t>Total Rooms</t>
  </si>
  <si>
    <t>Total Bedrooms</t>
  </si>
  <si>
    <t>Population</t>
  </si>
  <si>
    <t>HouseHolds</t>
  </si>
  <si>
    <t>Median Income</t>
  </si>
  <si>
    <t>Median House Value</t>
  </si>
  <si>
    <t>Mean</t>
  </si>
  <si>
    <t>Standard Dev</t>
  </si>
  <si>
    <t>Min</t>
  </si>
  <si>
    <t>Max</t>
  </si>
  <si>
    <t xml:space="preserve">Variable Dependence Correlation              </t>
  </si>
  <si>
    <t>Discussion :</t>
  </si>
  <si>
    <t>* Rooms,Bedrooms,households are strongly correlated (which is obvious).</t>
  </si>
  <si>
    <t>* The older houses tend to have fewer rooms.</t>
  </si>
  <si>
    <t>* As people in an area earn more money, the houses in the area tend to be worth more.</t>
  </si>
  <si>
    <t>Data Definitions: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</si>
</sst>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6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u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rgb="FF000000"/>
      <name val="Calibri"/>
      <family val="2"/>
    </font>
    <font>
      <sz val="11"/>
      <color rgb="FFF2F2F2"/>
      <name val="Calibri"/>
      <family val="2"/>
      <scheme val="minor"/>
    </font>
    <font>
      <b/>
      <u/>
      <sz val="24"/>
      <color rgb="FF000000"/>
      <name val="Calibri"/>
      <family val="2"/>
      <scheme val="minor"/>
    </font>
    <font>
      <u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8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757171"/>
      </left>
      <right/>
      <top style="thin">
        <color rgb="FF757171"/>
      </top>
      <bottom/>
      <diagonal/>
    </border>
    <border>
      <left/>
      <right/>
      <top style="thin">
        <color rgb="FF757171"/>
      </top>
      <bottom/>
      <diagonal/>
    </border>
    <border>
      <left/>
      <right style="thin">
        <color rgb="FF757171"/>
      </right>
      <top style="thin">
        <color rgb="FF757171"/>
      </top>
      <bottom/>
      <diagonal/>
    </border>
    <border>
      <left style="thin">
        <color rgb="FF757171"/>
      </left>
      <right/>
      <top/>
      <bottom/>
      <diagonal/>
    </border>
    <border>
      <left/>
      <right style="thin">
        <color rgb="FF757171"/>
      </right>
      <top/>
      <bottom/>
      <diagonal/>
    </border>
    <border>
      <left style="thin">
        <color rgb="FF757171"/>
      </left>
      <right/>
      <top/>
      <bottom style="thin">
        <color rgb="FF757171"/>
      </bottom>
      <diagonal/>
    </border>
    <border>
      <left/>
      <right/>
      <top/>
      <bottom style="thin">
        <color rgb="FF757171"/>
      </bottom>
      <diagonal/>
    </border>
    <border>
      <left/>
      <right style="thin">
        <color rgb="FF757171"/>
      </right>
      <top/>
      <bottom style="thin">
        <color rgb="FF75717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6" fillId="0" borderId="0" applyNumberFormat="0" applyFill="0" applyBorder="0" applyAlignment="0" applyProtection="0"/>
  </cellStyleXfs>
  <cellXfs count="47">
    <xf numFmtId="0" fontId="0" fillId="0" borderId="0" xfId="0"/>
    <xf numFmtId="0" fontId="0" fillId="0" borderId="0" xfId="0" pivotButton="1"/>
    <xf numFmtId="0" fontId="20" fillId="33" borderId="0" xfId="0" applyFont="1" applyFill="1" applyAlignment="1">
      <alignment vertical="center"/>
    </xf>
    <xf numFmtId="0" fontId="21" fillId="33" borderId="0" xfId="0" applyFont="1" applyFill="1"/>
    <xf numFmtId="0" fontId="0" fillId="33" borderId="0" xfId="0" applyFill="1"/>
    <xf numFmtId="0" fontId="31" fillId="33" borderId="0" xfId="42" applyFont="1" applyFill="1"/>
    <xf numFmtId="0" fontId="32" fillId="33" borderId="0" xfId="42" applyFont="1" applyFill="1"/>
    <xf numFmtId="0" fontId="33" fillId="33" borderId="0" xfId="0" applyFont="1" applyFill="1"/>
    <xf numFmtId="0" fontId="36" fillId="33" borderId="0" xfId="42" applyFont="1" applyFill="1" applyAlignment="1">
      <alignment horizontal="left" vertical="top"/>
    </xf>
    <xf numFmtId="0" fontId="37" fillId="33" borderId="0" xfId="0" applyFont="1" applyFill="1" applyAlignment="1">
      <alignment horizontal="left" vertical="top"/>
    </xf>
    <xf numFmtId="0" fontId="35" fillId="33" borderId="0" xfId="0" applyFont="1" applyFill="1" applyAlignment="1">
      <alignment horizontal="left" indent="1"/>
    </xf>
    <xf numFmtId="0" fontId="22" fillId="33" borderId="0" xfId="0" applyFont="1" applyFill="1"/>
    <xf numFmtId="0" fontId="18" fillId="33" borderId="0" xfId="0" applyFont="1" applyFill="1"/>
    <xf numFmtId="0" fontId="19" fillId="33" borderId="0" xfId="0" applyFont="1" applyFill="1"/>
    <xf numFmtId="0" fontId="23" fillId="33" borderId="0" xfId="0" applyFont="1" applyFill="1" applyAlignment="1">
      <alignment horizontal="left"/>
    </xf>
    <xf numFmtId="0" fontId="25" fillId="33" borderId="0" xfId="0" applyFont="1" applyFill="1"/>
    <xf numFmtId="0" fontId="0" fillId="33" borderId="13" xfId="0" applyFill="1" applyBorder="1"/>
    <xf numFmtId="0" fontId="16" fillId="33" borderId="14" xfId="0" applyFont="1" applyFill="1" applyBorder="1" applyAlignment="1">
      <alignment horizontal="left"/>
    </xf>
    <xf numFmtId="0" fontId="16" fillId="33" borderId="15" xfId="0" applyFont="1" applyFill="1" applyBorder="1" applyAlignment="1">
      <alignment horizontal="left"/>
    </xf>
    <xf numFmtId="0" fontId="16" fillId="33" borderId="0" xfId="0" applyFont="1" applyFill="1" applyAlignment="1">
      <alignment horizontal="left"/>
    </xf>
    <xf numFmtId="0" fontId="0" fillId="33" borderId="0" xfId="0" applyFill="1" applyAlignment="1">
      <alignment horizontal="left"/>
    </xf>
    <xf numFmtId="0" fontId="16" fillId="33" borderId="10" xfId="0" applyFont="1" applyFill="1" applyBorder="1"/>
    <xf numFmtId="2" fontId="0" fillId="33" borderId="11" xfId="0" applyNumberFormat="1" applyFill="1" applyBorder="1"/>
    <xf numFmtId="2" fontId="0" fillId="33" borderId="12" xfId="0" applyNumberFormat="1" applyFill="1" applyBorder="1"/>
    <xf numFmtId="0" fontId="16" fillId="33" borderId="0" xfId="0" applyFont="1" applyFill="1"/>
    <xf numFmtId="0" fontId="18" fillId="33" borderId="0" xfId="0" applyFont="1" applyFill="1" applyAlignment="1">
      <alignment horizontal="center"/>
    </xf>
    <xf numFmtId="2" fontId="19" fillId="33" borderId="0" xfId="0" applyNumberFormat="1" applyFont="1" applyFill="1" applyAlignment="1">
      <alignment horizontal="center"/>
    </xf>
    <xf numFmtId="0" fontId="16" fillId="33" borderId="13" xfId="0" applyFont="1" applyFill="1" applyBorder="1" applyAlignment="1">
      <alignment horizontal="left"/>
    </xf>
    <xf numFmtId="0" fontId="16" fillId="33" borderId="10" xfId="0" applyFont="1" applyFill="1" applyBorder="1" applyAlignment="1">
      <alignment horizontal="left"/>
    </xf>
    <xf numFmtId="2" fontId="0" fillId="33" borderId="10" xfId="0" applyNumberFormat="1" applyFill="1" applyBorder="1"/>
    <xf numFmtId="2" fontId="30" fillId="33" borderId="10" xfId="0" applyNumberFormat="1" applyFont="1" applyFill="1" applyBorder="1"/>
    <xf numFmtId="0" fontId="34" fillId="33" borderId="16" xfId="0" applyFont="1" applyFill="1" applyBorder="1" applyAlignment="1">
      <alignment horizontal="left" indent="1"/>
    </xf>
    <xf numFmtId="0" fontId="28" fillId="33" borderId="17" xfId="0" applyFont="1" applyFill="1" applyBorder="1"/>
    <xf numFmtId="0" fontId="0" fillId="33" borderId="17" xfId="0" applyFill="1" applyBorder="1"/>
    <xf numFmtId="0" fontId="0" fillId="33" borderId="18" xfId="0" applyFill="1" applyBorder="1"/>
    <xf numFmtId="0" fontId="0" fillId="33" borderId="19" xfId="0" applyFill="1" applyBorder="1"/>
    <xf numFmtId="0" fontId="28" fillId="33" borderId="0" xfId="0" applyFont="1" applyFill="1"/>
    <xf numFmtId="0" fontId="0" fillId="33" borderId="20" xfId="0" applyFill="1" applyBorder="1"/>
    <xf numFmtId="0" fontId="29" fillId="33" borderId="19" xfId="0" applyFont="1" applyFill="1" applyBorder="1" applyAlignment="1">
      <alignment horizontal="left" indent="1"/>
    </xf>
    <xf numFmtId="0" fontId="27" fillId="33" borderId="19" xfId="0" applyFont="1" applyFill="1" applyBorder="1" applyAlignment="1">
      <alignment horizontal="left" indent="1"/>
    </xf>
    <xf numFmtId="0" fontId="28" fillId="33" borderId="19" xfId="0" applyFont="1" applyFill="1" applyBorder="1"/>
    <xf numFmtId="0" fontId="28" fillId="33" borderId="21" xfId="0" applyFont="1" applyFill="1" applyBorder="1"/>
    <xf numFmtId="0" fontId="28" fillId="33" borderId="22" xfId="0" applyFont="1" applyFill="1" applyBorder="1"/>
    <xf numFmtId="0" fontId="0" fillId="33" borderId="22" xfId="0" applyFill="1" applyBorder="1"/>
    <xf numFmtId="0" fontId="0" fillId="33" borderId="23" xfId="0" applyFill="1" applyBorder="1"/>
    <xf numFmtId="0" fontId="26" fillId="33" borderId="0" xfId="42" applyFill="1" applyAlignment="1">
      <alignment vertical="center"/>
    </xf>
    <xf numFmtId="0" fontId="26" fillId="33" borderId="0" xfId="42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House Values vs. Income (per 10k)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'Housing data'!$I$1</c:f>
              <c:strCache>
                <c:ptCount val="1"/>
                <c:pt idx="0">
                  <c:v>median_house_value</c:v>
                </c:pt>
              </c:strCache>
            </c:strRef>
          </c:tx>
          <c:spPr>
            <a:ln w="19050" cap="rnd">
              <a:solidFill>
                <a:srgbClr val="FFFFFF"/>
              </a:solidFill>
              <a:prstDash val="solid"/>
              <a:round/>
            </a:ln>
            <a:effectLst/>
          </c:spPr>
          <c:marker>
            <c:symbol val="circle"/>
            <c:size val="6"/>
            <c:spPr>
              <a:solidFill>
                <a:srgbClr val="000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'Housing data'!$H$2:$H$20642</c:f>
              <c:numCache>
                <c:formatCode>General</c:formatCode>
                <c:ptCount val="9138"/>
                <c:pt idx="0">
                  <c:v>6.0574000000000003</c:v>
                </c:pt>
                <c:pt idx="1">
                  <c:v>4.6458000000000004</c:v>
                </c:pt>
                <c:pt idx="2">
                  <c:v>4.6146000000000003</c:v>
                </c:pt>
                <c:pt idx="3">
                  <c:v>5.7191999999999998</c:v>
                </c:pt>
                <c:pt idx="4">
                  <c:v>3.6831999999999998</c:v>
                </c:pt>
                <c:pt idx="5">
                  <c:v>6.2073</c:v>
                </c:pt>
                <c:pt idx="6">
                  <c:v>5.8151000000000002</c:v>
                </c:pt>
                <c:pt idx="7">
                  <c:v>3.5714000000000001</c:v>
                </c:pt>
                <c:pt idx="8">
                  <c:v>5</c:v>
                </c:pt>
                <c:pt idx="9">
                  <c:v>4.3392999999999997</c:v>
                </c:pt>
                <c:pt idx="10">
                  <c:v>4.1387</c:v>
                </c:pt>
                <c:pt idx="11">
                  <c:v>4.8052000000000001</c:v>
                </c:pt>
                <c:pt idx="12">
                  <c:v>4.6349</c:v>
                </c:pt>
                <c:pt idx="13">
                  <c:v>3.1680000000000001</c:v>
                </c:pt>
                <c:pt idx="14">
                  <c:v>3.1326000000000001</c:v>
                </c:pt>
                <c:pt idx="15">
                  <c:v>2.9074</c:v>
                </c:pt>
                <c:pt idx="16">
                  <c:v>8.3995999999999995</c:v>
                </c:pt>
                <c:pt idx="17">
                  <c:v>6.6478000000000002</c:v>
                </c:pt>
                <c:pt idx="18">
                  <c:v>6.6289999999999996</c:v>
                </c:pt>
                <c:pt idx="19">
                  <c:v>6.2179000000000002</c:v>
                </c:pt>
                <c:pt idx="20">
                  <c:v>5.7610000000000001</c:v>
                </c:pt>
                <c:pt idx="21">
                  <c:v>4.6641000000000004</c:v>
                </c:pt>
                <c:pt idx="22">
                  <c:v>6.7599</c:v>
                </c:pt>
                <c:pt idx="23">
                  <c:v>3.9908999999999999</c:v>
                </c:pt>
                <c:pt idx="24">
                  <c:v>4.2954999999999997</c:v>
                </c:pt>
                <c:pt idx="25">
                  <c:v>4.9615</c:v>
                </c:pt>
                <c:pt idx="26">
                  <c:v>2.6198000000000001</c:v>
                </c:pt>
                <c:pt idx="27">
                  <c:v>4.7134999999999998</c:v>
                </c:pt>
                <c:pt idx="28">
                  <c:v>4.75</c:v>
                </c:pt>
                <c:pt idx="29">
                  <c:v>5.4298999999999999</c:v>
                </c:pt>
                <c:pt idx="30">
                  <c:v>4.5999999999999996</c:v>
                </c:pt>
                <c:pt idx="31">
                  <c:v>4.1947000000000001</c:v>
                </c:pt>
                <c:pt idx="32">
                  <c:v>5.3879999999999999</c:v>
                </c:pt>
                <c:pt idx="33">
                  <c:v>3.9443999999999999</c:v>
                </c:pt>
                <c:pt idx="34">
                  <c:v>5.3282999999999996</c:v>
                </c:pt>
                <c:pt idx="35">
                  <c:v>4.8403</c:v>
                </c:pt>
                <c:pt idx="36">
                  <c:v>5.1616</c:v>
                </c:pt>
                <c:pt idx="37">
                  <c:v>4.1590999999999996</c:v>
                </c:pt>
                <c:pt idx="38">
                  <c:v>5</c:v>
                </c:pt>
                <c:pt idx="39">
                  <c:v>5.8324999999999996</c:v>
                </c:pt>
                <c:pt idx="40">
                  <c:v>5.7057000000000002</c:v>
                </c:pt>
                <c:pt idx="41">
                  <c:v>5.0423</c:v>
                </c:pt>
                <c:pt idx="42">
                  <c:v>4.5316999999999998</c:v>
                </c:pt>
                <c:pt idx="43">
                  <c:v>5.4359000000000002</c:v>
                </c:pt>
                <c:pt idx="44">
                  <c:v>5.0823999999999998</c:v>
                </c:pt>
                <c:pt idx="45">
                  <c:v>5.2308000000000003</c:v>
                </c:pt>
                <c:pt idx="46">
                  <c:v>4.4107000000000003</c:v>
                </c:pt>
                <c:pt idx="47">
                  <c:v>5.2396000000000003</c:v>
                </c:pt>
                <c:pt idx="48">
                  <c:v>4.7477999999999998</c:v>
                </c:pt>
                <c:pt idx="49">
                  <c:v>8.4045000000000005</c:v>
                </c:pt>
                <c:pt idx="50">
                  <c:v>9.7194000000000003</c:v>
                </c:pt>
                <c:pt idx="51">
                  <c:v>5.1642999999999999</c:v>
                </c:pt>
                <c:pt idx="52">
                  <c:v>5.3813000000000004</c:v>
                </c:pt>
                <c:pt idx="53">
                  <c:v>6.0877999999999997</c:v>
                </c:pt>
                <c:pt idx="54">
                  <c:v>6.8680000000000003</c:v>
                </c:pt>
                <c:pt idx="55">
                  <c:v>4.9866999999999999</c:v>
                </c:pt>
                <c:pt idx="56">
                  <c:v>5.1436999999999999</c:v>
                </c:pt>
                <c:pt idx="57">
                  <c:v>5.3470000000000004</c:v>
                </c:pt>
                <c:pt idx="58">
                  <c:v>5.7233000000000001</c:v>
                </c:pt>
                <c:pt idx="59">
                  <c:v>4.4696999999999996</c:v>
                </c:pt>
                <c:pt idx="60">
                  <c:v>4.9107000000000003</c:v>
                </c:pt>
                <c:pt idx="61">
                  <c:v>4.2281000000000004</c:v>
                </c:pt>
                <c:pt idx="62">
                  <c:v>5.0143000000000004</c:v>
                </c:pt>
                <c:pt idx="63">
                  <c:v>7.2493999999999996</c:v>
                </c:pt>
                <c:pt idx="64">
                  <c:v>8.3337000000000003</c:v>
                </c:pt>
                <c:pt idx="65">
                  <c:v>7.3159999999999998</c:v>
                </c:pt>
                <c:pt idx="66">
                  <c:v>7.2210999999999999</c:v>
                </c:pt>
                <c:pt idx="67">
                  <c:v>4.4086999999999996</c:v>
                </c:pt>
                <c:pt idx="68">
                  <c:v>5.9344999999999999</c:v>
                </c:pt>
                <c:pt idx="69">
                  <c:v>6.1769999999999996</c:v>
                </c:pt>
                <c:pt idx="70">
                  <c:v>5.8170000000000002</c:v>
                </c:pt>
                <c:pt idx="71">
                  <c:v>6.3132000000000001</c:v>
                </c:pt>
                <c:pt idx="72">
                  <c:v>6.3372999999999999</c:v>
                </c:pt>
                <c:pt idx="73">
                  <c:v>6.2918000000000003</c:v>
                </c:pt>
                <c:pt idx="74">
                  <c:v>7.2638999999999996</c:v>
                </c:pt>
                <c:pt idx="75">
                  <c:v>7.4352999999999998</c:v>
                </c:pt>
                <c:pt idx="76">
                  <c:v>7.0690999999999997</c:v>
                </c:pt>
                <c:pt idx="77">
                  <c:v>3.62</c:v>
                </c:pt>
                <c:pt idx="78">
                  <c:v>6.2725999999999997</c:v>
                </c:pt>
                <c:pt idx="79">
                  <c:v>6.1265000000000001</c:v>
                </c:pt>
                <c:pt idx="80">
                  <c:v>6.2047999999999996</c:v>
                </c:pt>
                <c:pt idx="81">
                  <c:v>3.375</c:v>
                </c:pt>
                <c:pt idx="82">
                  <c:v>6.3324999999999996</c:v>
                </c:pt>
                <c:pt idx="83">
                  <c:v>6.2630999999999997</c:v>
                </c:pt>
                <c:pt idx="84">
                  <c:v>6.2781000000000002</c:v>
                </c:pt>
                <c:pt idx="85">
                  <c:v>2.4821</c:v>
                </c:pt>
                <c:pt idx="86">
                  <c:v>6.8806000000000003</c:v>
                </c:pt>
                <c:pt idx="87">
                  <c:v>6.6204000000000001</c:v>
                </c:pt>
                <c:pt idx="88">
                  <c:v>6.6131000000000002</c:v>
                </c:pt>
                <c:pt idx="89">
                  <c:v>7.6473000000000004</c:v>
                </c:pt>
                <c:pt idx="90">
                  <c:v>8.1549999999999994</c:v>
                </c:pt>
                <c:pt idx="91">
                  <c:v>5.5921000000000003</c:v>
                </c:pt>
                <c:pt idx="92">
                  <c:v>8.3187999999999995</c:v>
                </c:pt>
                <c:pt idx="93">
                  <c:v>7.9168000000000003</c:v>
                </c:pt>
                <c:pt idx="94">
                  <c:v>7.8287000000000004</c:v>
                </c:pt>
                <c:pt idx="95">
                  <c:v>6.7857000000000003</c:v>
                </c:pt>
                <c:pt idx="96">
                  <c:v>6.3941999999999997</c:v>
                </c:pt>
                <c:pt idx="97">
                  <c:v>9.7036999999999995</c:v>
                </c:pt>
                <c:pt idx="98">
                  <c:v>4.6932</c:v>
                </c:pt>
                <c:pt idx="99">
                  <c:v>10.3345</c:v>
                </c:pt>
                <c:pt idx="100">
                  <c:v>12.5915</c:v>
                </c:pt>
                <c:pt idx="101">
                  <c:v>3.1591</c:v>
                </c:pt>
                <c:pt idx="102">
                  <c:v>15.0001</c:v>
                </c:pt>
                <c:pt idx="103">
                  <c:v>6.7027000000000001</c:v>
                </c:pt>
                <c:pt idx="104">
                  <c:v>7.2215999999999996</c:v>
                </c:pt>
                <c:pt idx="105">
                  <c:v>7.9393000000000002</c:v>
                </c:pt>
                <c:pt idx="106">
                  <c:v>4.6041999999999996</c:v>
                </c:pt>
                <c:pt idx="107">
                  <c:v>3.375</c:v>
                </c:pt>
                <c:pt idx="108">
                  <c:v>5.1755000000000004</c:v>
                </c:pt>
                <c:pt idx="109">
                  <c:v>4.9017999999999997</c:v>
                </c:pt>
                <c:pt idx="110">
                  <c:v>10.7372</c:v>
                </c:pt>
                <c:pt idx="111">
                  <c:v>9.5271000000000008</c:v>
                </c:pt>
                <c:pt idx="112">
                  <c:v>8.0838999999999999</c:v>
                </c:pt>
                <c:pt idx="113">
                  <c:v>8.0030000000000001</c:v>
                </c:pt>
                <c:pt idx="114">
                  <c:v>9.0776000000000003</c:v>
                </c:pt>
                <c:pt idx="115">
                  <c:v>2.9687999999999999</c:v>
                </c:pt>
                <c:pt idx="116">
                  <c:v>3.13</c:v>
                </c:pt>
                <c:pt idx="117">
                  <c:v>3.9792000000000001</c:v>
                </c:pt>
                <c:pt idx="118">
                  <c:v>3.0468999999999999</c:v>
                </c:pt>
                <c:pt idx="119">
                  <c:v>2.0644</c:v>
                </c:pt>
                <c:pt idx="120">
                  <c:v>1.0486</c:v>
                </c:pt>
                <c:pt idx="121">
                  <c:v>1.8208</c:v>
                </c:pt>
                <c:pt idx="122">
                  <c:v>1.4911000000000001</c:v>
                </c:pt>
                <c:pt idx="123">
                  <c:v>1.8065</c:v>
                </c:pt>
                <c:pt idx="124">
                  <c:v>3.5379999999999998</c:v>
                </c:pt>
                <c:pt idx="125">
                  <c:v>2.9485000000000001</c:v>
                </c:pt>
                <c:pt idx="126">
                  <c:v>2.4559000000000002</c:v>
                </c:pt>
                <c:pt idx="127">
                  <c:v>2.6922999999999999</c:v>
                </c:pt>
                <c:pt idx="128">
                  <c:v>3.2890999999999999</c:v>
                </c:pt>
                <c:pt idx="129">
                  <c:v>3.8094999999999999</c:v>
                </c:pt>
                <c:pt idx="130">
                  <c:v>3.4407999999999999</c:v>
                </c:pt>
                <c:pt idx="131">
                  <c:v>2.7644000000000002</c:v>
                </c:pt>
                <c:pt idx="132">
                  <c:v>2.3167</c:v>
                </c:pt>
                <c:pt idx="133">
                  <c:v>2.6987000000000001</c:v>
                </c:pt>
                <c:pt idx="134">
                  <c:v>2.1354000000000002</c:v>
                </c:pt>
                <c:pt idx="135">
                  <c:v>2.4895999999999998</c:v>
                </c:pt>
                <c:pt idx="136">
                  <c:v>3.25</c:v>
                </c:pt>
                <c:pt idx="137">
                  <c:v>2.2357</c:v>
                </c:pt>
                <c:pt idx="138">
                  <c:v>1.7574000000000001</c:v>
                </c:pt>
                <c:pt idx="139">
                  <c:v>2.3946999999999998</c:v>
                </c:pt>
                <c:pt idx="140">
                  <c:v>3.5345</c:v>
                </c:pt>
                <c:pt idx="141">
                  <c:v>2.6093999999999999</c:v>
                </c:pt>
                <c:pt idx="142">
                  <c:v>1.319</c:v>
                </c:pt>
                <c:pt idx="143">
                  <c:v>2.0962000000000001</c:v>
                </c:pt>
                <c:pt idx="144">
                  <c:v>1.7250000000000001</c:v>
                </c:pt>
                <c:pt idx="145">
                  <c:v>1.2226999999999999</c:v>
                </c:pt>
                <c:pt idx="146">
                  <c:v>2.0870000000000002</c:v>
                </c:pt>
                <c:pt idx="147">
                  <c:v>1.9624999999999999</c:v>
                </c:pt>
                <c:pt idx="148">
                  <c:v>2.1863999999999999</c:v>
                </c:pt>
                <c:pt idx="149">
                  <c:v>3.8332999999999999</c:v>
                </c:pt>
                <c:pt idx="150">
                  <c:v>3.45</c:v>
                </c:pt>
                <c:pt idx="151">
                  <c:v>2.9933999999999998</c:v>
                </c:pt>
                <c:pt idx="152">
                  <c:v>2.7187999999999999</c:v>
                </c:pt>
                <c:pt idx="153">
                  <c:v>3.4514</c:v>
                </c:pt>
                <c:pt idx="154">
                  <c:v>3.3531</c:v>
                </c:pt>
                <c:pt idx="155">
                  <c:v>6.1946000000000003</c:v>
                </c:pt>
                <c:pt idx="156">
                  <c:v>4.9832999999999998</c:v>
                </c:pt>
                <c:pt idx="157">
                  <c:v>4.008</c:v>
                </c:pt>
                <c:pt idx="158">
                  <c:v>3.5568</c:v>
                </c:pt>
                <c:pt idx="159">
                  <c:v>4.8099999999999996</c:v>
                </c:pt>
                <c:pt idx="160">
                  <c:v>3.5213999999999999</c:v>
                </c:pt>
                <c:pt idx="161">
                  <c:v>2.6036000000000001</c:v>
                </c:pt>
                <c:pt idx="162">
                  <c:v>2.4727000000000001</c:v>
                </c:pt>
                <c:pt idx="163">
                  <c:v>3.0794999999999999</c:v>
                </c:pt>
                <c:pt idx="164">
                  <c:v>5.0233999999999996</c:v>
                </c:pt>
                <c:pt idx="165">
                  <c:v>4.4485000000000001</c:v>
                </c:pt>
                <c:pt idx="166">
                  <c:v>6.3688000000000002</c:v>
                </c:pt>
                <c:pt idx="167">
                  <c:v>4.6635</c:v>
                </c:pt>
                <c:pt idx="168">
                  <c:v>4.4375</c:v>
                </c:pt>
                <c:pt idx="169">
                  <c:v>4.45</c:v>
                </c:pt>
                <c:pt idx="170">
                  <c:v>5.6184000000000003</c:v>
                </c:pt>
                <c:pt idx="171">
                  <c:v>3.1522999999999999</c:v>
                </c:pt>
                <c:pt idx="172">
                  <c:v>4.2638999999999996</c:v>
                </c:pt>
                <c:pt idx="173">
                  <c:v>5.9969999999999999</c:v>
                </c:pt>
                <c:pt idx="174">
                  <c:v>4.1302000000000003</c:v>
                </c:pt>
                <c:pt idx="175">
                  <c:v>3.2749999999999999</c:v>
                </c:pt>
                <c:pt idx="176">
                  <c:v>3.75</c:v>
                </c:pt>
                <c:pt idx="177">
                  <c:v>5.1144999999999996</c:v>
                </c:pt>
                <c:pt idx="178">
                  <c:v>6.0808</c:v>
                </c:pt>
                <c:pt idx="179">
                  <c:v>3.5990000000000002</c:v>
                </c:pt>
                <c:pt idx="180">
                  <c:v>4.1963999999999997</c:v>
                </c:pt>
                <c:pt idx="181">
                  <c:v>4.2685000000000004</c:v>
                </c:pt>
                <c:pt idx="182">
                  <c:v>3.0583</c:v>
                </c:pt>
                <c:pt idx="183">
                  <c:v>4.1338999999999997</c:v>
                </c:pt>
                <c:pt idx="184">
                  <c:v>4.4874999999999998</c:v>
                </c:pt>
                <c:pt idx="185">
                  <c:v>4.6943999999999999</c:v>
                </c:pt>
                <c:pt idx="186">
                  <c:v>3.1349</c:v>
                </c:pt>
                <c:pt idx="187">
                  <c:v>6.2037000000000004</c:v>
                </c:pt>
                <c:pt idx="188">
                  <c:v>5.2660999999999998</c:v>
                </c:pt>
                <c:pt idx="189">
                  <c:v>6.1463999999999999</c:v>
                </c:pt>
                <c:pt idx="190">
                  <c:v>6.8380000000000001</c:v>
                </c:pt>
                <c:pt idx="191">
                  <c:v>3.1606999999999998</c:v>
                </c:pt>
                <c:pt idx="192">
                  <c:v>4.5833000000000004</c:v>
                </c:pt>
                <c:pt idx="193">
                  <c:v>5.76</c:v>
                </c:pt>
                <c:pt idx="194">
                  <c:v>3.8</c:v>
                </c:pt>
                <c:pt idx="195">
                  <c:v>4.4375</c:v>
                </c:pt>
                <c:pt idx="196">
                  <c:v>4.4817999999999998</c:v>
                </c:pt>
                <c:pt idx="197">
                  <c:v>4.7931999999999997</c:v>
                </c:pt>
                <c:pt idx="198">
                  <c:v>3.3304</c:v>
                </c:pt>
                <c:pt idx="199">
                  <c:v>2.8214000000000001</c:v>
                </c:pt>
                <c:pt idx="200">
                  <c:v>3.35</c:v>
                </c:pt>
                <c:pt idx="201">
                  <c:v>4.2968999999999999</c:v>
                </c:pt>
                <c:pt idx="202">
                  <c:v>4.125</c:v>
                </c:pt>
                <c:pt idx="203">
                  <c:v>3.7566000000000002</c:v>
                </c:pt>
                <c:pt idx="204">
                  <c:v>2.6652</c:v>
                </c:pt>
                <c:pt idx="205">
                  <c:v>3.2865000000000002</c:v>
                </c:pt>
                <c:pt idx="206">
                  <c:v>2.8</c:v>
                </c:pt>
                <c:pt idx="207">
                  <c:v>1.6294999999999999</c:v>
                </c:pt>
                <c:pt idx="208">
                  <c:v>3.3214000000000001</c:v>
                </c:pt>
                <c:pt idx="209">
                  <c:v>2.6667000000000001</c:v>
                </c:pt>
                <c:pt idx="210">
                  <c:v>3.0131999999999999</c:v>
                </c:pt>
                <c:pt idx="211">
                  <c:v>4.2352999999999996</c:v>
                </c:pt>
                <c:pt idx="212">
                  <c:v>3.024</c:v>
                </c:pt>
                <c:pt idx="213">
                  <c:v>3.2250000000000001</c:v>
                </c:pt>
                <c:pt idx="214">
                  <c:v>3.5104000000000002</c:v>
                </c:pt>
                <c:pt idx="215">
                  <c:v>3.2583000000000002</c:v>
                </c:pt>
                <c:pt idx="216">
                  <c:v>3.4</c:v>
                </c:pt>
                <c:pt idx="217">
                  <c:v>2.9519000000000002</c:v>
                </c:pt>
                <c:pt idx="218">
                  <c:v>3.6791</c:v>
                </c:pt>
                <c:pt idx="219">
                  <c:v>2.9205000000000001</c:v>
                </c:pt>
                <c:pt idx="220">
                  <c:v>2.1061999999999999</c:v>
                </c:pt>
                <c:pt idx="221">
                  <c:v>2.5312999999999999</c:v>
                </c:pt>
                <c:pt idx="222">
                  <c:v>3.4519000000000002</c:v>
                </c:pt>
                <c:pt idx="223">
                  <c:v>3.9</c:v>
                </c:pt>
                <c:pt idx="224">
                  <c:v>2.9218999999999999</c:v>
                </c:pt>
                <c:pt idx="225">
                  <c:v>1.4866999999999999</c:v>
                </c:pt>
                <c:pt idx="226">
                  <c:v>4.2538</c:v>
                </c:pt>
                <c:pt idx="227">
                  <c:v>2.2019000000000002</c:v>
                </c:pt>
                <c:pt idx="228">
                  <c:v>1.95</c:v>
                </c:pt>
                <c:pt idx="229">
                  <c:v>2.6429</c:v>
                </c:pt>
                <c:pt idx="230">
                  <c:v>3.6015999999999999</c:v>
                </c:pt>
                <c:pt idx="231">
                  <c:v>3.2284000000000002</c:v>
                </c:pt>
                <c:pt idx="232">
                  <c:v>2.5249999999999999</c:v>
                </c:pt>
                <c:pt idx="233">
                  <c:v>3.6292</c:v>
                </c:pt>
                <c:pt idx="234">
                  <c:v>4.2329999999999997</c:v>
                </c:pt>
                <c:pt idx="235">
                  <c:v>5.9009999999999998</c:v>
                </c:pt>
                <c:pt idx="236">
                  <c:v>4.1723999999999997</c:v>
                </c:pt>
                <c:pt idx="237">
                  <c:v>3.9582999999999999</c:v>
                </c:pt>
                <c:pt idx="238">
                  <c:v>3.6547999999999998</c:v>
                </c:pt>
                <c:pt idx="239">
                  <c:v>5.2987000000000002</c:v>
                </c:pt>
                <c:pt idx="240">
                  <c:v>5.1668000000000003</c:v>
                </c:pt>
                <c:pt idx="241">
                  <c:v>4.3409000000000004</c:v>
                </c:pt>
                <c:pt idx="242">
                  <c:v>4.0301</c:v>
                </c:pt>
                <c:pt idx="243">
                  <c:v>2.7471999999999999</c:v>
                </c:pt>
                <c:pt idx="244">
                  <c:v>3.4</c:v>
                </c:pt>
                <c:pt idx="245">
                  <c:v>4.0556000000000001</c:v>
                </c:pt>
                <c:pt idx="246">
                  <c:v>4.26</c:v>
                </c:pt>
                <c:pt idx="247">
                  <c:v>4.1513999999999998</c:v>
                </c:pt>
                <c:pt idx="248">
                  <c:v>4.4772999999999996</c:v>
                </c:pt>
                <c:pt idx="249">
                  <c:v>4.0336999999999996</c:v>
                </c:pt>
                <c:pt idx="250">
                  <c:v>4.2708000000000004</c:v>
                </c:pt>
                <c:pt idx="251">
                  <c:v>4.8987999999999996</c:v>
                </c:pt>
                <c:pt idx="252">
                  <c:v>6.0891000000000002</c:v>
                </c:pt>
                <c:pt idx="253">
                  <c:v>3</c:v>
                </c:pt>
                <c:pt idx="254">
                  <c:v>3.6736</c:v>
                </c:pt>
                <c:pt idx="255">
                  <c:v>3.0526</c:v>
                </c:pt>
                <c:pt idx="256">
                  <c:v>4.2934999999999999</c:v>
                </c:pt>
                <c:pt idx="257">
                  <c:v>9.2873000000000001</c:v>
                </c:pt>
                <c:pt idx="258">
                  <c:v>6.8695000000000004</c:v>
                </c:pt>
                <c:pt idx="259">
                  <c:v>6.6458000000000004</c:v>
                </c:pt>
                <c:pt idx="260">
                  <c:v>7.0598000000000001</c:v>
                </c:pt>
                <c:pt idx="261">
                  <c:v>8.1248000000000005</c:v>
                </c:pt>
                <c:pt idx="262">
                  <c:v>7.5077999999999996</c:v>
                </c:pt>
                <c:pt idx="263">
                  <c:v>6.3910999999999998</c:v>
                </c:pt>
                <c:pt idx="264">
                  <c:v>6.4170999999999996</c:v>
                </c:pt>
                <c:pt idx="265">
                  <c:v>7.7464000000000004</c:v>
                </c:pt>
                <c:pt idx="266">
                  <c:v>8.8467000000000002</c:v>
                </c:pt>
                <c:pt idx="267">
                  <c:v>4.3047000000000004</c:v>
                </c:pt>
                <c:pt idx="268">
                  <c:v>3.4811999999999999</c:v>
                </c:pt>
                <c:pt idx="269">
                  <c:v>6.7248000000000001</c:v>
                </c:pt>
                <c:pt idx="270">
                  <c:v>8.1125000000000007</c:v>
                </c:pt>
                <c:pt idx="271">
                  <c:v>10.8805</c:v>
                </c:pt>
                <c:pt idx="272">
                  <c:v>8.2158999999999995</c:v>
                </c:pt>
                <c:pt idx="273">
                  <c:v>7.0808</c:v>
                </c:pt>
                <c:pt idx="274">
                  <c:v>3.5714000000000001</c:v>
                </c:pt>
                <c:pt idx="275">
                  <c:v>5.5930999999999997</c:v>
                </c:pt>
                <c:pt idx="276">
                  <c:v>5.1407999999999996</c:v>
                </c:pt>
                <c:pt idx="277">
                  <c:v>5.3106999999999998</c:v>
                </c:pt>
                <c:pt idx="278">
                  <c:v>5.5608000000000004</c:v>
                </c:pt>
                <c:pt idx="279">
                  <c:v>2.7353000000000001</c:v>
                </c:pt>
                <c:pt idx="280">
                  <c:v>5.7409999999999997</c:v>
                </c:pt>
                <c:pt idx="281">
                  <c:v>4.9322999999999997</c:v>
                </c:pt>
                <c:pt idx="282">
                  <c:v>4.9954999999999998</c:v>
                </c:pt>
                <c:pt idx="283">
                  <c:v>3.7050000000000001</c:v>
                </c:pt>
                <c:pt idx="284">
                  <c:v>5.1295999999999999</c:v>
                </c:pt>
                <c:pt idx="285">
                  <c:v>4.8014999999999999</c:v>
                </c:pt>
                <c:pt idx="286">
                  <c:v>2.6193</c:v>
                </c:pt>
                <c:pt idx="287">
                  <c:v>3.5347</c:v>
                </c:pt>
                <c:pt idx="288">
                  <c:v>3.3603000000000001</c:v>
                </c:pt>
                <c:pt idx="289">
                  <c:v>4.8358999999999996</c:v>
                </c:pt>
                <c:pt idx="290">
                  <c:v>4.3838999999999997</c:v>
                </c:pt>
                <c:pt idx="291">
                  <c:v>4.1749999999999998</c:v>
                </c:pt>
                <c:pt idx="292">
                  <c:v>5.0946999999999996</c:v>
                </c:pt>
                <c:pt idx="293">
                  <c:v>4.9485000000000001</c:v>
                </c:pt>
                <c:pt idx="294">
                  <c:v>4.2142999999999997</c:v>
                </c:pt>
                <c:pt idx="295">
                  <c:v>3.6989000000000001</c:v>
                </c:pt>
                <c:pt idx="296">
                  <c:v>3.8875000000000002</c:v>
                </c:pt>
                <c:pt idx="297">
                  <c:v>5.5792000000000002</c:v>
                </c:pt>
                <c:pt idx="298">
                  <c:v>5.7489999999999997</c:v>
                </c:pt>
                <c:pt idx="299">
                  <c:v>4.6590999999999996</c:v>
                </c:pt>
                <c:pt idx="300">
                  <c:v>4.1492000000000004</c:v>
                </c:pt>
                <c:pt idx="301">
                  <c:v>5.1619000000000002</c:v>
                </c:pt>
                <c:pt idx="302">
                  <c:v>4.9687999999999999</c:v>
                </c:pt>
                <c:pt idx="303">
                  <c:v>5.1067999999999998</c:v>
                </c:pt>
                <c:pt idx="304">
                  <c:v>4.3333000000000004</c:v>
                </c:pt>
                <c:pt idx="305">
                  <c:v>5.5713999999999997</c:v>
                </c:pt>
                <c:pt idx="306">
                  <c:v>4.58</c:v>
                </c:pt>
                <c:pt idx="307">
                  <c:v>4.8689999999999998</c:v>
                </c:pt>
                <c:pt idx="308">
                  <c:v>5.4065000000000003</c:v>
                </c:pt>
                <c:pt idx="309">
                  <c:v>7.8193000000000001</c:v>
                </c:pt>
                <c:pt idx="310">
                  <c:v>4.0549999999999997</c:v>
                </c:pt>
                <c:pt idx="311">
                  <c:v>4.1041999999999996</c:v>
                </c:pt>
                <c:pt idx="312">
                  <c:v>5.5648999999999997</c:v>
                </c:pt>
                <c:pt idx="313">
                  <c:v>5.3846999999999996</c:v>
                </c:pt>
                <c:pt idx="314">
                  <c:v>8.1760000000000002</c:v>
                </c:pt>
                <c:pt idx="315">
                  <c:v>5.6912000000000003</c:v>
                </c:pt>
                <c:pt idx="316">
                  <c:v>6.7415000000000003</c:v>
                </c:pt>
                <c:pt idx="317">
                  <c:v>5.6340000000000003</c:v>
                </c:pt>
                <c:pt idx="318">
                  <c:v>10.905200000000001</c:v>
                </c:pt>
                <c:pt idx="319">
                  <c:v>8.2029999999999994</c:v>
                </c:pt>
                <c:pt idx="320">
                  <c:v>8.1356000000000002</c:v>
                </c:pt>
                <c:pt idx="321">
                  <c:v>4.8315999999999999</c:v>
                </c:pt>
                <c:pt idx="322">
                  <c:v>3.7816000000000001</c:v>
                </c:pt>
                <c:pt idx="323">
                  <c:v>5.5433000000000003</c:v>
                </c:pt>
                <c:pt idx="324">
                  <c:v>4.6624999999999996</c:v>
                </c:pt>
                <c:pt idx="325">
                  <c:v>3.5497000000000001</c:v>
                </c:pt>
                <c:pt idx="326">
                  <c:v>5</c:v>
                </c:pt>
                <c:pt idx="327">
                  <c:v>9.6046999999999993</c:v>
                </c:pt>
                <c:pt idx="328">
                  <c:v>7.1669999999999998</c:v>
                </c:pt>
                <c:pt idx="329">
                  <c:v>6.0137</c:v>
                </c:pt>
                <c:pt idx="330">
                  <c:v>4.8333000000000004</c:v>
                </c:pt>
                <c:pt idx="331">
                  <c:v>6.3249000000000004</c:v>
                </c:pt>
                <c:pt idx="332">
                  <c:v>5.6391999999999998</c:v>
                </c:pt>
                <c:pt idx="333">
                  <c:v>5.5110999999999999</c:v>
                </c:pt>
                <c:pt idx="334">
                  <c:v>6.5145999999999997</c:v>
                </c:pt>
                <c:pt idx="335">
                  <c:v>6.8643000000000001</c:v>
                </c:pt>
                <c:pt idx="336">
                  <c:v>6.1288</c:v>
                </c:pt>
                <c:pt idx="337">
                  <c:v>6.1418999999999997</c:v>
                </c:pt>
                <c:pt idx="338">
                  <c:v>7.3251999999999997</c:v>
                </c:pt>
                <c:pt idx="339">
                  <c:v>3.2564000000000002</c:v>
                </c:pt>
                <c:pt idx="340">
                  <c:v>3.0347</c:v>
                </c:pt>
                <c:pt idx="341">
                  <c:v>8.5649999999999995</c:v>
                </c:pt>
                <c:pt idx="342">
                  <c:v>8.1714000000000002</c:v>
                </c:pt>
                <c:pt idx="343">
                  <c:v>5.6148999999999996</c:v>
                </c:pt>
                <c:pt idx="344">
                  <c:v>3.2425999999999999</c:v>
                </c:pt>
                <c:pt idx="345">
                  <c:v>3.6231</c:v>
                </c:pt>
                <c:pt idx="346">
                  <c:v>8.7470999999999997</c:v>
                </c:pt>
                <c:pt idx="347">
                  <c:v>5.5209999999999999</c:v>
                </c:pt>
                <c:pt idx="348">
                  <c:v>5.5125999999999999</c:v>
                </c:pt>
                <c:pt idx="349">
                  <c:v>4.6943999999999999</c:v>
                </c:pt>
                <c:pt idx="350">
                  <c:v>4.9676</c:v>
                </c:pt>
                <c:pt idx="351">
                  <c:v>4.1022999999999996</c:v>
                </c:pt>
                <c:pt idx="352">
                  <c:v>3.4091</c:v>
                </c:pt>
                <c:pt idx="353">
                  <c:v>4.8929</c:v>
                </c:pt>
                <c:pt idx="354">
                  <c:v>4.875</c:v>
                </c:pt>
                <c:pt idx="355">
                  <c:v>4.0076999999999998</c:v>
                </c:pt>
                <c:pt idx="356">
                  <c:v>8.8612000000000002</c:v>
                </c:pt>
                <c:pt idx="357">
                  <c:v>8.6454000000000004</c:v>
                </c:pt>
                <c:pt idx="358">
                  <c:v>7.2771999999999997</c:v>
                </c:pt>
                <c:pt idx="359">
                  <c:v>3.0926</c:v>
                </c:pt>
                <c:pt idx="360">
                  <c:v>8.3841000000000001</c:v>
                </c:pt>
                <c:pt idx="361">
                  <c:v>3.3892000000000002</c:v>
                </c:pt>
                <c:pt idx="362">
                  <c:v>3.0977000000000001</c:v>
                </c:pt>
                <c:pt idx="363">
                  <c:v>2.9076</c:v>
                </c:pt>
                <c:pt idx="364">
                  <c:v>4.375</c:v>
                </c:pt>
                <c:pt idx="365">
                  <c:v>3.2404000000000002</c:v>
                </c:pt>
                <c:pt idx="366">
                  <c:v>6.2788000000000004</c:v>
                </c:pt>
                <c:pt idx="367">
                  <c:v>4.3457999999999997</c:v>
                </c:pt>
                <c:pt idx="368">
                  <c:v>2.8727</c:v>
                </c:pt>
                <c:pt idx="369">
                  <c:v>4.7926000000000002</c:v>
                </c:pt>
                <c:pt idx="370">
                  <c:v>3.2288999999999999</c:v>
                </c:pt>
                <c:pt idx="371">
                  <c:v>3.0320999999999998</c:v>
                </c:pt>
                <c:pt idx="372">
                  <c:v>3.6187</c:v>
                </c:pt>
                <c:pt idx="373">
                  <c:v>4.125</c:v>
                </c:pt>
                <c:pt idx="374">
                  <c:v>5.2801</c:v>
                </c:pt>
                <c:pt idx="375">
                  <c:v>3.8582999999999998</c:v>
                </c:pt>
                <c:pt idx="376">
                  <c:v>4.5416999999999996</c:v>
                </c:pt>
                <c:pt idx="377">
                  <c:v>2.3111000000000002</c:v>
                </c:pt>
                <c:pt idx="378">
                  <c:v>6.6536999999999997</c:v>
                </c:pt>
                <c:pt idx="379">
                  <c:v>5.0232000000000001</c:v>
                </c:pt>
                <c:pt idx="380">
                  <c:v>5.2938999999999998</c:v>
                </c:pt>
                <c:pt idx="381">
                  <c:v>6.0964999999999998</c:v>
                </c:pt>
                <c:pt idx="382">
                  <c:v>4.8163999999999998</c:v>
                </c:pt>
                <c:pt idx="383">
                  <c:v>6.1550000000000002</c:v>
                </c:pt>
                <c:pt idx="384">
                  <c:v>5.9401000000000002</c:v>
                </c:pt>
                <c:pt idx="385">
                  <c:v>4.5167000000000002</c:v>
                </c:pt>
                <c:pt idx="386">
                  <c:v>5.2667999999999999</c:v>
                </c:pt>
                <c:pt idx="387">
                  <c:v>5.0324999999999998</c:v>
                </c:pt>
                <c:pt idx="388">
                  <c:v>2.5007999999999999</c:v>
                </c:pt>
                <c:pt idx="389">
                  <c:v>4.7583000000000002</c:v>
                </c:pt>
                <c:pt idx="390">
                  <c:v>6.5267999999999997</c:v>
                </c:pt>
                <c:pt idx="391">
                  <c:v>4.5484</c:v>
                </c:pt>
                <c:pt idx="392">
                  <c:v>2.7121</c:v>
                </c:pt>
                <c:pt idx="393">
                  <c:v>3.0186999999999999</c:v>
                </c:pt>
                <c:pt idx="394">
                  <c:v>3.4514</c:v>
                </c:pt>
                <c:pt idx="395">
                  <c:v>4.7228000000000003</c:v>
                </c:pt>
                <c:pt idx="396">
                  <c:v>4.0208000000000004</c:v>
                </c:pt>
                <c:pt idx="397">
                  <c:v>4.5833000000000004</c:v>
                </c:pt>
                <c:pt idx="398">
                  <c:v>4.5909000000000004</c:v>
                </c:pt>
                <c:pt idx="399">
                  <c:v>3.125</c:v>
                </c:pt>
                <c:pt idx="400">
                  <c:v>4.0792000000000002</c:v>
                </c:pt>
                <c:pt idx="401">
                  <c:v>3.9167000000000001</c:v>
                </c:pt>
                <c:pt idx="402">
                  <c:v>3.6383999999999999</c:v>
                </c:pt>
                <c:pt idx="403">
                  <c:v>5.5124000000000004</c:v>
                </c:pt>
                <c:pt idx="404">
                  <c:v>3.7</c:v>
                </c:pt>
                <c:pt idx="405">
                  <c:v>3.9832999999999998</c:v>
                </c:pt>
                <c:pt idx="406">
                  <c:v>3.5082</c:v>
                </c:pt>
                <c:pt idx="407">
                  <c:v>2.3584000000000001</c:v>
                </c:pt>
                <c:pt idx="408">
                  <c:v>3.0865</c:v>
                </c:pt>
                <c:pt idx="409">
                  <c:v>4.8958000000000004</c:v>
                </c:pt>
                <c:pt idx="410">
                  <c:v>3.7143000000000002</c:v>
                </c:pt>
                <c:pt idx="411">
                  <c:v>4.4687999999999999</c:v>
                </c:pt>
                <c:pt idx="412">
                  <c:v>4.0949999999999998</c:v>
                </c:pt>
                <c:pt idx="413">
                  <c:v>3.7250000000000001</c:v>
                </c:pt>
                <c:pt idx="414">
                  <c:v>5.6628999999999996</c:v>
                </c:pt>
                <c:pt idx="415">
                  <c:v>5.3766999999999996</c:v>
                </c:pt>
                <c:pt idx="416">
                  <c:v>4.4432</c:v>
                </c:pt>
                <c:pt idx="417">
                  <c:v>4.6826999999999996</c:v>
                </c:pt>
                <c:pt idx="418">
                  <c:v>4.5374999999999996</c:v>
                </c:pt>
                <c:pt idx="419">
                  <c:v>3.4013</c:v>
                </c:pt>
                <c:pt idx="420">
                  <c:v>3.9615</c:v>
                </c:pt>
                <c:pt idx="421">
                  <c:v>4.0057</c:v>
                </c:pt>
                <c:pt idx="422">
                  <c:v>4.0368000000000004</c:v>
                </c:pt>
                <c:pt idx="423">
                  <c:v>3.66</c:v>
                </c:pt>
                <c:pt idx="424">
                  <c:v>3.8083</c:v>
                </c:pt>
                <c:pt idx="425">
                  <c:v>3.3250000000000002</c:v>
                </c:pt>
                <c:pt idx="426">
                  <c:v>4.5278</c:v>
                </c:pt>
                <c:pt idx="427">
                  <c:v>2.6299000000000001</c:v>
                </c:pt>
                <c:pt idx="428">
                  <c:v>3.9624999999999999</c:v>
                </c:pt>
                <c:pt idx="429">
                  <c:v>2.871</c:v>
                </c:pt>
                <c:pt idx="430">
                  <c:v>2.0699000000000001</c:v>
                </c:pt>
                <c:pt idx="431">
                  <c:v>2.5832999999999999</c:v>
                </c:pt>
                <c:pt idx="432">
                  <c:v>2.7713999999999999</c:v>
                </c:pt>
                <c:pt idx="433">
                  <c:v>2.585</c:v>
                </c:pt>
                <c:pt idx="434">
                  <c:v>3.4611999999999998</c:v>
                </c:pt>
                <c:pt idx="435">
                  <c:v>4.8703000000000003</c:v>
                </c:pt>
                <c:pt idx="436">
                  <c:v>2.875</c:v>
                </c:pt>
                <c:pt idx="437">
                  <c:v>2.8250000000000002</c:v>
                </c:pt>
                <c:pt idx="438">
                  <c:v>4.2656000000000001</c:v>
                </c:pt>
                <c:pt idx="439">
                  <c:v>2.4249999999999998</c:v>
                </c:pt>
                <c:pt idx="440">
                  <c:v>3.6617999999999999</c:v>
                </c:pt>
                <c:pt idx="441">
                  <c:v>3.6442000000000001</c:v>
                </c:pt>
                <c:pt idx="442">
                  <c:v>2.9803000000000002</c:v>
                </c:pt>
                <c:pt idx="443">
                  <c:v>4.0167000000000002</c:v>
                </c:pt>
                <c:pt idx="444">
                  <c:v>4.8193999999999999</c:v>
                </c:pt>
                <c:pt idx="445">
                  <c:v>3.6591</c:v>
                </c:pt>
                <c:pt idx="446">
                  <c:v>4.0049000000000001</c:v>
                </c:pt>
                <c:pt idx="447">
                  <c:v>4.8815999999999997</c:v>
                </c:pt>
                <c:pt idx="448">
                  <c:v>4.1120999999999999</c:v>
                </c:pt>
                <c:pt idx="449">
                  <c:v>3.6</c:v>
                </c:pt>
                <c:pt idx="450">
                  <c:v>3.5520999999999998</c:v>
                </c:pt>
                <c:pt idx="451">
                  <c:v>1.3593999999999999</c:v>
                </c:pt>
                <c:pt idx="452">
                  <c:v>4.7750000000000004</c:v>
                </c:pt>
                <c:pt idx="453">
                  <c:v>3.0083000000000002</c:v>
                </c:pt>
                <c:pt idx="454">
                  <c:v>2.1518000000000002</c:v>
                </c:pt>
                <c:pt idx="455">
                  <c:v>4.1181000000000001</c:v>
                </c:pt>
                <c:pt idx="456">
                  <c:v>5.35</c:v>
                </c:pt>
                <c:pt idx="457">
                  <c:v>5.5919999999999996</c:v>
                </c:pt>
                <c:pt idx="458">
                  <c:v>3.6949999999999998</c:v>
                </c:pt>
                <c:pt idx="459">
                  <c:v>5.0818000000000003</c:v>
                </c:pt>
                <c:pt idx="460">
                  <c:v>3.6844999999999999</c:v>
                </c:pt>
                <c:pt idx="461">
                  <c:v>2.6667000000000001</c:v>
                </c:pt>
                <c:pt idx="462">
                  <c:v>2.375</c:v>
                </c:pt>
                <c:pt idx="463">
                  <c:v>3.7707999999999999</c:v>
                </c:pt>
                <c:pt idx="464">
                  <c:v>3.0832999999999999</c:v>
                </c:pt>
                <c:pt idx="465">
                  <c:v>4.1856999999999998</c:v>
                </c:pt>
                <c:pt idx="466">
                  <c:v>5.1585999999999999</c:v>
                </c:pt>
                <c:pt idx="467">
                  <c:v>1</c:v>
                </c:pt>
                <c:pt idx="468">
                  <c:v>5.6687000000000003</c:v>
                </c:pt>
                <c:pt idx="469">
                  <c:v>3.1562999999999999</c:v>
                </c:pt>
                <c:pt idx="470">
                  <c:v>4.2874999999999996</c:v>
                </c:pt>
                <c:pt idx="471">
                  <c:v>3.7143000000000002</c:v>
                </c:pt>
                <c:pt idx="472">
                  <c:v>2.9028</c:v>
                </c:pt>
                <c:pt idx="473">
                  <c:v>2.2679</c:v>
                </c:pt>
                <c:pt idx="474">
                  <c:v>2.8332999999999999</c:v>
                </c:pt>
                <c:pt idx="475">
                  <c:v>3.7663000000000002</c:v>
                </c:pt>
                <c:pt idx="476">
                  <c:v>3.0249999999999999</c:v>
                </c:pt>
                <c:pt idx="477">
                  <c:v>1.8929</c:v>
                </c:pt>
                <c:pt idx="478">
                  <c:v>3.8</c:v>
                </c:pt>
                <c:pt idx="479">
                  <c:v>3.0125000000000002</c:v>
                </c:pt>
                <c:pt idx="480">
                  <c:v>2.0348000000000002</c:v>
                </c:pt>
                <c:pt idx="481">
                  <c:v>3.7454999999999998</c:v>
                </c:pt>
                <c:pt idx="482">
                  <c:v>2.9861</c:v>
                </c:pt>
                <c:pt idx="483">
                  <c:v>2.3182</c:v>
                </c:pt>
                <c:pt idx="484">
                  <c:v>2.8917000000000002</c:v>
                </c:pt>
                <c:pt idx="485">
                  <c:v>4.1444999999999999</c:v>
                </c:pt>
                <c:pt idx="486">
                  <c:v>2.9582999999999999</c:v>
                </c:pt>
                <c:pt idx="487">
                  <c:v>2.8784000000000001</c:v>
                </c:pt>
                <c:pt idx="488">
                  <c:v>3.1629</c:v>
                </c:pt>
                <c:pt idx="489">
                  <c:v>2.6696</c:v>
                </c:pt>
                <c:pt idx="490">
                  <c:v>3.0491000000000001</c:v>
                </c:pt>
                <c:pt idx="491">
                  <c:v>2.0968</c:v>
                </c:pt>
                <c:pt idx="492">
                  <c:v>2.2233999999999998</c:v>
                </c:pt>
                <c:pt idx="493">
                  <c:v>2.1</c:v>
                </c:pt>
                <c:pt idx="494">
                  <c:v>2.4375</c:v>
                </c:pt>
                <c:pt idx="495">
                  <c:v>2.4306000000000001</c:v>
                </c:pt>
                <c:pt idx="496">
                  <c:v>3.6875</c:v>
                </c:pt>
                <c:pt idx="497">
                  <c:v>3.625</c:v>
                </c:pt>
                <c:pt idx="498">
                  <c:v>2.8424</c:v>
                </c:pt>
                <c:pt idx="499">
                  <c:v>3.0394999999999999</c:v>
                </c:pt>
                <c:pt idx="500">
                  <c:v>4.1429</c:v>
                </c:pt>
                <c:pt idx="501">
                  <c:v>3.5164</c:v>
                </c:pt>
                <c:pt idx="502">
                  <c:v>1.9549000000000001</c:v>
                </c:pt>
                <c:pt idx="503">
                  <c:v>3.9792000000000001</c:v>
                </c:pt>
                <c:pt idx="504">
                  <c:v>3.3380000000000001</c:v>
                </c:pt>
                <c:pt idx="505">
                  <c:v>2.2376999999999998</c:v>
                </c:pt>
                <c:pt idx="506">
                  <c:v>3.0221</c:v>
                </c:pt>
                <c:pt idx="507">
                  <c:v>2.2589000000000001</c:v>
                </c:pt>
                <c:pt idx="508">
                  <c:v>2.6164999999999998</c:v>
                </c:pt>
                <c:pt idx="509">
                  <c:v>3.1551</c:v>
                </c:pt>
                <c:pt idx="510">
                  <c:v>3.6745000000000001</c:v>
                </c:pt>
                <c:pt idx="511">
                  <c:v>3.3593999999999999</c:v>
                </c:pt>
                <c:pt idx="512">
                  <c:v>3.9098999999999999</c:v>
                </c:pt>
                <c:pt idx="513">
                  <c:v>3.8906000000000001</c:v>
                </c:pt>
                <c:pt idx="514">
                  <c:v>5.7142999999999997</c:v>
                </c:pt>
                <c:pt idx="515">
                  <c:v>3.6625000000000001</c:v>
                </c:pt>
                <c:pt idx="516">
                  <c:v>4.7171000000000003</c:v>
                </c:pt>
                <c:pt idx="517">
                  <c:v>3.0118999999999998</c:v>
                </c:pt>
                <c:pt idx="518">
                  <c:v>2.8020999999999998</c:v>
                </c:pt>
                <c:pt idx="519">
                  <c:v>4.1124999999999998</c:v>
                </c:pt>
                <c:pt idx="520">
                  <c:v>3.6006999999999998</c:v>
                </c:pt>
                <c:pt idx="521">
                  <c:v>3.5710999999999999</c:v>
                </c:pt>
                <c:pt idx="522">
                  <c:v>3.4013</c:v>
                </c:pt>
                <c:pt idx="523">
                  <c:v>2.9982000000000002</c:v>
                </c:pt>
                <c:pt idx="524">
                  <c:v>2.9327000000000001</c:v>
                </c:pt>
                <c:pt idx="525">
                  <c:v>3.3515999999999999</c:v>
                </c:pt>
                <c:pt idx="526">
                  <c:v>3.3906000000000001</c:v>
                </c:pt>
                <c:pt idx="527">
                  <c:v>2.4167000000000001</c:v>
                </c:pt>
                <c:pt idx="528">
                  <c:v>2.3332999999999999</c:v>
                </c:pt>
                <c:pt idx="529">
                  <c:v>3.8056000000000001</c:v>
                </c:pt>
                <c:pt idx="530">
                  <c:v>4.2988999999999997</c:v>
                </c:pt>
                <c:pt idx="531">
                  <c:v>6.3703000000000003</c:v>
                </c:pt>
                <c:pt idx="532">
                  <c:v>4.6920000000000002</c:v>
                </c:pt>
                <c:pt idx="533">
                  <c:v>2.7378999999999998</c:v>
                </c:pt>
                <c:pt idx="534">
                  <c:v>3.0061</c:v>
                </c:pt>
                <c:pt idx="535">
                  <c:v>2.1448999999999998</c:v>
                </c:pt>
                <c:pt idx="536">
                  <c:v>2.4792000000000001</c:v>
                </c:pt>
                <c:pt idx="537">
                  <c:v>2.8208000000000002</c:v>
                </c:pt>
                <c:pt idx="538">
                  <c:v>3.6562999999999999</c:v>
                </c:pt>
                <c:pt idx="539">
                  <c:v>2.9727999999999999</c:v>
                </c:pt>
                <c:pt idx="540">
                  <c:v>3.3957999999999999</c:v>
                </c:pt>
                <c:pt idx="541">
                  <c:v>3.3125</c:v>
                </c:pt>
                <c:pt idx="542">
                  <c:v>1.9865999999999999</c:v>
                </c:pt>
                <c:pt idx="543">
                  <c:v>2.9228000000000001</c:v>
                </c:pt>
                <c:pt idx="544">
                  <c:v>2.5602999999999998</c:v>
                </c:pt>
                <c:pt idx="545">
                  <c:v>2.3056000000000001</c:v>
                </c:pt>
                <c:pt idx="546">
                  <c:v>2.5234000000000001</c:v>
                </c:pt>
                <c:pt idx="547">
                  <c:v>3.2595999999999998</c:v>
                </c:pt>
                <c:pt idx="548">
                  <c:v>3.9037999999999999</c:v>
                </c:pt>
                <c:pt idx="549">
                  <c:v>3.875</c:v>
                </c:pt>
                <c:pt idx="550">
                  <c:v>4.375</c:v>
                </c:pt>
                <c:pt idx="551">
                  <c:v>3.4449000000000001</c:v>
                </c:pt>
                <c:pt idx="552">
                  <c:v>5.4509999999999996</c:v>
                </c:pt>
                <c:pt idx="553">
                  <c:v>5.9275000000000002</c:v>
                </c:pt>
                <c:pt idx="554">
                  <c:v>4.0347</c:v>
                </c:pt>
                <c:pt idx="555">
                  <c:v>3.4207999999999998</c:v>
                </c:pt>
                <c:pt idx="556">
                  <c:v>4.569</c:v>
                </c:pt>
                <c:pt idx="557">
                  <c:v>5.1496000000000004</c:v>
                </c:pt>
                <c:pt idx="558">
                  <c:v>6.1359000000000004</c:v>
                </c:pt>
                <c:pt idx="559">
                  <c:v>3.9028</c:v>
                </c:pt>
                <c:pt idx="560">
                  <c:v>4.1875</c:v>
                </c:pt>
                <c:pt idx="561">
                  <c:v>3.6640999999999999</c:v>
                </c:pt>
                <c:pt idx="562">
                  <c:v>2.2652000000000001</c:v>
                </c:pt>
                <c:pt idx="563">
                  <c:v>3.3544999999999998</c:v>
                </c:pt>
                <c:pt idx="564">
                  <c:v>3.2052</c:v>
                </c:pt>
                <c:pt idx="565">
                  <c:v>3.1928999999999998</c:v>
                </c:pt>
                <c:pt idx="566">
                  <c:v>5.1169000000000002</c:v>
                </c:pt>
                <c:pt idx="567">
                  <c:v>5.1584000000000003</c:v>
                </c:pt>
                <c:pt idx="568">
                  <c:v>2.7707999999999999</c:v>
                </c:pt>
                <c:pt idx="569">
                  <c:v>3.3176999999999999</c:v>
                </c:pt>
                <c:pt idx="570">
                  <c:v>3.7311999999999999</c:v>
                </c:pt>
                <c:pt idx="571">
                  <c:v>2.3851</c:v>
                </c:pt>
                <c:pt idx="572">
                  <c:v>2.3784000000000001</c:v>
                </c:pt>
                <c:pt idx="573">
                  <c:v>2.4106999999999998</c:v>
                </c:pt>
                <c:pt idx="574">
                  <c:v>2.2755999999999998</c:v>
                </c:pt>
                <c:pt idx="575">
                  <c:v>0.81979999999999997</c:v>
                </c:pt>
                <c:pt idx="576">
                  <c:v>2.7231000000000001</c:v>
                </c:pt>
                <c:pt idx="577">
                  <c:v>3.6128</c:v>
                </c:pt>
                <c:pt idx="578">
                  <c:v>3.6375000000000002</c:v>
                </c:pt>
                <c:pt idx="579">
                  <c:v>4.4122000000000003</c:v>
                </c:pt>
                <c:pt idx="580">
                  <c:v>2.4834999999999998</c:v>
                </c:pt>
                <c:pt idx="581">
                  <c:v>4.0763999999999996</c:v>
                </c:pt>
                <c:pt idx="582">
                  <c:v>3.5051000000000001</c:v>
                </c:pt>
                <c:pt idx="583">
                  <c:v>3.1105999999999998</c:v>
                </c:pt>
                <c:pt idx="584">
                  <c:v>5.1422999999999996</c:v>
                </c:pt>
                <c:pt idx="585">
                  <c:v>4.3541999999999996</c:v>
                </c:pt>
                <c:pt idx="586">
                  <c:v>4.1543999999999999</c:v>
                </c:pt>
                <c:pt idx="587">
                  <c:v>2.7730000000000001</c:v>
                </c:pt>
                <c:pt idx="588">
                  <c:v>4.125</c:v>
                </c:pt>
                <c:pt idx="589">
                  <c:v>2.9218999999999999</c:v>
                </c:pt>
                <c:pt idx="590">
                  <c:v>3.2448000000000001</c:v>
                </c:pt>
                <c:pt idx="591">
                  <c:v>2.1888000000000001</c:v>
                </c:pt>
                <c:pt idx="592">
                  <c:v>2.9687999999999999</c:v>
                </c:pt>
                <c:pt idx="593">
                  <c:v>3.5255000000000001</c:v>
                </c:pt>
                <c:pt idx="594">
                  <c:v>3.5</c:v>
                </c:pt>
                <c:pt idx="595">
                  <c:v>2.9735</c:v>
                </c:pt>
                <c:pt idx="596">
                  <c:v>2.9024999999999999</c:v>
                </c:pt>
                <c:pt idx="597">
                  <c:v>3.3864000000000001</c:v>
                </c:pt>
                <c:pt idx="598">
                  <c:v>2.8974000000000002</c:v>
                </c:pt>
                <c:pt idx="599">
                  <c:v>2.1974</c:v>
                </c:pt>
                <c:pt idx="600">
                  <c:v>1.3565</c:v>
                </c:pt>
                <c:pt idx="601">
                  <c:v>3.1667000000000001</c:v>
                </c:pt>
                <c:pt idx="602">
                  <c:v>5.2118000000000002</c:v>
                </c:pt>
                <c:pt idx="603">
                  <c:v>3.915</c:v>
                </c:pt>
                <c:pt idx="604">
                  <c:v>2.4375</c:v>
                </c:pt>
                <c:pt idx="605">
                  <c:v>2.6957</c:v>
                </c:pt>
                <c:pt idx="606">
                  <c:v>2.8645999999999998</c:v>
                </c:pt>
                <c:pt idx="607">
                  <c:v>3.8833000000000002</c:v>
                </c:pt>
                <c:pt idx="608">
                  <c:v>2.7118000000000002</c:v>
                </c:pt>
                <c:pt idx="609">
                  <c:v>3.8919999999999999</c:v>
                </c:pt>
                <c:pt idx="610">
                  <c:v>2.5562</c:v>
                </c:pt>
                <c:pt idx="611">
                  <c:v>2.5842000000000001</c:v>
                </c:pt>
                <c:pt idx="612">
                  <c:v>3.0893000000000002</c:v>
                </c:pt>
                <c:pt idx="613">
                  <c:v>2.4666999999999999</c:v>
                </c:pt>
                <c:pt idx="614">
                  <c:v>2.7237</c:v>
                </c:pt>
                <c:pt idx="615">
                  <c:v>6.1142000000000003</c:v>
                </c:pt>
                <c:pt idx="616">
                  <c:v>3.1118000000000001</c:v>
                </c:pt>
                <c:pt idx="617">
                  <c:v>2.7374999999999998</c:v>
                </c:pt>
                <c:pt idx="618">
                  <c:v>2.5196999999999998</c:v>
                </c:pt>
                <c:pt idx="619">
                  <c:v>2.9359999999999999</c:v>
                </c:pt>
                <c:pt idx="620">
                  <c:v>4.125</c:v>
                </c:pt>
                <c:pt idx="621">
                  <c:v>5</c:v>
                </c:pt>
                <c:pt idx="622">
                  <c:v>2.6709000000000001</c:v>
                </c:pt>
                <c:pt idx="623">
                  <c:v>2.4582999999999999</c:v>
                </c:pt>
                <c:pt idx="624">
                  <c:v>2.6364000000000001</c:v>
                </c:pt>
                <c:pt idx="625">
                  <c:v>2.2326000000000001</c:v>
                </c:pt>
                <c:pt idx="626">
                  <c:v>2.891</c:v>
                </c:pt>
                <c:pt idx="627">
                  <c:v>2.1977000000000002</c:v>
                </c:pt>
                <c:pt idx="628">
                  <c:v>2.2263999999999999</c:v>
                </c:pt>
                <c:pt idx="629">
                  <c:v>2.0192000000000001</c:v>
                </c:pt>
                <c:pt idx="630">
                  <c:v>3.0876999999999999</c:v>
                </c:pt>
                <c:pt idx="631">
                  <c:v>5.0929000000000002</c:v>
                </c:pt>
                <c:pt idx="632">
                  <c:v>3.7170999999999998</c:v>
                </c:pt>
                <c:pt idx="633">
                  <c:v>3.6875</c:v>
                </c:pt>
                <c:pt idx="634">
                  <c:v>4.5080999999999998</c:v>
                </c:pt>
                <c:pt idx="635">
                  <c:v>3.4582999999999999</c:v>
                </c:pt>
                <c:pt idx="636">
                  <c:v>2.2461000000000002</c:v>
                </c:pt>
                <c:pt idx="637">
                  <c:v>3.8081</c:v>
                </c:pt>
                <c:pt idx="638">
                  <c:v>3.6019000000000001</c:v>
                </c:pt>
                <c:pt idx="639">
                  <c:v>2.6238000000000001</c:v>
                </c:pt>
                <c:pt idx="640">
                  <c:v>4.375</c:v>
                </c:pt>
                <c:pt idx="641">
                  <c:v>2.6979000000000002</c:v>
                </c:pt>
                <c:pt idx="642">
                  <c:v>4.4463999999999997</c:v>
                </c:pt>
                <c:pt idx="643">
                  <c:v>11.209300000000001</c:v>
                </c:pt>
                <c:pt idx="644">
                  <c:v>3.2763</c:v>
                </c:pt>
                <c:pt idx="645">
                  <c:v>4.0473999999999997</c:v>
                </c:pt>
                <c:pt idx="646">
                  <c:v>4.1218000000000004</c:v>
                </c:pt>
                <c:pt idx="647">
                  <c:v>4.0391000000000004</c:v>
                </c:pt>
                <c:pt idx="648">
                  <c:v>3.7105000000000001</c:v>
                </c:pt>
                <c:pt idx="649">
                  <c:v>3.2385999999999999</c:v>
                </c:pt>
                <c:pt idx="650">
                  <c:v>4.3333000000000004</c:v>
                </c:pt>
                <c:pt idx="651">
                  <c:v>4.1875</c:v>
                </c:pt>
                <c:pt idx="652">
                  <c:v>3.1478000000000002</c:v>
                </c:pt>
                <c:pt idx="653">
                  <c:v>4.4749999999999996</c:v>
                </c:pt>
                <c:pt idx="654">
                  <c:v>4.4423000000000004</c:v>
                </c:pt>
                <c:pt idx="655">
                  <c:v>4.3838999999999997</c:v>
                </c:pt>
                <c:pt idx="656">
                  <c:v>2.875</c:v>
                </c:pt>
                <c:pt idx="657">
                  <c:v>3.9885999999999999</c:v>
                </c:pt>
                <c:pt idx="658">
                  <c:v>4.6730999999999998</c:v>
                </c:pt>
                <c:pt idx="659">
                  <c:v>4.1597</c:v>
                </c:pt>
                <c:pt idx="660">
                  <c:v>4.1318999999999999</c:v>
                </c:pt>
                <c:pt idx="661">
                  <c:v>4.3461999999999996</c:v>
                </c:pt>
                <c:pt idx="662">
                  <c:v>4.9642999999999997</c:v>
                </c:pt>
                <c:pt idx="663">
                  <c:v>5.5674999999999999</c:v>
                </c:pt>
                <c:pt idx="664">
                  <c:v>4.1849999999999996</c:v>
                </c:pt>
                <c:pt idx="665">
                  <c:v>4.7</c:v>
                </c:pt>
                <c:pt idx="666">
                  <c:v>4.8646000000000003</c:v>
                </c:pt>
                <c:pt idx="667">
                  <c:v>5.0282</c:v>
                </c:pt>
                <c:pt idx="668">
                  <c:v>5.5209000000000001</c:v>
                </c:pt>
                <c:pt idx="669">
                  <c:v>4.3261000000000003</c:v>
                </c:pt>
                <c:pt idx="670">
                  <c:v>5.1265000000000001</c:v>
                </c:pt>
                <c:pt idx="671">
                  <c:v>4.6607000000000003</c:v>
                </c:pt>
                <c:pt idx="672">
                  <c:v>2.9388999999999998</c:v>
                </c:pt>
                <c:pt idx="673">
                  <c:v>5.0622999999999996</c:v>
                </c:pt>
                <c:pt idx="674">
                  <c:v>4.4271000000000003</c:v>
                </c:pt>
                <c:pt idx="675">
                  <c:v>3.5333000000000001</c:v>
                </c:pt>
                <c:pt idx="676">
                  <c:v>4.3193999999999999</c:v>
                </c:pt>
                <c:pt idx="677">
                  <c:v>3.8247</c:v>
                </c:pt>
                <c:pt idx="678">
                  <c:v>3.7313000000000001</c:v>
                </c:pt>
                <c:pt idx="679">
                  <c:v>4.3571</c:v>
                </c:pt>
                <c:pt idx="680">
                  <c:v>3.2250000000000001</c:v>
                </c:pt>
                <c:pt idx="681">
                  <c:v>4.5125000000000002</c:v>
                </c:pt>
                <c:pt idx="682">
                  <c:v>4.1806000000000001</c:v>
                </c:pt>
                <c:pt idx="683">
                  <c:v>4.0923999999999996</c:v>
                </c:pt>
                <c:pt idx="684">
                  <c:v>4.5648</c:v>
                </c:pt>
                <c:pt idx="685">
                  <c:v>2.2303999999999999</c:v>
                </c:pt>
                <c:pt idx="686">
                  <c:v>4.2343999999999999</c:v>
                </c:pt>
                <c:pt idx="687">
                  <c:v>3.7048999999999999</c:v>
                </c:pt>
                <c:pt idx="688">
                  <c:v>5.3028000000000004</c:v>
                </c:pt>
                <c:pt idx="689">
                  <c:v>4.2865000000000002</c:v>
                </c:pt>
                <c:pt idx="690">
                  <c:v>4.1303999999999998</c:v>
                </c:pt>
                <c:pt idx="691">
                  <c:v>5.0796000000000001</c:v>
                </c:pt>
                <c:pt idx="692">
                  <c:v>4</c:v>
                </c:pt>
                <c:pt idx="693">
                  <c:v>2.6436999999999999</c:v>
                </c:pt>
                <c:pt idx="694">
                  <c:v>4.9101999999999997</c:v>
                </c:pt>
                <c:pt idx="695">
                  <c:v>2.8700999999999999</c:v>
                </c:pt>
                <c:pt idx="696">
                  <c:v>3.6905000000000001</c:v>
                </c:pt>
                <c:pt idx="697">
                  <c:v>3.1105999999999998</c:v>
                </c:pt>
                <c:pt idx="698">
                  <c:v>3.5312999999999999</c:v>
                </c:pt>
                <c:pt idx="699">
                  <c:v>2.9510999999999998</c:v>
                </c:pt>
                <c:pt idx="700">
                  <c:v>3.8515999999999999</c:v>
                </c:pt>
                <c:pt idx="701">
                  <c:v>4.8295000000000003</c:v>
                </c:pt>
                <c:pt idx="702">
                  <c:v>2.625</c:v>
                </c:pt>
                <c:pt idx="703">
                  <c:v>4.2142999999999997</c:v>
                </c:pt>
                <c:pt idx="704">
                  <c:v>4.2083000000000004</c:v>
                </c:pt>
                <c:pt idx="705">
                  <c:v>4.1749999999999998</c:v>
                </c:pt>
                <c:pt idx="706">
                  <c:v>4.0789</c:v>
                </c:pt>
                <c:pt idx="707">
                  <c:v>5.4547999999999996</c:v>
                </c:pt>
                <c:pt idx="708">
                  <c:v>3.9615</c:v>
                </c:pt>
                <c:pt idx="709">
                  <c:v>4.4329999999999998</c:v>
                </c:pt>
                <c:pt idx="710">
                  <c:v>4.8263999999999996</c:v>
                </c:pt>
                <c:pt idx="711">
                  <c:v>2.5739000000000001</c:v>
                </c:pt>
                <c:pt idx="712">
                  <c:v>3.9632000000000001</c:v>
                </c:pt>
                <c:pt idx="713">
                  <c:v>4.6749999999999998</c:v>
                </c:pt>
                <c:pt idx="714">
                  <c:v>4.3654000000000002</c:v>
                </c:pt>
                <c:pt idx="715">
                  <c:v>3.0186999999999999</c:v>
                </c:pt>
                <c:pt idx="716">
                  <c:v>2.9973999999999998</c:v>
                </c:pt>
                <c:pt idx="717">
                  <c:v>5.2149000000000001</c:v>
                </c:pt>
                <c:pt idx="718">
                  <c:v>5.0149999999999997</c:v>
                </c:pt>
                <c:pt idx="719">
                  <c:v>3.7797999999999998</c:v>
                </c:pt>
                <c:pt idx="720">
                  <c:v>5.8798000000000004</c:v>
                </c:pt>
                <c:pt idx="721">
                  <c:v>4.1359000000000004</c:v>
                </c:pt>
                <c:pt idx="722">
                  <c:v>4.0312999999999999</c:v>
                </c:pt>
                <c:pt idx="723">
                  <c:v>5.6345000000000001</c:v>
                </c:pt>
                <c:pt idx="724">
                  <c:v>4.7125000000000004</c:v>
                </c:pt>
                <c:pt idx="725">
                  <c:v>5.0461999999999998</c:v>
                </c:pt>
                <c:pt idx="726">
                  <c:v>4.8333000000000004</c:v>
                </c:pt>
                <c:pt idx="727">
                  <c:v>2.8039000000000001</c:v>
                </c:pt>
                <c:pt idx="728">
                  <c:v>5.6406999999999998</c:v>
                </c:pt>
                <c:pt idx="729">
                  <c:v>5.6356000000000002</c:v>
                </c:pt>
                <c:pt idx="730">
                  <c:v>6.1074000000000002</c:v>
                </c:pt>
                <c:pt idx="731">
                  <c:v>4.0909000000000004</c:v>
                </c:pt>
                <c:pt idx="732">
                  <c:v>3.3534000000000002</c:v>
                </c:pt>
                <c:pt idx="733">
                  <c:v>3.6295999999999999</c:v>
                </c:pt>
                <c:pt idx="734">
                  <c:v>5.4527000000000001</c:v>
                </c:pt>
                <c:pt idx="735">
                  <c:v>5.7613000000000003</c:v>
                </c:pt>
                <c:pt idx="736">
                  <c:v>5.5709</c:v>
                </c:pt>
                <c:pt idx="737">
                  <c:v>8.4437999999999995</c:v>
                </c:pt>
                <c:pt idx="738">
                  <c:v>9.6464999999999996</c:v>
                </c:pt>
                <c:pt idx="739">
                  <c:v>6.9222999999999999</c:v>
                </c:pt>
                <c:pt idx="740">
                  <c:v>5.0025000000000004</c:v>
                </c:pt>
                <c:pt idx="741">
                  <c:v>6.7785000000000002</c:v>
                </c:pt>
                <c:pt idx="742">
                  <c:v>2.5796999999999999</c:v>
                </c:pt>
                <c:pt idx="743">
                  <c:v>2.754</c:v>
                </c:pt>
                <c:pt idx="744">
                  <c:v>3.2296999999999998</c:v>
                </c:pt>
                <c:pt idx="745">
                  <c:v>2.6158999999999999</c:v>
                </c:pt>
                <c:pt idx="746">
                  <c:v>5.0483000000000002</c:v>
                </c:pt>
                <c:pt idx="747">
                  <c:v>4.1181000000000001</c:v>
                </c:pt>
                <c:pt idx="748">
                  <c:v>3.1818</c:v>
                </c:pt>
                <c:pt idx="749">
                  <c:v>3.5</c:v>
                </c:pt>
                <c:pt idx="750">
                  <c:v>4.1111000000000004</c:v>
                </c:pt>
                <c:pt idx="751">
                  <c:v>4.5568</c:v>
                </c:pt>
                <c:pt idx="752">
                  <c:v>5.2229999999999999</c:v>
                </c:pt>
                <c:pt idx="753">
                  <c:v>5.1463000000000001</c:v>
                </c:pt>
                <c:pt idx="754">
                  <c:v>4.2329999999999997</c:v>
                </c:pt>
                <c:pt idx="755">
                  <c:v>4.8125</c:v>
                </c:pt>
                <c:pt idx="756">
                  <c:v>3.8839000000000001</c:v>
                </c:pt>
                <c:pt idx="757">
                  <c:v>3.3125</c:v>
                </c:pt>
                <c:pt idx="758">
                  <c:v>2.85</c:v>
                </c:pt>
                <c:pt idx="759">
                  <c:v>5.6158999999999999</c:v>
                </c:pt>
                <c:pt idx="760">
                  <c:v>5.0308999999999999</c:v>
                </c:pt>
                <c:pt idx="761">
                  <c:v>6.4043999999999999</c:v>
                </c:pt>
                <c:pt idx="762">
                  <c:v>5.5101000000000004</c:v>
                </c:pt>
                <c:pt idx="763">
                  <c:v>5.5190999999999999</c:v>
                </c:pt>
                <c:pt idx="764">
                  <c:v>4.1154000000000002</c:v>
                </c:pt>
                <c:pt idx="765">
                  <c:v>4.3125</c:v>
                </c:pt>
                <c:pt idx="766">
                  <c:v>2.8311999999999999</c:v>
                </c:pt>
                <c:pt idx="767">
                  <c:v>5.1528999999999998</c:v>
                </c:pt>
                <c:pt idx="768">
                  <c:v>6.6688999999999998</c:v>
                </c:pt>
                <c:pt idx="769">
                  <c:v>6.0094000000000003</c:v>
                </c:pt>
                <c:pt idx="770">
                  <c:v>5.6162999999999998</c:v>
                </c:pt>
                <c:pt idx="771">
                  <c:v>5.1641000000000004</c:v>
                </c:pt>
                <c:pt idx="772">
                  <c:v>4.4166999999999996</c:v>
                </c:pt>
                <c:pt idx="773">
                  <c:v>4.9249999999999998</c:v>
                </c:pt>
                <c:pt idx="774">
                  <c:v>5.2016</c:v>
                </c:pt>
                <c:pt idx="775">
                  <c:v>7.6420000000000003</c:v>
                </c:pt>
                <c:pt idx="776">
                  <c:v>5.5797999999999996</c:v>
                </c:pt>
                <c:pt idx="777">
                  <c:v>7.7846000000000002</c:v>
                </c:pt>
                <c:pt idx="778">
                  <c:v>6.5304000000000002</c:v>
                </c:pt>
                <c:pt idx="779">
                  <c:v>6.0928000000000004</c:v>
                </c:pt>
                <c:pt idx="780">
                  <c:v>6.2064000000000004</c:v>
                </c:pt>
                <c:pt idx="781">
                  <c:v>4.2008999999999999</c:v>
                </c:pt>
                <c:pt idx="782">
                  <c:v>3.8818999999999999</c:v>
                </c:pt>
                <c:pt idx="783">
                  <c:v>3.0404</c:v>
                </c:pt>
                <c:pt idx="784">
                  <c:v>6.8482000000000003</c:v>
                </c:pt>
                <c:pt idx="785">
                  <c:v>6.7976999999999999</c:v>
                </c:pt>
                <c:pt idx="786">
                  <c:v>7.4917999999999996</c:v>
                </c:pt>
                <c:pt idx="787">
                  <c:v>8.3911999999999995</c:v>
                </c:pt>
                <c:pt idx="788">
                  <c:v>4</c:v>
                </c:pt>
                <c:pt idx="789">
                  <c:v>4.9101999999999997</c:v>
                </c:pt>
                <c:pt idx="790">
                  <c:v>6.8106999999999998</c:v>
                </c:pt>
                <c:pt idx="791">
                  <c:v>6.0191999999999997</c:v>
                </c:pt>
                <c:pt idx="792">
                  <c:v>7.4569999999999999</c:v>
                </c:pt>
                <c:pt idx="793">
                  <c:v>7.9813999999999998</c:v>
                </c:pt>
                <c:pt idx="794">
                  <c:v>3.1875</c:v>
                </c:pt>
                <c:pt idx="795">
                  <c:v>5.6326999999999998</c:v>
                </c:pt>
                <c:pt idx="796">
                  <c:v>5.4847000000000001</c:v>
                </c:pt>
                <c:pt idx="797">
                  <c:v>4.1656000000000004</c:v>
                </c:pt>
                <c:pt idx="798">
                  <c:v>6.0793999999999997</c:v>
                </c:pt>
                <c:pt idx="799">
                  <c:v>10.9201</c:v>
                </c:pt>
                <c:pt idx="800">
                  <c:v>8.4196000000000009</c:v>
                </c:pt>
                <c:pt idx="801">
                  <c:v>6.7694000000000001</c:v>
                </c:pt>
                <c:pt idx="802">
                  <c:v>6.14</c:v>
                </c:pt>
                <c:pt idx="803">
                  <c:v>10.5511</c:v>
                </c:pt>
                <c:pt idx="804">
                  <c:v>4.8983999999999996</c:v>
                </c:pt>
                <c:pt idx="805">
                  <c:v>4.8036000000000003</c:v>
                </c:pt>
                <c:pt idx="806">
                  <c:v>3.1884999999999999</c:v>
                </c:pt>
                <c:pt idx="807">
                  <c:v>3.6749999999999998</c:v>
                </c:pt>
                <c:pt idx="808">
                  <c:v>3.6534</c:v>
                </c:pt>
                <c:pt idx="809">
                  <c:v>3.1922999999999999</c:v>
                </c:pt>
                <c:pt idx="810">
                  <c:v>3.855</c:v>
                </c:pt>
                <c:pt idx="811">
                  <c:v>6.1273999999999997</c:v>
                </c:pt>
                <c:pt idx="812">
                  <c:v>5.0605000000000002</c:v>
                </c:pt>
                <c:pt idx="813">
                  <c:v>5.4088000000000003</c:v>
                </c:pt>
                <c:pt idx="814">
                  <c:v>3.0943000000000001</c:v>
                </c:pt>
                <c:pt idx="815">
                  <c:v>3.1886999999999999</c:v>
                </c:pt>
                <c:pt idx="816">
                  <c:v>5.6738</c:v>
                </c:pt>
                <c:pt idx="817">
                  <c:v>2.8527999999999998</c:v>
                </c:pt>
                <c:pt idx="818">
                  <c:v>7.8391999999999999</c:v>
                </c:pt>
                <c:pt idx="819">
                  <c:v>7.1322000000000001</c:v>
                </c:pt>
                <c:pt idx="820">
                  <c:v>3.2153999999999998</c:v>
                </c:pt>
                <c:pt idx="821">
                  <c:v>5.17</c:v>
                </c:pt>
                <c:pt idx="822">
                  <c:v>3.6141000000000001</c:v>
                </c:pt>
                <c:pt idx="823">
                  <c:v>5.4608999999999996</c:v>
                </c:pt>
                <c:pt idx="824">
                  <c:v>8.7172000000000001</c:v>
                </c:pt>
                <c:pt idx="825">
                  <c:v>6.4958</c:v>
                </c:pt>
                <c:pt idx="826">
                  <c:v>7.1390000000000002</c:v>
                </c:pt>
                <c:pt idx="827">
                  <c:v>13.419600000000001</c:v>
                </c:pt>
                <c:pt idx="828">
                  <c:v>4.1429</c:v>
                </c:pt>
                <c:pt idx="829">
                  <c:v>10.358700000000001</c:v>
                </c:pt>
                <c:pt idx="830">
                  <c:v>10.679600000000001</c:v>
                </c:pt>
                <c:pt idx="831">
                  <c:v>11.2979</c:v>
                </c:pt>
                <c:pt idx="832">
                  <c:v>12.8879</c:v>
                </c:pt>
                <c:pt idx="833">
                  <c:v>9.2188999999999997</c:v>
                </c:pt>
                <c:pt idx="834">
                  <c:v>10.229200000000001</c:v>
                </c:pt>
                <c:pt idx="835">
                  <c:v>10.4399</c:v>
                </c:pt>
                <c:pt idx="836">
                  <c:v>3.2241</c:v>
                </c:pt>
                <c:pt idx="837">
                  <c:v>7.6719999999999997</c:v>
                </c:pt>
                <c:pt idx="838">
                  <c:v>3.7124999999999999</c:v>
                </c:pt>
                <c:pt idx="839">
                  <c:v>2.8448000000000002</c:v>
                </c:pt>
                <c:pt idx="840">
                  <c:v>3.415</c:v>
                </c:pt>
                <c:pt idx="841">
                  <c:v>10.0549</c:v>
                </c:pt>
                <c:pt idx="842">
                  <c:v>4.6375000000000002</c:v>
                </c:pt>
                <c:pt idx="843">
                  <c:v>3.2812999999999999</c:v>
                </c:pt>
                <c:pt idx="844">
                  <c:v>2.9352</c:v>
                </c:pt>
                <c:pt idx="845">
                  <c:v>3.6171000000000002</c:v>
                </c:pt>
                <c:pt idx="846">
                  <c:v>4.1726999999999999</c:v>
                </c:pt>
                <c:pt idx="847">
                  <c:v>4.5655999999999999</c:v>
                </c:pt>
                <c:pt idx="848">
                  <c:v>3.4698000000000002</c:v>
                </c:pt>
                <c:pt idx="849">
                  <c:v>3.8273000000000001</c:v>
                </c:pt>
                <c:pt idx="850">
                  <c:v>4.6420000000000003</c:v>
                </c:pt>
                <c:pt idx="851">
                  <c:v>4.5999999999999996</c:v>
                </c:pt>
                <c:pt idx="852">
                  <c:v>8.2269000000000005</c:v>
                </c:pt>
                <c:pt idx="853">
                  <c:v>5.4591000000000003</c:v>
                </c:pt>
                <c:pt idx="854">
                  <c:v>6.7081999999999997</c:v>
                </c:pt>
                <c:pt idx="855">
                  <c:v>10.3599</c:v>
                </c:pt>
                <c:pt idx="856">
                  <c:v>8.8115000000000006</c:v>
                </c:pt>
                <c:pt idx="857">
                  <c:v>8.1530000000000005</c:v>
                </c:pt>
                <c:pt idx="858">
                  <c:v>7.6289999999999996</c:v>
                </c:pt>
                <c:pt idx="859">
                  <c:v>10.9237</c:v>
                </c:pt>
                <c:pt idx="860">
                  <c:v>8.2954000000000008</c:v>
                </c:pt>
                <c:pt idx="861">
                  <c:v>7.9625000000000004</c:v>
                </c:pt>
                <c:pt idx="862">
                  <c:v>9.0419999999999998</c:v>
                </c:pt>
                <c:pt idx="863">
                  <c:v>4.3</c:v>
                </c:pt>
                <c:pt idx="864">
                  <c:v>3.6202000000000001</c:v>
                </c:pt>
                <c:pt idx="865">
                  <c:v>3.1373000000000002</c:v>
                </c:pt>
                <c:pt idx="866">
                  <c:v>3.3668999999999998</c:v>
                </c:pt>
                <c:pt idx="867">
                  <c:v>3.1288999999999998</c:v>
                </c:pt>
                <c:pt idx="868">
                  <c:v>4.3036000000000003</c:v>
                </c:pt>
                <c:pt idx="869">
                  <c:v>4.2031000000000001</c:v>
                </c:pt>
                <c:pt idx="870">
                  <c:v>3.4611999999999998</c:v>
                </c:pt>
                <c:pt idx="871">
                  <c:v>3.2387999999999999</c:v>
                </c:pt>
                <c:pt idx="872">
                  <c:v>3.0398000000000001</c:v>
                </c:pt>
                <c:pt idx="873">
                  <c:v>4.3468</c:v>
                </c:pt>
                <c:pt idx="874">
                  <c:v>4.6150000000000002</c:v>
                </c:pt>
                <c:pt idx="875">
                  <c:v>4.3213999999999997</c:v>
                </c:pt>
                <c:pt idx="876">
                  <c:v>5.2853000000000003</c:v>
                </c:pt>
                <c:pt idx="877">
                  <c:v>4.0208000000000004</c:v>
                </c:pt>
                <c:pt idx="878">
                  <c:v>0.53600000000000003</c:v>
                </c:pt>
                <c:pt idx="879">
                  <c:v>4.3888999999999996</c:v>
                </c:pt>
                <c:pt idx="880">
                  <c:v>5.0754000000000001</c:v>
                </c:pt>
                <c:pt idx="881">
                  <c:v>4.1656000000000004</c:v>
                </c:pt>
                <c:pt idx="882">
                  <c:v>6.0830000000000002</c:v>
                </c:pt>
                <c:pt idx="883">
                  <c:v>3.6823000000000001</c:v>
                </c:pt>
                <c:pt idx="884">
                  <c:v>3.5714000000000001</c:v>
                </c:pt>
                <c:pt idx="885">
                  <c:v>3.7986</c:v>
                </c:pt>
                <c:pt idx="886">
                  <c:v>7.7111999999999998</c:v>
                </c:pt>
                <c:pt idx="887">
                  <c:v>5.5682999999999998</c:v>
                </c:pt>
                <c:pt idx="888">
                  <c:v>3.1145999999999998</c:v>
                </c:pt>
                <c:pt idx="889">
                  <c:v>4.3333000000000004</c:v>
                </c:pt>
                <c:pt idx="890">
                  <c:v>4.2415000000000003</c:v>
                </c:pt>
                <c:pt idx="891">
                  <c:v>8.0498999999999992</c:v>
                </c:pt>
                <c:pt idx="892">
                  <c:v>3.5095999999999998</c:v>
                </c:pt>
                <c:pt idx="893">
                  <c:v>8.5677000000000003</c:v>
                </c:pt>
                <c:pt idx="894">
                  <c:v>6.5533000000000001</c:v>
                </c:pt>
                <c:pt idx="895">
                  <c:v>6.0876000000000001</c:v>
                </c:pt>
                <c:pt idx="896">
                  <c:v>10.557499999999999</c:v>
                </c:pt>
                <c:pt idx="897">
                  <c:v>6.0678000000000001</c:v>
                </c:pt>
                <c:pt idx="898">
                  <c:v>5.1376999999999997</c:v>
                </c:pt>
                <c:pt idx="899">
                  <c:v>5.7380000000000004</c:v>
                </c:pt>
                <c:pt idx="900">
                  <c:v>4.0438999999999998</c:v>
                </c:pt>
                <c:pt idx="901">
                  <c:v>12.782299999999999</c:v>
                </c:pt>
                <c:pt idx="902">
                  <c:v>5.5290999999999997</c:v>
                </c:pt>
                <c:pt idx="903">
                  <c:v>3.7404000000000002</c:v>
                </c:pt>
                <c:pt idx="904">
                  <c:v>5.5523999999999996</c:v>
                </c:pt>
                <c:pt idx="905">
                  <c:v>3.6057999999999999</c:v>
                </c:pt>
                <c:pt idx="906">
                  <c:v>5.2961999999999998</c:v>
                </c:pt>
                <c:pt idx="907">
                  <c:v>2.3957999999999999</c:v>
                </c:pt>
                <c:pt idx="908">
                  <c:v>5.5456000000000003</c:v>
                </c:pt>
                <c:pt idx="909">
                  <c:v>5.7793999999999999</c:v>
                </c:pt>
                <c:pt idx="910">
                  <c:v>4.0909000000000004</c:v>
                </c:pt>
                <c:pt idx="911">
                  <c:v>3.2222</c:v>
                </c:pt>
                <c:pt idx="912">
                  <c:v>2.2267000000000001</c:v>
                </c:pt>
                <c:pt idx="913">
                  <c:v>3.9375</c:v>
                </c:pt>
                <c:pt idx="914">
                  <c:v>4.3358999999999996</c:v>
                </c:pt>
                <c:pt idx="915">
                  <c:v>3.9249999999999998</c:v>
                </c:pt>
                <c:pt idx="916">
                  <c:v>3.5348999999999999</c:v>
                </c:pt>
                <c:pt idx="917">
                  <c:v>3.25</c:v>
                </c:pt>
                <c:pt idx="918">
                  <c:v>2.7098</c:v>
                </c:pt>
                <c:pt idx="919">
                  <c:v>3.3542000000000001</c:v>
                </c:pt>
                <c:pt idx="920">
                  <c:v>3.5341</c:v>
                </c:pt>
                <c:pt idx="921">
                  <c:v>1.9218999999999999</c:v>
                </c:pt>
                <c:pt idx="922">
                  <c:v>4.21</c:v>
                </c:pt>
                <c:pt idx="923">
                  <c:v>2.9154</c:v>
                </c:pt>
                <c:pt idx="924">
                  <c:v>2.3690000000000002</c:v>
                </c:pt>
                <c:pt idx="925">
                  <c:v>3.7812999999999999</c:v>
                </c:pt>
                <c:pt idx="926">
                  <c:v>3.1286999999999998</c:v>
                </c:pt>
                <c:pt idx="927">
                  <c:v>4.2343999999999999</c:v>
                </c:pt>
                <c:pt idx="928">
                  <c:v>2.3071000000000002</c:v>
                </c:pt>
                <c:pt idx="929">
                  <c:v>4.0416999999999996</c:v>
                </c:pt>
                <c:pt idx="930">
                  <c:v>2.7012</c:v>
                </c:pt>
                <c:pt idx="931">
                  <c:v>4.0052000000000003</c:v>
                </c:pt>
                <c:pt idx="932">
                  <c:v>3.3437999999999999</c:v>
                </c:pt>
                <c:pt idx="933">
                  <c:v>3.3325999999999998</c:v>
                </c:pt>
                <c:pt idx="934">
                  <c:v>2.9194</c:v>
                </c:pt>
                <c:pt idx="935">
                  <c:v>3.4624999999999999</c:v>
                </c:pt>
                <c:pt idx="936">
                  <c:v>3.6844999999999999</c:v>
                </c:pt>
                <c:pt idx="937">
                  <c:v>2.5139</c:v>
                </c:pt>
                <c:pt idx="938">
                  <c:v>4.0625</c:v>
                </c:pt>
                <c:pt idx="939">
                  <c:v>2.5211000000000001</c:v>
                </c:pt>
                <c:pt idx="940">
                  <c:v>3</c:v>
                </c:pt>
                <c:pt idx="941">
                  <c:v>2.8125</c:v>
                </c:pt>
                <c:pt idx="942">
                  <c:v>2.9870000000000001</c:v>
                </c:pt>
                <c:pt idx="943">
                  <c:v>2.1667000000000001</c:v>
                </c:pt>
                <c:pt idx="944">
                  <c:v>2.4931999999999999</c:v>
                </c:pt>
                <c:pt idx="945">
                  <c:v>2.6591</c:v>
                </c:pt>
                <c:pt idx="946">
                  <c:v>2.3984000000000001</c:v>
                </c:pt>
                <c:pt idx="947">
                  <c:v>2.286</c:v>
                </c:pt>
                <c:pt idx="948">
                  <c:v>3.4226999999999999</c:v>
                </c:pt>
                <c:pt idx="949">
                  <c:v>3.2121</c:v>
                </c:pt>
                <c:pt idx="950">
                  <c:v>2.1793</c:v>
                </c:pt>
                <c:pt idx="951">
                  <c:v>1.9355</c:v>
                </c:pt>
                <c:pt idx="952">
                  <c:v>2.0699999999999998</c:v>
                </c:pt>
                <c:pt idx="953">
                  <c:v>4.3811999999999998</c:v>
                </c:pt>
                <c:pt idx="954">
                  <c:v>5.2723000000000004</c:v>
                </c:pt>
                <c:pt idx="955">
                  <c:v>3.0377000000000001</c:v>
                </c:pt>
                <c:pt idx="956">
                  <c:v>4.1212999999999997</c:v>
                </c:pt>
                <c:pt idx="957">
                  <c:v>2.7120000000000002</c:v>
                </c:pt>
                <c:pt idx="958">
                  <c:v>2.2787999999999999</c:v>
                </c:pt>
                <c:pt idx="959">
                  <c:v>3.7437</c:v>
                </c:pt>
                <c:pt idx="960">
                  <c:v>2.7707999999999999</c:v>
                </c:pt>
                <c:pt idx="961">
                  <c:v>4.0468999999999999</c:v>
                </c:pt>
                <c:pt idx="962">
                  <c:v>2.1686999999999999</c:v>
                </c:pt>
                <c:pt idx="963">
                  <c:v>2.5213000000000001</c:v>
                </c:pt>
                <c:pt idx="964">
                  <c:v>2.48</c:v>
                </c:pt>
                <c:pt idx="965">
                  <c:v>2.8193999999999999</c:v>
                </c:pt>
                <c:pt idx="966">
                  <c:v>2.0476000000000001</c:v>
                </c:pt>
                <c:pt idx="967">
                  <c:v>4.6528</c:v>
                </c:pt>
                <c:pt idx="968">
                  <c:v>3.5893000000000002</c:v>
                </c:pt>
                <c:pt idx="969">
                  <c:v>4.8250000000000002</c:v>
                </c:pt>
                <c:pt idx="970">
                  <c:v>4.5766</c:v>
                </c:pt>
                <c:pt idx="971">
                  <c:v>4.2891000000000004</c:v>
                </c:pt>
                <c:pt idx="972">
                  <c:v>2.9750000000000001</c:v>
                </c:pt>
                <c:pt idx="973">
                  <c:v>3.0918999999999999</c:v>
                </c:pt>
                <c:pt idx="974">
                  <c:v>3.5638000000000001</c:v>
                </c:pt>
                <c:pt idx="975">
                  <c:v>5.2083000000000004</c:v>
                </c:pt>
                <c:pt idx="976">
                  <c:v>5.2049000000000003</c:v>
                </c:pt>
                <c:pt idx="977">
                  <c:v>2.2843</c:v>
                </c:pt>
                <c:pt idx="978">
                  <c:v>3.1806000000000001</c:v>
                </c:pt>
                <c:pt idx="979">
                  <c:v>4.5088999999999997</c:v>
                </c:pt>
                <c:pt idx="980">
                  <c:v>5.5050999999999997</c:v>
                </c:pt>
                <c:pt idx="981">
                  <c:v>3.3389000000000002</c:v>
                </c:pt>
                <c:pt idx="982">
                  <c:v>2.8889</c:v>
                </c:pt>
                <c:pt idx="983">
                  <c:v>2.6111</c:v>
                </c:pt>
                <c:pt idx="984">
                  <c:v>0.89070000000000005</c:v>
                </c:pt>
                <c:pt idx="985">
                  <c:v>2.7679</c:v>
                </c:pt>
                <c:pt idx="986">
                  <c:v>2.2166999999999999</c:v>
                </c:pt>
                <c:pt idx="987">
                  <c:v>3.133</c:v>
                </c:pt>
                <c:pt idx="988">
                  <c:v>3.1305999999999998</c:v>
                </c:pt>
                <c:pt idx="989">
                  <c:v>3.6667000000000001</c:v>
                </c:pt>
                <c:pt idx="990">
                  <c:v>2.8666999999999998</c:v>
                </c:pt>
                <c:pt idx="991">
                  <c:v>2.7465999999999999</c:v>
                </c:pt>
                <c:pt idx="992">
                  <c:v>3.0150000000000001</c:v>
                </c:pt>
                <c:pt idx="993">
                  <c:v>3.1690999999999998</c:v>
                </c:pt>
                <c:pt idx="994">
                  <c:v>3.4375</c:v>
                </c:pt>
                <c:pt idx="995">
                  <c:v>2.625</c:v>
                </c:pt>
                <c:pt idx="996">
                  <c:v>3.7183999999999999</c:v>
                </c:pt>
                <c:pt idx="997">
                  <c:v>3.5672999999999999</c:v>
                </c:pt>
                <c:pt idx="998">
                  <c:v>2.7685</c:v>
                </c:pt>
                <c:pt idx="999">
                  <c:v>2.1071</c:v>
                </c:pt>
                <c:pt idx="1000">
                  <c:v>2.9392</c:v>
                </c:pt>
                <c:pt idx="1001">
                  <c:v>3.0520999999999998</c:v>
                </c:pt>
                <c:pt idx="1002">
                  <c:v>4.4093999999999998</c:v>
                </c:pt>
                <c:pt idx="1003">
                  <c:v>3.6181000000000001</c:v>
                </c:pt>
                <c:pt idx="1004">
                  <c:v>3.1444999999999999</c:v>
                </c:pt>
                <c:pt idx="1005">
                  <c:v>12.876300000000001</c:v>
                </c:pt>
                <c:pt idx="1006">
                  <c:v>2.7347999999999999</c:v>
                </c:pt>
                <c:pt idx="1007">
                  <c:v>3.8393000000000002</c:v>
                </c:pt>
                <c:pt idx="1008">
                  <c:v>3.5750000000000002</c:v>
                </c:pt>
                <c:pt idx="1009">
                  <c:v>5.2960000000000003</c:v>
                </c:pt>
                <c:pt idx="1010">
                  <c:v>3.0461</c:v>
                </c:pt>
                <c:pt idx="1011">
                  <c:v>2.9417</c:v>
                </c:pt>
                <c:pt idx="1012">
                  <c:v>3.5171999999999999</c:v>
                </c:pt>
                <c:pt idx="1013">
                  <c:v>2.3788999999999998</c:v>
                </c:pt>
                <c:pt idx="1014">
                  <c:v>12.959099999999999</c:v>
                </c:pt>
                <c:pt idx="1015">
                  <c:v>3.2332999999999998</c:v>
                </c:pt>
                <c:pt idx="1016">
                  <c:v>3.5806</c:v>
                </c:pt>
                <c:pt idx="1017">
                  <c:v>2.0672000000000001</c:v>
                </c:pt>
                <c:pt idx="1018">
                  <c:v>8.4389000000000003</c:v>
                </c:pt>
                <c:pt idx="1019">
                  <c:v>6.9390999999999998</c:v>
                </c:pt>
                <c:pt idx="1020">
                  <c:v>5.8658999999999999</c:v>
                </c:pt>
                <c:pt idx="1021">
                  <c:v>8.0073000000000008</c:v>
                </c:pt>
                <c:pt idx="1022">
                  <c:v>7.2691999999999997</c:v>
                </c:pt>
                <c:pt idx="1023">
                  <c:v>4.1500000000000004</c:v>
                </c:pt>
                <c:pt idx="1024">
                  <c:v>4.0833000000000004</c:v>
                </c:pt>
                <c:pt idx="1025">
                  <c:v>3.2462</c:v>
                </c:pt>
                <c:pt idx="1026">
                  <c:v>2.3974000000000002</c:v>
                </c:pt>
                <c:pt idx="1027">
                  <c:v>2.2147999999999999</c:v>
                </c:pt>
                <c:pt idx="1028">
                  <c:v>3.0642</c:v>
                </c:pt>
                <c:pt idx="1029">
                  <c:v>8.2334999999999994</c:v>
                </c:pt>
                <c:pt idx="1030">
                  <c:v>4.0833000000000004</c:v>
                </c:pt>
                <c:pt idx="1031">
                  <c:v>6.0351999999999997</c:v>
                </c:pt>
                <c:pt idx="1032">
                  <c:v>6.6738999999999997</c:v>
                </c:pt>
                <c:pt idx="1033">
                  <c:v>4.0964999999999998</c:v>
                </c:pt>
                <c:pt idx="1034">
                  <c:v>3.6974</c:v>
                </c:pt>
                <c:pt idx="1035">
                  <c:v>3.3580000000000001</c:v>
                </c:pt>
                <c:pt idx="1036">
                  <c:v>2.976</c:v>
                </c:pt>
                <c:pt idx="1037">
                  <c:v>3.0179</c:v>
                </c:pt>
                <c:pt idx="1038">
                  <c:v>2.8035999999999999</c:v>
                </c:pt>
                <c:pt idx="1039">
                  <c:v>2.6457999999999999</c:v>
                </c:pt>
                <c:pt idx="1040">
                  <c:v>3.9043999999999999</c:v>
                </c:pt>
                <c:pt idx="1041">
                  <c:v>2.3250000000000002</c:v>
                </c:pt>
                <c:pt idx="1042">
                  <c:v>1.845</c:v>
                </c:pt>
                <c:pt idx="1043">
                  <c:v>4.3571</c:v>
                </c:pt>
                <c:pt idx="1044">
                  <c:v>1.8209</c:v>
                </c:pt>
                <c:pt idx="1045">
                  <c:v>1.5428999999999999</c:v>
                </c:pt>
                <c:pt idx="1046">
                  <c:v>2.5434000000000001</c:v>
                </c:pt>
                <c:pt idx="1047">
                  <c:v>1.51</c:v>
                </c:pt>
                <c:pt idx="1048">
                  <c:v>1.3157000000000001</c:v>
                </c:pt>
                <c:pt idx="1049">
                  <c:v>1.6902999999999999</c:v>
                </c:pt>
                <c:pt idx="1050">
                  <c:v>1.7305999999999999</c:v>
                </c:pt>
                <c:pt idx="1051">
                  <c:v>1.9354</c:v>
                </c:pt>
                <c:pt idx="1052">
                  <c:v>1.6112</c:v>
                </c:pt>
                <c:pt idx="1053">
                  <c:v>1.5327999999999999</c:v>
                </c:pt>
                <c:pt idx="1054">
                  <c:v>1.7050000000000001</c:v>
                </c:pt>
                <c:pt idx="1055">
                  <c:v>1.625</c:v>
                </c:pt>
                <c:pt idx="1056">
                  <c:v>2.0888</c:v>
                </c:pt>
                <c:pt idx="1057">
                  <c:v>1.4005000000000001</c:v>
                </c:pt>
                <c:pt idx="1058">
                  <c:v>1.6331</c:v>
                </c:pt>
                <c:pt idx="1059">
                  <c:v>2.1402999999999999</c:v>
                </c:pt>
                <c:pt idx="1060">
                  <c:v>2.1865999999999999</c:v>
                </c:pt>
                <c:pt idx="1061">
                  <c:v>1.625</c:v>
                </c:pt>
                <c:pt idx="1062">
                  <c:v>1.8213999999999999</c:v>
                </c:pt>
                <c:pt idx="1063">
                  <c:v>1.8976999999999999</c:v>
                </c:pt>
                <c:pt idx="1064">
                  <c:v>1.8575999999999999</c:v>
                </c:pt>
                <c:pt idx="1065">
                  <c:v>2.0341</c:v>
                </c:pt>
                <c:pt idx="1066">
                  <c:v>2.5556000000000001</c:v>
                </c:pt>
                <c:pt idx="1067">
                  <c:v>1.7324999999999999</c:v>
                </c:pt>
                <c:pt idx="1068">
                  <c:v>2.0556999999999999</c:v>
                </c:pt>
                <c:pt idx="1069">
                  <c:v>1.5284</c:v>
                </c:pt>
                <c:pt idx="1070">
                  <c:v>1.8277000000000001</c:v>
                </c:pt>
                <c:pt idx="1071">
                  <c:v>2.2311000000000001</c:v>
                </c:pt>
                <c:pt idx="1072">
                  <c:v>1.7082999999999999</c:v>
                </c:pt>
                <c:pt idx="1073">
                  <c:v>1.8156000000000001</c:v>
                </c:pt>
                <c:pt idx="1074">
                  <c:v>1.2412000000000001</c:v>
                </c:pt>
                <c:pt idx="1075">
                  <c:v>1.7641</c:v>
                </c:pt>
                <c:pt idx="1076">
                  <c:v>1.9297</c:v>
                </c:pt>
                <c:pt idx="1077">
                  <c:v>1.7514000000000001</c:v>
                </c:pt>
                <c:pt idx="1078">
                  <c:v>2.2612000000000001</c:v>
                </c:pt>
                <c:pt idx="1079">
                  <c:v>2.7054</c:v>
                </c:pt>
                <c:pt idx="1080">
                  <c:v>2.3317000000000001</c:v>
                </c:pt>
                <c:pt idx="1081">
                  <c:v>3.0356999999999998</c:v>
                </c:pt>
                <c:pt idx="1082">
                  <c:v>1.9835</c:v>
                </c:pt>
                <c:pt idx="1083">
                  <c:v>1.9765999999999999</c:v>
                </c:pt>
                <c:pt idx="1084">
                  <c:v>2.0467</c:v>
                </c:pt>
                <c:pt idx="1085">
                  <c:v>2.0131999999999999</c:v>
                </c:pt>
                <c:pt idx="1086">
                  <c:v>1.8056000000000001</c:v>
                </c:pt>
                <c:pt idx="1087">
                  <c:v>1.9063000000000001</c:v>
                </c:pt>
                <c:pt idx="1088">
                  <c:v>2.1926999999999999</c:v>
                </c:pt>
                <c:pt idx="1089">
                  <c:v>1.4497</c:v>
                </c:pt>
                <c:pt idx="1090">
                  <c:v>2.0306999999999999</c:v>
                </c:pt>
                <c:pt idx="1091">
                  <c:v>2.1524000000000001</c:v>
                </c:pt>
                <c:pt idx="1092">
                  <c:v>2</c:v>
                </c:pt>
                <c:pt idx="1093">
                  <c:v>1.5195000000000001</c:v>
                </c:pt>
                <c:pt idx="1094">
                  <c:v>1.6759999999999999</c:v>
                </c:pt>
                <c:pt idx="1095">
                  <c:v>2.0044</c:v>
                </c:pt>
                <c:pt idx="1096">
                  <c:v>1.879</c:v>
                </c:pt>
                <c:pt idx="1097">
                  <c:v>3.6953</c:v>
                </c:pt>
                <c:pt idx="1098">
                  <c:v>1.4375</c:v>
                </c:pt>
                <c:pt idx="1099">
                  <c:v>1.9911000000000001</c:v>
                </c:pt>
                <c:pt idx="1100">
                  <c:v>2.3567999999999998</c:v>
                </c:pt>
                <c:pt idx="1101">
                  <c:v>2.2000000000000002</c:v>
                </c:pt>
                <c:pt idx="1102">
                  <c:v>3.1078000000000001</c:v>
                </c:pt>
                <c:pt idx="1103">
                  <c:v>3.2946</c:v>
                </c:pt>
                <c:pt idx="1104">
                  <c:v>10.366099999999999</c:v>
                </c:pt>
                <c:pt idx="1105">
                  <c:v>2.8020999999999998</c:v>
                </c:pt>
                <c:pt idx="1106">
                  <c:v>3.8472</c:v>
                </c:pt>
                <c:pt idx="1107">
                  <c:v>3.8140999999999998</c:v>
                </c:pt>
                <c:pt idx="1108">
                  <c:v>2.5981999999999998</c:v>
                </c:pt>
                <c:pt idx="1109">
                  <c:v>4.5833000000000004</c:v>
                </c:pt>
                <c:pt idx="1110">
                  <c:v>3.2824</c:v>
                </c:pt>
                <c:pt idx="1111">
                  <c:v>3.125</c:v>
                </c:pt>
                <c:pt idx="1112">
                  <c:v>3.5083000000000002</c:v>
                </c:pt>
                <c:pt idx="1113">
                  <c:v>3.2425999999999999</c:v>
                </c:pt>
                <c:pt idx="1114">
                  <c:v>2.2422</c:v>
                </c:pt>
                <c:pt idx="1115">
                  <c:v>1.7542</c:v>
                </c:pt>
                <c:pt idx="1116">
                  <c:v>2.4196</c:v>
                </c:pt>
                <c:pt idx="1117">
                  <c:v>2.7543000000000002</c:v>
                </c:pt>
                <c:pt idx="1118">
                  <c:v>3.37</c:v>
                </c:pt>
                <c:pt idx="1119">
                  <c:v>4.1429</c:v>
                </c:pt>
                <c:pt idx="1120">
                  <c:v>1.8771</c:v>
                </c:pt>
                <c:pt idx="1121">
                  <c:v>2.1766000000000001</c:v>
                </c:pt>
                <c:pt idx="1122">
                  <c:v>2.8971</c:v>
                </c:pt>
                <c:pt idx="1123">
                  <c:v>2.7038000000000002</c:v>
                </c:pt>
                <c:pt idx="1124">
                  <c:v>1.5249999999999999</c:v>
                </c:pt>
                <c:pt idx="1125">
                  <c:v>1.8494999999999999</c:v>
                </c:pt>
                <c:pt idx="1126">
                  <c:v>1.5685</c:v>
                </c:pt>
                <c:pt idx="1127">
                  <c:v>2.3845999999999998</c:v>
                </c:pt>
                <c:pt idx="1128">
                  <c:v>2.4</c:v>
                </c:pt>
                <c:pt idx="1129">
                  <c:v>1.9286000000000001</c:v>
                </c:pt>
                <c:pt idx="1130">
                  <c:v>11.615</c:v>
                </c:pt>
                <c:pt idx="1131">
                  <c:v>8.5136000000000003</c:v>
                </c:pt>
                <c:pt idx="1132">
                  <c:v>4.1717000000000004</c:v>
                </c:pt>
                <c:pt idx="1133">
                  <c:v>6.5194999999999999</c:v>
                </c:pt>
                <c:pt idx="1134">
                  <c:v>7.1134000000000004</c:v>
                </c:pt>
                <c:pt idx="1135">
                  <c:v>8.5841999999999992</c:v>
                </c:pt>
                <c:pt idx="1136">
                  <c:v>2.5588000000000002</c:v>
                </c:pt>
                <c:pt idx="1137">
                  <c:v>15.0001</c:v>
                </c:pt>
                <c:pt idx="1138">
                  <c:v>9.3092000000000006</c:v>
                </c:pt>
                <c:pt idx="1139">
                  <c:v>8.9440000000000008</c:v>
                </c:pt>
                <c:pt idx="1140">
                  <c:v>4.3213999999999997</c:v>
                </c:pt>
                <c:pt idx="1141">
                  <c:v>2.9643000000000002</c:v>
                </c:pt>
                <c:pt idx="1142">
                  <c:v>1.9937</c:v>
                </c:pt>
                <c:pt idx="1143">
                  <c:v>3.9782999999999999</c:v>
                </c:pt>
                <c:pt idx="1144">
                  <c:v>3.2149000000000001</c:v>
                </c:pt>
                <c:pt idx="1145">
                  <c:v>2.8942000000000001</c:v>
                </c:pt>
                <c:pt idx="1146">
                  <c:v>3.3864000000000001</c:v>
                </c:pt>
                <c:pt idx="1147">
                  <c:v>5.7523999999999997</c:v>
                </c:pt>
                <c:pt idx="1148">
                  <c:v>6.0338000000000003</c:v>
                </c:pt>
                <c:pt idx="1149">
                  <c:v>3.6579000000000002</c:v>
                </c:pt>
                <c:pt idx="1150">
                  <c:v>4.0720999999999998</c:v>
                </c:pt>
                <c:pt idx="1151">
                  <c:v>6.4459</c:v>
                </c:pt>
                <c:pt idx="1152">
                  <c:v>5.7778</c:v>
                </c:pt>
                <c:pt idx="1153">
                  <c:v>2.9780000000000002</c:v>
                </c:pt>
                <c:pt idx="1154">
                  <c:v>4.2019000000000002</c:v>
                </c:pt>
                <c:pt idx="1155">
                  <c:v>5.4122000000000003</c:v>
                </c:pt>
                <c:pt idx="1156">
                  <c:v>4.5781000000000001</c:v>
                </c:pt>
                <c:pt idx="1157">
                  <c:v>4.0602</c:v>
                </c:pt>
                <c:pt idx="1158">
                  <c:v>4.7131999999999996</c:v>
                </c:pt>
                <c:pt idx="1159">
                  <c:v>3.0958000000000001</c:v>
                </c:pt>
                <c:pt idx="1160">
                  <c:v>2.3420999999999998</c:v>
                </c:pt>
                <c:pt idx="1161">
                  <c:v>2.7875000000000001</c:v>
                </c:pt>
                <c:pt idx="1162">
                  <c:v>4.1666999999999996</c:v>
                </c:pt>
                <c:pt idx="1163">
                  <c:v>3.9674</c:v>
                </c:pt>
                <c:pt idx="1164">
                  <c:v>2.3332999999999999</c:v>
                </c:pt>
                <c:pt idx="1165">
                  <c:v>3.7847</c:v>
                </c:pt>
                <c:pt idx="1166">
                  <c:v>3.6434000000000002</c:v>
                </c:pt>
                <c:pt idx="1167">
                  <c:v>3.8448000000000002</c:v>
                </c:pt>
                <c:pt idx="1168">
                  <c:v>4.625</c:v>
                </c:pt>
                <c:pt idx="1169">
                  <c:v>2.9708999999999999</c:v>
                </c:pt>
                <c:pt idx="1170">
                  <c:v>2.3816000000000002</c:v>
                </c:pt>
                <c:pt idx="1171">
                  <c:v>2.4375</c:v>
                </c:pt>
                <c:pt idx="1172">
                  <c:v>3.5038999999999998</c:v>
                </c:pt>
                <c:pt idx="1173">
                  <c:v>2.3913000000000002</c:v>
                </c:pt>
                <c:pt idx="1174">
                  <c:v>2.0213999999999999</c:v>
                </c:pt>
                <c:pt idx="1175">
                  <c:v>2.625</c:v>
                </c:pt>
                <c:pt idx="1176">
                  <c:v>1.7016</c:v>
                </c:pt>
                <c:pt idx="1177">
                  <c:v>2.5520999999999998</c:v>
                </c:pt>
                <c:pt idx="1178">
                  <c:v>2.7179000000000002</c:v>
                </c:pt>
                <c:pt idx="1179">
                  <c:v>2.9422999999999999</c:v>
                </c:pt>
                <c:pt idx="1180">
                  <c:v>2.6177999999999999</c:v>
                </c:pt>
                <c:pt idx="1181">
                  <c:v>3.2385999999999999</c:v>
                </c:pt>
                <c:pt idx="1182">
                  <c:v>1.87</c:v>
                </c:pt>
                <c:pt idx="1183">
                  <c:v>3.1606999999999998</c:v>
                </c:pt>
                <c:pt idx="1184">
                  <c:v>2.4428999999999998</c:v>
                </c:pt>
                <c:pt idx="1185">
                  <c:v>2.875</c:v>
                </c:pt>
                <c:pt idx="1186">
                  <c:v>2.7366000000000001</c:v>
                </c:pt>
                <c:pt idx="1187">
                  <c:v>2.4676999999999998</c:v>
                </c:pt>
                <c:pt idx="1188">
                  <c:v>1.9722</c:v>
                </c:pt>
                <c:pt idx="1189">
                  <c:v>3.1943999999999999</c:v>
                </c:pt>
                <c:pt idx="1190">
                  <c:v>4.9843999999999999</c:v>
                </c:pt>
                <c:pt idx="1191">
                  <c:v>4.0250000000000004</c:v>
                </c:pt>
                <c:pt idx="1192">
                  <c:v>2.6442000000000001</c:v>
                </c:pt>
                <c:pt idx="1193">
                  <c:v>2.6922999999999999</c:v>
                </c:pt>
                <c:pt idx="1194">
                  <c:v>2.6051000000000002</c:v>
                </c:pt>
                <c:pt idx="1195">
                  <c:v>3.5602999999999998</c:v>
                </c:pt>
                <c:pt idx="1196">
                  <c:v>3.75</c:v>
                </c:pt>
                <c:pt idx="1197">
                  <c:v>2.1107999999999998</c:v>
                </c:pt>
                <c:pt idx="1198">
                  <c:v>2.6135999999999999</c:v>
                </c:pt>
                <c:pt idx="1199">
                  <c:v>2.6335999999999999</c:v>
                </c:pt>
                <c:pt idx="1200">
                  <c:v>2.9350000000000001</c:v>
                </c:pt>
                <c:pt idx="1201">
                  <c:v>1.7945</c:v>
                </c:pt>
                <c:pt idx="1202">
                  <c:v>2.5428000000000002</c:v>
                </c:pt>
                <c:pt idx="1203">
                  <c:v>3.1863999999999999</c:v>
                </c:pt>
                <c:pt idx="1204">
                  <c:v>1.9209000000000001</c:v>
                </c:pt>
                <c:pt idx="1205">
                  <c:v>2.4037999999999999</c:v>
                </c:pt>
                <c:pt idx="1206">
                  <c:v>2.7625000000000002</c:v>
                </c:pt>
                <c:pt idx="1207">
                  <c:v>1.9028</c:v>
                </c:pt>
                <c:pt idx="1208">
                  <c:v>2</c:v>
                </c:pt>
                <c:pt idx="1209">
                  <c:v>1.5490999999999999</c:v>
                </c:pt>
                <c:pt idx="1210">
                  <c:v>1.6135999999999999</c:v>
                </c:pt>
                <c:pt idx="1211">
                  <c:v>2.2545000000000002</c:v>
                </c:pt>
                <c:pt idx="1212">
                  <c:v>2.3942000000000001</c:v>
                </c:pt>
                <c:pt idx="1213">
                  <c:v>1.875</c:v>
                </c:pt>
                <c:pt idx="1214">
                  <c:v>1.8172999999999999</c:v>
                </c:pt>
                <c:pt idx="1215">
                  <c:v>1.9703999999999999</c:v>
                </c:pt>
                <c:pt idx="1216">
                  <c:v>2.3409</c:v>
                </c:pt>
                <c:pt idx="1217">
                  <c:v>2.4375</c:v>
                </c:pt>
                <c:pt idx="1218">
                  <c:v>1.9937</c:v>
                </c:pt>
                <c:pt idx="1219">
                  <c:v>2.2707999999999999</c:v>
                </c:pt>
                <c:pt idx="1220">
                  <c:v>2.2907000000000002</c:v>
                </c:pt>
                <c:pt idx="1221">
                  <c:v>1.9495</c:v>
                </c:pt>
                <c:pt idx="1222">
                  <c:v>2.5343</c:v>
                </c:pt>
                <c:pt idx="1223">
                  <c:v>2.2222</c:v>
                </c:pt>
                <c:pt idx="1224">
                  <c:v>4.2389999999999999</c:v>
                </c:pt>
                <c:pt idx="1225">
                  <c:v>2.6806000000000001</c:v>
                </c:pt>
                <c:pt idx="1226">
                  <c:v>1.6117999999999999</c:v>
                </c:pt>
                <c:pt idx="1227">
                  <c:v>2.4632000000000001</c:v>
                </c:pt>
                <c:pt idx="1228">
                  <c:v>1.9881</c:v>
                </c:pt>
                <c:pt idx="1229">
                  <c:v>2.0133000000000001</c:v>
                </c:pt>
                <c:pt idx="1230">
                  <c:v>1.7463</c:v>
                </c:pt>
                <c:pt idx="1231">
                  <c:v>2.1333000000000002</c:v>
                </c:pt>
                <c:pt idx="1232">
                  <c:v>2.4135</c:v>
                </c:pt>
                <c:pt idx="1233">
                  <c:v>1.7292000000000001</c:v>
                </c:pt>
                <c:pt idx="1234">
                  <c:v>2.3858999999999999</c:v>
                </c:pt>
                <c:pt idx="1235">
                  <c:v>1.9375</c:v>
                </c:pt>
                <c:pt idx="1236">
                  <c:v>1.8781000000000001</c:v>
                </c:pt>
                <c:pt idx="1237">
                  <c:v>2.1696</c:v>
                </c:pt>
                <c:pt idx="1238">
                  <c:v>3.1145999999999998</c:v>
                </c:pt>
                <c:pt idx="1239">
                  <c:v>1.3125</c:v>
                </c:pt>
                <c:pt idx="1240">
                  <c:v>3.3976999999999999</c:v>
                </c:pt>
                <c:pt idx="1241">
                  <c:v>2.6225999999999998</c:v>
                </c:pt>
                <c:pt idx="1242">
                  <c:v>3.3784999999999998</c:v>
                </c:pt>
                <c:pt idx="1243">
                  <c:v>1.9705999999999999</c:v>
                </c:pt>
                <c:pt idx="1244">
                  <c:v>4.875</c:v>
                </c:pt>
                <c:pt idx="1245">
                  <c:v>4.9749999999999996</c:v>
                </c:pt>
                <c:pt idx="1246">
                  <c:v>4.7853000000000003</c:v>
                </c:pt>
                <c:pt idx="1247">
                  <c:v>4.9230999999999998</c:v>
                </c:pt>
                <c:pt idx="1248">
                  <c:v>2.9167000000000001</c:v>
                </c:pt>
                <c:pt idx="1249">
                  <c:v>1.9037999999999999</c:v>
                </c:pt>
                <c:pt idx="1250">
                  <c:v>3.0240999999999998</c:v>
                </c:pt>
                <c:pt idx="1251">
                  <c:v>3.375</c:v>
                </c:pt>
                <c:pt idx="1252">
                  <c:v>2.5131999999999999</c:v>
                </c:pt>
                <c:pt idx="1253">
                  <c:v>2.375</c:v>
                </c:pt>
                <c:pt idx="1254">
                  <c:v>3.1442000000000001</c:v>
                </c:pt>
                <c:pt idx="1255">
                  <c:v>2.5522999999999998</c:v>
                </c:pt>
                <c:pt idx="1256">
                  <c:v>2.2347999999999999</c:v>
                </c:pt>
                <c:pt idx="1257">
                  <c:v>2.9939</c:v>
                </c:pt>
                <c:pt idx="1258">
                  <c:v>2.3281000000000001</c:v>
                </c:pt>
                <c:pt idx="1259">
                  <c:v>3.2031000000000001</c:v>
                </c:pt>
                <c:pt idx="1260">
                  <c:v>3.2279</c:v>
                </c:pt>
                <c:pt idx="1261">
                  <c:v>3.375</c:v>
                </c:pt>
                <c:pt idx="1262">
                  <c:v>2.6842000000000001</c:v>
                </c:pt>
                <c:pt idx="1263">
                  <c:v>3.4952000000000001</c:v>
                </c:pt>
                <c:pt idx="1264">
                  <c:v>3.5769000000000002</c:v>
                </c:pt>
                <c:pt idx="1265">
                  <c:v>3.875</c:v>
                </c:pt>
                <c:pt idx="1266">
                  <c:v>2.6082999999999998</c:v>
                </c:pt>
                <c:pt idx="1267">
                  <c:v>1.9762</c:v>
                </c:pt>
                <c:pt idx="1268">
                  <c:v>1.1868000000000001</c:v>
                </c:pt>
                <c:pt idx="1269">
                  <c:v>2.2961</c:v>
                </c:pt>
                <c:pt idx="1270">
                  <c:v>2.1135999999999999</c:v>
                </c:pt>
                <c:pt idx="1271">
                  <c:v>2.4885999999999999</c:v>
                </c:pt>
                <c:pt idx="1272">
                  <c:v>1.6667000000000001</c:v>
                </c:pt>
                <c:pt idx="1273">
                  <c:v>2.0884999999999998</c:v>
                </c:pt>
                <c:pt idx="1274">
                  <c:v>3.2124999999999999</c:v>
                </c:pt>
                <c:pt idx="1275">
                  <c:v>2.1029</c:v>
                </c:pt>
                <c:pt idx="1276">
                  <c:v>2.3611</c:v>
                </c:pt>
                <c:pt idx="1277">
                  <c:v>10.2264</c:v>
                </c:pt>
                <c:pt idx="1278">
                  <c:v>1.0713999999999999</c:v>
                </c:pt>
                <c:pt idx="1279">
                  <c:v>2.0950000000000002</c:v>
                </c:pt>
                <c:pt idx="1280">
                  <c:v>2.2343999999999999</c:v>
                </c:pt>
                <c:pt idx="1281">
                  <c:v>3.1654</c:v>
                </c:pt>
                <c:pt idx="1282">
                  <c:v>1.6122000000000001</c:v>
                </c:pt>
                <c:pt idx="1283">
                  <c:v>1.3846000000000001</c:v>
                </c:pt>
                <c:pt idx="1284">
                  <c:v>2.52</c:v>
                </c:pt>
                <c:pt idx="1285">
                  <c:v>1.9271</c:v>
                </c:pt>
                <c:pt idx="1286">
                  <c:v>2.121</c:v>
                </c:pt>
                <c:pt idx="1287">
                  <c:v>1.9615</c:v>
                </c:pt>
                <c:pt idx="1288">
                  <c:v>1.9205000000000001</c:v>
                </c:pt>
                <c:pt idx="1289">
                  <c:v>1.7054</c:v>
                </c:pt>
                <c:pt idx="1290">
                  <c:v>2.02</c:v>
                </c:pt>
                <c:pt idx="1291">
                  <c:v>2.625</c:v>
                </c:pt>
                <c:pt idx="1292">
                  <c:v>2.7707999999999999</c:v>
                </c:pt>
                <c:pt idx="1293">
                  <c:v>2.1057999999999999</c:v>
                </c:pt>
                <c:pt idx="1294">
                  <c:v>2.29</c:v>
                </c:pt>
                <c:pt idx="1295">
                  <c:v>2.1806000000000001</c:v>
                </c:pt>
                <c:pt idx="1296">
                  <c:v>1.9688000000000001</c:v>
                </c:pt>
                <c:pt idx="1297">
                  <c:v>2.1071</c:v>
                </c:pt>
                <c:pt idx="1298">
                  <c:v>3.2639</c:v>
                </c:pt>
                <c:pt idx="1299">
                  <c:v>2.0699999999999998</c:v>
                </c:pt>
                <c:pt idx="1300">
                  <c:v>3.7618999999999998</c:v>
                </c:pt>
                <c:pt idx="1301">
                  <c:v>2.3715999999999999</c:v>
                </c:pt>
                <c:pt idx="1302">
                  <c:v>1.8224</c:v>
                </c:pt>
                <c:pt idx="1303">
                  <c:v>2.181</c:v>
                </c:pt>
                <c:pt idx="1304">
                  <c:v>1.6888000000000001</c:v>
                </c:pt>
                <c:pt idx="1305">
                  <c:v>1.0333000000000001</c:v>
                </c:pt>
                <c:pt idx="1306">
                  <c:v>2.1861999999999999</c:v>
                </c:pt>
                <c:pt idx="1307">
                  <c:v>2.2454000000000001</c:v>
                </c:pt>
                <c:pt idx="1308">
                  <c:v>2.8</c:v>
                </c:pt>
                <c:pt idx="1309">
                  <c:v>1.6318999999999999</c:v>
                </c:pt>
                <c:pt idx="1310">
                  <c:v>2.1922999999999999</c:v>
                </c:pt>
                <c:pt idx="1311">
                  <c:v>1.9401999999999999</c:v>
                </c:pt>
                <c:pt idx="1312">
                  <c:v>2.5455000000000001</c:v>
                </c:pt>
                <c:pt idx="1313">
                  <c:v>1.4189000000000001</c:v>
                </c:pt>
                <c:pt idx="1314">
                  <c:v>1.2</c:v>
                </c:pt>
                <c:pt idx="1315">
                  <c:v>1.5163</c:v>
                </c:pt>
                <c:pt idx="1316">
                  <c:v>1.9404999999999999</c:v>
                </c:pt>
                <c:pt idx="1317">
                  <c:v>2.2787999999999999</c:v>
                </c:pt>
                <c:pt idx="1318">
                  <c:v>1.8125</c:v>
                </c:pt>
                <c:pt idx="1319">
                  <c:v>2.6573000000000002</c:v>
                </c:pt>
                <c:pt idx="1320">
                  <c:v>2.5268000000000002</c:v>
                </c:pt>
                <c:pt idx="1321">
                  <c:v>2.2082999999999999</c:v>
                </c:pt>
                <c:pt idx="1322">
                  <c:v>2.2656000000000001</c:v>
                </c:pt>
                <c:pt idx="1323">
                  <c:v>1.925</c:v>
                </c:pt>
                <c:pt idx="1324">
                  <c:v>2.75</c:v>
                </c:pt>
                <c:pt idx="1325">
                  <c:v>2.3472</c:v>
                </c:pt>
                <c:pt idx="1326">
                  <c:v>2.7265999999999999</c:v>
                </c:pt>
                <c:pt idx="1327">
                  <c:v>1.4115</c:v>
                </c:pt>
                <c:pt idx="1328">
                  <c:v>2.6875</c:v>
                </c:pt>
                <c:pt idx="1329">
                  <c:v>2.3574999999999999</c:v>
                </c:pt>
                <c:pt idx="1330">
                  <c:v>2.3944000000000001</c:v>
                </c:pt>
                <c:pt idx="1331">
                  <c:v>1.625</c:v>
                </c:pt>
                <c:pt idx="1332">
                  <c:v>3.7543000000000002</c:v>
                </c:pt>
                <c:pt idx="1333">
                  <c:v>7.5751999999999997</c:v>
                </c:pt>
                <c:pt idx="1334">
                  <c:v>1.3614999999999999</c:v>
                </c:pt>
                <c:pt idx="1335">
                  <c:v>2.5312999999999999</c:v>
                </c:pt>
                <c:pt idx="1336">
                  <c:v>0.82879999999999998</c:v>
                </c:pt>
                <c:pt idx="1337">
                  <c:v>1.0769</c:v>
                </c:pt>
                <c:pt idx="1338">
                  <c:v>1.1979</c:v>
                </c:pt>
                <c:pt idx="1339">
                  <c:v>1.0226999999999999</c:v>
                </c:pt>
                <c:pt idx="1340">
                  <c:v>1.7395</c:v>
                </c:pt>
                <c:pt idx="1341">
                  <c:v>0.67749999999999999</c:v>
                </c:pt>
                <c:pt idx="1342">
                  <c:v>0.81310000000000004</c:v>
                </c:pt>
                <c:pt idx="1343">
                  <c:v>5.3080999999999996</c:v>
                </c:pt>
                <c:pt idx="1344">
                  <c:v>4.0972</c:v>
                </c:pt>
                <c:pt idx="1345">
                  <c:v>2.4620000000000002</c:v>
                </c:pt>
                <c:pt idx="1346">
                  <c:v>1.7763</c:v>
                </c:pt>
                <c:pt idx="1347">
                  <c:v>1.4885999999999999</c:v>
                </c:pt>
                <c:pt idx="1348">
                  <c:v>1.8625</c:v>
                </c:pt>
                <c:pt idx="1349">
                  <c:v>1.8438000000000001</c:v>
                </c:pt>
                <c:pt idx="1350">
                  <c:v>2.2606999999999999</c:v>
                </c:pt>
                <c:pt idx="1351">
                  <c:v>2.5226999999999999</c:v>
                </c:pt>
                <c:pt idx="1352">
                  <c:v>2.3450000000000002</c:v>
                </c:pt>
                <c:pt idx="1353">
                  <c:v>1.5853999999999999</c:v>
                </c:pt>
                <c:pt idx="1354">
                  <c:v>2.3437999999999999</c:v>
                </c:pt>
                <c:pt idx="1355">
                  <c:v>1.5885</c:v>
                </c:pt>
                <c:pt idx="1356">
                  <c:v>2.3437999999999999</c:v>
                </c:pt>
                <c:pt idx="1357">
                  <c:v>2.1135000000000002</c:v>
                </c:pt>
                <c:pt idx="1358">
                  <c:v>1.9818</c:v>
                </c:pt>
                <c:pt idx="1359">
                  <c:v>2.3980999999999999</c:v>
                </c:pt>
                <c:pt idx="1360">
                  <c:v>1.9233</c:v>
                </c:pt>
                <c:pt idx="1361">
                  <c:v>2.4632000000000001</c:v>
                </c:pt>
                <c:pt idx="1362">
                  <c:v>2.2551999999999999</c:v>
                </c:pt>
                <c:pt idx="1363">
                  <c:v>2.3635999999999999</c:v>
                </c:pt>
                <c:pt idx="1364">
                  <c:v>2.0173000000000001</c:v>
                </c:pt>
                <c:pt idx="1365">
                  <c:v>1.1641999999999999</c:v>
                </c:pt>
                <c:pt idx="1366">
                  <c:v>1.7199</c:v>
                </c:pt>
                <c:pt idx="1367">
                  <c:v>1.1346000000000001</c:v>
                </c:pt>
                <c:pt idx="1368">
                  <c:v>1.3241000000000001</c:v>
                </c:pt>
                <c:pt idx="1369">
                  <c:v>1.494</c:v>
                </c:pt>
                <c:pt idx="1370">
                  <c:v>1.4903999999999999</c:v>
                </c:pt>
                <c:pt idx="1371">
                  <c:v>1.7238</c:v>
                </c:pt>
                <c:pt idx="1372">
                  <c:v>2.7633999999999999</c:v>
                </c:pt>
                <c:pt idx="1373">
                  <c:v>0.95630000000000004</c:v>
                </c:pt>
                <c:pt idx="1374">
                  <c:v>1.6184000000000001</c:v>
                </c:pt>
                <c:pt idx="1375">
                  <c:v>1.1122000000000001</c:v>
                </c:pt>
                <c:pt idx="1376">
                  <c:v>1.2254</c:v>
                </c:pt>
                <c:pt idx="1377">
                  <c:v>1.7866</c:v>
                </c:pt>
                <c:pt idx="1378">
                  <c:v>1.5727</c:v>
                </c:pt>
                <c:pt idx="1379">
                  <c:v>1.4615</c:v>
                </c:pt>
                <c:pt idx="1380">
                  <c:v>1.6355</c:v>
                </c:pt>
                <c:pt idx="1381">
                  <c:v>1.4413</c:v>
                </c:pt>
                <c:pt idx="1382">
                  <c:v>1.3</c:v>
                </c:pt>
                <c:pt idx="1383">
                  <c:v>1.4801</c:v>
                </c:pt>
                <c:pt idx="1384">
                  <c:v>1.3169</c:v>
                </c:pt>
                <c:pt idx="1385">
                  <c:v>1.7038</c:v>
                </c:pt>
                <c:pt idx="1386">
                  <c:v>1.8304</c:v>
                </c:pt>
                <c:pt idx="1387">
                  <c:v>1.2012</c:v>
                </c:pt>
                <c:pt idx="1388">
                  <c:v>8.8062000000000005</c:v>
                </c:pt>
                <c:pt idx="1389">
                  <c:v>15.0001</c:v>
                </c:pt>
                <c:pt idx="1390">
                  <c:v>15.0001</c:v>
                </c:pt>
                <c:pt idx="1391">
                  <c:v>15.0001</c:v>
                </c:pt>
                <c:pt idx="1392">
                  <c:v>7.4573999999999998</c:v>
                </c:pt>
                <c:pt idx="1393">
                  <c:v>3.4811999999999999</c:v>
                </c:pt>
                <c:pt idx="1394">
                  <c:v>1.6806000000000001</c:v>
                </c:pt>
                <c:pt idx="1395">
                  <c:v>2.5386000000000002</c:v>
                </c:pt>
                <c:pt idx="1396">
                  <c:v>2.0185</c:v>
                </c:pt>
                <c:pt idx="1397">
                  <c:v>1.6406000000000001</c:v>
                </c:pt>
                <c:pt idx="1398">
                  <c:v>2.3567</c:v>
                </c:pt>
                <c:pt idx="1399">
                  <c:v>1.925</c:v>
                </c:pt>
                <c:pt idx="1400">
                  <c:v>2.4348000000000001</c:v>
                </c:pt>
                <c:pt idx="1401">
                  <c:v>1.8238000000000001</c:v>
                </c:pt>
                <c:pt idx="1402">
                  <c:v>2.3374999999999999</c:v>
                </c:pt>
                <c:pt idx="1403">
                  <c:v>3.4249999999999998</c:v>
                </c:pt>
                <c:pt idx="1404">
                  <c:v>2.2364000000000002</c:v>
                </c:pt>
                <c:pt idx="1405">
                  <c:v>2.6217999999999999</c:v>
                </c:pt>
                <c:pt idx="1406">
                  <c:v>2.2652999999999999</c:v>
                </c:pt>
                <c:pt idx="1407">
                  <c:v>11.218500000000001</c:v>
                </c:pt>
                <c:pt idx="1408">
                  <c:v>0.88039999999999996</c:v>
                </c:pt>
                <c:pt idx="1409">
                  <c:v>5.7393000000000001</c:v>
                </c:pt>
                <c:pt idx="1410">
                  <c:v>3.5909</c:v>
                </c:pt>
                <c:pt idx="1411">
                  <c:v>15.0001</c:v>
                </c:pt>
                <c:pt idx="1412">
                  <c:v>2.3105000000000002</c:v>
                </c:pt>
                <c:pt idx="1413">
                  <c:v>1.6987000000000001</c:v>
                </c:pt>
                <c:pt idx="1414">
                  <c:v>2.2707999999999999</c:v>
                </c:pt>
                <c:pt idx="1415">
                  <c:v>2.3673999999999999</c:v>
                </c:pt>
                <c:pt idx="1416">
                  <c:v>2.2094</c:v>
                </c:pt>
                <c:pt idx="1417">
                  <c:v>1.9037999999999999</c:v>
                </c:pt>
                <c:pt idx="1418">
                  <c:v>1.7364999999999999</c:v>
                </c:pt>
                <c:pt idx="1419">
                  <c:v>1.8829</c:v>
                </c:pt>
                <c:pt idx="1420">
                  <c:v>1.6953</c:v>
                </c:pt>
                <c:pt idx="1421">
                  <c:v>1.5552999999999999</c:v>
                </c:pt>
                <c:pt idx="1422">
                  <c:v>1.5953999999999999</c:v>
                </c:pt>
                <c:pt idx="1423">
                  <c:v>2.1637</c:v>
                </c:pt>
                <c:pt idx="1424">
                  <c:v>1.468</c:v>
                </c:pt>
                <c:pt idx="1425">
                  <c:v>1.9309000000000001</c:v>
                </c:pt>
                <c:pt idx="1426">
                  <c:v>2.0331999999999999</c:v>
                </c:pt>
                <c:pt idx="1427">
                  <c:v>1.8213999999999999</c:v>
                </c:pt>
                <c:pt idx="1428">
                  <c:v>1.7896000000000001</c:v>
                </c:pt>
                <c:pt idx="1429">
                  <c:v>2.8201999999999998</c:v>
                </c:pt>
                <c:pt idx="1430">
                  <c:v>1.6725000000000001</c:v>
                </c:pt>
                <c:pt idx="1431">
                  <c:v>2.0547</c:v>
                </c:pt>
                <c:pt idx="1432">
                  <c:v>2.1435</c:v>
                </c:pt>
                <c:pt idx="1433">
                  <c:v>2.0278</c:v>
                </c:pt>
                <c:pt idx="1434">
                  <c:v>1.9948999999999999</c:v>
                </c:pt>
                <c:pt idx="1435">
                  <c:v>3.5516999999999999</c:v>
                </c:pt>
                <c:pt idx="1436">
                  <c:v>4.125</c:v>
                </c:pt>
                <c:pt idx="1437">
                  <c:v>4.5918000000000001</c:v>
                </c:pt>
                <c:pt idx="1438">
                  <c:v>8.3617000000000008</c:v>
                </c:pt>
                <c:pt idx="1439">
                  <c:v>3.375</c:v>
                </c:pt>
                <c:pt idx="1440">
                  <c:v>2.5284</c:v>
                </c:pt>
                <c:pt idx="1441">
                  <c:v>2.1736</c:v>
                </c:pt>
                <c:pt idx="1442">
                  <c:v>1.5882000000000001</c:v>
                </c:pt>
                <c:pt idx="1443">
                  <c:v>1.9923</c:v>
                </c:pt>
                <c:pt idx="1444">
                  <c:v>2.5312999999999999</c:v>
                </c:pt>
                <c:pt idx="1445">
                  <c:v>3.1406000000000001</c:v>
                </c:pt>
                <c:pt idx="1446">
                  <c:v>1.9152</c:v>
                </c:pt>
                <c:pt idx="1447">
                  <c:v>1.7210000000000001</c:v>
                </c:pt>
                <c:pt idx="1448">
                  <c:v>2.2936999999999999</c:v>
                </c:pt>
                <c:pt idx="1449">
                  <c:v>2.1414</c:v>
                </c:pt>
                <c:pt idx="1450">
                  <c:v>2.2684000000000002</c:v>
                </c:pt>
                <c:pt idx="1451">
                  <c:v>1.3867</c:v>
                </c:pt>
                <c:pt idx="1452">
                  <c:v>1.5972</c:v>
                </c:pt>
                <c:pt idx="1453">
                  <c:v>1.9322999999999999</c:v>
                </c:pt>
                <c:pt idx="1454">
                  <c:v>2.0960000000000001</c:v>
                </c:pt>
                <c:pt idx="1455">
                  <c:v>1.847</c:v>
                </c:pt>
                <c:pt idx="1456">
                  <c:v>2.3864000000000001</c:v>
                </c:pt>
                <c:pt idx="1457">
                  <c:v>2.0529999999999999</c:v>
                </c:pt>
                <c:pt idx="1458">
                  <c:v>4.6837999999999997</c:v>
                </c:pt>
                <c:pt idx="1459">
                  <c:v>4.8899999999999997</c:v>
                </c:pt>
                <c:pt idx="1460">
                  <c:v>4.1327999999999996</c:v>
                </c:pt>
                <c:pt idx="1461">
                  <c:v>5.8632</c:v>
                </c:pt>
                <c:pt idx="1462">
                  <c:v>10.586</c:v>
                </c:pt>
                <c:pt idx="1463">
                  <c:v>15.0001</c:v>
                </c:pt>
                <c:pt idx="1464">
                  <c:v>6.2222999999999997</c:v>
                </c:pt>
                <c:pt idx="1465">
                  <c:v>4.1618000000000004</c:v>
                </c:pt>
                <c:pt idx="1466">
                  <c:v>5.5871000000000004</c:v>
                </c:pt>
                <c:pt idx="1467">
                  <c:v>3.2645</c:v>
                </c:pt>
                <c:pt idx="1468">
                  <c:v>3.1764999999999999</c:v>
                </c:pt>
                <c:pt idx="1469">
                  <c:v>2.9621</c:v>
                </c:pt>
                <c:pt idx="1470">
                  <c:v>3.6111</c:v>
                </c:pt>
                <c:pt idx="1471">
                  <c:v>3.3593999999999999</c:v>
                </c:pt>
                <c:pt idx="1472">
                  <c:v>4.0179</c:v>
                </c:pt>
                <c:pt idx="1473">
                  <c:v>3.5718999999999999</c:v>
                </c:pt>
                <c:pt idx="1474">
                  <c:v>2.3374999999999999</c:v>
                </c:pt>
                <c:pt idx="1475">
                  <c:v>4.7019000000000002</c:v>
                </c:pt>
                <c:pt idx="1476">
                  <c:v>4.3666999999999998</c:v>
                </c:pt>
                <c:pt idx="1477">
                  <c:v>3.4264999999999999</c:v>
                </c:pt>
                <c:pt idx="1478">
                  <c:v>4.25</c:v>
                </c:pt>
                <c:pt idx="1479">
                  <c:v>5.24</c:v>
                </c:pt>
                <c:pt idx="1480">
                  <c:v>3.2010000000000001</c:v>
                </c:pt>
                <c:pt idx="1481">
                  <c:v>3.1677</c:v>
                </c:pt>
                <c:pt idx="1482">
                  <c:v>3.4285999999999999</c:v>
                </c:pt>
                <c:pt idx="1483">
                  <c:v>3.3988999999999998</c:v>
                </c:pt>
                <c:pt idx="1484">
                  <c:v>3.3725000000000001</c:v>
                </c:pt>
                <c:pt idx="1485">
                  <c:v>3.5573000000000001</c:v>
                </c:pt>
                <c:pt idx="1486">
                  <c:v>3.1766000000000001</c:v>
                </c:pt>
                <c:pt idx="1487">
                  <c:v>2.4722</c:v>
                </c:pt>
                <c:pt idx="1488">
                  <c:v>7.1669</c:v>
                </c:pt>
                <c:pt idx="1489">
                  <c:v>3.9167000000000001</c:v>
                </c:pt>
                <c:pt idx="1490">
                  <c:v>3.5480999999999998</c:v>
                </c:pt>
                <c:pt idx="1491">
                  <c:v>3.7166999999999999</c:v>
                </c:pt>
                <c:pt idx="1492">
                  <c:v>3.2410999999999999</c:v>
                </c:pt>
                <c:pt idx="1493">
                  <c:v>3.7166999999999999</c:v>
                </c:pt>
                <c:pt idx="1494">
                  <c:v>5.3818999999999999</c:v>
                </c:pt>
                <c:pt idx="1495">
                  <c:v>2.6781000000000001</c:v>
                </c:pt>
                <c:pt idx="1496">
                  <c:v>3.2279</c:v>
                </c:pt>
                <c:pt idx="1497">
                  <c:v>3.25</c:v>
                </c:pt>
                <c:pt idx="1498">
                  <c:v>2.9605000000000001</c:v>
                </c:pt>
                <c:pt idx="1499">
                  <c:v>4.5191999999999997</c:v>
                </c:pt>
                <c:pt idx="1500">
                  <c:v>5.5595999999999997</c:v>
                </c:pt>
                <c:pt idx="1501">
                  <c:v>3.1475</c:v>
                </c:pt>
                <c:pt idx="1502">
                  <c:v>2.7824</c:v>
                </c:pt>
                <c:pt idx="1503">
                  <c:v>2.8233000000000001</c:v>
                </c:pt>
                <c:pt idx="1504">
                  <c:v>3.5556000000000001</c:v>
                </c:pt>
                <c:pt idx="1505">
                  <c:v>3.0861999999999998</c:v>
                </c:pt>
                <c:pt idx="1506">
                  <c:v>3.8250000000000002</c:v>
                </c:pt>
                <c:pt idx="1507">
                  <c:v>4.0049999999999999</c:v>
                </c:pt>
                <c:pt idx="1508">
                  <c:v>2.9883000000000002</c:v>
                </c:pt>
                <c:pt idx="1509">
                  <c:v>5.0857999999999999</c:v>
                </c:pt>
                <c:pt idx="1510">
                  <c:v>4.0583</c:v>
                </c:pt>
                <c:pt idx="1511">
                  <c:v>3.625</c:v>
                </c:pt>
                <c:pt idx="1512">
                  <c:v>4.0217000000000001</c:v>
                </c:pt>
                <c:pt idx="1513">
                  <c:v>3.3824000000000001</c:v>
                </c:pt>
                <c:pt idx="1514">
                  <c:v>4.0625</c:v>
                </c:pt>
                <c:pt idx="1515">
                  <c:v>3.2812999999999999</c:v>
                </c:pt>
                <c:pt idx="1516">
                  <c:v>2.7917000000000001</c:v>
                </c:pt>
                <c:pt idx="1517">
                  <c:v>3.3332999999999999</c:v>
                </c:pt>
                <c:pt idx="1518">
                  <c:v>3.0832999999999999</c:v>
                </c:pt>
                <c:pt idx="1519">
                  <c:v>3.0707</c:v>
                </c:pt>
                <c:pt idx="1520">
                  <c:v>5.7508999999999997</c:v>
                </c:pt>
                <c:pt idx="1521">
                  <c:v>4.2404000000000002</c:v>
                </c:pt>
                <c:pt idx="1522">
                  <c:v>4.4191000000000003</c:v>
                </c:pt>
                <c:pt idx="1523">
                  <c:v>4.8958000000000004</c:v>
                </c:pt>
                <c:pt idx="1524">
                  <c:v>3.238</c:v>
                </c:pt>
                <c:pt idx="1525">
                  <c:v>3.0956000000000001</c:v>
                </c:pt>
                <c:pt idx="1526">
                  <c:v>2.5806</c:v>
                </c:pt>
                <c:pt idx="1527">
                  <c:v>2.0983999999999998</c:v>
                </c:pt>
                <c:pt idx="1528">
                  <c:v>2.8793000000000002</c:v>
                </c:pt>
                <c:pt idx="1529">
                  <c:v>2.5657999999999999</c:v>
                </c:pt>
                <c:pt idx="1530">
                  <c:v>2.8841000000000001</c:v>
                </c:pt>
                <c:pt idx="1531">
                  <c:v>3.1943999999999999</c:v>
                </c:pt>
                <c:pt idx="1532">
                  <c:v>2.2725</c:v>
                </c:pt>
                <c:pt idx="1533">
                  <c:v>3.6435</c:v>
                </c:pt>
                <c:pt idx="1534">
                  <c:v>2.6654</c:v>
                </c:pt>
                <c:pt idx="1535">
                  <c:v>2.532</c:v>
                </c:pt>
                <c:pt idx="1536">
                  <c:v>2.2553999999999998</c:v>
                </c:pt>
                <c:pt idx="1537">
                  <c:v>2.3525999999999998</c:v>
                </c:pt>
                <c:pt idx="1538">
                  <c:v>2.9129999999999998</c:v>
                </c:pt>
                <c:pt idx="1539">
                  <c:v>2.0706000000000002</c:v>
                </c:pt>
                <c:pt idx="1540">
                  <c:v>3.6373000000000002</c:v>
                </c:pt>
                <c:pt idx="1541">
                  <c:v>2.7408999999999999</c:v>
                </c:pt>
                <c:pt idx="1542">
                  <c:v>2.5954999999999999</c:v>
                </c:pt>
                <c:pt idx="1543">
                  <c:v>2.2254</c:v>
                </c:pt>
                <c:pt idx="1544">
                  <c:v>1.7014</c:v>
                </c:pt>
                <c:pt idx="1545">
                  <c:v>1.8685</c:v>
                </c:pt>
                <c:pt idx="1546">
                  <c:v>3.0855999999999999</c:v>
                </c:pt>
                <c:pt idx="1547">
                  <c:v>2.1711</c:v>
                </c:pt>
                <c:pt idx="1548">
                  <c:v>2.3214000000000001</c:v>
                </c:pt>
                <c:pt idx="1549">
                  <c:v>3.5160999999999998</c:v>
                </c:pt>
                <c:pt idx="1550">
                  <c:v>2.3687</c:v>
                </c:pt>
                <c:pt idx="1551">
                  <c:v>2.1078000000000001</c:v>
                </c:pt>
                <c:pt idx="1552">
                  <c:v>3.0693999999999999</c:v>
                </c:pt>
                <c:pt idx="1553">
                  <c:v>2.0537999999999998</c:v>
                </c:pt>
                <c:pt idx="1554">
                  <c:v>2.4634999999999998</c:v>
                </c:pt>
                <c:pt idx="1555">
                  <c:v>1.9</c:v>
                </c:pt>
                <c:pt idx="1556">
                  <c:v>2.5625</c:v>
                </c:pt>
                <c:pt idx="1557">
                  <c:v>2.6</c:v>
                </c:pt>
                <c:pt idx="1558">
                  <c:v>1.6580999999999999</c:v>
                </c:pt>
                <c:pt idx="1559">
                  <c:v>1.9408000000000001</c:v>
                </c:pt>
                <c:pt idx="1560">
                  <c:v>1.9750000000000001</c:v>
                </c:pt>
                <c:pt idx="1561">
                  <c:v>2.5926999999999998</c:v>
                </c:pt>
                <c:pt idx="1562">
                  <c:v>1.7377</c:v>
                </c:pt>
                <c:pt idx="1563">
                  <c:v>2.6280000000000001</c:v>
                </c:pt>
                <c:pt idx="1564">
                  <c:v>1.8332999999999999</c:v>
                </c:pt>
                <c:pt idx="1565">
                  <c:v>2.0259</c:v>
                </c:pt>
                <c:pt idx="1566">
                  <c:v>2.8654000000000002</c:v>
                </c:pt>
                <c:pt idx="1567">
                  <c:v>2.1046</c:v>
                </c:pt>
                <c:pt idx="1568">
                  <c:v>1.9017999999999999</c:v>
                </c:pt>
                <c:pt idx="1569">
                  <c:v>3.0131999999999999</c:v>
                </c:pt>
                <c:pt idx="1570">
                  <c:v>2.8971</c:v>
                </c:pt>
                <c:pt idx="1571">
                  <c:v>3.1730999999999998</c:v>
                </c:pt>
                <c:pt idx="1572">
                  <c:v>2.6097999999999999</c:v>
                </c:pt>
                <c:pt idx="1573">
                  <c:v>2.0304000000000002</c:v>
                </c:pt>
                <c:pt idx="1574">
                  <c:v>2.0042</c:v>
                </c:pt>
                <c:pt idx="1575">
                  <c:v>1.8783000000000001</c:v>
                </c:pt>
                <c:pt idx="1576">
                  <c:v>2.1979000000000002</c:v>
                </c:pt>
                <c:pt idx="1577">
                  <c:v>1.6429</c:v>
                </c:pt>
                <c:pt idx="1578">
                  <c:v>4.2218</c:v>
                </c:pt>
                <c:pt idx="1579">
                  <c:v>3.5356999999999998</c:v>
                </c:pt>
                <c:pt idx="1580">
                  <c:v>1.89</c:v>
                </c:pt>
                <c:pt idx="1581">
                  <c:v>2.2273000000000001</c:v>
                </c:pt>
                <c:pt idx="1582">
                  <c:v>3.25</c:v>
                </c:pt>
                <c:pt idx="1583">
                  <c:v>1.9927999999999999</c:v>
                </c:pt>
                <c:pt idx="1584">
                  <c:v>2.1324000000000001</c:v>
                </c:pt>
                <c:pt idx="1585">
                  <c:v>1.8315999999999999</c:v>
                </c:pt>
                <c:pt idx="1586">
                  <c:v>2.2368000000000001</c:v>
                </c:pt>
                <c:pt idx="1587">
                  <c:v>1.6452</c:v>
                </c:pt>
                <c:pt idx="1588">
                  <c:v>2.0878999999999999</c:v>
                </c:pt>
                <c:pt idx="1589">
                  <c:v>3.3635999999999999</c:v>
                </c:pt>
                <c:pt idx="1590">
                  <c:v>2.4443999999999999</c:v>
                </c:pt>
                <c:pt idx="1591">
                  <c:v>2.5156000000000001</c:v>
                </c:pt>
                <c:pt idx="1592">
                  <c:v>3.1442000000000001</c:v>
                </c:pt>
                <c:pt idx="1593">
                  <c:v>3.4306000000000001</c:v>
                </c:pt>
                <c:pt idx="1594">
                  <c:v>1.3444</c:v>
                </c:pt>
                <c:pt idx="1595">
                  <c:v>1.7159</c:v>
                </c:pt>
                <c:pt idx="1596">
                  <c:v>3.9731999999999998</c:v>
                </c:pt>
                <c:pt idx="1597">
                  <c:v>2.6154000000000002</c:v>
                </c:pt>
                <c:pt idx="1598">
                  <c:v>1.5565</c:v>
                </c:pt>
                <c:pt idx="1599">
                  <c:v>2.1696</c:v>
                </c:pt>
                <c:pt idx="1600">
                  <c:v>2.0817000000000001</c:v>
                </c:pt>
                <c:pt idx="1601">
                  <c:v>1.8571</c:v>
                </c:pt>
                <c:pt idx="1602">
                  <c:v>2.4359000000000002</c:v>
                </c:pt>
                <c:pt idx="1603">
                  <c:v>1.7224999999999999</c:v>
                </c:pt>
                <c:pt idx="1604">
                  <c:v>2.4297</c:v>
                </c:pt>
                <c:pt idx="1605">
                  <c:v>1.2786</c:v>
                </c:pt>
                <c:pt idx="1606">
                  <c:v>1.9336</c:v>
                </c:pt>
                <c:pt idx="1607">
                  <c:v>2.1162000000000001</c:v>
                </c:pt>
                <c:pt idx="1608">
                  <c:v>2.3536000000000001</c:v>
                </c:pt>
                <c:pt idx="1609">
                  <c:v>2.4047999999999998</c:v>
                </c:pt>
                <c:pt idx="1610">
                  <c:v>2.0657999999999999</c:v>
                </c:pt>
                <c:pt idx="1611">
                  <c:v>0.83509999999999995</c:v>
                </c:pt>
                <c:pt idx="1612">
                  <c:v>1.9531000000000001</c:v>
                </c:pt>
                <c:pt idx="1613">
                  <c:v>2.5832999999999999</c:v>
                </c:pt>
                <c:pt idx="1614">
                  <c:v>1.7109000000000001</c:v>
                </c:pt>
                <c:pt idx="1615">
                  <c:v>2.0059999999999998</c:v>
                </c:pt>
                <c:pt idx="1616">
                  <c:v>1.7669999999999999</c:v>
                </c:pt>
                <c:pt idx="1617">
                  <c:v>2.0405000000000002</c:v>
                </c:pt>
                <c:pt idx="1618">
                  <c:v>1.78</c:v>
                </c:pt>
                <c:pt idx="1619">
                  <c:v>2.1518000000000002</c:v>
                </c:pt>
                <c:pt idx="1620">
                  <c:v>2.1541999999999999</c:v>
                </c:pt>
                <c:pt idx="1621">
                  <c:v>2.1471</c:v>
                </c:pt>
                <c:pt idx="1622">
                  <c:v>1.9167000000000001</c:v>
                </c:pt>
                <c:pt idx="1623">
                  <c:v>2.0672999999999999</c:v>
                </c:pt>
                <c:pt idx="1624">
                  <c:v>1.2875000000000001</c:v>
                </c:pt>
                <c:pt idx="1625">
                  <c:v>1.0219</c:v>
                </c:pt>
                <c:pt idx="1626">
                  <c:v>2.0848</c:v>
                </c:pt>
                <c:pt idx="1627">
                  <c:v>0.74729999999999996</c:v>
                </c:pt>
                <c:pt idx="1628">
                  <c:v>2.1349999999999998</c:v>
                </c:pt>
                <c:pt idx="1629">
                  <c:v>2.0249999999999999</c:v>
                </c:pt>
                <c:pt idx="1630">
                  <c:v>2.8294999999999999</c:v>
                </c:pt>
                <c:pt idx="1631">
                  <c:v>2.4500000000000002</c:v>
                </c:pt>
                <c:pt idx="1632">
                  <c:v>1.4712000000000001</c:v>
                </c:pt>
                <c:pt idx="1633">
                  <c:v>2.4519000000000002</c:v>
                </c:pt>
                <c:pt idx="1634">
                  <c:v>1.2434000000000001</c:v>
                </c:pt>
                <c:pt idx="1635">
                  <c:v>2.1570999999999998</c:v>
                </c:pt>
                <c:pt idx="1636">
                  <c:v>2.7124999999999999</c:v>
                </c:pt>
                <c:pt idx="1637">
                  <c:v>1.23</c:v>
                </c:pt>
                <c:pt idx="1638">
                  <c:v>1.8564000000000001</c:v>
                </c:pt>
                <c:pt idx="1639">
                  <c:v>2.1173000000000002</c:v>
                </c:pt>
                <c:pt idx="1640">
                  <c:v>1.3187</c:v>
                </c:pt>
                <c:pt idx="1641">
                  <c:v>2.2980999999999998</c:v>
                </c:pt>
                <c:pt idx="1642">
                  <c:v>1.85</c:v>
                </c:pt>
                <c:pt idx="1643">
                  <c:v>2.0870000000000002</c:v>
                </c:pt>
                <c:pt idx="1644">
                  <c:v>1.631</c:v>
                </c:pt>
                <c:pt idx="1645">
                  <c:v>1.5781000000000001</c:v>
                </c:pt>
                <c:pt idx="1646">
                  <c:v>0.49990000000000001</c:v>
                </c:pt>
                <c:pt idx="1647">
                  <c:v>1.7545999999999999</c:v>
                </c:pt>
                <c:pt idx="1648">
                  <c:v>1.7115</c:v>
                </c:pt>
                <c:pt idx="1649">
                  <c:v>1.6089</c:v>
                </c:pt>
                <c:pt idx="1650">
                  <c:v>1.2968999999999999</c:v>
                </c:pt>
                <c:pt idx="1651">
                  <c:v>1.4167000000000001</c:v>
                </c:pt>
                <c:pt idx="1652">
                  <c:v>2.1806000000000001</c:v>
                </c:pt>
                <c:pt idx="1653">
                  <c:v>1.6036999999999999</c:v>
                </c:pt>
                <c:pt idx="1654">
                  <c:v>1.8539000000000001</c:v>
                </c:pt>
                <c:pt idx="1655">
                  <c:v>1.7976000000000001</c:v>
                </c:pt>
                <c:pt idx="1656">
                  <c:v>2.2231999999999998</c:v>
                </c:pt>
                <c:pt idx="1657">
                  <c:v>1.875</c:v>
                </c:pt>
                <c:pt idx="1658">
                  <c:v>1.9375</c:v>
                </c:pt>
                <c:pt idx="1659">
                  <c:v>0.9234</c:v>
                </c:pt>
                <c:pt idx="1660">
                  <c:v>0.84399999999999997</c:v>
                </c:pt>
                <c:pt idx="1661">
                  <c:v>1.2988999999999999</c:v>
                </c:pt>
                <c:pt idx="1662">
                  <c:v>2.1943999999999999</c:v>
                </c:pt>
                <c:pt idx="1663">
                  <c:v>1.8332999999999999</c:v>
                </c:pt>
                <c:pt idx="1664">
                  <c:v>1.2096</c:v>
                </c:pt>
                <c:pt idx="1665">
                  <c:v>2.1905000000000001</c:v>
                </c:pt>
                <c:pt idx="1666">
                  <c:v>1.6302000000000001</c:v>
                </c:pt>
                <c:pt idx="1667">
                  <c:v>1.5651999999999999</c:v>
                </c:pt>
                <c:pt idx="1668">
                  <c:v>2.1309999999999998</c:v>
                </c:pt>
                <c:pt idx="1669">
                  <c:v>1.8382000000000001</c:v>
                </c:pt>
                <c:pt idx="1670">
                  <c:v>2.1667000000000001</c:v>
                </c:pt>
                <c:pt idx="1671">
                  <c:v>1.3133999999999999</c:v>
                </c:pt>
                <c:pt idx="1672">
                  <c:v>2.0703</c:v>
                </c:pt>
                <c:pt idx="1673">
                  <c:v>1.5603</c:v>
                </c:pt>
                <c:pt idx="1674">
                  <c:v>2.2355999999999998</c:v>
                </c:pt>
                <c:pt idx="1675">
                  <c:v>1.913</c:v>
                </c:pt>
                <c:pt idx="1676">
                  <c:v>2.1957</c:v>
                </c:pt>
                <c:pt idx="1677">
                  <c:v>1.2396</c:v>
                </c:pt>
                <c:pt idx="1678">
                  <c:v>2.3304</c:v>
                </c:pt>
                <c:pt idx="1679">
                  <c:v>1.8485</c:v>
                </c:pt>
                <c:pt idx="1680">
                  <c:v>2.375</c:v>
                </c:pt>
                <c:pt idx="1681">
                  <c:v>1.8929</c:v>
                </c:pt>
                <c:pt idx="1682">
                  <c:v>2.1465999999999998</c:v>
                </c:pt>
                <c:pt idx="1683">
                  <c:v>1.7813000000000001</c:v>
                </c:pt>
                <c:pt idx="1684">
                  <c:v>1.0898000000000001</c:v>
                </c:pt>
                <c:pt idx="1685">
                  <c:v>1.2857000000000001</c:v>
                </c:pt>
                <c:pt idx="1686">
                  <c:v>1.3287</c:v>
                </c:pt>
                <c:pt idx="1687">
                  <c:v>1.7424999999999999</c:v>
                </c:pt>
                <c:pt idx="1688">
                  <c:v>1.4463999999999999</c:v>
                </c:pt>
                <c:pt idx="1689">
                  <c:v>1.4653</c:v>
                </c:pt>
                <c:pt idx="1690">
                  <c:v>1.5088999999999999</c:v>
                </c:pt>
                <c:pt idx="1691">
                  <c:v>1.9074</c:v>
                </c:pt>
                <c:pt idx="1692">
                  <c:v>1.4523999999999999</c:v>
                </c:pt>
                <c:pt idx="1693">
                  <c:v>2.1776</c:v>
                </c:pt>
                <c:pt idx="1694">
                  <c:v>2.319</c:v>
                </c:pt>
                <c:pt idx="1695">
                  <c:v>1.8652</c:v>
                </c:pt>
                <c:pt idx="1696">
                  <c:v>1.2205999999999999</c:v>
                </c:pt>
                <c:pt idx="1697">
                  <c:v>1.4327000000000001</c:v>
                </c:pt>
                <c:pt idx="1698">
                  <c:v>2.0817000000000001</c:v>
                </c:pt>
                <c:pt idx="1699">
                  <c:v>2.1480000000000001</c:v>
                </c:pt>
                <c:pt idx="1700">
                  <c:v>1.7052</c:v>
                </c:pt>
                <c:pt idx="1701">
                  <c:v>1.75</c:v>
                </c:pt>
                <c:pt idx="1702">
                  <c:v>1.8641000000000001</c:v>
                </c:pt>
                <c:pt idx="1703">
                  <c:v>1.6221000000000001</c:v>
                </c:pt>
                <c:pt idx="1704">
                  <c:v>1.7237</c:v>
                </c:pt>
                <c:pt idx="1705">
                  <c:v>1.6382000000000001</c:v>
                </c:pt>
                <c:pt idx="1706">
                  <c:v>1.5781000000000001</c:v>
                </c:pt>
                <c:pt idx="1707">
                  <c:v>1.3029999999999999</c:v>
                </c:pt>
                <c:pt idx="1708">
                  <c:v>1.4792000000000001</c:v>
                </c:pt>
                <c:pt idx="1709">
                  <c:v>1.2056</c:v>
                </c:pt>
                <c:pt idx="1710">
                  <c:v>0.94630000000000003</c:v>
                </c:pt>
                <c:pt idx="1711">
                  <c:v>2.2812999999999999</c:v>
                </c:pt>
                <c:pt idx="1712">
                  <c:v>1.7132000000000001</c:v>
                </c:pt>
                <c:pt idx="1713">
                  <c:v>1.875</c:v>
                </c:pt>
                <c:pt idx="1714">
                  <c:v>1.6731</c:v>
                </c:pt>
                <c:pt idx="1715">
                  <c:v>1.5556000000000001</c:v>
                </c:pt>
                <c:pt idx="1716">
                  <c:v>2.1793</c:v>
                </c:pt>
                <c:pt idx="1717">
                  <c:v>0.89410000000000001</c:v>
                </c:pt>
                <c:pt idx="1718">
                  <c:v>1.9208000000000001</c:v>
                </c:pt>
                <c:pt idx="1719">
                  <c:v>1.8520000000000001</c:v>
                </c:pt>
                <c:pt idx="1720">
                  <c:v>1.3403</c:v>
                </c:pt>
                <c:pt idx="1721">
                  <c:v>1.8916999999999999</c:v>
                </c:pt>
                <c:pt idx="1722">
                  <c:v>1.8242</c:v>
                </c:pt>
                <c:pt idx="1723">
                  <c:v>1.6900999999999999</c:v>
                </c:pt>
                <c:pt idx="1724">
                  <c:v>1.9531000000000001</c:v>
                </c:pt>
                <c:pt idx="1725">
                  <c:v>1.4885999999999999</c:v>
                </c:pt>
                <c:pt idx="1726">
                  <c:v>1.8086</c:v>
                </c:pt>
                <c:pt idx="1727">
                  <c:v>1.8824000000000001</c:v>
                </c:pt>
                <c:pt idx="1728">
                  <c:v>2.1381999999999999</c:v>
                </c:pt>
                <c:pt idx="1729">
                  <c:v>1.1667000000000001</c:v>
                </c:pt>
                <c:pt idx="1730">
                  <c:v>1.9152</c:v>
                </c:pt>
                <c:pt idx="1731">
                  <c:v>1.2445999999999999</c:v>
                </c:pt>
                <c:pt idx="1732">
                  <c:v>1.1563000000000001</c:v>
                </c:pt>
                <c:pt idx="1733">
                  <c:v>1.6698999999999999</c:v>
                </c:pt>
                <c:pt idx="1734">
                  <c:v>1.7961</c:v>
                </c:pt>
                <c:pt idx="1735">
                  <c:v>1.7385999999999999</c:v>
                </c:pt>
                <c:pt idx="1736">
                  <c:v>1.6667000000000001</c:v>
                </c:pt>
                <c:pt idx="1737">
                  <c:v>1.6955</c:v>
                </c:pt>
                <c:pt idx="1738">
                  <c:v>2.0417000000000001</c:v>
                </c:pt>
                <c:pt idx="1739">
                  <c:v>1.6851</c:v>
                </c:pt>
                <c:pt idx="1740">
                  <c:v>2.5263</c:v>
                </c:pt>
                <c:pt idx="1741">
                  <c:v>1.8213999999999999</c:v>
                </c:pt>
                <c:pt idx="1742">
                  <c:v>3.0758999999999999</c:v>
                </c:pt>
                <c:pt idx="1743">
                  <c:v>2.3942000000000001</c:v>
                </c:pt>
                <c:pt idx="1744">
                  <c:v>1.6505000000000001</c:v>
                </c:pt>
                <c:pt idx="1745">
                  <c:v>1.6875</c:v>
                </c:pt>
                <c:pt idx="1746">
                  <c:v>2.5884999999999998</c:v>
                </c:pt>
                <c:pt idx="1747">
                  <c:v>2.0625</c:v>
                </c:pt>
                <c:pt idx="1748">
                  <c:v>1.7142999999999999</c:v>
                </c:pt>
                <c:pt idx="1749">
                  <c:v>2.3403</c:v>
                </c:pt>
                <c:pt idx="1750">
                  <c:v>1.4639</c:v>
                </c:pt>
                <c:pt idx="1751">
                  <c:v>1.6035999999999999</c:v>
                </c:pt>
                <c:pt idx="1752">
                  <c:v>1.0539000000000001</c:v>
                </c:pt>
                <c:pt idx="1753">
                  <c:v>1.8655999999999999</c:v>
                </c:pt>
                <c:pt idx="1754">
                  <c:v>1.2064999999999999</c:v>
                </c:pt>
                <c:pt idx="1755">
                  <c:v>1.2175</c:v>
                </c:pt>
                <c:pt idx="1756">
                  <c:v>2.3309000000000002</c:v>
                </c:pt>
                <c:pt idx="1757">
                  <c:v>2.125</c:v>
                </c:pt>
                <c:pt idx="1758">
                  <c:v>2.0937999999999999</c:v>
                </c:pt>
                <c:pt idx="1759">
                  <c:v>1.2778</c:v>
                </c:pt>
                <c:pt idx="1760">
                  <c:v>1.4319999999999999</c:v>
                </c:pt>
                <c:pt idx="1761">
                  <c:v>2.1606999999999998</c:v>
                </c:pt>
                <c:pt idx="1762">
                  <c:v>2.1354000000000002</c:v>
                </c:pt>
                <c:pt idx="1763">
                  <c:v>1.2346999999999999</c:v>
                </c:pt>
                <c:pt idx="1764">
                  <c:v>2.7726999999999999</c:v>
                </c:pt>
                <c:pt idx="1765">
                  <c:v>1.1806000000000001</c:v>
                </c:pt>
                <c:pt idx="1766">
                  <c:v>1.5179</c:v>
                </c:pt>
                <c:pt idx="1767">
                  <c:v>2.0809000000000002</c:v>
                </c:pt>
                <c:pt idx="1768">
                  <c:v>2.0958000000000001</c:v>
                </c:pt>
                <c:pt idx="1769">
                  <c:v>3.05</c:v>
                </c:pt>
                <c:pt idx="1770">
                  <c:v>1.6892</c:v>
                </c:pt>
                <c:pt idx="1771">
                  <c:v>2</c:v>
                </c:pt>
                <c:pt idx="1772">
                  <c:v>1.9330000000000001</c:v>
                </c:pt>
                <c:pt idx="1773">
                  <c:v>2.1116000000000001</c:v>
                </c:pt>
                <c:pt idx="1774">
                  <c:v>1.9792000000000001</c:v>
                </c:pt>
                <c:pt idx="1775">
                  <c:v>1.6558999999999999</c:v>
                </c:pt>
                <c:pt idx="1776">
                  <c:v>2.0914999999999999</c:v>
                </c:pt>
                <c:pt idx="1777">
                  <c:v>2.2339000000000002</c:v>
                </c:pt>
                <c:pt idx="1778">
                  <c:v>1.7082999999999999</c:v>
                </c:pt>
                <c:pt idx="1779">
                  <c:v>1.5846</c:v>
                </c:pt>
                <c:pt idx="1780">
                  <c:v>1.8317000000000001</c:v>
                </c:pt>
                <c:pt idx="1781">
                  <c:v>1.9853000000000001</c:v>
                </c:pt>
                <c:pt idx="1782">
                  <c:v>1.2749999999999999</c:v>
                </c:pt>
                <c:pt idx="1783">
                  <c:v>2.0541999999999998</c:v>
                </c:pt>
                <c:pt idx="1784">
                  <c:v>2.5848</c:v>
                </c:pt>
                <c:pt idx="1785">
                  <c:v>1.7159</c:v>
                </c:pt>
                <c:pt idx="1786">
                  <c:v>1.7848999999999999</c:v>
                </c:pt>
                <c:pt idx="1787">
                  <c:v>2.6667000000000001</c:v>
                </c:pt>
                <c:pt idx="1788">
                  <c:v>4.2553999999999998</c:v>
                </c:pt>
                <c:pt idx="1789">
                  <c:v>3.3906000000000001</c:v>
                </c:pt>
                <c:pt idx="1790">
                  <c:v>3.1547999999999998</c:v>
                </c:pt>
                <c:pt idx="1791">
                  <c:v>2.4022000000000001</c:v>
                </c:pt>
                <c:pt idx="1792">
                  <c:v>4.26</c:v>
                </c:pt>
                <c:pt idx="1793">
                  <c:v>3.7726999999999999</c:v>
                </c:pt>
                <c:pt idx="1794">
                  <c:v>3.5</c:v>
                </c:pt>
                <c:pt idx="1795">
                  <c:v>2.4933999999999998</c:v>
                </c:pt>
                <c:pt idx="1796">
                  <c:v>2.0217000000000001</c:v>
                </c:pt>
                <c:pt idx="1797">
                  <c:v>1.9231</c:v>
                </c:pt>
                <c:pt idx="1798">
                  <c:v>1.9631000000000001</c:v>
                </c:pt>
                <c:pt idx="1799">
                  <c:v>1.95</c:v>
                </c:pt>
                <c:pt idx="1800">
                  <c:v>2.4582999999999999</c:v>
                </c:pt>
                <c:pt idx="1801">
                  <c:v>2.2054</c:v>
                </c:pt>
                <c:pt idx="1802">
                  <c:v>2.3332999999999999</c:v>
                </c:pt>
                <c:pt idx="1803">
                  <c:v>0.9304</c:v>
                </c:pt>
                <c:pt idx="1804">
                  <c:v>2.5909</c:v>
                </c:pt>
                <c:pt idx="1805">
                  <c:v>1.9779</c:v>
                </c:pt>
                <c:pt idx="1806">
                  <c:v>2.8542000000000001</c:v>
                </c:pt>
                <c:pt idx="1807">
                  <c:v>3.2082999999999999</c:v>
                </c:pt>
                <c:pt idx="1808">
                  <c:v>4.8125</c:v>
                </c:pt>
                <c:pt idx="1809">
                  <c:v>2.1875</c:v>
                </c:pt>
                <c:pt idx="1810">
                  <c:v>3.7166999999999999</c:v>
                </c:pt>
                <c:pt idx="1811">
                  <c:v>2.8273999999999999</c:v>
                </c:pt>
                <c:pt idx="1812">
                  <c:v>3.1730999999999998</c:v>
                </c:pt>
                <c:pt idx="1813">
                  <c:v>2.1749999999999998</c:v>
                </c:pt>
                <c:pt idx="1814">
                  <c:v>3.2343999999999999</c:v>
                </c:pt>
                <c:pt idx="1815">
                  <c:v>1.9732000000000001</c:v>
                </c:pt>
                <c:pt idx="1816">
                  <c:v>3.0832999999999999</c:v>
                </c:pt>
                <c:pt idx="1817">
                  <c:v>1.8806</c:v>
                </c:pt>
                <c:pt idx="1818">
                  <c:v>1.6476999999999999</c:v>
                </c:pt>
                <c:pt idx="1819">
                  <c:v>1.8472</c:v>
                </c:pt>
                <c:pt idx="1820">
                  <c:v>2.9643000000000002</c:v>
                </c:pt>
                <c:pt idx="1821">
                  <c:v>2.9315000000000002</c:v>
                </c:pt>
                <c:pt idx="1822">
                  <c:v>4.9531000000000001</c:v>
                </c:pt>
                <c:pt idx="1823">
                  <c:v>3.8235000000000001</c:v>
                </c:pt>
                <c:pt idx="1824">
                  <c:v>1.675</c:v>
                </c:pt>
                <c:pt idx="1825">
                  <c:v>2.2395999999999998</c:v>
                </c:pt>
                <c:pt idx="1826">
                  <c:v>3.5114000000000001</c:v>
                </c:pt>
                <c:pt idx="1827">
                  <c:v>1.7067000000000001</c:v>
                </c:pt>
                <c:pt idx="1828">
                  <c:v>1.6531</c:v>
                </c:pt>
                <c:pt idx="1829">
                  <c:v>2.5363000000000002</c:v>
                </c:pt>
                <c:pt idx="1830">
                  <c:v>4.1635</c:v>
                </c:pt>
                <c:pt idx="1831">
                  <c:v>3.8643000000000001</c:v>
                </c:pt>
                <c:pt idx="1832">
                  <c:v>6.5044000000000004</c:v>
                </c:pt>
                <c:pt idx="1833">
                  <c:v>4.4028</c:v>
                </c:pt>
                <c:pt idx="1834">
                  <c:v>4.3076999999999996</c:v>
                </c:pt>
                <c:pt idx="1835">
                  <c:v>0.87019999999999997</c:v>
                </c:pt>
                <c:pt idx="1836">
                  <c:v>2.5568</c:v>
                </c:pt>
                <c:pt idx="1837">
                  <c:v>1.7945</c:v>
                </c:pt>
                <c:pt idx="1838">
                  <c:v>1.6187</c:v>
                </c:pt>
                <c:pt idx="1839">
                  <c:v>4.0357000000000003</c:v>
                </c:pt>
                <c:pt idx="1840">
                  <c:v>1.7622</c:v>
                </c:pt>
                <c:pt idx="1841">
                  <c:v>1.5143</c:v>
                </c:pt>
                <c:pt idx="1842">
                  <c:v>1.4589000000000001</c:v>
                </c:pt>
                <c:pt idx="1843">
                  <c:v>3.6629</c:v>
                </c:pt>
                <c:pt idx="1844">
                  <c:v>3.5486</c:v>
                </c:pt>
                <c:pt idx="1845">
                  <c:v>3.25</c:v>
                </c:pt>
                <c:pt idx="1846">
                  <c:v>1.8817999999999999</c:v>
                </c:pt>
                <c:pt idx="1847">
                  <c:v>1.4624999999999999</c:v>
                </c:pt>
                <c:pt idx="1848">
                  <c:v>2.5547</c:v>
                </c:pt>
                <c:pt idx="1849">
                  <c:v>1.0516000000000001</c:v>
                </c:pt>
                <c:pt idx="1850">
                  <c:v>1.9375</c:v>
                </c:pt>
                <c:pt idx="1851">
                  <c:v>1.1645000000000001</c:v>
                </c:pt>
                <c:pt idx="1852">
                  <c:v>2.5436999999999999</c:v>
                </c:pt>
                <c:pt idx="1853">
                  <c:v>1.9556</c:v>
                </c:pt>
                <c:pt idx="1854">
                  <c:v>1.84</c:v>
                </c:pt>
                <c:pt idx="1855">
                  <c:v>5.1135999999999999</c:v>
                </c:pt>
                <c:pt idx="1856">
                  <c:v>2.895</c:v>
                </c:pt>
                <c:pt idx="1857">
                  <c:v>2</c:v>
                </c:pt>
                <c:pt idx="1858">
                  <c:v>3.5981999999999998</c:v>
                </c:pt>
                <c:pt idx="1859">
                  <c:v>1.825</c:v>
                </c:pt>
                <c:pt idx="1860">
                  <c:v>2.3976999999999999</c:v>
                </c:pt>
                <c:pt idx="1861">
                  <c:v>2.2138</c:v>
                </c:pt>
                <c:pt idx="1862">
                  <c:v>1.9125000000000001</c:v>
                </c:pt>
                <c:pt idx="1863">
                  <c:v>3.4443999999999999</c:v>
                </c:pt>
                <c:pt idx="1864">
                  <c:v>2.9432</c:v>
                </c:pt>
                <c:pt idx="1865">
                  <c:v>1.6611</c:v>
                </c:pt>
                <c:pt idx="1866">
                  <c:v>3.0455000000000001</c:v>
                </c:pt>
                <c:pt idx="1867">
                  <c:v>2.9375</c:v>
                </c:pt>
                <c:pt idx="1868">
                  <c:v>1.3479000000000001</c:v>
                </c:pt>
                <c:pt idx="1869">
                  <c:v>1.4041999999999999</c:v>
                </c:pt>
                <c:pt idx="1870">
                  <c:v>1.9563999999999999</c:v>
                </c:pt>
                <c:pt idx="1871">
                  <c:v>2.2410999999999999</c:v>
                </c:pt>
                <c:pt idx="1872">
                  <c:v>0.93369999999999997</c:v>
                </c:pt>
                <c:pt idx="1873">
                  <c:v>0.98089999999999999</c:v>
                </c:pt>
                <c:pt idx="1874">
                  <c:v>1.2230000000000001</c:v>
                </c:pt>
                <c:pt idx="1875">
                  <c:v>1.6890000000000001</c:v>
                </c:pt>
                <c:pt idx="1876">
                  <c:v>1.9218999999999999</c:v>
                </c:pt>
                <c:pt idx="1877">
                  <c:v>1.375</c:v>
                </c:pt>
                <c:pt idx="1878">
                  <c:v>1.7734000000000001</c:v>
                </c:pt>
                <c:pt idx="1879">
                  <c:v>3.375</c:v>
                </c:pt>
                <c:pt idx="1880">
                  <c:v>2.0672999999999999</c:v>
                </c:pt>
                <c:pt idx="1881">
                  <c:v>2.6311</c:v>
                </c:pt>
                <c:pt idx="1882">
                  <c:v>2.1221000000000001</c:v>
                </c:pt>
                <c:pt idx="1883">
                  <c:v>3.2187999999999999</c:v>
                </c:pt>
                <c:pt idx="1884">
                  <c:v>2.7917000000000001</c:v>
                </c:pt>
                <c:pt idx="1885">
                  <c:v>3.7250000000000001</c:v>
                </c:pt>
                <c:pt idx="1886">
                  <c:v>3.0916999999999999</c:v>
                </c:pt>
                <c:pt idx="1887">
                  <c:v>2.7401</c:v>
                </c:pt>
                <c:pt idx="1888">
                  <c:v>3.1345999999999998</c:v>
                </c:pt>
                <c:pt idx="1889">
                  <c:v>3.2707999999999999</c:v>
                </c:pt>
                <c:pt idx="1890">
                  <c:v>4.0042999999999997</c:v>
                </c:pt>
                <c:pt idx="1891">
                  <c:v>4.8295000000000003</c:v>
                </c:pt>
                <c:pt idx="1892">
                  <c:v>3.0682</c:v>
                </c:pt>
                <c:pt idx="1893">
                  <c:v>1.7470000000000001</c:v>
                </c:pt>
                <c:pt idx="1894">
                  <c:v>1.528</c:v>
                </c:pt>
                <c:pt idx="1895">
                  <c:v>3.4643000000000002</c:v>
                </c:pt>
                <c:pt idx="1896">
                  <c:v>4.0625</c:v>
                </c:pt>
                <c:pt idx="1897">
                  <c:v>3.5207999999999999</c:v>
                </c:pt>
                <c:pt idx="1898">
                  <c:v>1.4867999999999999</c:v>
                </c:pt>
                <c:pt idx="1899">
                  <c:v>2.8298999999999999</c:v>
                </c:pt>
                <c:pt idx="1900">
                  <c:v>2.6518000000000002</c:v>
                </c:pt>
                <c:pt idx="1901">
                  <c:v>1.2273000000000001</c:v>
                </c:pt>
                <c:pt idx="1902">
                  <c:v>1.6155999999999999</c:v>
                </c:pt>
                <c:pt idx="1903">
                  <c:v>1.6652</c:v>
                </c:pt>
                <c:pt idx="1904">
                  <c:v>1.3096000000000001</c:v>
                </c:pt>
                <c:pt idx="1905">
                  <c:v>3.9722</c:v>
                </c:pt>
                <c:pt idx="1906">
                  <c:v>3.0625</c:v>
                </c:pt>
                <c:pt idx="1907">
                  <c:v>4.4861000000000004</c:v>
                </c:pt>
                <c:pt idx="1908">
                  <c:v>3.7143000000000002</c:v>
                </c:pt>
                <c:pt idx="1909">
                  <c:v>1.5521</c:v>
                </c:pt>
                <c:pt idx="1910">
                  <c:v>1.625</c:v>
                </c:pt>
                <c:pt idx="1911">
                  <c:v>1.5108999999999999</c:v>
                </c:pt>
                <c:pt idx="1912">
                  <c:v>1.8047</c:v>
                </c:pt>
                <c:pt idx="1913">
                  <c:v>1.575</c:v>
                </c:pt>
                <c:pt idx="1914">
                  <c:v>1.3042</c:v>
                </c:pt>
                <c:pt idx="1915">
                  <c:v>1.3801000000000001</c:v>
                </c:pt>
                <c:pt idx="1916">
                  <c:v>2.125</c:v>
                </c:pt>
                <c:pt idx="1917">
                  <c:v>1.2315</c:v>
                </c:pt>
                <c:pt idx="1918">
                  <c:v>1.7121</c:v>
                </c:pt>
                <c:pt idx="1919">
                  <c:v>1.9556</c:v>
                </c:pt>
                <c:pt idx="1920">
                  <c:v>1.55</c:v>
                </c:pt>
                <c:pt idx="1921">
                  <c:v>1.5962000000000001</c:v>
                </c:pt>
                <c:pt idx="1922">
                  <c:v>1.64</c:v>
                </c:pt>
                <c:pt idx="1923">
                  <c:v>1.5521</c:v>
                </c:pt>
                <c:pt idx="1924">
                  <c:v>2.0754000000000001</c:v>
                </c:pt>
                <c:pt idx="1925">
                  <c:v>1.6027</c:v>
                </c:pt>
                <c:pt idx="1926">
                  <c:v>1.0207999999999999</c:v>
                </c:pt>
                <c:pt idx="1927">
                  <c:v>2.0369999999999999</c:v>
                </c:pt>
                <c:pt idx="1928">
                  <c:v>1.9348000000000001</c:v>
                </c:pt>
                <c:pt idx="1929">
                  <c:v>1.4624999999999999</c:v>
                </c:pt>
                <c:pt idx="1930">
                  <c:v>1.5303</c:v>
                </c:pt>
                <c:pt idx="1931">
                  <c:v>1.5811999999999999</c:v>
                </c:pt>
                <c:pt idx="1932">
                  <c:v>1.5326</c:v>
                </c:pt>
                <c:pt idx="1933">
                  <c:v>1.1556999999999999</c:v>
                </c:pt>
                <c:pt idx="1934">
                  <c:v>0.54949999999999999</c:v>
                </c:pt>
                <c:pt idx="1935">
                  <c:v>1.6467000000000001</c:v>
                </c:pt>
                <c:pt idx="1936">
                  <c:v>1.2091000000000001</c:v>
                </c:pt>
                <c:pt idx="1937">
                  <c:v>1.6898</c:v>
                </c:pt>
                <c:pt idx="1938">
                  <c:v>1.2968999999999999</c:v>
                </c:pt>
                <c:pt idx="1939">
                  <c:v>1.7166999999999999</c:v>
                </c:pt>
                <c:pt idx="1940">
                  <c:v>1.3971</c:v>
                </c:pt>
                <c:pt idx="1941">
                  <c:v>1.7656000000000001</c:v>
                </c:pt>
                <c:pt idx="1942">
                  <c:v>2.1436999999999999</c:v>
                </c:pt>
                <c:pt idx="1943">
                  <c:v>1.615</c:v>
                </c:pt>
                <c:pt idx="1944">
                  <c:v>1.8472</c:v>
                </c:pt>
                <c:pt idx="1945">
                  <c:v>1.5313000000000001</c:v>
                </c:pt>
                <c:pt idx="1946">
                  <c:v>2.0916999999999999</c:v>
                </c:pt>
                <c:pt idx="1947">
                  <c:v>1.6029</c:v>
                </c:pt>
                <c:pt idx="1948">
                  <c:v>1.5294000000000001</c:v>
                </c:pt>
                <c:pt idx="1949">
                  <c:v>1.9655</c:v>
                </c:pt>
                <c:pt idx="1950">
                  <c:v>1.9702</c:v>
                </c:pt>
                <c:pt idx="1951">
                  <c:v>2.7917000000000001</c:v>
                </c:pt>
                <c:pt idx="1952">
                  <c:v>2.3351999999999999</c:v>
                </c:pt>
                <c:pt idx="1953">
                  <c:v>1.5</c:v>
                </c:pt>
                <c:pt idx="1954">
                  <c:v>1.8814</c:v>
                </c:pt>
                <c:pt idx="1955">
                  <c:v>1.5267999999999999</c:v>
                </c:pt>
                <c:pt idx="1956">
                  <c:v>1.5713999999999999</c:v>
                </c:pt>
                <c:pt idx="1957">
                  <c:v>1.4103000000000001</c:v>
                </c:pt>
                <c:pt idx="1958">
                  <c:v>1.8797999999999999</c:v>
                </c:pt>
                <c:pt idx="1959">
                  <c:v>2.3365</c:v>
                </c:pt>
                <c:pt idx="1960">
                  <c:v>2.2946</c:v>
                </c:pt>
                <c:pt idx="1961">
                  <c:v>2.3056000000000001</c:v>
                </c:pt>
                <c:pt idx="1962">
                  <c:v>1.0375000000000001</c:v>
                </c:pt>
                <c:pt idx="1963">
                  <c:v>2.25</c:v>
                </c:pt>
                <c:pt idx="1964">
                  <c:v>1.6389</c:v>
                </c:pt>
                <c:pt idx="1965">
                  <c:v>1.5146999999999999</c:v>
                </c:pt>
                <c:pt idx="1966">
                  <c:v>1.6887000000000001</c:v>
                </c:pt>
                <c:pt idx="1967">
                  <c:v>1.6333</c:v>
                </c:pt>
                <c:pt idx="1968">
                  <c:v>1.65</c:v>
                </c:pt>
                <c:pt idx="1969">
                  <c:v>1.5871999999999999</c:v>
                </c:pt>
                <c:pt idx="1970">
                  <c:v>2</c:v>
                </c:pt>
                <c:pt idx="1971">
                  <c:v>1.4917</c:v>
                </c:pt>
                <c:pt idx="1972">
                  <c:v>2.6457999999999999</c:v>
                </c:pt>
                <c:pt idx="1973">
                  <c:v>2.0789</c:v>
                </c:pt>
                <c:pt idx="1974">
                  <c:v>1.6645000000000001</c:v>
                </c:pt>
                <c:pt idx="1975">
                  <c:v>1.8190999999999999</c:v>
                </c:pt>
                <c:pt idx="1976">
                  <c:v>1.5256000000000001</c:v>
                </c:pt>
                <c:pt idx="1977">
                  <c:v>1.1326000000000001</c:v>
                </c:pt>
                <c:pt idx="1978">
                  <c:v>2.5</c:v>
                </c:pt>
                <c:pt idx="1979">
                  <c:v>1.7986</c:v>
                </c:pt>
                <c:pt idx="1980">
                  <c:v>1.7262</c:v>
                </c:pt>
                <c:pt idx="1981">
                  <c:v>1.6625000000000001</c:v>
                </c:pt>
                <c:pt idx="1982">
                  <c:v>1.4490000000000001</c:v>
                </c:pt>
                <c:pt idx="1983">
                  <c:v>1.1468</c:v>
                </c:pt>
                <c:pt idx="1984">
                  <c:v>1.4329000000000001</c:v>
                </c:pt>
                <c:pt idx="1985">
                  <c:v>1.1051</c:v>
                </c:pt>
                <c:pt idx="1986">
                  <c:v>0.8952</c:v>
                </c:pt>
                <c:pt idx="1987">
                  <c:v>3.0788000000000002</c:v>
                </c:pt>
                <c:pt idx="1988">
                  <c:v>2.5179</c:v>
                </c:pt>
                <c:pt idx="1989">
                  <c:v>3.3835999999999999</c:v>
                </c:pt>
                <c:pt idx="1990">
                  <c:v>2.5398000000000001</c:v>
                </c:pt>
                <c:pt idx="1991">
                  <c:v>2.0312999999999999</c:v>
                </c:pt>
                <c:pt idx="1992">
                  <c:v>2.875</c:v>
                </c:pt>
                <c:pt idx="1993">
                  <c:v>2.2778</c:v>
                </c:pt>
                <c:pt idx="1994">
                  <c:v>1.2098</c:v>
                </c:pt>
                <c:pt idx="1995">
                  <c:v>1.5114000000000001</c:v>
                </c:pt>
                <c:pt idx="1996">
                  <c:v>2.2968999999999999</c:v>
                </c:pt>
                <c:pt idx="1997">
                  <c:v>3.5832999999999999</c:v>
                </c:pt>
                <c:pt idx="1998">
                  <c:v>0.49990000000000001</c:v>
                </c:pt>
                <c:pt idx="1999">
                  <c:v>2.3332999999999999</c:v>
                </c:pt>
                <c:pt idx="2000">
                  <c:v>1.1434</c:v>
                </c:pt>
                <c:pt idx="2001">
                  <c:v>0.85270000000000001</c:v>
                </c:pt>
                <c:pt idx="2002">
                  <c:v>0.68310000000000004</c:v>
                </c:pt>
                <c:pt idx="2003">
                  <c:v>1.35</c:v>
                </c:pt>
                <c:pt idx="2004">
                  <c:v>1.4792000000000001</c:v>
                </c:pt>
                <c:pt idx="2005">
                  <c:v>1.25</c:v>
                </c:pt>
                <c:pt idx="2006">
                  <c:v>0.9708</c:v>
                </c:pt>
                <c:pt idx="2007">
                  <c:v>1.5427</c:v>
                </c:pt>
                <c:pt idx="2008">
                  <c:v>1.6513</c:v>
                </c:pt>
                <c:pt idx="2009">
                  <c:v>1.1384000000000001</c:v>
                </c:pt>
                <c:pt idx="2010">
                  <c:v>0.9889</c:v>
                </c:pt>
                <c:pt idx="2011">
                  <c:v>0.92979999999999996</c:v>
                </c:pt>
                <c:pt idx="2012">
                  <c:v>1.1346000000000001</c:v>
                </c:pt>
                <c:pt idx="2013">
                  <c:v>2</c:v>
                </c:pt>
                <c:pt idx="2014">
                  <c:v>2.0769000000000002</c:v>
                </c:pt>
                <c:pt idx="2015">
                  <c:v>1.5132000000000001</c:v>
                </c:pt>
                <c:pt idx="2016">
                  <c:v>1.0625</c:v>
                </c:pt>
                <c:pt idx="2017">
                  <c:v>0.97050000000000003</c:v>
                </c:pt>
                <c:pt idx="2018">
                  <c:v>1.7212000000000001</c:v>
                </c:pt>
                <c:pt idx="2019">
                  <c:v>2.0186999999999999</c:v>
                </c:pt>
                <c:pt idx="2020">
                  <c:v>2.1606999999999998</c:v>
                </c:pt>
                <c:pt idx="2021">
                  <c:v>2.3332999999999999</c:v>
                </c:pt>
                <c:pt idx="2022">
                  <c:v>1.2679</c:v>
                </c:pt>
                <c:pt idx="2023">
                  <c:v>1.3</c:v>
                </c:pt>
                <c:pt idx="2024">
                  <c:v>0.8478</c:v>
                </c:pt>
                <c:pt idx="2025">
                  <c:v>0.89839999999999998</c:v>
                </c:pt>
                <c:pt idx="2026">
                  <c:v>8.2815999999999992</c:v>
                </c:pt>
                <c:pt idx="2027">
                  <c:v>15.0001</c:v>
                </c:pt>
                <c:pt idx="2028">
                  <c:v>12.3767</c:v>
                </c:pt>
                <c:pt idx="2029">
                  <c:v>12.7296</c:v>
                </c:pt>
                <c:pt idx="2030">
                  <c:v>7.9835000000000003</c:v>
                </c:pt>
                <c:pt idx="2031">
                  <c:v>9.7448999999999995</c:v>
                </c:pt>
                <c:pt idx="2032">
                  <c:v>15.0001</c:v>
                </c:pt>
                <c:pt idx="2033">
                  <c:v>15.0001</c:v>
                </c:pt>
                <c:pt idx="2034">
                  <c:v>7.1576000000000004</c:v>
                </c:pt>
                <c:pt idx="2035">
                  <c:v>11.844200000000001</c:v>
                </c:pt>
                <c:pt idx="2036">
                  <c:v>7.8426</c:v>
                </c:pt>
                <c:pt idx="2037">
                  <c:v>11.197800000000001</c:v>
                </c:pt>
                <c:pt idx="2038">
                  <c:v>13.2935</c:v>
                </c:pt>
                <c:pt idx="2039">
                  <c:v>10.793699999999999</c:v>
                </c:pt>
                <c:pt idx="2040">
                  <c:v>8.5152999999999999</c:v>
                </c:pt>
                <c:pt idx="2041">
                  <c:v>12.8665</c:v>
                </c:pt>
                <c:pt idx="2042">
                  <c:v>15.0001</c:v>
                </c:pt>
                <c:pt idx="2043">
                  <c:v>13.572800000000001</c:v>
                </c:pt>
                <c:pt idx="2044">
                  <c:v>13.946999999999999</c:v>
                </c:pt>
                <c:pt idx="2045">
                  <c:v>15</c:v>
                </c:pt>
                <c:pt idx="2046">
                  <c:v>8.1888000000000005</c:v>
                </c:pt>
                <c:pt idx="2047">
                  <c:v>4.8250000000000002</c:v>
                </c:pt>
                <c:pt idx="2048">
                  <c:v>6.5147000000000004</c:v>
                </c:pt>
                <c:pt idx="2049">
                  <c:v>11.2866</c:v>
                </c:pt>
                <c:pt idx="2050">
                  <c:v>8.5649999999999995</c:v>
                </c:pt>
                <c:pt idx="2051">
                  <c:v>8.8619000000000003</c:v>
                </c:pt>
                <c:pt idx="2052">
                  <c:v>8.2934000000000001</c:v>
                </c:pt>
                <c:pt idx="2053">
                  <c:v>7.3030999999999997</c:v>
                </c:pt>
                <c:pt idx="2054">
                  <c:v>11.423299999999999</c:v>
                </c:pt>
                <c:pt idx="2055">
                  <c:v>6.0307000000000004</c:v>
                </c:pt>
                <c:pt idx="2056">
                  <c:v>10.808199999999999</c:v>
                </c:pt>
                <c:pt idx="2057">
                  <c:v>13.684200000000001</c:v>
                </c:pt>
                <c:pt idx="2058">
                  <c:v>9.1077999999999992</c:v>
                </c:pt>
                <c:pt idx="2059">
                  <c:v>7.0317999999999996</c:v>
                </c:pt>
                <c:pt idx="2060">
                  <c:v>15.0001</c:v>
                </c:pt>
                <c:pt idx="2061">
                  <c:v>10.1882</c:v>
                </c:pt>
                <c:pt idx="2062">
                  <c:v>7.6447000000000003</c:v>
                </c:pt>
                <c:pt idx="2063">
                  <c:v>9.4664000000000001</c:v>
                </c:pt>
                <c:pt idx="2064">
                  <c:v>9.5221</c:v>
                </c:pt>
                <c:pt idx="2065">
                  <c:v>15.0001</c:v>
                </c:pt>
                <c:pt idx="2066">
                  <c:v>4.8010000000000002</c:v>
                </c:pt>
                <c:pt idx="2067">
                  <c:v>4.2553999999999998</c:v>
                </c:pt>
                <c:pt idx="2068">
                  <c:v>3.5909</c:v>
                </c:pt>
                <c:pt idx="2069">
                  <c:v>3.7721</c:v>
                </c:pt>
                <c:pt idx="2070">
                  <c:v>4.6196999999999999</c:v>
                </c:pt>
                <c:pt idx="2071">
                  <c:v>4.7008999999999999</c:v>
                </c:pt>
                <c:pt idx="2072">
                  <c:v>4.1749999999999998</c:v>
                </c:pt>
                <c:pt idx="2073">
                  <c:v>6.7496</c:v>
                </c:pt>
                <c:pt idx="2074">
                  <c:v>7.0285000000000002</c:v>
                </c:pt>
                <c:pt idx="2075">
                  <c:v>15.0001</c:v>
                </c:pt>
                <c:pt idx="2076">
                  <c:v>10.3467</c:v>
                </c:pt>
                <c:pt idx="2077">
                  <c:v>7.7382</c:v>
                </c:pt>
                <c:pt idx="2078">
                  <c:v>7.1673999999999998</c:v>
                </c:pt>
                <c:pt idx="2079">
                  <c:v>8.9565000000000001</c:v>
                </c:pt>
                <c:pt idx="2080">
                  <c:v>5.5</c:v>
                </c:pt>
                <c:pt idx="2081">
                  <c:v>2.0510999999999999</c:v>
                </c:pt>
                <c:pt idx="2082">
                  <c:v>2.2856999999999998</c:v>
                </c:pt>
                <c:pt idx="2083">
                  <c:v>1.3125</c:v>
                </c:pt>
                <c:pt idx="2084">
                  <c:v>1.583</c:v>
                </c:pt>
                <c:pt idx="2085">
                  <c:v>2.2444000000000002</c:v>
                </c:pt>
                <c:pt idx="2086">
                  <c:v>7.0674000000000001</c:v>
                </c:pt>
                <c:pt idx="2087">
                  <c:v>6.7702999999999998</c:v>
                </c:pt>
                <c:pt idx="2088">
                  <c:v>14.2867</c:v>
                </c:pt>
                <c:pt idx="2089">
                  <c:v>9.2225000000000001</c:v>
                </c:pt>
                <c:pt idx="2090">
                  <c:v>3.2545000000000002</c:v>
                </c:pt>
                <c:pt idx="2091">
                  <c:v>4.4673999999999996</c:v>
                </c:pt>
                <c:pt idx="2092">
                  <c:v>4.7108999999999996</c:v>
                </c:pt>
                <c:pt idx="2093">
                  <c:v>5.7096999999999998</c:v>
                </c:pt>
                <c:pt idx="2094">
                  <c:v>7.2675000000000001</c:v>
                </c:pt>
                <c:pt idx="2095">
                  <c:v>5.3776999999999999</c:v>
                </c:pt>
                <c:pt idx="2096">
                  <c:v>5.2554999999999996</c:v>
                </c:pt>
                <c:pt idx="2097">
                  <c:v>6.2389000000000001</c:v>
                </c:pt>
                <c:pt idx="2098">
                  <c:v>6.1527000000000003</c:v>
                </c:pt>
                <c:pt idx="2099">
                  <c:v>7.4218999999999999</c:v>
                </c:pt>
                <c:pt idx="2100">
                  <c:v>4.1908000000000003</c:v>
                </c:pt>
                <c:pt idx="2101">
                  <c:v>5.1999000000000004</c:v>
                </c:pt>
                <c:pt idx="2102">
                  <c:v>10.804500000000001</c:v>
                </c:pt>
                <c:pt idx="2103">
                  <c:v>6.8710000000000004</c:v>
                </c:pt>
                <c:pt idx="2104">
                  <c:v>4.8304</c:v>
                </c:pt>
                <c:pt idx="2105">
                  <c:v>6.7115</c:v>
                </c:pt>
                <c:pt idx="2106">
                  <c:v>3.9672999999999998</c:v>
                </c:pt>
                <c:pt idx="2107">
                  <c:v>4.1140999999999996</c:v>
                </c:pt>
                <c:pt idx="2108">
                  <c:v>4.8617999999999997</c:v>
                </c:pt>
                <c:pt idx="2109">
                  <c:v>5.8586999999999998</c:v>
                </c:pt>
                <c:pt idx="2110">
                  <c:v>2.1875</c:v>
                </c:pt>
                <c:pt idx="2111">
                  <c:v>3.6673</c:v>
                </c:pt>
                <c:pt idx="2112">
                  <c:v>2.7679</c:v>
                </c:pt>
                <c:pt idx="2113">
                  <c:v>2.6509</c:v>
                </c:pt>
                <c:pt idx="2114">
                  <c:v>3.7549000000000001</c:v>
                </c:pt>
                <c:pt idx="2115">
                  <c:v>3.2663000000000002</c:v>
                </c:pt>
                <c:pt idx="2116">
                  <c:v>3.5335000000000001</c:v>
                </c:pt>
                <c:pt idx="2117">
                  <c:v>3.0173000000000001</c:v>
                </c:pt>
                <c:pt idx="2118">
                  <c:v>3.0068999999999999</c:v>
                </c:pt>
                <c:pt idx="2119">
                  <c:v>3.6976</c:v>
                </c:pt>
                <c:pt idx="2120">
                  <c:v>3.1234999999999999</c:v>
                </c:pt>
                <c:pt idx="2121">
                  <c:v>3.2869999999999999</c:v>
                </c:pt>
                <c:pt idx="2122">
                  <c:v>3.9489000000000001</c:v>
                </c:pt>
                <c:pt idx="2123">
                  <c:v>2.6528</c:v>
                </c:pt>
                <c:pt idx="2124">
                  <c:v>3.7812999999999999</c:v>
                </c:pt>
                <c:pt idx="2125">
                  <c:v>2.1875</c:v>
                </c:pt>
                <c:pt idx="2126">
                  <c:v>0.53600000000000003</c:v>
                </c:pt>
                <c:pt idx="2127">
                  <c:v>3.0714000000000001</c:v>
                </c:pt>
                <c:pt idx="2128">
                  <c:v>5.2953999999999999</c:v>
                </c:pt>
                <c:pt idx="2129">
                  <c:v>4.9249999999999998</c:v>
                </c:pt>
                <c:pt idx="2130">
                  <c:v>4.5833000000000004</c:v>
                </c:pt>
                <c:pt idx="2131">
                  <c:v>5.8757999999999999</c:v>
                </c:pt>
                <c:pt idx="2132">
                  <c:v>5.0151000000000003</c:v>
                </c:pt>
                <c:pt idx="2133">
                  <c:v>7.8163999999999998</c:v>
                </c:pt>
                <c:pt idx="2134">
                  <c:v>5.0762</c:v>
                </c:pt>
                <c:pt idx="2135">
                  <c:v>9.2720000000000002</c:v>
                </c:pt>
                <c:pt idx="2136">
                  <c:v>12.8483</c:v>
                </c:pt>
                <c:pt idx="2137">
                  <c:v>8.1484000000000005</c:v>
                </c:pt>
                <c:pt idx="2138">
                  <c:v>3.7277</c:v>
                </c:pt>
                <c:pt idx="2139">
                  <c:v>8.0238999999999994</c:v>
                </c:pt>
                <c:pt idx="2140">
                  <c:v>4.0282999999999998</c:v>
                </c:pt>
                <c:pt idx="2141">
                  <c:v>5.2220000000000004</c:v>
                </c:pt>
                <c:pt idx="2142">
                  <c:v>3.6953</c:v>
                </c:pt>
                <c:pt idx="2143">
                  <c:v>4.0152999999999999</c:v>
                </c:pt>
                <c:pt idx="2144">
                  <c:v>10.980499999999999</c:v>
                </c:pt>
                <c:pt idx="2145">
                  <c:v>11.1768</c:v>
                </c:pt>
                <c:pt idx="2146">
                  <c:v>5.1637000000000004</c:v>
                </c:pt>
                <c:pt idx="2147">
                  <c:v>6.6260000000000003</c:v>
                </c:pt>
                <c:pt idx="2148">
                  <c:v>5.6454000000000004</c:v>
                </c:pt>
                <c:pt idx="2149">
                  <c:v>7.3028000000000004</c:v>
                </c:pt>
                <c:pt idx="2150">
                  <c:v>5.5951000000000004</c:v>
                </c:pt>
                <c:pt idx="2151">
                  <c:v>8.5937999999999999</c:v>
                </c:pt>
                <c:pt idx="2152">
                  <c:v>10.4519</c:v>
                </c:pt>
                <c:pt idx="2153">
                  <c:v>6.6368</c:v>
                </c:pt>
                <c:pt idx="2154">
                  <c:v>2.2961</c:v>
                </c:pt>
                <c:pt idx="2155">
                  <c:v>2.7225999999999999</c:v>
                </c:pt>
                <c:pt idx="2156">
                  <c:v>6.2895000000000003</c:v>
                </c:pt>
                <c:pt idx="2157">
                  <c:v>2.0436999999999999</c:v>
                </c:pt>
                <c:pt idx="2158">
                  <c:v>3.4062999999999999</c:v>
                </c:pt>
                <c:pt idx="2159">
                  <c:v>4.125</c:v>
                </c:pt>
                <c:pt idx="2160">
                  <c:v>4.7385999999999999</c:v>
                </c:pt>
                <c:pt idx="2161">
                  <c:v>3.9037999999999999</c:v>
                </c:pt>
                <c:pt idx="2162">
                  <c:v>3.2227999999999999</c:v>
                </c:pt>
                <c:pt idx="2163">
                  <c:v>3.0573999999999999</c:v>
                </c:pt>
                <c:pt idx="2164">
                  <c:v>3.2222</c:v>
                </c:pt>
                <c:pt idx="2165">
                  <c:v>6.5669000000000004</c:v>
                </c:pt>
                <c:pt idx="2166">
                  <c:v>2.8418000000000001</c:v>
                </c:pt>
                <c:pt idx="2167">
                  <c:v>3.1160000000000001</c:v>
                </c:pt>
                <c:pt idx="2168">
                  <c:v>2.4135</c:v>
                </c:pt>
                <c:pt idx="2169">
                  <c:v>3.1642000000000001</c:v>
                </c:pt>
                <c:pt idx="2170">
                  <c:v>3.5022000000000002</c:v>
                </c:pt>
                <c:pt idx="2171">
                  <c:v>3.0964999999999998</c:v>
                </c:pt>
                <c:pt idx="2172">
                  <c:v>3.1415000000000002</c:v>
                </c:pt>
                <c:pt idx="2173">
                  <c:v>3.4058000000000002</c:v>
                </c:pt>
                <c:pt idx="2174">
                  <c:v>2.9344000000000001</c:v>
                </c:pt>
                <c:pt idx="2175">
                  <c:v>3.7206000000000001</c:v>
                </c:pt>
                <c:pt idx="2176">
                  <c:v>3.1827000000000001</c:v>
                </c:pt>
                <c:pt idx="2177">
                  <c:v>2.7669999999999999</c:v>
                </c:pt>
                <c:pt idx="2178">
                  <c:v>2.6402000000000001</c:v>
                </c:pt>
                <c:pt idx="2179">
                  <c:v>2.25</c:v>
                </c:pt>
                <c:pt idx="2180">
                  <c:v>4.0781000000000001</c:v>
                </c:pt>
                <c:pt idx="2181">
                  <c:v>5.0865999999999998</c:v>
                </c:pt>
                <c:pt idx="2182">
                  <c:v>5.2099000000000002</c:v>
                </c:pt>
                <c:pt idx="2183">
                  <c:v>3.2307999999999999</c:v>
                </c:pt>
                <c:pt idx="2184">
                  <c:v>3.1875</c:v>
                </c:pt>
                <c:pt idx="2185">
                  <c:v>3.3542000000000001</c:v>
                </c:pt>
                <c:pt idx="2186">
                  <c:v>3.2395999999999998</c:v>
                </c:pt>
                <c:pt idx="2187">
                  <c:v>3.6467000000000001</c:v>
                </c:pt>
                <c:pt idx="2188">
                  <c:v>3.625</c:v>
                </c:pt>
                <c:pt idx="2189">
                  <c:v>4.2434000000000003</c:v>
                </c:pt>
                <c:pt idx="2190">
                  <c:v>3.125</c:v>
                </c:pt>
                <c:pt idx="2191">
                  <c:v>3.3481999999999998</c:v>
                </c:pt>
                <c:pt idx="2192">
                  <c:v>4.0231000000000003</c:v>
                </c:pt>
                <c:pt idx="2193">
                  <c:v>4.2411000000000003</c:v>
                </c:pt>
                <c:pt idx="2194">
                  <c:v>6.2583000000000002</c:v>
                </c:pt>
                <c:pt idx="2195">
                  <c:v>4.5795000000000003</c:v>
                </c:pt>
                <c:pt idx="2196">
                  <c:v>5.1707999999999998</c:v>
                </c:pt>
                <c:pt idx="2197">
                  <c:v>5.8666</c:v>
                </c:pt>
                <c:pt idx="2198">
                  <c:v>6.3516000000000004</c:v>
                </c:pt>
                <c:pt idx="2199">
                  <c:v>6.4755000000000003</c:v>
                </c:pt>
                <c:pt idx="2200">
                  <c:v>4.0429000000000004</c:v>
                </c:pt>
                <c:pt idx="2201">
                  <c:v>5.3403</c:v>
                </c:pt>
                <c:pt idx="2202">
                  <c:v>6.2916999999999996</c:v>
                </c:pt>
                <c:pt idx="2203">
                  <c:v>3.9091</c:v>
                </c:pt>
                <c:pt idx="2204">
                  <c:v>8.1631</c:v>
                </c:pt>
                <c:pt idx="2205">
                  <c:v>4.3906000000000001</c:v>
                </c:pt>
                <c:pt idx="2206">
                  <c:v>4.5278</c:v>
                </c:pt>
                <c:pt idx="2207">
                  <c:v>3.6019000000000001</c:v>
                </c:pt>
                <c:pt idx="2208">
                  <c:v>3.6488</c:v>
                </c:pt>
                <c:pt idx="2209">
                  <c:v>4.9676</c:v>
                </c:pt>
                <c:pt idx="2210">
                  <c:v>3.1941000000000002</c:v>
                </c:pt>
                <c:pt idx="2211">
                  <c:v>2.2402000000000002</c:v>
                </c:pt>
                <c:pt idx="2212">
                  <c:v>3.3462000000000001</c:v>
                </c:pt>
                <c:pt idx="2213">
                  <c:v>3.1745999999999999</c:v>
                </c:pt>
                <c:pt idx="2214">
                  <c:v>3.4268999999999998</c:v>
                </c:pt>
                <c:pt idx="2215">
                  <c:v>3.7250000000000001</c:v>
                </c:pt>
                <c:pt idx="2216">
                  <c:v>3.3955000000000002</c:v>
                </c:pt>
                <c:pt idx="2217">
                  <c:v>3.0832999999999999</c:v>
                </c:pt>
                <c:pt idx="2218">
                  <c:v>4.7083000000000004</c:v>
                </c:pt>
                <c:pt idx="2219">
                  <c:v>3.5667</c:v>
                </c:pt>
                <c:pt idx="2220">
                  <c:v>2.6970000000000001</c:v>
                </c:pt>
                <c:pt idx="2221">
                  <c:v>6.4231999999999996</c:v>
                </c:pt>
                <c:pt idx="2222">
                  <c:v>4.7008999999999999</c:v>
                </c:pt>
                <c:pt idx="2223">
                  <c:v>6.0804</c:v>
                </c:pt>
                <c:pt idx="2224">
                  <c:v>2.5990000000000002</c:v>
                </c:pt>
                <c:pt idx="2225">
                  <c:v>4.75</c:v>
                </c:pt>
                <c:pt idx="2226">
                  <c:v>4.7</c:v>
                </c:pt>
                <c:pt idx="2227">
                  <c:v>3.875</c:v>
                </c:pt>
                <c:pt idx="2228">
                  <c:v>3.3995000000000002</c:v>
                </c:pt>
                <c:pt idx="2229">
                  <c:v>3.1579000000000002</c:v>
                </c:pt>
                <c:pt idx="2230">
                  <c:v>4.1082999999999998</c:v>
                </c:pt>
                <c:pt idx="2231">
                  <c:v>3.0990000000000002</c:v>
                </c:pt>
                <c:pt idx="2232">
                  <c:v>3.6610999999999998</c:v>
                </c:pt>
                <c:pt idx="2233">
                  <c:v>3.9798</c:v>
                </c:pt>
                <c:pt idx="2234">
                  <c:v>2.7058</c:v>
                </c:pt>
                <c:pt idx="2235">
                  <c:v>5.6428000000000003</c:v>
                </c:pt>
                <c:pt idx="2236">
                  <c:v>2.9180000000000001</c:v>
                </c:pt>
                <c:pt idx="2237">
                  <c:v>5.1664000000000003</c:v>
                </c:pt>
                <c:pt idx="2238">
                  <c:v>4.7343999999999999</c:v>
                </c:pt>
                <c:pt idx="2239">
                  <c:v>4.2812999999999999</c:v>
                </c:pt>
                <c:pt idx="2240">
                  <c:v>2.7143000000000002</c:v>
                </c:pt>
                <c:pt idx="2241">
                  <c:v>2.2879999999999998</c:v>
                </c:pt>
                <c:pt idx="2242">
                  <c:v>2.3542000000000001</c:v>
                </c:pt>
                <c:pt idx="2243">
                  <c:v>2.8416999999999999</c:v>
                </c:pt>
                <c:pt idx="2244">
                  <c:v>2.6042000000000001</c:v>
                </c:pt>
                <c:pt idx="2245">
                  <c:v>2.0714000000000001</c:v>
                </c:pt>
                <c:pt idx="2246">
                  <c:v>2.5937999999999999</c:v>
                </c:pt>
                <c:pt idx="2247">
                  <c:v>2.1471</c:v>
                </c:pt>
                <c:pt idx="2248">
                  <c:v>2.3416999999999999</c:v>
                </c:pt>
                <c:pt idx="2249">
                  <c:v>2.5522999999999998</c:v>
                </c:pt>
                <c:pt idx="2250">
                  <c:v>3.0150000000000001</c:v>
                </c:pt>
                <c:pt idx="2251">
                  <c:v>3.0682</c:v>
                </c:pt>
                <c:pt idx="2252">
                  <c:v>2.8513999999999999</c:v>
                </c:pt>
                <c:pt idx="2253">
                  <c:v>3.4070999999999998</c:v>
                </c:pt>
                <c:pt idx="2254">
                  <c:v>2.9750000000000001</c:v>
                </c:pt>
                <c:pt idx="2255">
                  <c:v>2.2643</c:v>
                </c:pt>
                <c:pt idx="2256">
                  <c:v>4.1860999999999997</c:v>
                </c:pt>
                <c:pt idx="2257">
                  <c:v>3.5234000000000001</c:v>
                </c:pt>
                <c:pt idx="2258">
                  <c:v>4.0598000000000001</c:v>
                </c:pt>
                <c:pt idx="2259">
                  <c:v>3.6457999999999999</c:v>
                </c:pt>
                <c:pt idx="2260">
                  <c:v>3.875</c:v>
                </c:pt>
                <c:pt idx="2261">
                  <c:v>4.45</c:v>
                </c:pt>
                <c:pt idx="2262">
                  <c:v>3.9620000000000002</c:v>
                </c:pt>
                <c:pt idx="2263">
                  <c:v>4.5750000000000002</c:v>
                </c:pt>
                <c:pt idx="2264">
                  <c:v>2.9722</c:v>
                </c:pt>
                <c:pt idx="2265">
                  <c:v>3.1606999999999998</c:v>
                </c:pt>
                <c:pt idx="2266">
                  <c:v>3.1991999999999998</c:v>
                </c:pt>
                <c:pt idx="2267">
                  <c:v>4.3369999999999997</c:v>
                </c:pt>
                <c:pt idx="2268">
                  <c:v>5.2121000000000004</c:v>
                </c:pt>
                <c:pt idx="2269">
                  <c:v>4.0156000000000001</c:v>
                </c:pt>
                <c:pt idx="2270">
                  <c:v>3.8935</c:v>
                </c:pt>
                <c:pt idx="2271">
                  <c:v>5.1280000000000001</c:v>
                </c:pt>
                <c:pt idx="2272">
                  <c:v>4.5673000000000004</c:v>
                </c:pt>
                <c:pt idx="2273">
                  <c:v>6.0671999999999997</c:v>
                </c:pt>
                <c:pt idx="2274">
                  <c:v>3.8068</c:v>
                </c:pt>
                <c:pt idx="2275">
                  <c:v>3.8698000000000001</c:v>
                </c:pt>
                <c:pt idx="2276">
                  <c:v>6.1726000000000001</c:v>
                </c:pt>
                <c:pt idx="2277">
                  <c:v>10</c:v>
                </c:pt>
                <c:pt idx="2278">
                  <c:v>12.008800000000001</c:v>
                </c:pt>
                <c:pt idx="2279">
                  <c:v>5.8083</c:v>
                </c:pt>
                <c:pt idx="2280">
                  <c:v>2.8393000000000002</c:v>
                </c:pt>
                <c:pt idx="2281">
                  <c:v>3.1909999999999998</c:v>
                </c:pt>
                <c:pt idx="2282">
                  <c:v>2.9338000000000002</c:v>
                </c:pt>
                <c:pt idx="2283">
                  <c:v>3.1602999999999999</c:v>
                </c:pt>
                <c:pt idx="2284">
                  <c:v>3.7250000000000001</c:v>
                </c:pt>
                <c:pt idx="2285">
                  <c:v>4.3281000000000001</c:v>
                </c:pt>
                <c:pt idx="2286">
                  <c:v>7.5426000000000002</c:v>
                </c:pt>
                <c:pt idx="2287">
                  <c:v>2.6667000000000001</c:v>
                </c:pt>
                <c:pt idx="2288">
                  <c:v>4.0189000000000004</c:v>
                </c:pt>
                <c:pt idx="2289">
                  <c:v>4.4227999999999996</c:v>
                </c:pt>
                <c:pt idx="2290">
                  <c:v>3.6667000000000001</c:v>
                </c:pt>
                <c:pt idx="2291">
                  <c:v>4.875</c:v>
                </c:pt>
                <c:pt idx="2292">
                  <c:v>4.3333000000000004</c:v>
                </c:pt>
                <c:pt idx="2293">
                  <c:v>1.1984999999999999</c:v>
                </c:pt>
                <c:pt idx="2294">
                  <c:v>4.0892999999999997</c:v>
                </c:pt>
                <c:pt idx="2295">
                  <c:v>4.5521000000000003</c:v>
                </c:pt>
                <c:pt idx="2296">
                  <c:v>2.7153</c:v>
                </c:pt>
                <c:pt idx="2297">
                  <c:v>3.6537999999999999</c:v>
                </c:pt>
                <c:pt idx="2298">
                  <c:v>2.8250000000000002</c:v>
                </c:pt>
                <c:pt idx="2299">
                  <c:v>3.9727000000000001</c:v>
                </c:pt>
                <c:pt idx="2300">
                  <c:v>6.2672999999999996</c:v>
                </c:pt>
                <c:pt idx="2301">
                  <c:v>7.4897</c:v>
                </c:pt>
                <c:pt idx="2302">
                  <c:v>6.2350000000000003</c:v>
                </c:pt>
                <c:pt idx="2303">
                  <c:v>5.1333000000000002</c:v>
                </c:pt>
                <c:pt idx="2304">
                  <c:v>6.5777999999999999</c:v>
                </c:pt>
                <c:pt idx="2305">
                  <c:v>5.8143000000000002</c:v>
                </c:pt>
                <c:pt idx="2306">
                  <c:v>3.625</c:v>
                </c:pt>
                <c:pt idx="2307">
                  <c:v>3.0926999999999998</c:v>
                </c:pt>
                <c:pt idx="2308">
                  <c:v>4.3437999999999999</c:v>
                </c:pt>
                <c:pt idx="2309">
                  <c:v>3.3889</c:v>
                </c:pt>
                <c:pt idx="2310">
                  <c:v>6.1333000000000002</c:v>
                </c:pt>
                <c:pt idx="2311">
                  <c:v>5.5941000000000001</c:v>
                </c:pt>
                <c:pt idx="2312">
                  <c:v>6.8197000000000001</c:v>
                </c:pt>
                <c:pt idx="2313">
                  <c:v>6.0286</c:v>
                </c:pt>
                <c:pt idx="2314">
                  <c:v>6.2022000000000004</c:v>
                </c:pt>
                <c:pt idx="2315">
                  <c:v>4.6176000000000004</c:v>
                </c:pt>
                <c:pt idx="2316">
                  <c:v>4.9375</c:v>
                </c:pt>
                <c:pt idx="2317">
                  <c:v>5.6180000000000003</c:v>
                </c:pt>
                <c:pt idx="2318">
                  <c:v>6.1985000000000001</c:v>
                </c:pt>
                <c:pt idx="2319">
                  <c:v>5.8864000000000001</c:v>
                </c:pt>
                <c:pt idx="2320">
                  <c:v>5.6435000000000004</c:v>
                </c:pt>
                <c:pt idx="2321">
                  <c:v>8.7819000000000003</c:v>
                </c:pt>
                <c:pt idx="2322">
                  <c:v>7.7196999999999996</c:v>
                </c:pt>
                <c:pt idx="2323">
                  <c:v>5.0713999999999997</c:v>
                </c:pt>
                <c:pt idx="2324">
                  <c:v>5.1063999999999998</c:v>
                </c:pt>
                <c:pt idx="2325">
                  <c:v>5.6169000000000002</c:v>
                </c:pt>
                <c:pt idx="2326">
                  <c:v>5.9855999999999998</c:v>
                </c:pt>
                <c:pt idx="2327">
                  <c:v>5.6109999999999998</c:v>
                </c:pt>
                <c:pt idx="2328">
                  <c:v>7.5952999999999999</c:v>
                </c:pt>
                <c:pt idx="2329">
                  <c:v>4.6364000000000001</c:v>
                </c:pt>
                <c:pt idx="2330">
                  <c:v>5.9543999999999997</c:v>
                </c:pt>
                <c:pt idx="2331">
                  <c:v>5.6731999999999996</c:v>
                </c:pt>
                <c:pt idx="2332">
                  <c:v>5.726</c:v>
                </c:pt>
                <c:pt idx="2333">
                  <c:v>6.0190000000000001</c:v>
                </c:pt>
                <c:pt idx="2334">
                  <c:v>4.6923000000000004</c:v>
                </c:pt>
                <c:pt idx="2335">
                  <c:v>3.2707999999999999</c:v>
                </c:pt>
                <c:pt idx="2336">
                  <c:v>2.5832999999999999</c:v>
                </c:pt>
                <c:pt idx="2337">
                  <c:v>3.1110000000000002</c:v>
                </c:pt>
                <c:pt idx="2338">
                  <c:v>4.1852</c:v>
                </c:pt>
                <c:pt idx="2339">
                  <c:v>3.9792000000000001</c:v>
                </c:pt>
                <c:pt idx="2340">
                  <c:v>4.1471</c:v>
                </c:pt>
                <c:pt idx="2341">
                  <c:v>4.7374999999999998</c:v>
                </c:pt>
                <c:pt idx="2342">
                  <c:v>5.7229999999999999</c:v>
                </c:pt>
                <c:pt idx="2343">
                  <c:v>6.3266999999999998</c:v>
                </c:pt>
                <c:pt idx="2344">
                  <c:v>6.2550999999999997</c:v>
                </c:pt>
                <c:pt idx="2345">
                  <c:v>2.1875</c:v>
                </c:pt>
                <c:pt idx="2346">
                  <c:v>2.6545999999999998</c:v>
                </c:pt>
                <c:pt idx="2347">
                  <c:v>4.4635999999999996</c:v>
                </c:pt>
                <c:pt idx="2348">
                  <c:v>3.8372000000000002</c:v>
                </c:pt>
                <c:pt idx="2349">
                  <c:v>2.4741</c:v>
                </c:pt>
                <c:pt idx="2350">
                  <c:v>2.7368000000000001</c:v>
                </c:pt>
                <c:pt idx="2351">
                  <c:v>2.6617999999999999</c:v>
                </c:pt>
                <c:pt idx="2352">
                  <c:v>4.3170000000000002</c:v>
                </c:pt>
                <c:pt idx="2353">
                  <c:v>2.9062999999999999</c:v>
                </c:pt>
                <c:pt idx="2354">
                  <c:v>3.59</c:v>
                </c:pt>
                <c:pt idx="2355">
                  <c:v>4.3810000000000002</c:v>
                </c:pt>
                <c:pt idx="2356">
                  <c:v>5.1726999999999999</c:v>
                </c:pt>
                <c:pt idx="2357">
                  <c:v>4.9791999999999996</c:v>
                </c:pt>
                <c:pt idx="2358">
                  <c:v>1.9049</c:v>
                </c:pt>
                <c:pt idx="2359">
                  <c:v>2.6490999999999998</c:v>
                </c:pt>
                <c:pt idx="2360">
                  <c:v>4.7222</c:v>
                </c:pt>
                <c:pt idx="2361">
                  <c:v>4.9196</c:v>
                </c:pt>
                <c:pt idx="2362">
                  <c:v>2.3942000000000001</c:v>
                </c:pt>
                <c:pt idx="2363">
                  <c:v>3.1850999999999998</c:v>
                </c:pt>
                <c:pt idx="2364">
                  <c:v>3.5472999999999999</c:v>
                </c:pt>
                <c:pt idx="2365">
                  <c:v>2.9619</c:v>
                </c:pt>
                <c:pt idx="2366">
                  <c:v>2.6135999999999999</c:v>
                </c:pt>
                <c:pt idx="2367">
                  <c:v>2.8106</c:v>
                </c:pt>
                <c:pt idx="2368">
                  <c:v>2.6368</c:v>
                </c:pt>
                <c:pt idx="2369">
                  <c:v>5.3220000000000001</c:v>
                </c:pt>
                <c:pt idx="2370">
                  <c:v>5.3106</c:v>
                </c:pt>
                <c:pt idx="2371">
                  <c:v>3.125</c:v>
                </c:pt>
                <c:pt idx="2372">
                  <c:v>3.0057</c:v>
                </c:pt>
                <c:pt idx="2373">
                  <c:v>2.9154</c:v>
                </c:pt>
                <c:pt idx="2374">
                  <c:v>3.1629999999999998</c:v>
                </c:pt>
                <c:pt idx="2375">
                  <c:v>4.6207000000000003</c:v>
                </c:pt>
                <c:pt idx="2376">
                  <c:v>3.1779000000000002</c:v>
                </c:pt>
                <c:pt idx="2377">
                  <c:v>3.35</c:v>
                </c:pt>
                <c:pt idx="2378">
                  <c:v>5.5</c:v>
                </c:pt>
                <c:pt idx="2379">
                  <c:v>3.35</c:v>
                </c:pt>
                <c:pt idx="2380">
                  <c:v>3.1613000000000002</c:v>
                </c:pt>
                <c:pt idx="2381">
                  <c:v>3.3929</c:v>
                </c:pt>
                <c:pt idx="2382">
                  <c:v>4</c:v>
                </c:pt>
                <c:pt idx="2383">
                  <c:v>4.3815999999999997</c:v>
                </c:pt>
                <c:pt idx="2384">
                  <c:v>3.3008999999999999</c:v>
                </c:pt>
                <c:pt idx="2385">
                  <c:v>3.2010999999999998</c:v>
                </c:pt>
                <c:pt idx="2386">
                  <c:v>2</c:v>
                </c:pt>
                <c:pt idx="2387">
                  <c:v>3.3426999999999998</c:v>
                </c:pt>
                <c:pt idx="2388">
                  <c:v>2.5</c:v>
                </c:pt>
                <c:pt idx="2389">
                  <c:v>3.1392000000000002</c:v>
                </c:pt>
                <c:pt idx="2390">
                  <c:v>2.9375</c:v>
                </c:pt>
                <c:pt idx="2391">
                  <c:v>2.1446999999999998</c:v>
                </c:pt>
                <c:pt idx="2392">
                  <c:v>2.8462000000000001</c:v>
                </c:pt>
                <c:pt idx="2393">
                  <c:v>3.5488</c:v>
                </c:pt>
                <c:pt idx="2394">
                  <c:v>2.5261999999999998</c:v>
                </c:pt>
                <c:pt idx="2395">
                  <c:v>3.2115</c:v>
                </c:pt>
                <c:pt idx="2396">
                  <c:v>2.9571000000000001</c:v>
                </c:pt>
                <c:pt idx="2397">
                  <c:v>5.7763999999999998</c:v>
                </c:pt>
                <c:pt idx="2398">
                  <c:v>2.9062999999999999</c:v>
                </c:pt>
                <c:pt idx="2399">
                  <c:v>4.2308000000000003</c:v>
                </c:pt>
                <c:pt idx="2400">
                  <c:v>5.1269</c:v>
                </c:pt>
                <c:pt idx="2401">
                  <c:v>5.6611000000000002</c:v>
                </c:pt>
                <c:pt idx="2402">
                  <c:v>4.625</c:v>
                </c:pt>
                <c:pt idx="2403">
                  <c:v>3.5055999999999998</c:v>
                </c:pt>
                <c:pt idx="2404">
                  <c:v>7.6420000000000003</c:v>
                </c:pt>
                <c:pt idx="2405">
                  <c:v>6</c:v>
                </c:pt>
                <c:pt idx="2406">
                  <c:v>7.1463000000000001</c:v>
                </c:pt>
                <c:pt idx="2407">
                  <c:v>7.585</c:v>
                </c:pt>
                <c:pt idx="2408">
                  <c:v>4.5486000000000004</c:v>
                </c:pt>
                <c:pt idx="2409">
                  <c:v>5.3472999999999997</c:v>
                </c:pt>
                <c:pt idx="2410">
                  <c:v>6.01</c:v>
                </c:pt>
                <c:pt idx="2411">
                  <c:v>5.1028000000000002</c:v>
                </c:pt>
                <c:pt idx="2412">
                  <c:v>4.1666999999999996</c:v>
                </c:pt>
                <c:pt idx="2413">
                  <c:v>4.9355000000000002</c:v>
                </c:pt>
                <c:pt idx="2414">
                  <c:v>4.6852</c:v>
                </c:pt>
                <c:pt idx="2415">
                  <c:v>6.1872999999999996</c:v>
                </c:pt>
                <c:pt idx="2416">
                  <c:v>6.6276999999999999</c:v>
                </c:pt>
                <c:pt idx="2417">
                  <c:v>5.7083000000000004</c:v>
                </c:pt>
                <c:pt idx="2418">
                  <c:v>4.4821</c:v>
                </c:pt>
                <c:pt idx="2419">
                  <c:v>4.4082999999999997</c:v>
                </c:pt>
                <c:pt idx="2420">
                  <c:v>5.5362</c:v>
                </c:pt>
                <c:pt idx="2421">
                  <c:v>5.0861999999999998</c:v>
                </c:pt>
                <c:pt idx="2422">
                  <c:v>4.5758999999999999</c:v>
                </c:pt>
                <c:pt idx="2423">
                  <c:v>7.5582000000000003</c:v>
                </c:pt>
                <c:pt idx="2424">
                  <c:v>5.4306000000000001</c:v>
                </c:pt>
                <c:pt idx="2425">
                  <c:v>3.5707</c:v>
                </c:pt>
                <c:pt idx="2426">
                  <c:v>3.5173999999999999</c:v>
                </c:pt>
                <c:pt idx="2427">
                  <c:v>3.3287</c:v>
                </c:pt>
                <c:pt idx="2428">
                  <c:v>2.5463</c:v>
                </c:pt>
                <c:pt idx="2429">
                  <c:v>3.4148000000000001</c:v>
                </c:pt>
                <c:pt idx="2430">
                  <c:v>3.4531000000000001</c:v>
                </c:pt>
                <c:pt idx="2431">
                  <c:v>4.1523000000000003</c:v>
                </c:pt>
                <c:pt idx="2432">
                  <c:v>3.8068</c:v>
                </c:pt>
                <c:pt idx="2433">
                  <c:v>6.2130000000000001</c:v>
                </c:pt>
                <c:pt idx="2434">
                  <c:v>5.3925000000000001</c:v>
                </c:pt>
                <c:pt idx="2435">
                  <c:v>3.399</c:v>
                </c:pt>
                <c:pt idx="2436">
                  <c:v>5.5755999999999997</c:v>
                </c:pt>
                <c:pt idx="2437">
                  <c:v>3.5777000000000001</c:v>
                </c:pt>
                <c:pt idx="2438">
                  <c:v>5.5289999999999999</c:v>
                </c:pt>
                <c:pt idx="2439">
                  <c:v>7.2812000000000001</c:v>
                </c:pt>
                <c:pt idx="2440">
                  <c:v>3.6875</c:v>
                </c:pt>
                <c:pt idx="2441">
                  <c:v>6.2069999999999999</c:v>
                </c:pt>
                <c:pt idx="2442">
                  <c:v>8.1132000000000009</c:v>
                </c:pt>
                <c:pt idx="2443">
                  <c:v>8.1656999999999993</c:v>
                </c:pt>
                <c:pt idx="2444">
                  <c:v>3.2149999999999999</c:v>
                </c:pt>
                <c:pt idx="2445">
                  <c:v>4.9297000000000004</c:v>
                </c:pt>
                <c:pt idx="2446">
                  <c:v>3.9777</c:v>
                </c:pt>
                <c:pt idx="2447">
                  <c:v>12.1579</c:v>
                </c:pt>
                <c:pt idx="2448">
                  <c:v>3.5781000000000001</c:v>
                </c:pt>
                <c:pt idx="2449">
                  <c:v>8.1325000000000003</c:v>
                </c:pt>
                <c:pt idx="2450">
                  <c:v>5.9199000000000002</c:v>
                </c:pt>
                <c:pt idx="2451">
                  <c:v>6.6009000000000002</c:v>
                </c:pt>
                <c:pt idx="2452">
                  <c:v>6.8316999999999997</c:v>
                </c:pt>
                <c:pt idx="2453">
                  <c:v>5.1718000000000002</c:v>
                </c:pt>
                <c:pt idx="2454">
                  <c:v>3.1004</c:v>
                </c:pt>
                <c:pt idx="2455">
                  <c:v>5.3369</c:v>
                </c:pt>
                <c:pt idx="2456">
                  <c:v>3.3332999999999999</c:v>
                </c:pt>
                <c:pt idx="2457">
                  <c:v>9.5823</c:v>
                </c:pt>
                <c:pt idx="2458">
                  <c:v>6.6603000000000003</c:v>
                </c:pt>
                <c:pt idx="2459">
                  <c:v>4.9135</c:v>
                </c:pt>
                <c:pt idx="2460">
                  <c:v>5.1242000000000001</c:v>
                </c:pt>
                <c:pt idx="2461">
                  <c:v>2.5668000000000002</c:v>
                </c:pt>
                <c:pt idx="2462">
                  <c:v>3.8576000000000001</c:v>
                </c:pt>
                <c:pt idx="2463">
                  <c:v>3.1484000000000001</c:v>
                </c:pt>
                <c:pt idx="2464">
                  <c:v>3.1732999999999998</c:v>
                </c:pt>
                <c:pt idx="2465">
                  <c:v>3.7321</c:v>
                </c:pt>
                <c:pt idx="2466">
                  <c:v>5.5118</c:v>
                </c:pt>
                <c:pt idx="2467">
                  <c:v>2.9148000000000001</c:v>
                </c:pt>
                <c:pt idx="2468">
                  <c:v>3.6587000000000001</c:v>
                </c:pt>
                <c:pt idx="2469">
                  <c:v>5.5658000000000003</c:v>
                </c:pt>
                <c:pt idx="2470">
                  <c:v>6.9135</c:v>
                </c:pt>
                <c:pt idx="2471">
                  <c:v>7.8383000000000003</c:v>
                </c:pt>
                <c:pt idx="2472">
                  <c:v>6.2976000000000001</c:v>
                </c:pt>
                <c:pt idx="2473">
                  <c:v>7.4046000000000003</c:v>
                </c:pt>
                <c:pt idx="2474">
                  <c:v>5.3185000000000002</c:v>
                </c:pt>
                <c:pt idx="2475">
                  <c:v>5.0490000000000004</c:v>
                </c:pt>
                <c:pt idx="2476">
                  <c:v>6.8840000000000003</c:v>
                </c:pt>
                <c:pt idx="2477">
                  <c:v>3.6354000000000002</c:v>
                </c:pt>
                <c:pt idx="2478">
                  <c:v>2.3481999999999998</c:v>
                </c:pt>
                <c:pt idx="2479">
                  <c:v>4.3250000000000002</c:v>
                </c:pt>
                <c:pt idx="2480">
                  <c:v>3.6974</c:v>
                </c:pt>
                <c:pt idx="2481">
                  <c:v>3.7082999999999999</c:v>
                </c:pt>
                <c:pt idx="2482">
                  <c:v>4.3437999999999999</c:v>
                </c:pt>
                <c:pt idx="2483">
                  <c:v>2.9</c:v>
                </c:pt>
                <c:pt idx="2484">
                  <c:v>2.6015999999999999</c:v>
                </c:pt>
                <c:pt idx="2485">
                  <c:v>5.0056000000000003</c:v>
                </c:pt>
                <c:pt idx="2486">
                  <c:v>3.2082999999999999</c:v>
                </c:pt>
                <c:pt idx="2487">
                  <c:v>3.2321</c:v>
                </c:pt>
                <c:pt idx="2488">
                  <c:v>2.8342000000000001</c:v>
                </c:pt>
                <c:pt idx="2489">
                  <c:v>3.0114000000000001</c:v>
                </c:pt>
                <c:pt idx="2490">
                  <c:v>2.6728999999999998</c:v>
                </c:pt>
                <c:pt idx="2491">
                  <c:v>3.0198999999999998</c:v>
                </c:pt>
                <c:pt idx="2492">
                  <c:v>3.2170999999999998</c:v>
                </c:pt>
                <c:pt idx="2493">
                  <c:v>3.1396999999999999</c:v>
                </c:pt>
                <c:pt idx="2494">
                  <c:v>4.3437999999999999</c:v>
                </c:pt>
                <c:pt idx="2495">
                  <c:v>2.9491000000000001</c:v>
                </c:pt>
                <c:pt idx="2496">
                  <c:v>3.5417000000000001</c:v>
                </c:pt>
                <c:pt idx="2497">
                  <c:v>3</c:v>
                </c:pt>
                <c:pt idx="2498">
                  <c:v>2.8883999999999999</c:v>
                </c:pt>
                <c:pt idx="2499">
                  <c:v>2.8088000000000002</c:v>
                </c:pt>
                <c:pt idx="2500">
                  <c:v>6.9408000000000003</c:v>
                </c:pt>
                <c:pt idx="2501">
                  <c:v>3.3906000000000001</c:v>
                </c:pt>
                <c:pt idx="2502">
                  <c:v>3.1435</c:v>
                </c:pt>
                <c:pt idx="2503">
                  <c:v>3.6875</c:v>
                </c:pt>
                <c:pt idx="2504">
                  <c:v>3.9054000000000002</c:v>
                </c:pt>
                <c:pt idx="2505">
                  <c:v>3.052</c:v>
                </c:pt>
                <c:pt idx="2506">
                  <c:v>2.5924</c:v>
                </c:pt>
                <c:pt idx="2507">
                  <c:v>2.8477999999999999</c:v>
                </c:pt>
                <c:pt idx="2508">
                  <c:v>2.2621000000000002</c:v>
                </c:pt>
                <c:pt idx="2509">
                  <c:v>3.0440999999999998</c:v>
                </c:pt>
                <c:pt idx="2510">
                  <c:v>2.6267999999999998</c:v>
                </c:pt>
                <c:pt idx="2511">
                  <c:v>3.0206</c:v>
                </c:pt>
                <c:pt idx="2512">
                  <c:v>2.1444000000000001</c:v>
                </c:pt>
                <c:pt idx="2513">
                  <c:v>3.0287999999999999</c:v>
                </c:pt>
                <c:pt idx="2514">
                  <c:v>2.9167000000000001</c:v>
                </c:pt>
                <c:pt idx="2515">
                  <c:v>2.4620000000000002</c:v>
                </c:pt>
                <c:pt idx="2516">
                  <c:v>1.9125000000000001</c:v>
                </c:pt>
                <c:pt idx="2517">
                  <c:v>3.3635999999999999</c:v>
                </c:pt>
                <c:pt idx="2518">
                  <c:v>5.6920999999999999</c:v>
                </c:pt>
                <c:pt idx="2519">
                  <c:v>1.7301</c:v>
                </c:pt>
                <c:pt idx="2520">
                  <c:v>2.4420999999999999</c:v>
                </c:pt>
                <c:pt idx="2521">
                  <c:v>1.8929</c:v>
                </c:pt>
                <c:pt idx="2522">
                  <c:v>1.8234999999999999</c:v>
                </c:pt>
                <c:pt idx="2523">
                  <c:v>0.81850000000000001</c:v>
                </c:pt>
                <c:pt idx="2524">
                  <c:v>1.5417000000000001</c:v>
                </c:pt>
                <c:pt idx="2525">
                  <c:v>2.2614000000000001</c:v>
                </c:pt>
                <c:pt idx="2526">
                  <c:v>3.0074000000000001</c:v>
                </c:pt>
                <c:pt idx="2527">
                  <c:v>4.1082999999999998</c:v>
                </c:pt>
                <c:pt idx="2528">
                  <c:v>3.008</c:v>
                </c:pt>
                <c:pt idx="2529">
                  <c:v>2.6673</c:v>
                </c:pt>
                <c:pt idx="2530">
                  <c:v>2.5</c:v>
                </c:pt>
                <c:pt idx="2531">
                  <c:v>1.2188000000000001</c:v>
                </c:pt>
                <c:pt idx="2532">
                  <c:v>2.5388000000000002</c:v>
                </c:pt>
                <c:pt idx="2533">
                  <c:v>2.1602000000000001</c:v>
                </c:pt>
                <c:pt idx="2534">
                  <c:v>2.5059999999999998</c:v>
                </c:pt>
                <c:pt idx="2535">
                  <c:v>2.5417000000000001</c:v>
                </c:pt>
                <c:pt idx="2536">
                  <c:v>4.0271999999999997</c:v>
                </c:pt>
                <c:pt idx="2537">
                  <c:v>2.125</c:v>
                </c:pt>
                <c:pt idx="2538">
                  <c:v>2.2244000000000002</c:v>
                </c:pt>
                <c:pt idx="2539">
                  <c:v>2.4855999999999998</c:v>
                </c:pt>
                <c:pt idx="2540">
                  <c:v>7.1261999999999999</c:v>
                </c:pt>
                <c:pt idx="2541">
                  <c:v>6.9809999999999999</c:v>
                </c:pt>
                <c:pt idx="2542">
                  <c:v>4.7885</c:v>
                </c:pt>
                <c:pt idx="2543">
                  <c:v>3.9041000000000001</c:v>
                </c:pt>
                <c:pt idx="2544">
                  <c:v>3.5083000000000002</c:v>
                </c:pt>
                <c:pt idx="2545">
                  <c:v>4.7986000000000004</c:v>
                </c:pt>
                <c:pt idx="2546">
                  <c:v>4.375</c:v>
                </c:pt>
                <c:pt idx="2547">
                  <c:v>3.7014999999999998</c:v>
                </c:pt>
                <c:pt idx="2548">
                  <c:v>4.9042000000000003</c:v>
                </c:pt>
                <c:pt idx="2549">
                  <c:v>5.0865</c:v>
                </c:pt>
                <c:pt idx="2550">
                  <c:v>6.9908999999999999</c:v>
                </c:pt>
                <c:pt idx="2551">
                  <c:v>4.9885999999999999</c:v>
                </c:pt>
                <c:pt idx="2552">
                  <c:v>3.9866000000000001</c:v>
                </c:pt>
                <c:pt idx="2553">
                  <c:v>3.6071</c:v>
                </c:pt>
                <c:pt idx="2554">
                  <c:v>4.3631000000000002</c:v>
                </c:pt>
                <c:pt idx="2555">
                  <c:v>3.0430999999999999</c:v>
                </c:pt>
                <c:pt idx="2556">
                  <c:v>2.875</c:v>
                </c:pt>
                <c:pt idx="2557">
                  <c:v>2.5266999999999999</c:v>
                </c:pt>
                <c:pt idx="2558">
                  <c:v>4.375</c:v>
                </c:pt>
                <c:pt idx="2559">
                  <c:v>4.1730999999999998</c:v>
                </c:pt>
                <c:pt idx="2560">
                  <c:v>3.0179</c:v>
                </c:pt>
                <c:pt idx="2561">
                  <c:v>3.0625</c:v>
                </c:pt>
                <c:pt idx="2562">
                  <c:v>3.3896999999999999</c:v>
                </c:pt>
                <c:pt idx="2563">
                  <c:v>3.1051000000000002</c:v>
                </c:pt>
                <c:pt idx="2564">
                  <c:v>3.0973000000000002</c:v>
                </c:pt>
                <c:pt idx="2565">
                  <c:v>3.0687000000000002</c:v>
                </c:pt>
                <c:pt idx="2566">
                  <c:v>3.3205</c:v>
                </c:pt>
                <c:pt idx="2567">
                  <c:v>3.1587000000000001</c:v>
                </c:pt>
                <c:pt idx="2568">
                  <c:v>2.0874999999999999</c:v>
                </c:pt>
                <c:pt idx="2569">
                  <c:v>3.0179</c:v>
                </c:pt>
                <c:pt idx="2570">
                  <c:v>3.4</c:v>
                </c:pt>
                <c:pt idx="2571">
                  <c:v>3.5874999999999999</c:v>
                </c:pt>
                <c:pt idx="2572">
                  <c:v>5.1007999999999996</c:v>
                </c:pt>
                <c:pt idx="2573">
                  <c:v>4.2396000000000003</c:v>
                </c:pt>
                <c:pt idx="2574">
                  <c:v>3.7343999999999999</c:v>
                </c:pt>
                <c:pt idx="2575">
                  <c:v>4.6898</c:v>
                </c:pt>
                <c:pt idx="2576">
                  <c:v>3.1379999999999999</c:v>
                </c:pt>
                <c:pt idx="2577">
                  <c:v>3.1406000000000001</c:v>
                </c:pt>
                <c:pt idx="2578">
                  <c:v>3.7410999999999999</c:v>
                </c:pt>
                <c:pt idx="2579">
                  <c:v>3.8462000000000001</c:v>
                </c:pt>
                <c:pt idx="2580">
                  <c:v>5.6974999999999998</c:v>
                </c:pt>
                <c:pt idx="2581">
                  <c:v>2.6827000000000001</c:v>
                </c:pt>
                <c:pt idx="2582">
                  <c:v>4.1923000000000004</c:v>
                </c:pt>
                <c:pt idx="2583">
                  <c:v>3.24</c:v>
                </c:pt>
                <c:pt idx="2584">
                  <c:v>2.8125</c:v>
                </c:pt>
                <c:pt idx="2585">
                  <c:v>4.0312999999999999</c:v>
                </c:pt>
                <c:pt idx="2586">
                  <c:v>5.1814</c:v>
                </c:pt>
                <c:pt idx="2587">
                  <c:v>4.282</c:v>
                </c:pt>
                <c:pt idx="2588">
                  <c:v>3.3056000000000001</c:v>
                </c:pt>
                <c:pt idx="2589">
                  <c:v>3.5583</c:v>
                </c:pt>
                <c:pt idx="2590">
                  <c:v>2.0385</c:v>
                </c:pt>
                <c:pt idx="2591">
                  <c:v>4.4408000000000003</c:v>
                </c:pt>
                <c:pt idx="2592">
                  <c:v>4.0742000000000003</c:v>
                </c:pt>
                <c:pt idx="2593">
                  <c:v>3.875</c:v>
                </c:pt>
                <c:pt idx="2594">
                  <c:v>3.8668</c:v>
                </c:pt>
                <c:pt idx="2595">
                  <c:v>4.1161000000000003</c:v>
                </c:pt>
                <c:pt idx="2596">
                  <c:v>3.2014999999999998</c:v>
                </c:pt>
                <c:pt idx="2597">
                  <c:v>4.2211999999999996</c:v>
                </c:pt>
                <c:pt idx="2598">
                  <c:v>5.6360000000000001</c:v>
                </c:pt>
                <c:pt idx="2599">
                  <c:v>2.4729999999999999</c:v>
                </c:pt>
                <c:pt idx="2600">
                  <c:v>3.7940999999999998</c:v>
                </c:pt>
                <c:pt idx="2601">
                  <c:v>3.2124999999999999</c:v>
                </c:pt>
                <c:pt idx="2602">
                  <c:v>4.875</c:v>
                </c:pt>
                <c:pt idx="2603">
                  <c:v>3.6111</c:v>
                </c:pt>
                <c:pt idx="2604">
                  <c:v>3.6920000000000002</c:v>
                </c:pt>
                <c:pt idx="2605">
                  <c:v>3.4285999999999999</c:v>
                </c:pt>
                <c:pt idx="2606">
                  <c:v>2.3666999999999998</c:v>
                </c:pt>
                <c:pt idx="2607">
                  <c:v>4.2679</c:v>
                </c:pt>
                <c:pt idx="2608">
                  <c:v>3.5636999999999999</c:v>
                </c:pt>
                <c:pt idx="2609">
                  <c:v>4.0892999999999997</c:v>
                </c:pt>
                <c:pt idx="2610">
                  <c:v>3.6486000000000001</c:v>
                </c:pt>
                <c:pt idx="2611">
                  <c:v>4.0648</c:v>
                </c:pt>
                <c:pt idx="2612">
                  <c:v>3.2111999999999998</c:v>
                </c:pt>
                <c:pt idx="2613">
                  <c:v>6.2546999999999997</c:v>
                </c:pt>
                <c:pt idx="2614">
                  <c:v>2.9306000000000001</c:v>
                </c:pt>
                <c:pt idx="2615">
                  <c:v>3.4016000000000002</c:v>
                </c:pt>
                <c:pt idx="2616">
                  <c:v>4.3173000000000004</c:v>
                </c:pt>
                <c:pt idx="2617">
                  <c:v>3.1551</c:v>
                </c:pt>
                <c:pt idx="2618">
                  <c:v>3.9464000000000001</c:v>
                </c:pt>
                <c:pt idx="2619">
                  <c:v>3.1823000000000001</c:v>
                </c:pt>
                <c:pt idx="2620">
                  <c:v>2.4074</c:v>
                </c:pt>
                <c:pt idx="2621">
                  <c:v>4.0223000000000004</c:v>
                </c:pt>
                <c:pt idx="2622">
                  <c:v>3.6023000000000001</c:v>
                </c:pt>
                <c:pt idx="2623">
                  <c:v>3.1212</c:v>
                </c:pt>
                <c:pt idx="2624">
                  <c:v>3.4821</c:v>
                </c:pt>
                <c:pt idx="2625">
                  <c:v>1.7061999999999999</c:v>
                </c:pt>
                <c:pt idx="2626">
                  <c:v>4.6863999999999999</c:v>
                </c:pt>
                <c:pt idx="2627">
                  <c:v>2.8650000000000002</c:v>
                </c:pt>
                <c:pt idx="2628">
                  <c:v>3.6726000000000001</c:v>
                </c:pt>
                <c:pt idx="2629">
                  <c:v>3.2094999999999998</c:v>
                </c:pt>
                <c:pt idx="2630">
                  <c:v>2.3723999999999998</c:v>
                </c:pt>
                <c:pt idx="2631">
                  <c:v>2.0286</c:v>
                </c:pt>
                <c:pt idx="2632">
                  <c:v>3.1587999999999998</c:v>
                </c:pt>
                <c:pt idx="2633">
                  <c:v>2.3374999999999999</c:v>
                </c:pt>
                <c:pt idx="2634">
                  <c:v>1.7707999999999999</c:v>
                </c:pt>
                <c:pt idx="2635">
                  <c:v>2.875</c:v>
                </c:pt>
                <c:pt idx="2636">
                  <c:v>1.9688000000000001</c:v>
                </c:pt>
                <c:pt idx="2637">
                  <c:v>3.3687</c:v>
                </c:pt>
                <c:pt idx="2638">
                  <c:v>2.5146999999999999</c:v>
                </c:pt>
                <c:pt idx="2639">
                  <c:v>2.7155</c:v>
                </c:pt>
                <c:pt idx="2640">
                  <c:v>3.8365</c:v>
                </c:pt>
                <c:pt idx="2641">
                  <c:v>3.3043</c:v>
                </c:pt>
                <c:pt idx="2642">
                  <c:v>3.3654000000000002</c:v>
                </c:pt>
                <c:pt idx="2643">
                  <c:v>4.0023</c:v>
                </c:pt>
                <c:pt idx="2644">
                  <c:v>3.4218999999999999</c:v>
                </c:pt>
                <c:pt idx="2645">
                  <c:v>3.12</c:v>
                </c:pt>
                <c:pt idx="2646">
                  <c:v>4.1117999999999997</c:v>
                </c:pt>
                <c:pt idx="2647">
                  <c:v>3.1640999999999999</c:v>
                </c:pt>
                <c:pt idx="2648">
                  <c:v>5.6513</c:v>
                </c:pt>
                <c:pt idx="2649">
                  <c:v>6.3875000000000002</c:v>
                </c:pt>
                <c:pt idx="2650">
                  <c:v>6.2384000000000004</c:v>
                </c:pt>
                <c:pt idx="2651">
                  <c:v>6.0190999999999999</c:v>
                </c:pt>
                <c:pt idx="2652">
                  <c:v>5.0110999999999999</c:v>
                </c:pt>
                <c:pt idx="2653">
                  <c:v>5.0869</c:v>
                </c:pt>
                <c:pt idx="2654">
                  <c:v>4.9588999999999999</c:v>
                </c:pt>
                <c:pt idx="2655">
                  <c:v>6.4265999999999996</c:v>
                </c:pt>
                <c:pt idx="2656">
                  <c:v>6.8757999999999999</c:v>
                </c:pt>
                <c:pt idx="2657">
                  <c:v>6.2733999999999996</c:v>
                </c:pt>
                <c:pt idx="2658">
                  <c:v>6.1075999999999997</c:v>
                </c:pt>
                <c:pt idx="2659">
                  <c:v>7.0328999999999997</c:v>
                </c:pt>
                <c:pt idx="2660">
                  <c:v>6.6288</c:v>
                </c:pt>
                <c:pt idx="2661">
                  <c:v>5.9715999999999996</c:v>
                </c:pt>
                <c:pt idx="2662">
                  <c:v>5.1761999999999997</c:v>
                </c:pt>
                <c:pt idx="2663">
                  <c:v>6.4333</c:v>
                </c:pt>
                <c:pt idx="2664">
                  <c:v>6.9753999999999996</c:v>
                </c:pt>
                <c:pt idx="2665">
                  <c:v>7.5286</c:v>
                </c:pt>
                <c:pt idx="2666">
                  <c:v>8.1050000000000004</c:v>
                </c:pt>
                <c:pt idx="2667">
                  <c:v>11.107699999999999</c:v>
                </c:pt>
                <c:pt idx="2668">
                  <c:v>7.5195999999999996</c:v>
                </c:pt>
                <c:pt idx="2669">
                  <c:v>5.6014999999999997</c:v>
                </c:pt>
                <c:pt idx="2670">
                  <c:v>3.8167</c:v>
                </c:pt>
                <c:pt idx="2671">
                  <c:v>4.51</c:v>
                </c:pt>
                <c:pt idx="2672">
                  <c:v>5.5495999999999999</c:v>
                </c:pt>
                <c:pt idx="2673">
                  <c:v>6.4667000000000003</c:v>
                </c:pt>
                <c:pt idx="2674">
                  <c:v>6.1497999999999999</c:v>
                </c:pt>
                <c:pt idx="2675">
                  <c:v>3.7749999999999999</c:v>
                </c:pt>
                <c:pt idx="2676">
                  <c:v>3.6484000000000001</c:v>
                </c:pt>
                <c:pt idx="2677">
                  <c:v>4.2685000000000004</c:v>
                </c:pt>
                <c:pt idx="2678">
                  <c:v>5.5629</c:v>
                </c:pt>
                <c:pt idx="2679">
                  <c:v>5.2404999999999999</c:v>
                </c:pt>
                <c:pt idx="2680">
                  <c:v>3.2469000000000001</c:v>
                </c:pt>
                <c:pt idx="2681">
                  <c:v>3.5108999999999999</c:v>
                </c:pt>
                <c:pt idx="2682">
                  <c:v>3.5977000000000001</c:v>
                </c:pt>
                <c:pt idx="2683">
                  <c:v>5.0831999999999997</c:v>
                </c:pt>
                <c:pt idx="2684">
                  <c:v>3.875</c:v>
                </c:pt>
                <c:pt idx="2685">
                  <c:v>3.8464999999999998</c:v>
                </c:pt>
                <c:pt idx="2686">
                  <c:v>4.2454000000000001</c:v>
                </c:pt>
                <c:pt idx="2687">
                  <c:v>5.1707999999999998</c:v>
                </c:pt>
                <c:pt idx="2688">
                  <c:v>4.0416999999999996</c:v>
                </c:pt>
                <c:pt idx="2689">
                  <c:v>3.8571</c:v>
                </c:pt>
                <c:pt idx="2690">
                  <c:v>4.6555999999999997</c:v>
                </c:pt>
                <c:pt idx="2691">
                  <c:v>4.5233999999999996</c:v>
                </c:pt>
                <c:pt idx="2692">
                  <c:v>4.1410999999999998</c:v>
                </c:pt>
                <c:pt idx="2693">
                  <c:v>4.9238999999999997</c:v>
                </c:pt>
                <c:pt idx="2694">
                  <c:v>4.0937999999999999</c:v>
                </c:pt>
                <c:pt idx="2695">
                  <c:v>4.5221</c:v>
                </c:pt>
                <c:pt idx="2696">
                  <c:v>3.2383000000000002</c:v>
                </c:pt>
                <c:pt idx="2697">
                  <c:v>3.9933999999999998</c:v>
                </c:pt>
                <c:pt idx="2698">
                  <c:v>4.05</c:v>
                </c:pt>
                <c:pt idx="2699">
                  <c:v>3.6875</c:v>
                </c:pt>
                <c:pt idx="2700">
                  <c:v>4.2019000000000002</c:v>
                </c:pt>
                <c:pt idx="2701">
                  <c:v>2.8546999999999998</c:v>
                </c:pt>
                <c:pt idx="2702">
                  <c:v>4.1836000000000002</c:v>
                </c:pt>
                <c:pt idx="2703">
                  <c:v>4.1994999999999996</c:v>
                </c:pt>
                <c:pt idx="2704">
                  <c:v>2.6619000000000002</c:v>
                </c:pt>
                <c:pt idx="2705">
                  <c:v>2.6292</c:v>
                </c:pt>
                <c:pt idx="2706">
                  <c:v>1.5</c:v>
                </c:pt>
                <c:pt idx="2707">
                  <c:v>3.1597</c:v>
                </c:pt>
                <c:pt idx="2708">
                  <c:v>2.6629</c:v>
                </c:pt>
                <c:pt idx="2709">
                  <c:v>4.0529000000000002</c:v>
                </c:pt>
                <c:pt idx="2710">
                  <c:v>3.3321999999999998</c:v>
                </c:pt>
                <c:pt idx="2711">
                  <c:v>2.2132000000000001</c:v>
                </c:pt>
                <c:pt idx="2712">
                  <c:v>3.7846000000000002</c:v>
                </c:pt>
                <c:pt idx="2713">
                  <c:v>4.1943999999999999</c:v>
                </c:pt>
                <c:pt idx="2714">
                  <c:v>2.9459</c:v>
                </c:pt>
                <c:pt idx="2715">
                  <c:v>2.1667000000000001</c:v>
                </c:pt>
                <c:pt idx="2716">
                  <c:v>3.5249999999999999</c:v>
                </c:pt>
                <c:pt idx="2717">
                  <c:v>3.2202000000000002</c:v>
                </c:pt>
                <c:pt idx="2718">
                  <c:v>3.3624999999999998</c:v>
                </c:pt>
                <c:pt idx="2719">
                  <c:v>3.7736000000000001</c:v>
                </c:pt>
                <c:pt idx="2720">
                  <c:v>3.2</c:v>
                </c:pt>
                <c:pt idx="2721">
                  <c:v>2.7801999999999998</c:v>
                </c:pt>
                <c:pt idx="2722">
                  <c:v>2.8374999999999999</c:v>
                </c:pt>
                <c:pt idx="2723">
                  <c:v>3.125</c:v>
                </c:pt>
                <c:pt idx="2724">
                  <c:v>2.851</c:v>
                </c:pt>
                <c:pt idx="2725">
                  <c:v>2.2679</c:v>
                </c:pt>
                <c:pt idx="2726">
                  <c:v>3.1911999999999998</c:v>
                </c:pt>
                <c:pt idx="2727">
                  <c:v>3.9741</c:v>
                </c:pt>
                <c:pt idx="2728">
                  <c:v>2.1061999999999999</c:v>
                </c:pt>
                <c:pt idx="2729">
                  <c:v>4.4653</c:v>
                </c:pt>
                <c:pt idx="2730">
                  <c:v>4.0640000000000001</c:v>
                </c:pt>
                <c:pt idx="2731">
                  <c:v>4.87</c:v>
                </c:pt>
                <c:pt idx="2732">
                  <c:v>3.2968999999999999</c:v>
                </c:pt>
                <c:pt idx="2733">
                  <c:v>4.1172000000000004</c:v>
                </c:pt>
                <c:pt idx="2734">
                  <c:v>3.9861</c:v>
                </c:pt>
                <c:pt idx="2735">
                  <c:v>4.2061999999999999</c:v>
                </c:pt>
                <c:pt idx="2736">
                  <c:v>4.0167000000000002</c:v>
                </c:pt>
                <c:pt idx="2737">
                  <c:v>4.4625000000000004</c:v>
                </c:pt>
                <c:pt idx="2738">
                  <c:v>3.8704999999999998</c:v>
                </c:pt>
                <c:pt idx="2739">
                  <c:v>4.1311999999999998</c:v>
                </c:pt>
                <c:pt idx="2740">
                  <c:v>3.3976999999999999</c:v>
                </c:pt>
                <c:pt idx="2741">
                  <c:v>4.5077999999999996</c:v>
                </c:pt>
                <c:pt idx="2742">
                  <c:v>3.9582999999999999</c:v>
                </c:pt>
                <c:pt idx="2743">
                  <c:v>4.3947000000000003</c:v>
                </c:pt>
                <c:pt idx="2744">
                  <c:v>4.125</c:v>
                </c:pt>
                <c:pt idx="2745">
                  <c:v>3.6625000000000001</c:v>
                </c:pt>
                <c:pt idx="2746">
                  <c:v>3.5794999999999999</c:v>
                </c:pt>
                <c:pt idx="2747">
                  <c:v>4.2986000000000004</c:v>
                </c:pt>
                <c:pt idx="2748">
                  <c:v>3.5535999999999999</c:v>
                </c:pt>
                <c:pt idx="2749">
                  <c:v>5.7039</c:v>
                </c:pt>
                <c:pt idx="2750">
                  <c:v>3.2812999999999999</c:v>
                </c:pt>
                <c:pt idx="2751">
                  <c:v>3.0440999999999998</c:v>
                </c:pt>
                <c:pt idx="2752">
                  <c:v>5.0122999999999998</c:v>
                </c:pt>
                <c:pt idx="2753">
                  <c:v>4.375</c:v>
                </c:pt>
                <c:pt idx="2754">
                  <c:v>3.7082999999999999</c:v>
                </c:pt>
                <c:pt idx="2755">
                  <c:v>4.25</c:v>
                </c:pt>
                <c:pt idx="2756">
                  <c:v>4.0052000000000003</c:v>
                </c:pt>
                <c:pt idx="2757">
                  <c:v>2.9437000000000002</c:v>
                </c:pt>
                <c:pt idx="2758">
                  <c:v>3.8304</c:v>
                </c:pt>
                <c:pt idx="2759">
                  <c:v>3.125</c:v>
                </c:pt>
                <c:pt idx="2760">
                  <c:v>4.5655000000000001</c:v>
                </c:pt>
                <c:pt idx="2761">
                  <c:v>4.125</c:v>
                </c:pt>
                <c:pt idx="2762">
                  <c:v>5.2119999999999997</c:v>
                </c:pt>
                <c:pt idx="2763">
                  <c:v>2.4167000000000001</c:v>
                </c:pt>
                <c:pt idx="2764">
                  <c:v>2.3971</c:v>
                </c:pt>
                <c:pt idx="2765">
                  <c:v>3.4453</c:v>
                </c:pt>
                <c:pt idx="2766">
                  <c:v>4.3409000000000004</c:v>
                </c:pt>
                <c:pt idx="2767">
                  <c:v>2.7763</c:v>
                </c:pt>
                <c:pt idx="2768">
                  <c:v>3.5</c:v>
                </c:pt>
                <c:pt idx="2769">
                  <c:v>3.1949000000000001</c:v>
                </c:pt>
                <c:pt idx="2770">
                  <c:v>3.8837000000000002</c:v>
                </c:pt>
                <c:pt idx="2771">
                  <c:v>3.2942999999999998</c:v>
                </c:pt>
                <c:pt idx="2772">
                  <c:v>10.1248</c:v>
                </c:pt>
                <c:pt idx="2773">
                  <c:v>5.9253999999999998</c:v>
                </c:pt>
                <c:pt idx="2774">
                  <c:v>7.5</c:v>
                </c:pt>
                <c:pt idx="2775">
                  <c:v>5.4469000000000003</c:v>
                </c:pt>
                <c:pt idx="2776">
                  <c:v>5.6406000000000001</c:v>
                </c:pt>
                <c:pt idx="2777">
                  <c:v>3.9807999999999999</c:v>
                </c:pt>
                <c:pt idx="2778">
                  <c:v>3.0550000000000002</c:v>
                </c:pt>
                <c:pt idx="2779">
                  <c:v>4.5179</c:v>
                </c:pt>
                <c:pt idx="2780">
                  <c:v>5.3663999999999996</c:v>
                </c:pt>
                <c:pt idx="2781">
                  <c:v>5.8518999999999997</c:v>
                </c:pt>
                <c:pt idx="2782">
                  <c:v>5.0896999999999997</c:v>
                </c:pt>
                <c:pt idx="2783">
                  <c:v>4.5594000000000001</c:v>
                </c:pt>
                <c:pt idx="2784">
                  <c:v>3.5547</c:v>
                </c:pt>
                <c:pt idx="2785">
                  <c:v>4.7708000000000004</c:v>
                </c:pt>
                <c:pt idx="2786">
                  <c:v>3.2122000000000002</c:v>
                </c:pt>
                <c:pt idx="2787">
                  <c:v>5.1120000000000001</c:v>
                </c:pt>
                <c:pt idx="2788">
                  <c:v>5.0758000000000001</c:v>
                </c:pt>
                <c:pt idx="2789">
                  <c:v>5.1840000000000002</c:v>
                </c:pt>
                <c:pt idx="2790">
                  <c:v>5.4634999999999998</c:v>
                </c:pt>
                <c:pt idx="2791">
                  <c:v>3.9375</c:v>
                </c:pt>
                <c:pt idx="2792">
                  <c:v>4.1730999999999998</c:v>
                </c:pt>
                <c:pt idx="2793">
                  <c:v>4.2926000000000002</c:v>
                </c:pt>
                <c:pt idx="2794">
                  <c:v>9.7065999999999999</c:v>
                </c:pt>
                <c:pt idx="2795">
                  <c:v>3.4596</c:v>
                </c:pt>
                <c:pt idx="2796">
                  <c:v>5.8722000000000003</c:v>
                </c:pt>
                <c:pt idx="2797">
                  <c:v>4.0332999999999997</c:v>
                </c:pt>
                <c:pt idx="2798">
                  <c:v>3.6648000000000001</c:v>
                </c:pt>
                <c:pt idx="2799">
                  <c:v>5.3559000000000001</c:v>
                </c:pt>
                <c:pt idx="2800">
                  <c:v>3.3523000000000001</c:v>
                </c:pt>
                <c:pt idx="2801">
                  <c:v>3.2082999999999999</c:v>
                </c:pt>
                <c:pt idx="2802">
                  <c:v>4.6311999999999998</c:v>
                </c:pt>
                <c:pt idx="2803">
                  <c:v>4.6117999999999997</c:v>
                </c:pt>
                <c:pt idx="2804">
                  <c:v>4.4101999999999997</c:v>
                </c:pt>
                <c:pt idx="2805">
                  <c:v>2.0670000000000002</c:v>
                </c:pt>
                <c:pt idx="2806">
                  <c:v>3.6562999999999999</c:v>
                </c:pt>
                <c:pt idx="2807">
                  <c:v>4.0468999999999999</c:v>
                </c:pt>
                <c:pt idx="2808">
                  <c:v>4.5416999999999996</c:v>
                </c:pt>
                <c:pt idx="2809">
                  <c:v>3.2412999999999998</c:v>
                </c:pt>
                <c:pt idx="2810">
                  <c:v>4.0274000000000001</c:v>
                </c:pt>
                <c:pt idx="2811">
                  <c:v>3.7454000000000001</c:v>
                </c:pt>
                <c:pt idx="2812">
                  <c:v>3.7917000000000001</c:v>
                </c:pt>
                <c:pt idx="2813">
                  <c:v>2.8437999999999999</c:v>
                </c:pt>
                <c:pt idx="2814">
                  <c:v>3.1667000000000001</c:v>
                </c:pt>
                <c:pt idx="2815">
                  <c:v>3.5179</c:v>
                </c:pt>
                <c:pt idx="2816">
                  <c:v>2.8332999999999999</c:v>
                </c:pt>
                <c:pt idx="2817">
                  <c:v>4.1429</c:v>
                </c:pt>
                <c:pt idx="2818">
                  <c:v>3.4722</c:v>
                </c:pt>
                <c:pt idx="2819">
                  <c:v>4.1189999999999998</c:v>
                </c:pt>
                <c:pt idx="2820">
                  <c:v>2.5192000000000001</c:v>
                </c:pt>
                <c:pt idx="2821">
                  <c:v>3.4115000000000002</c:v>
                </c:pt>
                <c:pt idx="2822">
                  <c:v>3.9803000000000002</c:v>
                </c:pt>
                <c:pt idx="2823">
                  <c:v>3.7578</c:v>
                </c:pt>
                <c:pt idx="2824">
                  <c:v>2.7361</c:v>
                </c:pt>
                <c:pt idx="2825">
                  <c:v>4.6364000000000001</c:v>
                </c:pt>
                <c:pt idx="2826">
                  <c:v>3.0903999999999998</c:v>
                </c:pt>
                <c:pt idx="2827">
                  <c:v>4.375</c:v>
                </c:pt>
                <c:pt idx="2828">
                  <c:v>4.7679</c:v>
                </c:pt>
                <c:pt idx="2829">
                  <c:v>3.1591</c:v>
                </c:pt>
                <c:pt idx="2830">
                  <c:v>4.7954999999999997</c:v>
                </c:pt>
                <c:pt idx="2831">
                  <c:v>4.0250000000000004</c:v>
                </c:pt>
                <c:pt idx="2832">
                  <c:v>3.7258</c:v>
                </c:pt>
                <c:pt idx="2833">
                  <c:v>3.7707999999999999</c:v>
                </c:pt>
                <c:pt idx="2834">
                  <c:v>3.5592000000000001</c:v>
                </c:pt>
                <c:pt idx="2835">
                  <c:v>3.8409</c:v>
                </c:pt>
                <c:pt idx="2836">
                  <c:v>3.3409</c:v>
                </c:pt>
                <c:pt idx="2837">
                  <c:v>3.4940000000000002</c:v>
                </c:pt>
                <c:pt idx="2838">
                  <c:v>3.8864000000000001</c:v>
                </c:pt>
                <c:pt idx="2839">
                  <c:v>2.274</c:v>
                </c:pt>
                <c:pt idx="2840">
                  <c:v>3.83</c:v>
                </c:pt>
                <c:pt idx="2841">
                  <c:v>4.0521000000000003</c:v>
                </c:pt>
                <c:pt idx="2842">
                  <c:v>3.3389000000000002</c:v>
                </c:pt>
                <c:pt idx="2843">
                  <c:v>2.1863000000000001</c:v>
                </c:pt>
                <c:pt idx="2844">
                  <c:v>4.2266000000000004</c:v>
                </c:pt>
                <c:pt idx="2845">
                  <c:v>3.871</c:v>
                </c:pt>
                <c:pt idx="2846">
                  <c:v>3.875</c:v>
                </c:pt>
                <c:pt idx="2847">
                  <c:v>4.2577999999999996</c:v>
                </c:pt>
                <c:pt idx="2848">
                  <c:v>4.1117999999999997</c:v>
                </c:pt>
                <c:pt idx="2849">
                  <c:v>3.9750000000000001</c:v>
                </c:pt>
                <c:pt idx="2850">
                  <c:v>3.9218999999999999</c:v>
                </c:pt>
                <c:pt idx="2851">
                  <c:v>3.8580999999999999</c:v>
                </c:pt>
                <c:pt idx="2852">
                  <c:v>4.7916999999999996</c:v>
                </c:pt>
                <c:pt idx="2853">
                  <c:v>4.9341999999999997</c:v>
                </c:pt>
                <c:pt idx="2854">
                  <c:v>4.8853999999999997</c:v>
                </c:pt>
                <c:pt idx="2855">
                  <c:v>4.5553999999999997</c:v>
                </c:pt>
                <c:pt idx="2856">
                  <c:v>7.6285999999999996</c:v>
                </c:pt>
                <c:pt idx="2857">
                  <c:v>4.6323999999999996</c:v>
                </c:pt>
                <c:pt idx="2858">
                  <c:v>4.6586999999999996</c:v>
                </c:pt>
                <c:pt idx="2859">
                  <c:v>4.7588999999999997</c:v>
                </c:pt>
                <c:pt idx="2860">
                  <c:v>3.6307999999999998</c:v>
                </c:pt>
                <c:pt idx="2861">
                  <c:v>3.6274999999999999</c:v>
                </c:pt>
                <c:pt idx="2862">
                  <c:v>3.7917000000000001</c:v>
                </c:pt>
                <c:pt idx="2863">
                  <c:v>3.9702000000000002</c:v>
                </c:pt>
                <c:pt idx="2864">
                  <c:v>3.2799</c:v>
                </c:pt>
                <c:pt idx="2865">
                  <c:v>5.0704000000000002</c:v>
                </c:pt>
                <c:pt idx="2866">
                  <c:v>3.8201000000000001</c:v>
                </c:pt>
                <c:pt idx="2867">
                  <c:v>3.375</c:v>
                </c:pt>
                <c:pt idx="2868">
                  <c:v>3.75</c:v>
                </c:pt>
                <c:pt idx="2869">
                  <c:v>2.375</c:v>
                </c:pt>
                <c:pt idx="2870">
                  <c:v>2.625</c:v>
                </c:pt>
                <c:pt idx="2871">
                  <c:v>3.4430000000000001</c:v>
                </c:pt>
                <c:pt idx="2872">
                  <c:v>3.8125</c:v>
                </c:pt>
                <c:pt idx="2873">
                  <c:v>3.9375</c:v>
                </c:pt>
                <c:pt idx="2874">
                  <c:v>4.0324</c:v>
                </c:pt>
                <c:pt idx="2875">
                  <c:v>4.9271000000000003</c:v>
                </c:pt>
                <c:pt idx="2876">
                  <c:v>3.8125</c:v>
                </c:pt>
                <c:pt idx="2877">
                  <c:v>3.1850000000000001</c:v>
                </c:pt>
                <c:pt idx="2878">
                  <c:v>5.0650000000000004</c:v>
                </c:pt>
                <c:pt idx="2879">
                  <c:v>5.2569999999999997</c:v>
                </c:pt>
                <c:pt idx="2880">
                  <c:v>3.1979000000000002</c:v>
                </c:pt>
                <c:pt idx="2881">
                  <c:v>4.4653</c:v>
                </c:pt>
                <c:pt idx="2882">
                  <c:v>5.7057000000000002</c:v>
                </c:pt>
                <c:pt idx="2883">
                  <c:v>6.6988000000000003</c:v>
                </c:pt>
                <c:pt idx="2884">
                  <c:v>5.2404999999999999</c:v>
                </c:pt>
                <c:pt idx="2885">
                  <c:v>3.7458999999999998</c:v>
                </c:pt>
                <c:pt idx="2886">
                  <c:v>3.7082999999999999</c:v>
                </c:pt>
                <c:pt idx="2887">
                  <c:v>3.8319000000000001</c:v>
                </c:pt>
                <c:pt idx="2888">
                  <c:v>4.7332000000000001</c:v>
                </c:pt>
                <c:pt idx="2889">
                  <c:v>6.0190000000000001</c:v>
                </c:pt>
                <c:pt idx="2890">
                  <c:v>7.0777999999999999</c:v>
                </c:pt>
                <c:pt idx="2891">
                  <c:v>6.2217000000000002</c:v>
                </c:pt>
                <c:pt idx="2892">
                  <c:v>6.9695</c:v>
                </c:pt>
                <c:pt idx="2893">
                  <c:v>4.1327999999999996</c:v>
                </c:pt>
                <c:pt idx="2894">
                  <c:v>4.4038000000000004</c:v>
                </c:pt>
                <c:pt idx="2895">
                  <c:v>4.5163000000000002</c:v>
                </c:pt>
                <c:pt idx="2896">
                  <c:v>6.1551999999999998</c:v>
                </c:pt>
                <c:pt idx="2897">
                  <c:v>5.6715999999999998</c:v>
                </c:pt>
                <c:pt idx="2898">
                  <c:v>4.9931999999999999</c:v>
                </c:pt>
                <c:pt idx="2899">
                  <c:v>5.0141999999999998</c:v>
                </c:pt>
                <c:pt idx="2900">
                  <c:v>6.7977999999999996</c:v>
                </c:pt>
                <c:pt idx="2901">
                  <c:v>6.8491999999999997</c:v>
                </c:pt>
                <c:pt idx="2902">
                  <c:v>5.2851999999999997</c:v>
                </c:pt>
                <c:pt idx="2903">
                  <c:v>6.2516999999999996</c:v>
                </c:pt>
                <c:pt idx="2904">
                  <c:v>5.7267999999999999</c:v>
                </c:pt>
                <c:pt idx="2905">
                  <c:v>5.7407000000000004</c:v>
                </c:pt>
                <c:pt idx="2906">
                  <c:v>5.5468999999999999</c:v>
                </c:pt>
                <c:pt idx="2907">
                  <c:v>2.5125000000000002</c:v>
                </c:pt>
                <c:pt idx="2908">
                  <c:v>3.2530000000000001</c:v>
                </c:pt>
                <c:pt idx="2909">
                  <c:v>5.4154999999999998</c:v>
                </c:pt>
                <c:pt idx="2910">
                  <c:v>3.8645999999999998</c:v>
                </c:pt>
                <c:pt idx="2911">
                  <c:v>4.3522999999999996</c:v>
                </c:pt>
                <c:pt idx="2912">
                  <c:v>3.5760999999999998</c:v>
                </c:pt>
                <c:pt idx="2913">
                  <c:v>3.6995</c:v>
                </c:pt>
                <c:pt idx="2914">
                  <c:v>4.0625</c:v>
                </c:pt>
                <c:pt idx="2915">
                  <c:v>4.8593999999999999</c:v>
                </c:pt>
                <c:pt idx="2916">
                  <c:v>3.2440000000000002</c:v>
                </c:pt>
                <c:pt idx="2917">
                  <c:v>4.2897999999999996</c:v>
                </c:pt>
                <c:pt idx="2918">
                  <c:v>2.5474000000000001</c:v>
                </c:pt>
                <c:pt idx="2919">
                  <c:v>4.0987</c:v>
                </c:pt>
                <c:pt idx="2920">
                  <c:v>2.9196</c:v>
                </c:pt>
                <c:pt idx="2921">
                  <c:v>3.7222</c:v>
                </c:pt>
                <c:pt idx="2922">
                  <c:v>3.7065999999999999</c:v>
                </c:pt>
                <c:pt idx="2923">
                  <c:v>4.0369999999999999</c:v>
                </c:pt>
                <c:pt idx="2924">
                  <c:v>3.5268000000000002</c:v>
                </c:pt>
                <c:pt idx="2925">
                  <c:v>2.3611</c:v>
                </c:pt>
                <c:pt idx="2926">
                  <c:v>2.0432999999999999</c:v>
                </c:pt>
                <c:pt idx="2927">
                  <c:v>2.7254</c:v>
                </c:pt>
                <c:pt idx="2928">
                  <c:v>2.4914000000000001</c:v>
                </c:pt>
                <c:pt idx="2929">
                  <c:v>2.5118999999999998</c:v>
                </c:pt>
                <c:pt idx="2930">
                  <c:v>3.4201999999999999</c:v>
                </c:pt>
                <c:pt idx="2931">
                  <c:v>3.2568999999999999</c:v>
                </c:pt>
                <c:pt idx="2932">
                  <c:v>3.2311999999999999</c:v>
                </c:pt>
                <c:pt idx="2933">
                  <c:v>3.125</c:v>
                </c:pt>
                <c:pt idx="2934">
                  <c:v>2.806</c:v>
                </c:pt>
                <c:pt idx="2935">
                  <c:v>3.2372999999999998</c:v>
                </c:pt>
                <c:pt idx="2936">
                  <c:v>2.3929</c:v>
                </c:pt>
                <c:pt idx="2937">
                  <c:v>3.1042000000000001</c:v>
                </c:pt>
                <c:pt idx="2938">
                  <c:v>2.1453000000000002</c:v>
                </c:pt>
                <c:pt idx="2939">
                  <c:v>3.8125</c:v>
                </c:pt>
                <c:pt idx="2940">
                  <c:v>2.3098000000000001</c:v>
                </c:pt>
                <c:pt idx="2941">
                  <c:v>2.4706000000000001</c:v>
                </c:pt>
                <c:pt idx="2942">
                  <c:v>2.1093999999999999</c:v>
                </c:pt>
                <c:pt idx="2943">
                  <c:v>2.4874999999999998</c:v>
                </c:pt>
                <c:pt idx="2944">
                  <c:v>2.1383000000000001</c:v>
                </c:pt>
                <c:pt idx="2945">
                  <c:v>3.1875</c:v>
                </c:pt>
                <c:pt idx="2946">
                  <c:v>3.2132000000000001</c:v>
                </c:pt>
                <c:pt idx="2947">
                  <c:v>2.1781000000000001</c:v>
                </c:pt>
                <c:pt idx="2948">
                  <c:v>2.1406000000000001</c:v>
                </c:pt>
                <c:pt idx="2949">
                  <c:v>3.0230000000000001</c:v>
                </c:pt>
                <c:pt idx="2950">
                  <c:v>2.5762999999999998</c:v>
                </c:pt>
                <c:pt idx="2951">
                  <c:v>1.9189000000000001</c:v>
                </c:pt>
                <c:pt idx="2952">
                  <c:v>3.5156000000000001</c:v>
                </c:pt>
                <c:pt idx="2953">
                  <c:v>3.29</c:v>
                </c:pt>
                <c:pt idx="2954">
                  <c:v>2.5985</c:v>
                </c:pt>
                <c:pt idx="2955">
                  <c:v>2.6579000000000002</c:v>
                </c:pt>
                <c:pt idx="2956">
                  <c:v>3.7279</c:v>
                </c:pt>
                <c:pt idx="2957">
                  <c:v>2.6288</c:v>
                </c:pt>
                <c:pt idx="2958">
                  <c:v>2.5445000000000002</c:v>
                </c:pt>
                <c:pt idx="2959">
                  <c:v>3.0535999999999999</c:v>
                </c:pt>
                <c:pt idx="2960">
                  <c:v>3</c:v>
                </c:pt>
                <c:pt idx="2961">
                  <c:v>3.5</c:v>
                </c:pt>
                <c:pt idx="2962">
                  <c:v>4.2916999999999996</c:v>
                </c:pt>
                <c:pt idx="2963">
                  <c:v>2.375</c:v>
                </c:pt>
                <c:pt idx="2964">
                  <c:v>2.2576999999999998</c:v>
                </c:pt>
                <c:pt idx="2965">
                  <c:v>2.5562</c:v>
                </c:pt>
                <c:pt idx="2966">
                  <c:v>2.7955000000000001</c:v>
                </c:pt>
                <c:pt idx="2967">
                  <c:v>3.5129000000000001</c:v>
                </c:pt>
                <c:pt idx="2968">
                  <c:v>2.1602000000000001</c:v>
                </c:pt>
                <c:pt idx="2969">
                  <c:v>2.3611</c:v>
                </c:pt>
                <c:pt idx="2970">
                  <c:v>3.0625</c:v>
                </c:pt>
                <c:pt idx="2971">
                  <c:v>2.8820999999999999</c:v>
                </c:pt>
                <c:pt idx="2972">
                  <c:v>3.2216</c:v>
                </c:pt>
                <c:pt idx="2973">
                  <c:v>3.6093999999999999</c:v>
                </c:pt>
                <c:pt idx="2974">
                  <c:v>4.25</c:v>
                </c:pt>
                <c:pt idx="2975">
                  <c:v>3.8203</c:v>
                </c:pt>
                <c:pt idx="2976">
                  <c:v>5.9844999999999997</c:v>
                </c:pt>
                <c:pt idx="2977">
                  <c:v>9.8413000000000004</c:v>
                </c:pt>
                <c:pt idx="2978">
                  <c:v>8.3695000000000004</c:v>
                </c:pt>
                <c:pt idx="2979">
                  <c:v>8.7200000000000006</c:v>
                </c:pt>
                <c:pt idx="2980">
                  <c:v>7.4189999999999996</c:v>
                </c:pt>
                <c:pt idx="2981">
                  <c:v>6.5529999999999999</c:v>
                </c:pt>
                <c:pt idx="2982">
                  <c:v>7.8375000000000004</c:v>
                </c:pt>
                <c:pt idx="2983">
                  <c:v>6.7571000000000003</c:v>
                </c:pt>
                <c:pt idx="2984">
                  <c:v>4.7733999999999996</c:v>
                </c:pt>
                <c:pt idx="2985">
                  <c:v>8.4802</c:v>
                </c:pt>
                <c:pt idx="2986">
                  <c:v>9.2462999999999997</c:v>
                </c:pt>
                <c:pt idx="2987">
                  <c:v>7.0058999999999996</c:v>
                </c:pt>
                <c:pt idx="2988">
                  <c:v>5.9771000000000001</c:v>
                </c:pt>
                <c:pt idx="2989">
                  <c:v>6.3794000000000004</c:v>
                </c:pt>
                <c:pt idx="2990">
                  <c:v>6.9870000000000001</c:v>
                </c:pt>
                <c:pt idx="2991">
                  <c:v>15.0001</c:v>
                </c:pt>
                <c:pt idx="2992">
                  <c:v>15.0001</c:v>
                </c:pt>
                <c:pt idx="2993">
                  <c:v>15.0001</c:v>
                </c:pt>
                <c:pt idx="2994">
                  <c:v>9.0701999999999998</c:v>
                </c:pt>
                <c:pt idx="2995">
                  <c:v>9.4986999999999995</c:v>
                </c:pt>
                <c:pt idx="2996">
                  <c:v>2.2328000000000001</c:v>
                </c:pt>
                <c:pt idx="2997">
                  <c:v>2.0278</c:v>
                </c:pt>
                <c:pt idx="2998">
                  <c:v>1.8932</c:v>
                </c:pt>
                <c:pt idx="2999">
                  <c:v>2.4135</c:v>
                </c:pt>
                <c:pt idx="3000">
                  <c:v>3.1741000000000001</c:v>
                </c:pt>
                <c:pt idx="3001">
                  <c:v>2.8472</c:v>
                </c:pt>
                <c:pt idx="3002">
                  <c:v>3.3125</c:v>
                </c:pt>
                <c:pt idx="3003">
                  <c:v>2.2326000000000001</c:v>
                </c:pt>
                <c:pt idx="3004">
                  <c:v>3.5886999999999998</c:v>
                </c:pt>
                <c:pt idx="3005">
                  <c:v>4.375</c:v>
                </c:pt>
                <c:pt idx="3006">
                  <c:v>4.0984999999999996</c:v>
                </c:pt>
                <c:pt idx="3007">
                  <c:v>3.5164</c:v>
                </c:pt>
                <c:pt idx="3008">
                  <c:v>2.3967000000000001</c:v>
                </c:pt>
                <c:pt idx="3009">
                  <c:v>3.6093999999999999</c:v>
                </c:pt>
                <c:pt idx="3010">
                  <c:v>3.9687999999999999</c:v>
                </c:pt>
                <c:pt idx="3011">
                  <c:v>4.0523999999999996</c:v>
                </c:pt>
                <c:pt idx="3012">
                  <c:v>2.7147999999999999</c:v>
                </c:pt>
                <c:pt idx="3013">
                  <c:v>3.3068</c:v>
                </c:pt>
                <c:pt idx="3014">
                  <c:v>2.2999999999999998</c:v>
                </c:pt>
                <c:pt idx="3015">
                  <c:v>2.3029000000000002</c:v>
                </c:pt>
                <c:pt idx="3016">
                  <c:v>1.2890999999999999</c:v>
                </c:pt>
                <c:pt idx="3017">
                  <c:v>2.2765</c:v>
                </c:pt>
                <c:pt idx="3018">
                  <c:v>1.7321</c:v>
                </c:pt>
                <c:pt idx="3019">
                  <c:v>3.5909</c:v>
                </c:pt>
                <c:pt idx="3020">
                  <c:v>4.1517999999999997</c:v>
                </c:pt>
                <c:pt idx="3021">
                  <c:v>6.07</c:v>
                </c:pt>
                <c:pt idx="3022">
                  <c:v>6.6031000000000004</c:v>
                </c:pt>
                <c:pt idx="3023">
                  <c:v>7.3715000000000002</c:v>
                </c:pt>
                <c:pt idx="3024">
                  <c:v>2.5750000000000002</c:v>
                </c:pt>
                <c:pt idx="3025">
                  <c:v>1.5156000000000001</c:v>
                </c:pt>
                <c:pt idx="3026">
                  <c:v>1.1667000000000001</c:v>
                </c:pt>
                <c:pt idx="3027">
                  <c:v>1.6920999999999999</c:v>
                </c:pt>
                <c:pt idx="3028">
                  <c:v>2.3654000000000002</c:v>
                </c:pt>
                <c:pt idx="3029">
                  <c:v>2.3062</c:v>
                </c:pt>
                <c:pt idx="3030">
                  <c:v>2.1377000000000002</c:v>
                </c:pt>
                <c:pt idx="3031">
                  <c:v>1.6887000000000001</c:v>
                </c:pt>
                <c:pt idx="3032">
                  <c:v>1.0846</c:v>
                </c:pt>
                <c:pt idx="3033">
                  <c:v>3.2898000000000001</c:v>
                </c:pt>
                <c:pt idx="3034">
                  <c:v>2.6217000000000001</c:v>
                </c:pt>
                <c:pt idx="3035">
                  <c:v>2.7201</c:v>
                </c:pt>
                <c:pt idx="3036">
                  <c:v>2.2094999999999998</c:v>
                </c:pt>
                <c:pt idx="3037">
                  <c:v>2.8125</c:v>
                </c:pt>
                <c:pt idx="3038">
                  <c:v>1.9923</c:v>
                </c:pt>
                <c:pt idx="3039">
                  <c:v>0.84379999999999999</c:v>
                </c:pt>
                <c:pt idx="3040">
                  <c:v>2.2174</c:v>
                </c:pt>
                <c:pt idx="3041">
                  <c:v>2.8631000000000002</c:v>
                </c:pt>
                <c:pt idx="3042">
                  <c:v>2.4817</c:v>
                </c:pt>
                <c:pt idx="3043">
                  <c:v>2.6038000000000001</c:v>
                </c:pt>
                <c:pt idx="3044">
                  <c:v>2.1762999999999999</c:v>
                </c:pt>
                <c:pt idx="3045">
                  <c:v>3.0118999999999998</c:v>
                </c:pt>
                <c:pt idx="3046">
                  <c:v>3.1875</c:v>
                </c:pt>
                <c:pt idx="3047">
                  <c:v>2.5903</c:v>
                </c:pt>
                <c:pt idx="3048">
                  <c:v>4</c:v>
                </c:pt>
                <c:pt idx="3049">
                  <c:v>3.6718999999999999</c:v>
                </c:pt>
                <c:pt idx="3050">
                  <c:v>2.5663999999999998</c:v>
                </c:pt>
                <c:pt idx="3051">
                  <c:v>2.6172</c:v>
                </c:pt>
                <c:pt idx="3052">
                  <c:v>3.6474000000000002</c:v>
                </c:pt>
                <c:pt idx="3053">
                  <c:v>3.4167000000000001</c:v>
                </c:pt>
                <c:pt idx="3054">
                  <c:v>5.0236999999999998</c:v>
                </c:pt>
                <c:pt idx="3055">
                  <c:v>3.5804</c:v>
                </c:pt>
                <c:pt idx="3056">
                  <c:v>6.0948000000000002</c:v>
                </c:pt>
                <c:pt idx="3057">
                  <c:v>3.6572</c:v>
                </c:pt>
                <c:pt idx="3058">
                  <c:v>4.1323999999999996</c:v>
                </c:pt>
                <c:pt idx="3059">
                  <c:v>5.8692000000000002</c:v>
                </c:pt>
                <c:pt idx="3060">
                  <c:v>3.1032999999999999</c:v>
                </c:pt>
                <c:pt idx="3061">
                  <c:v>4.8304</c:v>
                </c:pt>
                <c:pt idx="3062">
                  <c:v>3.4531000000000001</c:v>
                </c:pt>
                <c:pt idx="3063">
                  <c:v>3.2643</c:v>
                </c:pt>
                <c:pt idx="3064">
                  <c:v>3.6997</c:v>
                </c:pt>
                <c:pt idx="3065">
                  <c:v>2.9510999999999998</c:v>
                </c:pt>
                <c:pt idx="3066">
                  <c:v>3.875</c:v>
                </c:pt>
                <c:pt idx="3067">
                  <c:v>2.2999999999999998</c:v>
                </c:pt>
                <c:pt idx="3068">
                  <c:v>1.625</c:v>
                </c:pt>
                <c:pt idx="3069">
                  <c:v>8.2434999999999992</c:v>
                </c:pt>
                <c:pt idx="3070">
                  <c:v>7.4817</c:v>
                </c:pt>
                <c:pt idx="3071">
                  <c:v>11.789400000000001</c:v>
                </c:pt>
                <c:pt idx="3072">
                  <c:v>7.9212999999999996</c:v>
                </c:pt>
                <c:pt idx="3073">
                  <c:v>6.1952999999999996</c:v>
                </c:pt>
                <c:pt idx="3074">
                  <c:v>7.7115999999999998</c:v>
                </c:pt>
                <c:pt idx="3075">
                  <c:v>4.7298</c:v>
                </c:pt>
                <c:pt idx="3076">
                  <c:v>4.7343999999999999</c:v>
                </c:pt>
                <c:pt idx="3077">
                  <c:v>7.7229999999999999</c:v>
                </c:pt>
                <c:pt idx="3078">
                  <c:v>7.9976000000000003</c:v>
                </c:pt>
                <c:pt idx="3079">
                  <c:v>10.739699999999999</c:v>
                </c:pt>
                <c:pt idx="3080">
                  <c:v>4.9166999999999996</c:v>
                </c:pt>
                <c:pt idx="3081">
                  <c:v>5.1071999999999997</c:v>
                </c:pt>
                <c:pt idx="3082">
                  <c:v>3.6389</c:v>
                </c:pt>
                <c:pt idx="3083">
                  <c:v>11.706</c:v>
                </c:pt>
                <c:pt idx="3084">
                  <c:v>10.6767</c:v>
                </c:pt>
                <c:pt idx="3085">
                  <c:v>11.5609</c:v>
                </c:pt>
                <c:pt idx="3086">
                  <c:v>15.0001</c:v>
                </c:pt>
                <c:pt idx="3087">
                  <c:v>10.2317</c:v>
                </c:pt>
                <c:pt idx="3088">
                  <c:v>9.1372999999999998</c:v>
                </c:pt>
                <c:pt idx="3089">
                  <c:v>8.1123999999999992</c:v>
                </c:pt>
                <c:pt idx="3090">
                  <c:v>12.4237</c:v>
                </c:pt>
                <c:pt idx="3091">
                  <c:v>9.7911999999999999</c:v>
                </c:pt>
                <c:pt idx="3092">
                  <c:v>7.8346999999999998</c:v>
                </c:pt>
                <c:pt idx="3093">
                  <c:v>6.3013000000000003</c:v>
                </c:pt>
                <c:pt idx="3094">
                  <c:v>11.6471</c:v>
                </c:pt>
                <c:pt idx="3095">
                  <c:v>15.0001</c:v>
                </c:pt>
                <c:pt idx="3096">
                  <c:v>5.5067000000000004</c:v>
                </c:pt>
                <c:pt idx="3097">
                  <c:v>5.4535999999999998</c:v>
                </c:pt>
                <c:pt idx="3098">
                  <c:v>5.6151999999999997</c:v>
                </c:pt>
                <c:pt idx="3099">
                  <c:v>3.6827000000000001</c:v>
                </c:pt>
                <c:pt idx="3100">
                  <c:v>4.2434000000000003</c:v>
                </c:pt>
                <c:pt idx="3101">
                  <c:v>5.0735999999999999</c:v>
                </c:pt>
                <c:pt idx="3102">
                  <c:v>3.1576</c:v>
                </c:pt>
                <c:pt idx="3103">
                  <c:v>3.9464000000000001</c:v>
                </c:pt>
                <c:pt idx="3104">
                  <c:v>5.5923999999999996</c:v>
                </c:pt>
                <c:pt idx="3105">
                  <c:v>3.0819000000000001</c:v>
                </c:pt>
                <c:pt idx="3106">
                  <c:v>4.6441999999999997</c:v>
                </c:pt>
                <c:pt idx="3107">
                  <c:v>6.5077999999999996</c:v>
                </c:pt>
                <c:pt idx="3108">
                  <c:v>3.75</c:v>
                </c:pt>
                <c:pt idx="3109">
                  <c:v>6.7060000000000004</c:v>
                </c:pt>
                <c:pt idx="3110">
                  <c:v>6.7099000000000002</c:v>
                </c:pt>
                <c:pt idx="3111">
                  <c:v>5.2503000000000002</c:v>
                </c:pt>
                <c:pt idx="3112">
                  <c:v>5.2130999999999998</c:v>
                </c:pt>
                <c:pt idx="3113">
                  <c:v>4.0556000000000001</c:v>
                </c:pt>
                <c:pt idx="3114">
                  <c:v>4.2343999999999999</c:v>
                </c:pt>
                <c:pt idx="3115">
                  <c:v>2.5663</c:v>
                </c:pt>
                <c:pt idx="3116">
                  <c:v>2.7816000000000001</c:v>
                </c:pt>
                <c:pt idx="3117">
                  <c:v>3.1103000000000001</c:v>
                </c:pt>
                <c:pt idx="3118">
                  <c:v>2.9180000000000001</c:v>
                </c:pt>
                <c:pt idx="3119">
                  <c:v>4.8250000000000002</c:v>
                </c:pt>
                <c:pt idx="3120">
                  <c:v>3.1974999999999998</c:v>
                </c:pt>
                <c:pt idx="3121">
                  <c:v>2.8919000000000001</c:v>
                </c:pt>
                <c:pt idx="3122">
                  <c:v>5.2291999999999996</c:v>
                </c:pt>
                <c:pt idx="3123">
                  <c:v>3.9485000000000001</c:v>
                </c:pt>
                <c:pt idx="3124">
                  <c:v>7.4111000000000002</c:v>
                </c:pt>
                <c:pt idx="3125">
                  <c:v>3.7894999999999999</c:v>
                </c:pt>
                <c:pt idx="3126">
                  <c:v>4.2980999999999998</c:v>
                </c:pt>
                <c:pt idx="3127">
                  <c:v>3.8426999999999998</c:v>
                </c:pt>
                <c:pt idx="3128">
                  <c:v>3.8529</c:v>
                </c:pt>
                <c:pt idx="3129">
                  <c:v>3.4018000000000002</c:v>
                </c:pt>
                <c:pt idx="3130">
                  <c:v>6.0198999999999998</c:v>
                </c:pt>
                <c:pt idx="3131">
                  <c:v>5.4165000000000001</c:v>
                </c:pt>
                <c:pt idx="3132">
                  <c:v>4.2944000000000004</c:v>
                </c:pt>
                <c:pt idx="3133">
                  <c:v>3.5874999999999999</c:v>
                </c:pt>
                <c:pt idx="3134">
                  <c:v>3.4559000000000002</c:v>
                </c:pt>
                <c:pt idx="3135">
                  <c:v>4.1661000000000001</c:v>
                </c:pt>
                <c:pt idx="3136">
                  <c:v>3.7235</c:v>
                </c:pt>
                <c:pt idx="3137">
                  <c:v>3.6406000000000001</c:v>
                </c:pt>
                <c:pt idx="3138">
                  <c:v>4.9676</c:v>
                </c:pt>
                <c:pt idx="3139">
                  <c:v>8.0579999999999998</c:v>
                </c:pt>
                <c:pt idx="3140">
                  <c:v>3.1080000000000001</c:v>
                </c:pt>
                <c:pt idx="3141">
                  <c:v>2.8062</c:v>
                </c:pt>
                <c:pt idx="3142">
                  <c:v>4.4306000000000001</c:v>
                </c:pt>
                <c:pt idx="3143">
                  <c:v>3.1204000000000001</c:v>
                </c:pt>
                <c:pt idx="3144">
                  <c:v>3.1211000000000002</c:v>
                </c:pt>
                <c:pt idx="3145">
                  <c:v>3.125</c:v>
                </c:pt>
                <c:pt idx="3146">
                  <c:v>3.3988</c:v>
                </c:pt>
                <c:pt idx="3147">
                  <c:v>2.7483</c:v>
                </c:pt>
                <c:pt idx="3148">
                  <c:v>2.85</c:v>
                </c:pt>
                <c:pt idx="3149">
                  <c:v>2.7035999999999998</c:v>
                </c:pt>
                <c:pt idx="3150">
                  <c:v>2.3464</c:v>
                </c:pt>
                <c:pt idx="3151">
                  <c:v>2.9405000000000001</c:v>
                </c:pt>
                <c:pt idx="3152">
                  <c:v>3.665</c:v>
                </c:pt>
                <c:pt idx="3153">
                  <c:v>3.3229000000000002</c:v>
                </c:pt>
                <c:pt idx="3154">
                  <c:v>3.2307000000000001</c:v>
                </c:pt>
                <c:pt idx="3155">
                  <c:v>3.0078</c:v>
                </c:pt>
                <c:pt idx="3156">
                  <c:v>2.2214</c:v>
                </c:pt>
                <c:pt idx="3157">
                  <c:v>2.5750000000000002</c:v>
                </c:pt>
                <c:pt idx="3158">
                  <c:v>2.7435999999999998</c:v>
                </c:pt>
                <c:pt idx="3159">
                  <c:v>2.6553</c:v>
                </c:pt>
                <c:pt idx="3160">
                  <c:v>2.3462000000000001</c:v>
                </c:pt>
                <c:pt idx="3161">
                  <c:v>4.2832999999999997</c:v>
                </c:pt>
                <c:pt idx="3162">
                  <c:v>3.81</c:v>
                </c:pt>
                <c:pt idx="3163">
                  <c:v>3.3801000000000001</c:v>
                </c:pt>
                <c:pt idx="3164">
                  <c:v>2.34</c:v>
                </c:pt>
                <c:pt idx="3165">
                  <c:v>3.4375</c:v>
                </c:pt>
                <c:pt idx="3166">
                  <c:v>3.6082999999999998</c:v>
                </c:pt>
                <c:pt idx="3167">
                  <c:v>3.2361</c:v>
                </c:pt>
                <c:pt idx="3168">
                  <c:v>3.3512</c:v>
                </c:pt>
                <c:pt idx="3169">
                  <c:v>3.5312999999999999</c:v>
                </c:pt>
                <c:pt idx="3170">
                  <c:v>3.6696</c:v>
                </c:pt>
                <c:pt idx="3171">
                  <c:v>3.9218999999999999</c:v>
                </c:pt>
                <c:pt idx="3172">
                  <c:v>2.9687999999999999</c:v>
                </c:pt>
                <c:pt idx="3173">
                  <c:v>3.0125000000000002</c:v>
                </c:pt>
                <c:pt idx="3174">
                  <c:v>2.6901000000000002</c:v>
                </c:pt>
                <c:pt idx="3175">
                  <c:v>3.0356999999999998</c:v>
                </c:pt>
                <c:pt idx="3176">
                  <c:v>3.1606999999999998</c:v>
                </c:pt>
                <c:pt idx="3177">
                  <c:v>4.875</c:v>
                </c:pt>
                <c:pt idx="3178">
                  <c:v>2.5430000000000001</c:v>
                </c:pt>
                <c:pt idx="3179">
                  <c:v>2.6884000000000001</c:v>
                </c:pt>
                <c:pt idx="3180">
                  <c:v>3.8906000000000001</c:v>
                </c:pt>
                <c:pt idx="3181">
                  <c:v>3.3965999999999998</c:v>
                </c:pt>
                <c:pt idx="3182">
                  <c:v>3.3420999999999998</c:v>
                </c:pt>
                <c:pt idx="3183">
                  <c:v>4.5446</c:v>
                </c:pt>
                <c:pt idx="3184">
                  <c:v>5.2718999999999996</c:v>
                </c:pt>
                <c:pt idx="3185">
                  <c:v>2.6981000000000002</c:v>
                </c:pt>
                <c:pt idx="3186">
                  <c:v>5.3032000000000004</c:v>
                </c:pt>
                <c:pt idx="3187">
                  <c:v>3.1583000000000001</c:v>
                </c:pt>
                <c:pt idx="3188">
                  <c:v>2.6716000000000002</c:v>
                </c:pt>
                <c:pt idx="3189">
                  <c:v>3</c:v>
                </c:pt>
                <c:pt idx="3190">
                  <c:v>2.5787</c:v>
                </c:pt>
                <c:pt idx="3191">
                  <c:v>3.2343999999999999</c:v>
                </c:pt>
                <c:pt idx="3192">
                  <c:v>3.085</c:v>
                </c:pt>
                <c:pt idx="3193">
                  <c:v>3.0592000000000001</c:v>
                </c:pt>
                <c:pt idx="3194">
                  <c:v>2.0249999999999999</c:v>
                </c:pt>
                <c:pt idx="3195">
                  <c:v>2.2261000000000002</c:v>
                </c:pt>
                <c:pt idx="3196">
                  <c:v>1.1875</c:v>
                </c:pt>
                <c:pt idx="3197">
                  <c:v>2.3664000000000001</c:v>
                </c:pt>
                <c:pt idx="3198">
                  <c:v>2.4599000000000002</c:v>
                </c:pt>
                <c:pt idx="3199">
                  <c:v>2.3393000000000002</c:v>
                </c:pt>
                <c:pt idx="3200">
                  <c:v>2.3224</c:v>
                </c:pt>
                <c:pt idx="3201">
                  <c:v>4.1901999999999999</c:v>
                </c:pt>
                <c:pt idx="3202">
                  <c:v>3.7856999999999998</c:v>
                </c:pt>
                <c:pt idx="3203">
                  <c:v>4.7568999999999999</c:v>
                </c:pt>
                <c:pt idx="3204">
                  <c:v>3.2875000000000001</c:v>
                </c:pt>
                <c:pt idx="3205">
                  <c:v>2.4348000000000001</c:v>
                </c:pt>
                <c:pt idx="3206">
                  <c:v>3.8643999999999998</c:v>
                </c:pt>
                <c:pt idx="3207">
                  <c:v>3.6364000000000001</c:v>
                </c:pt>
                <c:pt idx="3208">
                  <c:v>3.125</c:v>
                </c:pt>
                <c:pt idx="3209">
                  <c:v>3.5049999999999999</c:v>
                </c:pt>
                <c:pt idx="3210">
                  <c:v>6.1509</c:v>
                </c:pt>
                <c:pt idx="3211">
                  <c:v>5.8280000000000003</c:v>
                </c:pt>
                <c:pt idx="3212">
                  <c:v>3.4117999999999999</c:v>
                </c:pt>
                <c:pt idx="3213">
                  <c:v>3.5089000000000001</c:v>
                </c:pt>
                <c:pt idx="3214">
                  <c:v>3.8472</c:v>
                </c:pt>
                <c:pt idx="3215">
                  <c:v>2.8672</c:v>
                </c:pt>
                <c:pt idx="3216">
                  <c:v>3.3906000000000001</c:v>
                </c:pt>
                <c:pt idx="3217">
                  <c:v>3.9531000000000001</c:v>
                </c:pt>
                <c:pt idx="3218">
                  <c:v>3.875</c:v>
                </c:pt>
                <c:pt idx="3219">
                  <c:v>2.5320999999999998</c:v>
                </c:pt>
                <c:pt idx="3220">
                  <c:v>2.4285999999999999</c:v>
                </c:pt>
                <c:pt idx="3221">
                  <c:v>3.1892</c:v>
                </c:pt>
                <c:pt idx="3222">
                  <c:v>2.1061000000000001</c:v>
                </c:pt>
                <c:pt idx="3223">
                  <c:v>2.8229000000000002</c:v>
                </c:pt>
                <c:pt idx="3224">
                  <c:v>2.9763999999999999</c:v>
                </c:pt>
                <c:pt idx="3225">
                  <c:v>2.5937999999999999</c:v>
                </c:pt>
                <c:pt idx="3226">
                  <c:v>3.2578</c:v>
                </c:pt>
                <c:pt idx="3227">
                  <c:v>2.5</c:v>
                </c:pt>
                <c:pt idx="3228">
                  <c:v>2.5964</c:v>
                </c:pt>
                <c:pt idx="3229">
                  <c:v>3.3088000000000002</c:v>
                </c:pt>
                <c:pt idx="3230">
                  <c:v>2.4931000000000001</c:v>
                </c:pt>
                <c:pt idx="3231">
                  <c:v>2.5104000000000002</c:v>
                </c:pt>
                <c:pt idx="3232">
                  <c:v>3.1749999999999998</c:v>
                </c:pt>
                <c:pt idx="3233">
                  <c:v>2.25</c:v>
                </c:pt>
                <c:pt idx="3234">
                  <c:v>3.0347</c:v>
                </c:pt>
                <c:pt idx="3235">
                  <c:v>2.3424</c:v>
                </c:pt>
                <c:pt idx="3236">
                  <c:v>2.6093999999999999</c:v>
                </c:pt>
                <c:pt idx="3237">
                  <c:v>2.629</c:v>
                </c:pt>
                <c:pt idx="3238">
                  <c:v>4.7222</c:v>
                </c:pt>
                <c:pt idx="3239">
                  <c:v>2.2082999999999999</c:v>
                </c:pt>
                <c:pt idx="3240">
                  <c:v>2.9523999999999999</c:v>
                </c:pt>
                <c:pt idx="3241">
                  <c:v>3.25</c:v>
                </c:pt>
                <c:pt idx="3242">
                  <c:v>2.5488</c:v>
                </c:pt>
                <c:pt idx="3243">
                  <c:v>3.5356999999999998</c:v>
                </c:pt>
                <c:pt idx="3244">
                  <c:v>3.7559999999999998</c:v>
                </c:pt>
                <c:pt idx="3245">
                  <c:v>2.9129999999999998</c:v>
                </c:pt>
                <c:pt idx="3246">
                  <c:v>3.6511999999999998</c:v>
                </c:pt>
                <c:pt idx="3247">
                  <c:v>6.4385000000000003</c:v>
                </c:pt>
                <c:pt idx="3248">
                  <c:v>5.9941000000000004</c:v>
                </c:pt>
                <c:pt idx="3249">
                  <c:v>5.2446000000000002</c:v>
                </c:pt>
                <c:pt idx="3250">
                  <c:v>3.6625000000000001</c:v>
                </c:pt>
                <c:pt idx="3251">
                  <c:v>5.9214000000000002</c:v>
                </c:pt>
                <c:pt idx="3252">
                  <c:v>3.5832999999999999</c:v>
                </c:pt>
                <c:pt idx="3253">
                  <c:v>3.1082999999999998</c:v>
                </c:pt>
                <c:pt idx="3254">
                  <c:v>4.1375000000000002</c:v>
                </c:pt>
                <c:pt idx="3255">
                  <c:v>2.1943999999999999</c:v>
                </c:pt>
                <c:pt idx="3256">
                  <c:v>3.3214000000000001</c:v>
                </c:pt>
                <c:pt idx="3257">
                  <c:v>3.7109000000000001</c:v>
                </c:pt>
                <c:pt idx="3258">
                  <c:v>2.6145999999999998</c:v>
                </c:pt>
                <c:pt idx="3259">
                  <c:v>3.5272000000000001</c:v>
                </c:pt>
                <c:pt idx="3260">
                  <c:v>4.3646000000000003</c:v>
                </c:pt>
                <c:pt idx="3261">
                  <c:v>4.5795000000000003</c:v>
                </c:pt>
                <c:pt idx="3262">
                  <c:v>4.0937999999999999</c:v>
                </c:pt>
                <c:pt idx="3263">
                  <c:v>7.4596999999999998</c:v>
                </c:pt>
                <c:pt idx="3264">
                  <c:v>6.8189000000000002</c:v>
                </c:pt>
                <c:pt idx="3265">
                  <c:v>8.3474000000000004</c:v>
                </c:pt>
                <c:pt idx="3266">
                  <c:v>7.2472000000000003</c:v>
                </c:pt>
                <c:pt idx="3267">
                  <c:v>6.1898</c:v>
                </c:pt>
                <c:pt idx="3268">
                  <c:v>5.2850999999999999</c:v>
                </c:pt>
                <c:pt idx="3269">
                  <c:v>10.483499999999999</c:v>
                </c:pt>
                <c:pt idx="3270">
                  <c:v>6.8109000000000002</c:v>
                </c:pt>
                <c:pt idx="3271">
                  <c:v>5.0861000000000001</c:v>
                </c:pt>
                <c:pt idx="3272">
                  <c:v>9.1540999999999997</c:v>
                </c:pt>
                <c:pt idx="3273">
                  <c:v>10.8034</c:v>
                </c:pt>
                <c:pt idx="3274">
                  <c:v>2.125</c:v>
                </c:pt>
                <c:pt idx="3275">
                  <c:v>6.2319000000000004</c:v>
                </c:pt>
                <c:pt idx="3276">
                  <c:v>5.2557</c:v>
                </c:pt>
                <c:pt idx="3277">
                  <c:v>3.9091</c:v>
                </c:pt>
                <c:pt idx="3278">
                  <c:v>3.7986</c:v>
                </c:pt>
                <c:pt idx="3279">
                  <c:v>3.2374999999999998</c:v>
                </c:pt>
                <c:pt idx="3280">
                  <c:v>3.4861</c:v>
                </c:pt>
                <c:pt idx="3281">
                  <c:v>2.63</c:v>
                </c:pt>
                <c:pt idx="3282">
                  <c:v>2.9106999999999998</c:v>
                </c:pt>
                <c:pt idx="3283">
                  <c:v>2.5969000000000002</c:v>
                </c:pt>
                <c:pt idx="3284">
                  <c:v>2.9321000000000002</c:v>
                </c:pt>
                <c:pt idx="3285">
                  <c:v>2.7679</c:v>
                </c:pt>
                <c:pt idx="3286">
                  <c:v>3.2031000000000001</c:v>
                </c:pt>
                <c:pt idx="3287">
                  <c:v>3.5468999999999999</c:v>
                </c:pt>
                <c:pt idx="3288">
                  <c:v>2.0729000000000002</c:v>
                </c:pt>
                <c:pt idx="3289">
                  <c:v>4.3333000000000004</c:v>
                </c:pt>
                <c:pt idx="3290">
                  <c:v>3.0449999999999999</c:v>
                </c:pt>
                <c:pt idx="3291">
                  <c:v>4.1458000000000004</c:v>
                </c:pt>
                <c:pt idx="3292">
                  <c:v>3.6920000000000002</c:v>
                </c:pt>
                <c:pt idx="3293">
                  <c:v>3.6875</c:v>
                </c:pt>
                <c:pt idx="3294">
                  <c:v>3.4306000000000001</c:v>
                </c:pt>
                <c:pt idx="3295">
                  <c:v>2.7202000000000002</c:v>
                </c:pt>
                <c:pt idx="3296">
                  <c:v>4.0677000000000003</c:v>
                </c:pt>
                <c:pt idx="3297">
                  <c:v>3.6032999999999999</c:v>
                </c:pt>
                <c:pt idx="3298">
                  <c:v>3.5</c:v>
                </c:pt>
                <c:pt idx="3299">
                  <c:v>3.5756999999999999</c:v>
                </c:pt>
                <c:pt idx="3300">
                  <c:v>3.6196000000000002</c:v>
                </c:pt>
                <c:pt idx="3301">
                  <c:v>2.5</c:v>
                </c:pt>
                <c:pt idx="3302">
                  <c:v>2.8151999999999999</c:v>
                </c:pt>
                <c:pt idx="3303">
                  <c:v>0.98170000000000002</c:v>
                </c:pt>
                <c:pt idx="3304">
                  <c:v>4.5594999999999999</c:v>
                </c:pt>
                <c:pt idx="3305">
                  <c:v>3.0577000000000001</c:v>
                </c:pt>
                <c:pt idx="3306">
                  <c:v>3.25</c:v>
                </c:pt>
                <c:pt idx="3307">
                  <c:v>3.3561999999999999</c:v>
                </c:pt>
                <c:pt idx="3308">
                  <c:v>4.2206000000000001</c:v>
                </c:pt>
                <c:pt idx="3309">
                  <c:v>5.4381000000000004</c:v>
                </c:pt>
                <c:pt idx="3310">
                  <c:v>2.9582999999999999</c:v>
                </c:pt>
                <c:pt idx="3311">
                  <c:v>4.7266000000000004</c:v>
                </c:pt>
                <c:pt idx="3312">
                  <c:v>3.9243000000000001</c:v>
                </c:pt>
                <c:pt idx="3313">
                  <c:v>4.1058000000000003</c:v>
                </c:pt>
                <c:pt idx="3314">
                  <c:v>5.1929999999999996</c:v>
                </c:pt>
                <c:pt idx="3315">
                  <c:v>3.2359</c:v>
                </c:pt>
                <c:pt idx="3316">
                  <c:v>3.7328000000000001</c:v>
                </c:pt>
                <c:pt idx="3317">
                  <c:v>4.375</c:v>
                </c:pt>
                <c:pt idx="3318">
                  <c:v>3.7833000000000001</c:v>
                </c:pt>
                <c:pt idx="3319">
                  <c:v>3.3611</c:v>
                </c:pt>
                <c:pt idx="3320">
                  <c:v>4.5477999999999996</c:v>
                </c:pt>
                <c:pt idx="3321">
                  <c:v>3</c:v>
                </c:pt>
                <c:pt idx="3322">
                  <c:v>2.0146999999999999</c:v>
                </c:pt>
                <c:pt idx="3323">
                  <c:v>2.8311000000000002</c:v>
                </c:pt>
                <c:pt idx="3324">
                  <c:v>5.1985000000000001</c:v>
                </c:pt>
                <c:pt idx="3325">
                  <c:v>3.4312</c:v>
                </c:pt>
                <c:pt idx="3326">
                  <c:v>2.7578</c:v>
                </c:pt>
                <c:pt idx="3327">
                  <c:v>2.625</c:v>
                </c:pt>
                <c:pt idx="3328">
                  <c:v>1.9688000000000001</c:v>
                </c:pt>
                <c:pt idx="3329">
                  <c:v>2.3182</c:v>
                </c:pt>
                <c:pt idx="3330">
                  <c:v>3.6475</c:v>
                </c:pt>
                <c:pt idx="3331">
                  <c:v>8.6677</c:v>
                </c:pt>
                <c:pt idx="3332">
                  <c:v>3.8275000000000001</c:v>
                </c:pt>
                <c:pt idx="3333">
                  <c:v>6.1479999999999997</c:v>
                </c:pt>
                <c:pt idx="3334">
                  <c:v>6.0648</c:v>
                </c:pt>
                <c:pt idx="3335">
                  <c:v>6.0663</c:v>
                </c:pt>
                <c:pt idx="3336">
                  <c:v>5.3053999999999997</c:v>
                </c:pt>
                <c:pt idx="3337">
                  <c:v>4.5446</c:v>
                </c:pt>
                <c:pt idx="3338">
                  <c:v>4.6226000000000003</c:v>
                </c:pt>
                <c:pt idx="3339">
                  <c:v>4.8151999999999999</c:v>
                </c:pt>
                <c:pt idx="3340">
                  <c:v>4.6500000000000004</c:v>
                </c:pt>
                <c:pt idx="3341">
                  <c:v>3.2852000000000001</c:v>
                </c:pt>
                <c:pt idx="3342">
                  <c:v>2.8239999999999998</c:v>
                </c:pt>
                <c:pt idx="3343">
                  <c:v>2.6082000000000001</c:v>
                </c:pt>
                <c:pt idx="3344">
                  <c:v>2.5686</c:v>
                </c:pt>
                <c:pt idx="3345">
                  <c:v>2.593</c:v>
                </c:pt>
                <c:pt idx="3346">
                  <c:v>4.2916999999999996</c:v>
                </c:pt>
                <c:pt idx="3347">
                  <c:v>4.1079999999999997</c:v>
                </c:pt>
                <c:pt idx="3348">
                  <c:v>4.0536000000000003</c:v>
                </c:pt>
                <c:pt idx="3349">
                  <c:v>3.117</c:v>
                </c:pt>
                <c:pt idx="3350">
                  <c:v>3.6509</c:v>
                </c:pt>
                <c:pt idx="3351">
                  <c:v>4.1471</c:v>
                </c:pt>
                <c:pt idx="3352">
                  <c:v>3.8214000000000001</c:v>
                </c:pt>
                <c:pt idx="3353">
                  <c:v>3.2250000000000001</c:v>
                </c:pt>
                <c:pt idx="3354">
                  <c:v>3.3214000000000001</c:v>
                </c:pt>
                <c:pt idx="3355">
                  <c:v>2.9714</c:v>
                </c:pt>
                <c:pt idx="3356">
                  <c:v>3.0491000000000001</c:v>
                </c:pt>
                <c:pt idx="3357">
                  <c:v>4.0378999999999996</c:v>
                </c:pt>
                <c:pt idx="3358">
                  <c:v>3.6</c:v>
                </c:pt>
                <c:pt idx="3359">
                  <c:v>4.3202999999999996</c:v>
                </c:pt>
                <c:pt idx="3360">
                  <c:v>3.2092999999999998</c:v>
                </c:pt>
                <c:pt idx="3361">
                  <c:v>3.9687999999999999</c:v>
                </c:pt>
                <c:pt idx="3362">
                  <c:v>3.9611999999999998</c:v>
                </c:pt>
                <c:pt idx="3363">
                  <c:v>3.1554000000000002</c:v>
                </c:pt>
                <c:pt idx="3364">
                  <c:v>4.2</c:v>
                </c:pt>
                <c:pt idx="3365">
                  <c:v>2.4607000000000001</c:v>
                </c:pt>
                <c:pt idx="3366">
                  <c:v>2.6991000000000001</c:v>
                </c:pt>
                <c:pt idx="3367">
                  <c:v>4.8929</c:v>
                </c:pt>
                <c:pt idx="3368">
                  <c:v>3.9773000000000001</c:v>
                </c:pt>
                <c:pt idx="3369">
                  <c:v>4.6333000000000002</c:v>
                </c:pt>
                <c:pt idx="3370">
                  <c:v>3.5480999999999998</c:v>
                </c:pt>
                <c:pt idx="3371">
                  <c:v>3.6875</c:v>
                </c:pt>
                <c:pt idx="3372">
                  <c:v>4.1388999999999996</c:v>
                </c:pt>
                <c:pt idx="3373">
                  <c:v>3.7326000000000001</c:v>
                </c:pt>
                <c:pt idx="3374">
                  <c:v>2.9922</c:v>
                </c:pt>
                <c:pt idx="3375">
                  <c:v>3.4083000000000001</c:v>
                </c:pt>
                <c:pt idx="3376">
                  <c:v>3.1606999999999998</c:v>
                </c:pt>
                <c:pt idx="3377">
                  <c:v>3.5268000000000002</c:v>
                </c:pt>
                <c:pt idx="3378">
                  <c:v>3.6396999999999999</c:v>
                </c:pt>
                <c:pt idx="3379">
                  <c:v>3.3942000000000001</c:v>
                </c:pt>
                <c:pt idx="3380">
                  <c:v>3.3620999999999999</c:v>
                </c:pt>
                <c:pt idx="3381">
                  <c:v>3.4249999999999998</c:v>
                </c:pt>
                <c:pt idx="3382">
                  <c:v>4.5</c:v>
                </c:pt>
                <c:pt idx="3383">
                  <c:v>4.1711</c:v>
                </c:pt>
                <c:pt idx="3384">
                  <c:v>4.0357000000000003</c:v>
                </c:pt>
                <c:pt idx="3385">
                  <c:v>2.9821</c:v>
                </c:pt>
                <c:pt idx="3386">
                  <c:v>3.9548999999999999</c:v>
                </c:pt>
                <c:pt idx="3387">
                  <c:v>3.6667000000000001</c:v>
                </c:pt>
                <c:pt idx="3388">
                  <c:v>4.8304</c:v>
                </c:pt>
                <c:pt idx="3389">
                  <c:v>3.0943999999999998</c:v>
                </c:pt>
                <c:pt idx="3390">
                  <c:v>4.0095999999999998</c:v>
                </c:pt>
                <c:pt idx="3391">
                  <c:v>4.3689999999999998</c:v>
                </c:pt>
                <c:pt idx="3392">
                  <c:v>2.7646999999999999</c:v>
                </c:pt>
                <c:pt idx="3393">
                  <c:v>3.5583</c:v>
                </c:pt>
                <c:pt idx="3394">
                  <c:v>4.0846</c:v>
                </c:pt>
                <c:pt idx="3395">
                  <c:v>4.5305999999999997</c:v>
                </c:pt>
                <c:pt idx="3396">
                  <c:v>3.8542000000000001</c:v>
                </c:pt>
                <c:pt idx="3397">
                  <c:v>2.4925999999999999</c:v>
                </c:pt>
                <c:pt idx="3398">
                  <c:v>5.2161999999999997</c:v>
                </c:pt>
                <c:pt idx="3399">
                  <c:v>4.625</c:v>
                </c:pt>
                <c:pt idx="3400">
                  <c:v>4.6150000000000002</c:v>
                </c:pt>
                <c:pt idx="3401">
                  <c:v>3.6124999999999998</c:v>
                </c:pt>
                <c:pt idx="3402">
                  <c:v>1.9453</c:v>
                </c:pt>
                <c:pt idx="3403">
                  <c:v>3.1979000000000002</c:v>
                </c:pt>
                <c:pt idx="3404">
                  <c:v>3.6770999999999998</c:v>
                </c:pt>
                <c:pt idx="3405">
                  <c:v>3.1513</c:v>
                </c:pt>
                <c:pt idx="3406">
                  <c:v>3.2370999999999999</c:v>
                </c:pt>
                <c:pt idx="3407">
                  <c:v>3.875</c:v>
                </c:pt>
                <c:pt idx="3408">
                  <c:v>3.7968999999999999</c:v>
                </c:pt>
                <c:pt idx="3409">
                  <c:v>3</c:v>
                </c:pt>
                <c:pt idx="3410">
                  <c:v>3.6730999999999998</c:v>
                </c:pt>
                <c:pt idx="3411">
                  <c:v>4.1666999999999996</c:v>
                </c:pt>
                <c:pt idx="3412">
                  <c:v>3.4906999999999999</c:v>
                </c:pt>
                <c:pt idx="3413">
                  <c:v>4.3849</c:v>
                </c:pt>
                <c:pt idx="3414">
                  <c:v>3.4218999999999999</c:v>
                </c:pt>
                <c:pt idx="3415">
                  <c:v>4.1311999999999998</c:v>
                </c:pt>
                <c:pt idx="3416">
                  <c:v>5.2736000000000001</c:v>
                </c:pt>
                <c:pt idx="3417">
                  <c:v>4.3541999999999996</c:v>
                </c:pt>
                <c:pt idx="3418">
                  <c:v>3.4861</c:v>
                </c:pt>
                <c:pt idx="3419">
                  <c:v>4.2050999999999998</c:v>
                </c:pt>
                <c:pt idx="3420">
                  <c:v>3.4792000000000001</c:v>
                </c:pt>
                <c:pt idx="3421">
                  <c:v>4.4318</c:v>
                </c:pt>
                <c:pt idx="3422">
                  <c:v>4.6184000000000003</c:v>
                </c:pt>
                <c:pt idx="3423">
                  <c:v>4.2291999999999996</c:v>
                </c:pt>
                <c:pt idx="3424">
                  <c:v>4.6923000000000004</c:v>
                </c:pt>
                <c:pt idx="3425">
                  <c:v>5.3015999999999996</c:v>
                </c:pt>
                <c:pt idx="3426">
                  <c:v>3.488</c:v>
                </c:pt>
                <c:pt idx="3427">
                  <c:v>3.4885999999999999</c:v>
                </c:pt>
                <c:pt idx="3428">
                  <c:v>4.0984999999999996</c:v>
                </c:pt>
                <c:pt idx="3429">
                  <c:v>6.2923999999999998</c:v>
                </c:pt>
                <c:pt idx="3430">
                  <c:v>3.6457999999999999</c:v>
                </c:pt>
                <c:pt idx="3431">
                  <c:v>4.3125</c:v>
                </c:pt>
                <c:pt idx="3432">
                  <c:v>3.7044999999999999</c:v>
                </c:pt>
                <c:pt idx="3433">
                  <c:v>3.9542999999999999</c:v>
                </c:pt>
                <c:pt idx="3434">
                  <c:v>5.1738</c:v>
                </c:pt>
                <c:pt idx="3435">
                  <c:v>4.9191000000000003</c:v>
                </c:pt>
                <c:pt idx="3436">
                  <c:v>4.2708000000000004</c:v>
                </c:pt>
                <c:pt idx="3437">
                  <c:v>4.4118000000000004</c:v>
                </c:pt>
                <c:pt idx="3438">
                  <c:v>3.6027999999999998</c:v>
                </c:pt>
                <c:pt idx="3439">
                  <c:v>4.8522999999999996</c:v>
                </c:pt>
                <c:pt idx="3440">
                  <c:v>4.9204999999999997</c:v>
                </c:pt>
                <c:pt idx="3441">
                  <c:v>3.2749999999999999</c:v>
                </c:pt>
                <c:pt idx="3442">
                  <c:v>5.0076999999999998</c:v>
                </c:pt>
                <c:pt idx="3443">
                  <c:v>3.75</c:v>
                </c:pt>
                <c:pt idx="3444">
                  <c:v>5.2305000000000001</c:v>
                </c:pt>
                <c:pt idx="3445">
                  <c:v>5.2729999999999997</c:v>
                </c:pt>
                <c:pt idx="3446">
                  <c:v>5.5237999999999996</c:v>
                </c:pt>
                <c:pt idx="3447">
                  <c:v>6.1273</c:v>
                </c:pt>
                <c:pt idx="3448">
                  <c:v>5.9790000000000001</c:v>
                </c:pt>
                <c:pt idx="3449">
                  <c:v>4.375</c:v>
                </c:pt>
                <c:pt idx="3450">
                  <c:v>3.9575</c:v>
                </c:pt>
                <c:pt idx="3451">
                  <c:v>5.3667999999999996</c:v>
                </c:pt>
                <c:pt idx="3452">
                  <c:v>4.0609999999999999</c:v>
                </c:pt>
                <c:pt idx="3453">
                  <c:v>5.0922999999999998</c:v>
                </c:pt>
                <c:pt idx="3454">
                  <c:v>5.6454000000000004</c:v>
                </c:pt>
                <c:pt idx="3455">
                  <c:v>3.5859000000000001</c:v>
                </c:pt>
                <c:pt idx="3456">
                  <c:v>5.0384000000000002</c:v>
                </c:pt>
                <c:pt idx="3457">
                  <c:v>5.1376999999999997</c:v>
                </c:pt>
                <c:pt idx="3458">
                  <c:v>4.3830999999999998</c:v>
                </c:pt>
                <c:pt idx="3459">
                  <c:v>4.5144000000000002</c:v>
                </c:pt>
                <c:pt idx="3460">
                  <c:v>4.6093999999999999</c:v>
                </c:pt>
                <c:pt idx="3461">
                  <c:v>4.5999999999999996</c:v>
                </c:pt>
                <c:pt idx="3462">
                  <c:v>4.2291999999999996</c:v>
                </c:pt>
                <c:pt idx="3463">
                  <c:v>3.9861</c:v>
                </c:pt>
                <c:pt idx="3464">
                  <c:v>5.5601000000000003</c:v>
                </c:pt>
                <c:pt idx="3465">
                  <c:v>4.4954000000000001</c:v>
                </c:pt>
                <c:pt idx="3466">
                  <c:v>4.6353999999999997</c:v>
                </c:pt>
                <c:pt idx="3467">
                  <c:v>5.0838999999999999</c:v>
                </c:pt>
                <c:pt idx="3468">
                  <c:v>3.2222</c:v>
                </c:pt>
                <c:pt idx="3469">
                  <c:v>4.2305000000000001</c:v>
                </c:pt>
                <c:pt idx="3470">
                  <c:v>5.125</c:v>
                </c:pt>
                <c:pt idx="3471">
                  <c:v>5.4236000000000004</c:v>
                </c:pt>
                <c:pt idx="3472">
                  <c:v>3.5937999999999999</c:v>
                </c:pt>
                <c:pt idx="3473">
                  <c:v>3.7307999999999999</c:v>
                </c:pt>
                <c:pt idx="3474">
                  <c:v>5.1154999999999999</c:v>
                </c:pt>
                <c:pt idx="3475">
                  <c:v>4.7861000000000002</c:v>
                </c:pt>
                <c:pt idx="3476">
                  <c:v>3.2143000000000002</c:v>
                </c:pt>
                <c:pt idx="3477">
                  <c:v>4.2436999999999996</c:v>
                </c:pt>
                <c:pt idx="3478">
                  <c:v>5.3183999999999996</c:v>
                </c:pt>
                <c:pt idx="3479">
                  <c:v>0.49990000000000001</c:v>
                </c:pt>
                <c:pt idx="3480">
                  <c:v>5.5</c:v>
                </c:pt>
                <c:pt idx="3481">
                  <c:v>4.5526</c:v>
                </c:pt>
                <c:pt idx="3482">
                  <c:v>3.2622</c:v>
                </c:pt>
                <c:pt idx="3483">
                  <c:v>4.9107000000000003</c:v>
                </c:pt>
                <c:pt idx="3484">
                  <c:v>5.1515000000000004</c:v>
                </c:pt>
                <c:pt idx="3485">
                  <c:v>3.0529000000000002</c:v>
                </c:pt>
                <c:pt idx="3486">
                  <c:v>5.6112000000000002</c:v>
                </c:pt>
                <c:pt idx="3487">
                  <c:v>2.66</c:v>
                </c:pt>
                <c:pt idx="3488">
                  <c:v>1.3365</c:v>
                </c:pt>
                <c:pt idx="3489">
                  <c:v>3.4297</c:v>
                </c:pt>
                <c:pt idx="3490">
                  <c:v>3.0625</c:v>
                </c:pt>
                <c:pt idx="3491">
                  <c:v>3.95</c:v>
                </c:pt>
                <c:pt idx="3492">
                  <c:v>2.4605000000000001</c:v>
                </c:pt>
                <c:pt idx="3493">
                  <c:v>2.4285999999999999</c:v>
                </c:pt>
                <c:pt idx="3494">
                  <c:v>1.8906000000000001</c:v>
                </c:pt>
                <c:pt idx="3495">
                  <c:v>3.0211999999999999</c:v>
                </c:pt>
                <c:pt idx="3496">
                  <c:v>2.5851999999999999</c:v>
                </c:pt>
                <c:pt idx="3497">
                  <c:v>2.3359000000000001</c:v>
                </c:pt>
                <c:pt idx="3498">
                  <c:v>2.2812999999999999</c:v>
                </c:pt>
                <c:pt idx="3499">
                  <c:v>2.9043999999999999</c:v>
                </c:pt>
                <c:pt idx="3500">
                  <c:v>2.75</c:v>
                </c:pt>
                <c:pt idx="3501">
                  <c:v>4.0625</c:v>
                </c:pt>
                <c:pt idx="3502">
                  <c:v>2.8384999999999998</c:v>
                </c:pt>
                <c:pt idx="3503">
                  <c:v>2.4611999999999998</c:v>
                </c:pt>
                <c:pt idx="3504">
                  <c:v>2.8239000000000001</c:v>
                </c:pt>
                <c:pt idx="3505">
                  <c:v>1.7990999999999999</c:v>
                </c:pt>
                <c:pt idx="3506">
                  <c:v>3.1724000000000001</c:v>
                </c:pt>
                <c:pt idx="3507">
                  <c:v>2.0535999999999999</c:v>
                </c:pt>
                <c:pt idx="3508">
                  <c:v>2.6806000000000001</c:v>
                </c:pt>
                <c:pt idx="3509">
                  <c:v>3.7793999999999999</c:v>
                </c:pt>
                <c:pt idx="3510">
                  <c:v>3.6875</c:v>
                </c:pt>
                <c:pt idx="3511">
                  <c:v>3.1894999999999998</c:v>
                </c:pt>
                <c:pt idx="3512">
                  <c:v>1.5078</c:v>
                </c:pt>
                <c:pt idx="3513">
                  <c:v>2.7025999999999999</c:v>
                </c:pt>
                <c:pt idx="3514">
                  <c:v>1.3971</c:v>
                </c:pt>
                <c:pt idx="3515">
                  <c:v>2.4167000000000001</c:v>
                </c:pt>
                <c:pt idx="3516">
                  <c:v>1.625</c:v>
                </c:pt>
                <c:pt idx="3517">
                  <c:v>3.5937999999999999</c:v>
                </c:pt>
                <c:pt idx="3518">
                  <c:v>2.1844999999999999</c:v>
                </c:pt>
                <c:pt idx="3519">
                  <c:v>3.1528</c:v>
                </c:pt>
                <c:pt idx="3520">
                  <c:v>2.7031000000000001</c:v>
                </c:pt>
                <c:pt idx="3521">
                  <c:v>2.5032999999999999</c:v>
                </c:pt>
                <c:pt idx="3522">
                  <c:v>2.4750000000000001</c:v>
                </c:pt>
                <c:pt idx="3523">
                  <c:v>0.89410000000000001</c:v>
                </c:pt>
                <c:pt idx="3524">
                  <c:v>2.3125</c:v>
                </c:pt>
                <c:pt idx="3525">
                  <c:v>2.5299999999999998</c:v>
                </c:pt>
                <c:pt idx="3526">
                  <c:v>1.825</c:v>
                </c:pt>
                <c:pt idx="3527">
                  <c:v>1.9083000000000001</c:v>
                </c:pt>
                <c:pt idx="3528">
                  <c:v>2.7431999999999999</c:v>
                </c:pt>
                <c:pt idx="3529">
                  <c:v>2.4375</c:v>
                </c:pt>
                <c:pt idx="3530">
                  <c:v>2.8294999999999999</c:v>
                </c:pt>
                <c:pt idx="3531">
                  <c:v>3.75</c:v>
                </c:pt>
                <c:pt idx="3532">
                  <c:v>3.3332999999999999</c:v>
                </c:pt>
                <c:pt idx="3533">
                  <c:v>1.55</c:v>
                </c:pt>
                <c:pt idx="3534">
                  <c:v>3.0417000000000001</c:v>
                </c:pt>
                <c:pt idx="3535">
                  <c:v>2.8542000000000001</c:v>
                </c:pt>
                <c:pt idx="3536">
                  <c:v>2.3014999999999999</c:v>
                </c:pt>
                <c:pt idx="3537">
                  <c:v>2.6964000000000001</c:v>
                </c:pt>
                <c:pt idx="3538">
                  <c:v>1.9666999999999999</c:v>
                </c:pt>
                <c:pt idx="3539">
                  <c:v>2.75</c:v>
                </c:pt>
                <c:pt idx="3540">
                  <c:v>2.9167000000000001</c:v>
                </c:pt>
                <c:pt idx="3541">
                  <c:v>1.75</c:v>
                </c:pt>
                <c:pt idx="3542">
                  <c:v>2.8167</c:v>
                </c:pt>
                <c:pt idx="3543">
                  <c:v>3.375</c:v>
                </c:pt>
                <c:pt idx="3544">
                  <c:v>2.5962000000000001</c:v>
                </c:pt>
                <c:pt idx="3545">
                  <c:v>2.7879999999999998</c:v>
                </c:pt>
                <c:pt idx="3546">
                  <c:v>1.1929000000000001</c:v>
                </c:pt>
                <c:pt idx="3547">
                  <c:v>1.7995000000000001</c:v>
                </c:pt>
                <c:pt idx="3548">
                  <c:v>2.1774</c:v>
                </c:pt>
                <c:pt idx="3549">
                  <c:v>2.1029</c:v>
                </c:pt>
                <c:pt idx="3550">
                  <c:v>2.6964000000000001</c:v>
                </c:pt>
                <c:pt idx="3551">
                  <c:v>2.2389999999999999</c:v>
                </c:pt>
                <c:pt idx="3552">
                  <c:v>1.9719</c:v>
                </c:pt>
                <c:pt idx="3553">
                  <c:v>2.0764</c:v>
                </c:pt>
                <c:pt idx="3554">
                  <c:v>1.7801</c:v>
                </c:pt>
                <c:pt idx="3555">
                  <c:v>2.2812999999999999</c:v>
                </c:pt>
                <c:pt idx="3556">
                  <c:v>2.15</c:v>
                </c:pt>
                <c:pt idx="3557">
                  <c:v>2.3437999999999999</c:v>
                </c:pt>
                <c:pt idx="3558">
                  <c:v>2.8976999999999999</c:v>
                </c:pt>
                <c:pt idx="3559">
                  <c:v>1.8875</c:v>
                </c:pt>
                <c:pt idx="3560">
                  <c:v>3.0972</c:v>
                </c:pt>
                <c:pt idx="3561">
                  <c:v>2.625</c:v>
                </c:pt>
                <c:pt idx="3562">
                  <c:v>2.3462000000000001</c:v>
                </c:pt>
                <c:pt idx="3563">
                  <c:v>2.1979000000000002</c:v>
                </c:pt>
                <c:pt idx="3564">
                  <c:v>2.2902</c:v>
                </c:pt>
                <c:pt idx="3565">
                  <c:v>2.7610000000000001</c:v>
                </c:pt>
                <c:pt idx="3566">
                  <c:v>2.2991000000000001</c:v>
                </c:pt>
                <c:pt idx="3567">
                  <c:v>2.3077000000000001</c:v>
                </c:pt>
                <c:pt idx="3568">
                  <c:v>1.7813000000000001</c:v>
                </c:pt>
                <c:pt idx="3569">
                  <c:v>2.125</c:v>
                </c:pt>
                <c:pt idx="3570">
                  <c:v>1.8681000000000001</c:v>
                </c:pt>
                <c:pt idx="3571">
                  <c:v>2.6042000000000001</c:v>
                </c:pt>
                <c:pt idx="3572">
                  <c:v>2.359</c:v>
                </c:pt>
                <c:pt idx="3573">
                  <c:v>2.1442000000000001</c:v>
                </c:pt>
                <c:pt idx="3574">
                  <c:v>1.7981</c:v>
                </c:pt>
                <c:pt idx="3575">
                  <c:v>2.6964000000000001</c:v>
                </c:pt>
                <c:pt idx="3576">
                  <c:v>2.4500000000000002</c:v>
                </c:pt>
                <c:pt idx="3577">
                  <c:v>1.8714999999999999</c:v>
                </c:pt>
                <c:pt idx="3578">
                  <c:v>2.3437999999999999</c:v>
                </c:pt>
                <c:pt idx="3579">
                  <c:v>2.7021999999999999</c:v>
                </c:pt>
                <c:pt idx="3580">
                  <c:v>2.5312999999999999</c:v>
                </c:pt>
                <c:pt idx="3581">
                  <c:v>1.6354</c:v>
                </c:pt>
                <c:pt idx="3582">
                  <c:v>2.2595999999999998</c:v>
                </c:pt>
                <c:pt idx="3583">
                  <c:v>1.9688000000000001</c:v>
                </c:pt>
                <c:pt idx="3584">
                  <c:v>2.7019000000000002</c:v>
                </c:pt>
                <c:pt idx="3585">
                  <c:v>2.6</c:v>
                </c:pt>
                <c:pt idx="3586">
                  <c:v>2.125</c:v>
                </c:pt>
                <c:pt idx="3587">
                  <c:v>3.0179</c:v>
                </c:pt>
                <c:pt idx="3588">
                  <c:v>1.4177999999999999</c:v>
                </c:pt>
                <c:pt idx="3589">
                  <c:v>2.3929</c:v>
                </c:pt>
                <c:pt idx="3590">
                  <c:v>2.5326</c:v>
                </c:pt>
                <c:pt idx="3591">
                  <c:v>2.7082999999999999</c:v>
                </c:pt>
                <c:pt idx="3592">
                  <c:v>2.0750000000000002</c:v>
                </c:pt>
                <c:pt idx="3593">
                  <c:v>3.1537999999999999</c:v>
                </c:pt>
                <c:pt idx="3594">
                  <c:v>2.2847</c:v>
                </c:pt>
                <c:pt idx="3595">
                  <c:v>2.7307999999999999</c:v>
                </c:pt>
                <c:pt idx="3596">
                  <c:v>2.4258999999999999</c:v>
                </c:pt>
                <c:pt idx="3597">
                  <c:v>1.9866999999999999</c:v>
                </c:pt>
                <c:pt idx="3598">
                  <c:v>2.7311000000000001</c:v>
                </c:pt>
                <c:pt idx="3599">
                  <c:v>2.7292000000000001</c:v>
                </c:pt>
                <c:pt idx="3600">
                  <c:v>3.0207999999999999</c:v>
                </c:pt>
                <c:pt idx="3601">
                  <c:v>2.625</c:v>
                </c:pt>
                <c:pt idx="3602">
                  <c:v>2.2042000000000002</c:v>
                </c:pt>
                <c:pt idx="3603">
                  <c:v>2.8155000000000001</c:v>
                </c:pt>
                <c:pt idx="3604">
                  <c:v>2.5394999999999999</c:v>
                </c:pt>
                <c:pt idx="3605">
                  <c:v>3.6875</c:v>
                </c:pt>
                <c:pt idx="3606">
                  <c:v>2.4218999999999999</c:v>
                </c:pt>
                <c:pt idx="3607">
                  <c:v>2.25</c:v>
                </c:pt>
                <c:pt idx="3608">
                  <c:v>2.2812999999999999</c:v>
                </c:pt>
                <c:pt idx="3609">
                  <c:v>3.1406000000000001</c:v>
                </c:pt>
                <c:pt idx="3610">
                  <c:v>3.6583000000000001</c:v>
                </c:pt>
                <c:pt idx="3611">
                  <c:v>3.0225</c:v>
                </c:pt>
                <c:pt idx="3612">
                  <c:v>1.7679</c:v>
                </c:pt>
                <c:pt idx="3613">
                  <c:v>2.7799</c:v>
                </c:pt>
                <c:pt idx="3614">
                  <c:v>2.6364000000000001</c:v>
                </c:pt>
                <c:pt idx="3615">
                  <c:v>3.2187999999999999</c:v>
                </c:pt>
                <c:pt idx="3616">
                  <c:v>1.5226999999999999</c:v>
                </c:pt>
                <c:pt idx="3617">
                  <c:v>2.1911999999999998</c:v>
                </c:pt>
                <c:pt idx="3618">
                  <c:v>2.6964000000000001</c:v>
                </c:pt>
                <c:pt idx="3619">
                  <c:v>4.3163999999999998</c:v>
                </c:pt>
                <c:pt idx="3620">
                  <c:v>2.7707999999999999</c:v>
                </c:pt>
                <c:pt idx="3621">
                  <c:v>2.4386999999999999</c:v>
                </c:pt>
                <c:pt idx="3622">
                  <c:v>2.6547999999999998</c:v>
                </c:pt>
                <c:pt idx="3623">
                  <c:v>2.7044999999999999</c:v>
                </c:pt>
                <c:pt idx="3624">
                  <c:v>2.39</c:v>
                </c:pt>
                <c:pt idx="3625">
                  <c:v>4.5208000000000004</c:v>
                </c:pt>
                <c:pt idx="3626">
                  <c:v>1.9928999999999999</c:v>
                </c:pt>
                <c:pt idx="3627">
                  <c:v>2.4106999999999998</c:v>
                </c:pt>
                <c:pt idx="3628">
                  <c:v>1.75</c:v>
                </c:pt>
                <c:pt idx="3629">
                  <c:v>2.1615000000000002</c:v>
                </c:pt>
                <c:pt idx="3630">
                  <c:v>1.5271999999999999</c:v>
                </c:pt>
                <c:pt idx="3631">
                  <c:v>1.3963000000000001</c:v>
                </c:pt>
                <c:pt idx="3632">
                  <c:v>2.2968999999999999</c:v>
                </c:pt>
                <c:pt idx="3633">
                  <c:v>1.6667000000000001</c:v>
                </c:pt>
                <c:pt idx="3634">
                  <c:v>1.7206999999999999</c:v>
                </c:pt>
                <c:pt idx="3635">
                  <c:v>1.7928999999999999</c:v>
                </c:pt>
                <c:pt idx="3636">
                  <c:v>1.7378</c:v>
                </c:pt>
                <c:pt idx="3637">
                  <c:v>2.5636999999999999</c:v>
                </c:pt>
                <c:pt idx="3638">
                  <c:v>2.125</c:v>
                </c:pt>
                <c:pt idx="3639">
                  <c:v>2.2054</c:v>
                </c:pt>
                <c:pt idx="3640">
                  <c:v>3.0724</c:v>
                </c:pt>
                <c:pt idx="3641">
                  <c:v>2.0356999999999998</c:v>
                </c:pt>
                <c:pt idx="3642">
                  <c:v>3.125</c:v>
                </c:pt>
                <c:pt idx="3643">
                  <c:v>2.5352000000000001</c:v>
                </c:pt>
                <c:pt idx="3644">
                  <c:v>2.1044</c:v>
                </c:pt>
                <c:pt idx="3645">
                  <c:v>1.2059</c:v>
                </c:pt>
                <c:pt idx="3646">
                  <c:v>1.6685000000000001</c:v>
                </c:pt>
                <c:pt idx="3647">
                  <c:v>2.2059000000000002</c:v>
                </c:pt>
                <c:pt idx="3648">
                  <c:v>1.8929</c:v>
                </c:pt>
                <c:pt idx="3649">
                  <c:v>2.1004999999999998</c:v>
                </c:pt>
                <c:pt idx="3650">
                  <c:v>3.2787999999999999</c:v>
                </c:pt>
                <c:pt idx="3651">
                  <c:v>2.6818</c:v>
                </c:pt>
                <c:pt idx="3652">
                  <c:v>2.3250000000000002</c:v>
                </c:pt>
                <c:pt idx="3653">
                  <c:v>2.3420999999999998</c:v>
                </c:pt>
                <c:pt idx="3654">
                  <c:v>2.1467999999999998</c:v>
                </c:pt>
                <c:pt idx="3655">
                  <c:v>2.6673</c:v>
                </c:pt>
                <c:pt idx="3656">
                  <c:v>3.3868999999999998</c:v>
                </c:pt>
                <c:pt idx="3657">
                  <c:v>2.8214000000000001</c:v>
                </c:pt>
                <c:pt idx="3658">
                  <c:v>3.0114000000000001</c:v>
                </c:pt>
                <c:pt idx="3659">
                  <c:v>2.9054000000000002</c:v>
                </c:pt>
                <c:pt idx="3660">
                  <c:v>3.1979000000000002</c:v>
                </c:pt>
                <c:pt idx="3661">
                  <c:v>2.5510000000000002</c:v>
                </c:pt>
                <c:pt idx="3662">
                  <c:v>2.4596</c:v>
                </c:pt>
                <c:pt idx="3663">
                  <c:v>2.6042000000000001</c:v>
                </c:pt>
                <c:pt idx="3664">
                  <c:v>2.4516</c:v>
                </c:pt>
                <c:pt idx="3665">
                  <c:v>1.9132</c:v>
                </c:pt>
                <c:pt idx="3666">
                  <c:v>2.1522000000000001</c:v>
                </c:pt>
                <c:pt idx="3667">
                  <c:v>1.4224000000000001</c:v>
                </c:pt>
                <c:pt idx="3668">
                  <c:v>1.7562</c:v>
                </c:pt>
                <c:pt idx="3669">
                  <c:v>2.4196</c:v>
                </c:pt>
                <c:pt idx="3670">
                  <c:v>2.0087000000000002</c:v>
                </c:pt>
                <c:pt idx="3671">
                  <c:v>2</c:v>
                </c:pt>
                <c:pt idx="3672">
                  <c:v>2.1964000000000001</c:v>
                </c:pt>
                <c:pt idx="3673">
                  <c:v>2.3917000000000002</c:v>
                </c:pt>
                <c:pt idx="3674">
                  <c:v>2.4375</c:v>
                </c:pt>
                <c:pt idx="3675">
                  <c:v>1.6341000000000001</c:v>
                </c:pt>
                <c:pt idx="3676">
                  <c:v>2.8426999999999998</c:v>
                </c:pt>
                <c:pt idx="3677">
                  <c:v>2.1836000000000002</c:v>
                </c:pt>
                <c:pt idx="3678">
                  <c:v>2.3443999999999998</c:v>
                </c:pt>
                <c:pt idx="3679">
                  <c:v>2.1520000000000001</c:v>
                </c:pt>
                <c:pt idx="3680">
                  <c:v>3.1785999999999999</c:v>
                </c:pt>
                <c:pt idx="3681">
                  <c:v>2.4049</c:v>
                </c:pt>
                <c:pt idx="3682">
                  <c:v>2.2422</c:v>
                </c:pt>
                <c:pt idx="3683">
                  <c:v>2.9843999999999999</c:v>
                </c:pt>
                <c:pt idx="3684">
                  <c:v>2.7321</c:v>
                </c:pt>
                <c:pt idx="3685">
                  <c:v>3.0398000000000001</c:v>
                </c:pt>
                <c:pt idx="3686">
                  <c:v>2.2122000000000002</c:v>
                </c:pt>
                <c:pt idx="3687">
                  <c:v>2.0057</c:v>
                </c:pt>
                <c:pt idx="3688">
                  <c:v>2.625</c:v>
                </c:pt>
                <c:pt idx="3689">
                  <c:v>2.5703</c:v>
                </c:pt>
                <c:pt idx="3690">
                  <c:v>2.2999999999999998</c:v>
                </c:pt>
                <c:pt idx="3691">
                  <c:v>2.4262999999999999</c:v>
                </c:pt>
                <c:pt idx="3692">
                  <c:v>2.4070999999999998</c:v>
                </c:pt>
                <c:pt idx="3693">
                  <c:v>2.3068</c:v>
                </c:pt>
                <c:pt idx="3694">
                  <c:v>2.1743000000000001</c:v>
                </c:pt>
                <c:pt idx="3695">
                  <c:v>2.63</c:v>
                </c:pt>
                <c:pt idx="3696">
                  <c:v>3.0114000000000001</c:v>
                </c:pt>
                <c:pt idx="3697">
                  <c:v>2.1730999999999998</c:v>
                </c:pt>
                <c:pt idx="3698">
                  <c:v>2.1591</c:v>
                </c:pt>
                <c:pt idx="3699">
                  <c:v>2.0524</c:v>
                </c:pt>
                <c:pt idx="3700">
                  <c:v>2.6364000000000001</c:v>
                </c:pt>
                <c:pt idx="3701">
                  <c:v>2.9375</c:v>
                </c:pt>
                <c:pt idx="3702">
                  <c:v>2.1181000000000001</c:v>
                </c:pt>
                <c:pt idx="3703">
                  <c:v>1.9463999999999999</c:v>
                </c:pt>
                <c:pt idx="3704">
                  <c:v>2.3929</c:v>
                </c:pt>
                <c:pt idx="3705">
                  <c:v>1.9063000000000001</c:v>
                </c:pt>
                <c:pt idx="3706">
                  <c:v>3.0937999999999999</c:v>
                </c:pt>
                <c:pt idx="3707">
                  <c:v>2.4821</c:v>
                </c:pt>
                <c:pt idx="3708">
                  <c:v>2.5385</c:v>
                </c:pt>
                <c:pt idx="3709">
                  <c:v>2.2999999999999998</c:v>
                </c:pt>
                <c:pt idx="3710">
                  <c:v>2.4432</c:v>
                </c:pt>
                <c:pt idx="3711">
                  <c:v>2.2816999999999998</c:v>
                </c:pt>
                <c:pt idx="3712">
                  <c:v>2.5556000000000001</c:v>
                </c:pt>
                <c:pt idx="3713">
                  <c:v>1.4167000000000001</c:v>
                </c:pt>
                <c:pt idx="3714">
                  <c:v>2.0162</c:v>
                </c:pt>
                <c:pt idx="3715">
                  <c:v>2.3174999999999999</c:v>
                </c:pt>
                <c:pt idx="3716">
                  <c:v>1.9484999999999999</c:v>
                </c:pt>
                <c:pt idx="3717">
                  <c:v>2.754</c:v>
                </c:pt>
                <c:pt idx="3718">
                  <c:v>1.8896999999999999</c:v>
                </c:pt>
                <c:pt idx="3719">
                  <c:v>3.1875</c:v>
                </c:pt>
                <c:pt idx="3720">
                  <c:v>2.4687999999999999</c:v>
                </c:pt>
                <c:pt idx="3721">
                  <c:v>3.9407999999999999</c:v>
                </c:pt>
                <c:pt idx="3722">
                  <c:v>3.0312999999999999</c:v>
                </c:pt>
                <c:pt idx="3723">
                  <c:v>3.1901000000000002</c:v>
                </c:pt>
                <c:pt idx="3724">
                  <c:v>3.0312999999999999</c:v>
                </c:pt>
                <c:pt idx="3725">
                  <c:v>2.6383999999999999</c:v>
                </c:pt>
                <c:pt idx="3726">
                  <c:v>2.6951000000000001</c:v>
                </c:pt>
                <c:pt idx="3727">
                  <c:v>3.0143</c:v>
                </c:pt>
                <c:pt idx="3728">
                  <c:v>4.0609000000000002</c:v>
                </c:pt>
                <c:pt idx="3729">
                  <c:v>2.8809999999999998</c:v>
                </c:pt>
                <c:pt idx="3730">
                  <c:v>1.6065</c:v>
                </c:pt>
                <c:pt idx="3731">
                  <c:v>2.1429</c:v>
                </c:pt>
                <c:pt idx="3732">
                  <c:v>2.0819000000000001</c:v>
                </c:pt>
                <c:pt idx="3733">
                  <c:v>2.1473</c:v>
                </c:pt>
                <c:pt idx="3734">
                  <c:v>2.5832999999999999</c:v>
                </c:pt>
                <c:pt idx="3735">
                  <c:v>1.6776</c:v>
                </c:pt>
                <c:pt idx="3736">
                  <c:v>1.7707999999999999</c:v>
                </c:pt>
                <c:pt idx="3737">
                  <c:v>1.1635</c:v>
                </c:pt>
                <c:pt idx="3738">
                  <c:v>1.9118999999999999</c:v>
                </c:pt>
                <c:pt idx="3739">
                  <c:v>2.5535999999999999</c:v>
                </c:pt>
                <c:pt idx="3740">
                  <c:v>1.9040999999999999</c:v>
                </c:pt>
                <c:pt idx="3741">
                  <c:v>2.2917000000000001</c:v>
                </c:pt>
                <c:pt idx="3742">
                  <c:v>2.0323000000000002</c:v>
                </c:pt>
                <c:pt idx="3743">
                  <c:v>1.8661000000000001</c:v>
                </c:pt>
                <c:pt idx="3744">
                  <c:v>2.1078000000000001</c:v>
                </c:pt>
                <c:pt idx="3745">
                  <c:v>1.6585000000000001</c:v>
                </c:pt>
                <c:pt idx="3746">
                  <c:v>2.3864000000000001</c:v>
                </c:pt>
                <c:pt idx="3747">
                  <c:v>1.8672</c:v>
                </c:pt>
                <c:pt idx="3748">
                  <c:v>0.97509999999999997</c:v>
                </c:pt>
                <c:pt idx="3749">
                  <c:v>1.9798</c:v>
                </c:pt>
                <c:pt idx="3750">
                  <c:v>1.6950000000000001</c:v>
                </c:pt>
                <c:pt idx="3751">
                  <c:v>1.6597</c:v>
                </c:pt>
                <c:pt idx="3752">
                  <c:v>1.7778</c:v>
                </c:pt>
                <c:pt idx="3753">
                  <c:v>2.5729000000000002</c:v>
                </c:pt>
                <c:pt idx="3754">
                  <c:v>1.7396</c:v>
                </c:pt>
                <c:pt idx="3755">
                  <c:v>2.0655000000000001</c:v>
                </c:pt>
                <c:pt idx="3756">
                  <c:v>0.91659999999999997</c:v>
                </c:pt>
                <c:pt idx="3757">
                  <c:v>0.95179999999999998</c:v>
                </c:pt>
                <c:pt idx="3758">
                  <c:v>2.1389</c:v>
                </c:pt>
                <c:pt idx="3759">
                  <c:v>2.1522000000000001</c:v>
                </c:pt>
                <c:pt idx="3760">
                  <c:v>2.5966</c:v>
                </c:pt>
                <c:pt idx="3761">
                  <c:v>1.9028</c:v>
                </c:pt>
                <c:pt idx="3762">
                  <c:v>2.6179000000000001</c:v>
                </c:pt>
                <c:pt idx="3763">
                  <c:v>2.8</c:v>
                </c:pt>
                <c:pt idx="3764">
                  <c:v>1.7778</c:v>
                </c:pt>
                <c:pt idx="3765">
                  <c:v>2.8167</c:v>
                </c:pt>
                <c:pt idx="3766">
                  <c:v>3.153</c:v>
                </c:pt>
                <c:pt idx="3767">
                  <c:v>2.5912999999999999</c:v>
                </c:pt>
                <c:pt idx="3768">
                  <c:v>2.2391000000000001</c:v>
                </c:pt>
                <c:pt idx="3769">
                  <c:v>2.6537999999999999</c:v>
                </c:pt>
                <c:pt idx="3770">
                  <c:v>3.0903</c:v>
                </c:pt>
                <c:pt idx="3771">
                  <c:v>3.3542000000000001</c:v>
                </c:pt>
                <c:pt idx="3772">
                  <c:v>3.4323000000000001</c:v>
                </c:pt>
                <c:pt idx="3773">
                  <c:v>2.3220999999999998</c:v>
                </c:pt>
                <c:pt idx="3774">
                  <c:v>2.8371</c:v>
                </c:pt>
                <c:pt idx="3775">
                  <c:v>3.0550000000000002</c:v>
                </c:pt>
                <c:pt idx="3776">
                  <c:v>2.9773000000000001</c:v>
                </c:pt>
                <c:pt idx="3777">
                  <c:v>2.3241000000000001</c:v>
                </c:pt>
                <c:pt idx="3778">
                  <c:v>1.2826</c:v>
                </c:pt>
                <c:pt idx="3779">
                  <c:v>1.8641000000000001</c:v>
                </c:pt>
                <c:pt idx="3780">
                  <c:v>2.4266999999999999</c:v>
                </c:pt>
                <c:pt idx="3781">
                  <c:v>2.1406000000000001</c:v>
                </c:pt>
                <c:pt idx="3782">
                  <c:v>2.2949999999999999</c:v>
                </c:pt>
                <c:pt idx="3783">
                  <c:v>2.2988</c:v>
                </c:pt>
                <c:pt idx="3784">
                  <c:v>2.0371999999999999</c:v>
                </c:pt>
                <c:pt idx="3785">
                  <c:v>3.3472</c:v>
                </c:pt>
                <c:pt idx="3786">
                  <c:v>4.0441000000000003</c:v>
                </c:pt>
                <c:pt idx="3787">
                  <c:v>2.4459</c:v>
                </c:pt>
                <c:pt idx="3788">
                  <c:v>2.84</c:v>
                </c:pt>
                <c:pt idx="3789">
                  <c:v>3.2768000000000002</c:v>
                </c:pt>
                <c:pt idx="3790">
                  <c:v>3.3660999999999999</c:v>
                </c:pt>
                <c:pt idx="3791">
                  <c:v>3.3845999999999998</c:v>
                </c:pt>
                <c:pt idx="3792">
                  <c:v>3.0832999999999999</c:v>
                </c:pt>
                <c:pt idx="3793">
                  <c:v>2.3881999999999999</c:v>
                </c:pt>
                <c:pt idx="3794">
                  <c:v>3.5125000000000002</c:v>
                </c:pt>
                <c:pt idx="3795">
                  <c:v>3.7361</c:v>
                </c:pt>
                <c:pt idx="3796">
                  <c:v>2.5028999999999999</c:v>
                </c:pt>
                <c:pt idx="3797">
                  <c:v>2.6354000000000002</c:v>
                </c:pt>
                <c:pt idx="3798">
                  <c:v>2.7206000000000001</c:v>
                </c:pt>
                <c:pt idx="3799">
                  <c:v>4.7708000000000004</c:v>
                </c:pt>
                <c:pt idx="3800">
                  <c:v>3.7361</c:v>
                </c:pt>
                <c:pt idx="3801">
                  <c:v>3.4687999999999999</c:v>
                </c:pt>
                <c:pt idx="3802">
                  <c:v>2.9094000000000002</c:v>
                </c:pt>
                <c:pt idx="3803">
                  <c:v>3.5341</c:v>
                </c:pt>
                <c:pt idx="3804">
                  <c:v>2.7</c:v>
                </c:pt>
                <c:pt idx="3805">
                  <c:v>4.6388999999999996</c:v>
                </c:pt>
                <c:pt idx="3806">
                  <c:v>1.9107000000000001</c:v>
                </c:pt>
                <c:pt idx="3807">
                  <c:v>4.3666999999999998</c:v>
                </c:pt>
                <c:pt idx="3808">
                  <c:v>3.1528</c:v>
                </c:pt>
                <c:pt idx="3809">
                  <c:v>3.5937999999999999</c:v>
                </c:pt>
                <c:pt idx="3810">
                  <c:v>2.9643000000000002</c:v>
                </c:pt>
                <c:pt idx="3811">
                  <c:v>3.1086999999999998</c:v>
                </c:pt>
                <c:pt idx="3812">
                  <c:v>3.2734000000000001</c:v>
                </c:pt>
                <c:pt idx="3813">
                  <c:v>2.4582999999999999</c:v>
                </c:pt>
                <c:pt idx="3814">
                  <c:v>2.0785</c:v>
                </c:pt>
                <c:pt idx="3815">
                  <c:v>2.1640999999999999</c:v>
                </c:pt>
                <c:pt idx="3816">
                  <c:v>2.4297</c:v>
                </c:pt>
                <c:pt idx="3817">
                  <c:v>3.4712000000000001</c:v>
                </c:pt>
                <c:pt idx="3818">
                  <c:v>3.1911999999999998</c:v>
                </c:pt>
                <c:pt idx="3819">
                  <c:v>3.4401999999999999</c:v>
                </c:pt>
                <c:pt idx="3820">
                  <c:v>3.1667000000000001</c:v>
                </c:pt>
                <c:pt idx="3821">
                  <c:v>3.0987</c:v>
                </c:pt>
                <c:pt idx="3822">
                  <c:v>3.0871</c:v>
                </c:pt>
                <c:pt idx="3823">
                  <c:v>3.5312999999999999</c:v>
                </c:pt>
                <c:pt idx="3824">
                  <c:v>2.1903000000000001</c:v>
                </c:pt>
                <c:pt idx="3825">
                  <c:v>2.7734000000000001</c:v>
                </c:pt>
                <c:pt idx="3826">
                  <c:v>1.9668000000000001</c:v>
                </c:pt>
                <c:pt idx="3827">
                  <c:v>2.1715</c:v>
                </c:pt>
                <c:pt idx="3828">
                  <c:v>2.2847</c:v>
                </c:pt>
                <c:pt idx="3829">
                  <c:v>2.6339000000000001</c:v>
                </c:pt>
                <c:pt idx="3830">
                  <c:v>2.5185</c:v>
                </c:pt>
                <c:pt idx="3831">
                  <c:v>2.6953</c:v>
                </c:pt>
                <c:pt idx="3832">
                  <c:v>2.7679</c:v>
                </c:pt>
                <c:pt idx="3833">
                  <c:v>3.0167000000000002</c:v>
                </c:pt>
                <c:pt idx="3834">
                  <c:v>2.5937999999999999</c:v>
                </c:pt>
                <c:pt idx="3835">
                  <c:v>1.4861</c:v>
                </c:pt>
                <c:pt idx="3836">
                  <c:v>2.0657999999999999</c:v>
                </c:pt>
                <c:pt idx="3837">
                  <c:v>2.1964000000000001</c:v>
                </c:pt>
                <c:pt idx="3838">
                  <c:v>2.5083000000000002</c:v>
                </c:pt>
                <c:pt idx="3839">
                  <c:v>2.5832999999999999</c:v>
                </c:pt>
                <c:pt idx="3840">
                  <c:v>3.0417000000000001</c:v>
                </c:pt>
                <c:pt idx="3841">
                  <c:v>1.9026000000000001</c:v>
                </c:pt>
                <c:pt idx="3842">
                  <c:v>3.4539</c:v>
                </c:pt>
                <c:pt idx="3843">
                  <c:v>1.4028</c:v>
                </c:pt>
                <c:pt idx="3844">
                  <c:v>1.7411000000000001</c:v>
                </c:pt>
                <c:pt idx="3845">
                  <c:v>1.2222</c:v>
                </c:pt>
                <c:pt idx="3846">
                  <c:v>2.75</c:v>
                </c:pt>
                <c:pt idx="3847">
                  <c:v>2.4464000000000001</c:v>
                </c:pt>
                <c:pt idx="3848">
                  <c:v>2.2410999999999999</c:v>
                </c:pt>
                <c:pt idx="3849">
                  <c:v>2.85</c:v>
                </c:pt>
                <c:pt idx="3850">
                  <c:v>3.2917000000000001</c:v>
                </c:pt>
                <c:pt idx="3851">
                  <c:v>2.0486</c:v>
                </c:pt>
                <c:pt idx="3852">
                  <c:v>2.0893000000000002</c:v>
                </c:pt>
                <c:pt idx="3853">
                  <c:v>2.5363000000000002</c:v>
                </c:pt>
                <c:pt idx="3854">
                  <c:v>2</c:v>
                </c:pt>
                <c:pt idx="3855">
                  <c:v>1.9809000000000001</c:v>
                </c:pt>
                <c:pt idx="3856">
                  <c:v>2.8858999999999999</c:v>
                </c:pt>
                <c:pt idx="3857">
                  <c:v>1.9185000000000001</c:v>
                </c:pt>
                <c:pt idx="3858">
                  <c:v>2.7450000000000001</c:v>
                </c:pt>
                <c:pt idx="3859">
                  <c:v>3</c:v>
                </c:pt>
                <c:pt idx="3860">
                  <c:v>3.0550000000000002</c:v>
                </c:pt>
                <c:pt idx="3861">
                  <c:v>2.625</c:v>
                </c:pt>
                <c:pt idx="3862">
                  <c:v>2.7269000000000001</c:v>
                </c:pt>
                <c:pt idx="3863">
                  <c:v>1.1705000000000001</c:v>
                </c:pt>
                <c:pt idx="3864">
                  <c:v>4.4659000000000004</c:v>
                </c:pt>
                <c:pt idx="3865">
                  <c:v>4.2767999999999997</c:v>
                </c:pt>
                <c:pt idx="3866">
                  <c:v>2.4270999999999998</c:v>
                </c:pt>
                <c:pt idx="3867">
                  <c:v>4.0233999999999996</c:v>
                </c:pt>
                <c:pt idx="3868">
                  <c:v>2.0095999999999998</c:v>
                </c:pt>
                <c:pt idx="3869">
                  <c:v>4.1041999999999996</c:v>
                </c:pt>
                <c:pt idx="3870">
                  <c:v>3.1111</c:v>
                </c:pt>
                <c:pt idx="3871">
                  <c:v>2.5520999999999998</c:v>
                </c:pt>
                <c:pt idx="3872">
                  <c:v>3.4916999999999998</c:v>
                </c:pt>
                <c:pt idx="3873">
                  <c:v>2.4375</c:v>
                </c:pt>
                <c:pt idx="3874">
                  <c:v>2.5882000000000001</c:v>
                </c:pt>
                <c:pt idx="3875">
                  <c:v>1.9037999999999999</c:v>
                </c:pt>
                <c:pt idx="3876">
                  <c:v>1.4688000000000001</c:v>
                </c:pt>
                <c:pt idx="3877">
                  <c:v>1.875</c:v>
                </c:pt>
                <c:pt idx="3878">
                  <c:v>2.7082999999999999</c:v>
                </c:pt>
                <c:pt idx="3879">
                  <c:v>1.7158</c:v>
                </c:pt>
                <c:pt idx="3880">
                  <c:v>3.2768000000000002</c:v>
                </c:pt>
                <c:pt idx="3881">
                  <c:v>1.1793</c:v>
                </c:pt>
                <c:pt idx="3882">
                  <c:v>2.1734</c:v>
                </c:pt>
                <c:pt idx="3883">
                  <c:v>2.5893000000000002</c:v>
                </c:pt>
                <c:pt idx="3884">
                  <c:v>3.1190000000000002</c:v>
                </c:pt>
                <c:pt idx="3885">
                  <c:v>3.0341</c:v>
                </c:pt>
                <c:pt idx="3886">
                  <c:v>1.9957</c:v>
                </c:pt>
                <c:pt idx="3887">
                  <c:v>2.6154000000000002</c:v>
                </c:pt>
                <c:pt idx="3888">
                  <c:v>2.0804</c:v>
                </c:pt>
                <c:pt idx="3889">
                  <c:v>1.6436999999999999</c:v>
                </c:pt>
                <c:pt idx="3890">
                  <c:v>2.1366000000000001</c:v>
                </c:pt>
                <c:pt idx="3891">
                  <c:v>2.6429</c:v>
                </c:pt>
                <c:pt idx="3892">
                  <c:v>1.7824</c:v>
                </c:pt>
                <c:pt idx="3893">
                  <c:v>3.6606999999999998</c:v>
                </c:pt>
                <c:pt idx="3894">
                  <c:v>1.5161</c:v>
                </c:pt>
                <c:pt idx="3895">
                  <c:v>2.12</c:v>
                </c:pt>
                <c:pt idx="3896">
                  <c:v>2.0817000000000001</c:v>
                </c:pt>
                <c:pt idx="3897">
                  <c:v>1.9582999999999999</c:v>
                </c:pt>
                <c:pt idx="3898">
                  <c:v>1.4091</c:v>
                </c:pt>
                <c:pt idx="3899">
                  <c:v>1.7262</c:v>
                </c:pt>
                <c:pt idx="3900">
                  <c:v>3.6718999999999999</c:v>
                </c:pt>
                <c:pt idx="3901">
                  <c:v>3.2797999999999998</c:v>
                </c:pt>
                <c:pt idx="3902">
                  <c:v>3.1537999999999999</c:v>
                </c:pt>
                <c:pt idx="3903">
                  <c:v>2.7109000000000001</c:v>
                </c:pt>
                <c:pt idx="3904">
                  <c:v>3.2976000000000001</c:v>
                </c:pt>
                <c:pt idx="3905">
                  <c:v>3.1964000000000001</c:v>
                </c:pt>
                <c:pt idx="3906">
                  <c:v>3.0133999999999999</c:v>
                </c:pt>
                <c:pt idx="3907">
                  <c:v>2.0625</c:v>
                </c:pt>
                <c:pt idx="3908">
                  <c:v>2.6354000000000002</c:v>
                </c:pt>
                <c:pt idx="3909">
                  <c:v>2.7707999999999999</c:v>
                </c:pt>
                <c:pt idx="3910">
                  <c:v>3.3050000000000002</c:v>
                </c:pt>
                <c:pt idx="3911">
                  <c:v>2.0133999999999999</c:v>
                </c:pt>
                <c:pt idx="3912">
                  <c:v>3.5878000000000001</c:v>
                </c:pt>
                <c:pt idx="3913">
                  <c:v>2.7812999999999999</c:v>
                </c:pt>
                <c:pt idx="3914">
                  <c:v>2.8793000000000002</c:v>
                </c:pt>
                <c:pt idx="3915">
                  <c:v>2.3214000000000001</c:v>
                </c:pt>
                <c:pt idx="3916">
                  <c:v>2.5718999999999999</c:v>
                </c:pt>
                <c:pt idx="3917">
                  <c:v>1.9952000000000001</c:v>
                </c:pt>
                <c:pt idx="3918">
                  <c:v>2.1071</c:v>
                </c:pt>
                <c:pt idx="3919">
                  <c:v>2.0356999999999998</c:v>
                </c:pt>
                <c:pt idx="3920">
                  <c:v>2.5320999999999998</c:v>
                </c:pt>
                <c:pt idx="3921">
                  <c:v>2.2124999999999999</c:v>
                </c:pt>
                <c:pt idx="3922">
                  <c:v>2.9293</c:v>
                </c:pt>
                <c:pt idx="3923">
                  <c:v>2.7212000000000001</c:v>
                </c:pt>
                <c:pt idx="3924">
                  <c:v>4.3646000000000003</c:v>
                </c:pt>
                <c:pt idx="3925">
                  <c:v>2.7443</c:v>
                </c:pt>
                <c:pt idx="3926">
                  <c:v>2.2124999999999999</c:v>
                </c:pt>
                <c:pt idx="3927">
                  <c:v>3.1189</c:v>
                </c:pt>
                <c:pt idx="3928">
                  <c:v>3.4792000000000001</c:v>
                </c:pt>
                <c:pt idx="3929">
                  <c:v>3.4485000000000001</c:v>
                </c:pt>
                <c:pt idx="3930">
                  <c:v>2.1781999999999999</c:v>
                </c:pt>
                <c:pt idx="3931">
                  <c:v>2.1211000000000002</c:v>
                </c:pt>
                <c:pt idx="3932">
                  <c:v>2.125</c:v>
                </c:pt>
                <c:pt idx="3933">
                  <c:v>2.7433999999999998</c:v>
                </c:pt>
                <c:pt idx="3934">
                  <c:v>2.25</c:v>
                </c:pt>
                <c:pt idx="3935">
                  <c:v>2.1389</c:v>
                </c:pt>
                <c:pt idx="3936">
                  <c:v>2.6164999999999998</c:v>
                </c:pt>
                <c:pt idx="3937">
                  <c:v>2.7425999999999999</c:v>
                </c:pt>
                <c:pt idx="3938">
                  <c:v>1.9422999999999999</c:v>
                </c:pt>
                <c:pt idx="3939">
                  <c:v>2.3542000000000001</c:v>
                </c:pt>
                <c:pt idx="3940">
                  <c:v>1.8095000000000001</c:v>
                </c:pt>
                <c:pt idx="3941">
                  <c:v>1.641</c:v>
                </c:pt>
                <c:pt idx="3942">
                  <c:v>2.4706000000000001</c:v>
                </c:pt>
                <c:pt idx="3943">
                  <c:v>3.4106999999999998</c:v>
                </c:pt>
                <c:pt idx="3944">
                  <c:v>2.3382000000000001</c:v>
                </c:pt>
                <c:pt idx="3945">
                  <c:v>2.375</c:v>
                </c:pt>
                <c:pt idx="3946">
                  <c:v>1.2082999999999999</c:v>
                </c:pt>
                <c:pt idx="3947">
                  <c:v>1.9604999999999999</c:v>
                </c:pt>
                <c:pt idx="3948">
                  <c:v>2.8269000000000002</c:v>
                </c:pt>
                <c:pt idx="3949">
                  <c:v>3.3803999999999998</c:v>
                </c:pt>
                <c:pt idx="3950">
                  <c:v>2.4537</c:v>
                </c:pt>
                <c:pt idx="3951">
                  <c:v>2.1838000000000002</c:v>
                </c:pt>
                <c:pt idx="3952">
                  <c:v>2.4632000000000001</c:v>
                </c:pt>
                <c:pt idx="3953">
                  <c:v>3.9</c:v>
                </c:pt>
                <c:pt idx="3954">
                  <c:v>2.6812</c:v>
                </c:pt>
                <c:pt idx="3955">
                  <c:v>2.8492999999999999</c:v>
                </c:pt>
                <c:pt idx="3956">
                  <c:v>3.5687000000000002</c:v>
                </c:pt>
                <c:pt idx="3957">
                  <c:v>2.4821</c:v>
                </c:pt>
                <c:pt idx="3958">
                  <c:v>2.2121</c:v>
                </c:pt>
                <c:pt idx="3959">
                  <c:v>2.9643000000000002</c:v>
                </c:pt>
                <c:pt idx="3960">
                  <c:v>3.3094999999999999</c:v>
                </c:pt>
                <c:pt idx="3961">
                  <c:v>3.2374999999999998</c:v>
                </c:pt>
                <c:pt idx="3962">
                  <c:v>3.0972</c:v>
                </c:pt>
                <c:pt idx="3963">
                  <c:v>5.5590999999999999</c:v>
                </c:pt>
                <c:pt idx="3964">
                  <c:v>2.125</c:v>
                </c:pt>
                <c:pt idx="3965">
                  <c:v>1.6574</c:v>
                </c:pt>
                <c:pt idx="3966">
                  <c:v>2.1949000000000001</c:v>
                </c:pt>
                <c:pt idx="3967">
                  <c:v>2.6718999999999999</c:v>
                </c:pt>
                <c:pt idx="3968">
                  <c:v>3.0417000000000001</c:v>
                </c:pt>
                <c:pt idx="3969">
                  <c:v>3.1667000000000001</c:v>
                </c:pt>
                <c:pt idx="3970">
                  <c:v>5.1947999999999999</c:v>
                </c:pt>
                <c:pt idx="3971">
                  <c:v>5.9683999999999999</c:v>
                </c:pt>
                <c:pt idx="3972">
                  <c:v>5.3307000000000002</c:v>
                </c:pt>
                <c:pt idx="3973">
                  <c:v>4.8437999999999999</c:v>
                </c:pt>
                <c:pt idx="3974">
                  <c:v>3.8125</c:v>
                </c:pt>
                <c:pt idx="3975">
                  <c:v>4.25</c:v>
                </c:pt>
                <c:pt idx="3976">
                  <c:v>6.0530999999999997</c:v>
                </c:pt>
                <c:pt idx="3977">
                  <c:v>5.2930000000000001</c:v>
                </c:pt>
                <c:pt idx="3978">
                  <c:v>5.5419999999999998</c:v>
                </c:pt>
                <c:pt idx="3979">
                  <c:v>4.3526999999999996</c:v>
                </c:pt>
                <c:pt idx="3980">
                  <c:v>3.7465999999999999</c:v>
                </c:pt>
                <c:pt idx="3981">
                  <c:v>6.5799000000000003</c:v>
                </c:pt>
                <c:pt idx="3982">
                  <c:v>5.1440000000000001</c:v>
                </c:pt>
                <c:pt idx="3983">
                  <c:v>3.8633000000000002</c:v>
                </c:pt>
                <c:pt idx="3984">
                  <c:v>3.4712000000000001</c:v>
                </c:pt>
                <c:pt idx="3985">
                  <c:v>3.5093999999999999</c:v>
                </c:pt>
                <c:pt idx="3986">
                  <c:v>3.5</c:v>
                </c:pt>
                <c:pt idx="3987">
                  <c:v>5.0609999999999999</c:v>
                </c:pt>
                <c:pt idx="3988">
                  <c:v>4.7393000000000001</c:v>
                </c:pt>
                <c:pt idx="3989">
                  <c:v>4.1378000000000004</c:v>
                </c:pt>
                <c:pt idx="3990">
                  <c:v>4.1740000000000004</c:v>
                </c:pt>
                <c:pt idx="3991">
                  <c:v>3.4375</c:v>
                </c:pt>
                <c:pt idx="3992">
                  <c:v>5.0532000000000004</c:v>
                </c:pt>
                <c:pt idx="3993">
                  <c:v>4.5259999999999998</c:v>
                </c:pt>
                <c:pt idx="3994">
                  <c:v>5.3849</c:v>
                </c:pt>
                <c:pt idx="3995">
                  <c:v>5.2034000000000002</c:v>
                </c:pt>
                <c:pt idx="3996">
                  <c:v>4.4015000000000004</c:v>
                </c:pt>
                <c:pt idx="3997">
                  <c:v>4.3686999999999996</c:v>
                </c:pt>
                <c:pt idx="3998">
                  <c:v>5.2286999999999999</c:v>
                </c:pt>
                <c:pt idx="3999">
                  <c:v>3.9285999999999999</c:v>
                </c:pt>
                <c:pt idx="4000">
                  <c:v>3.8620999999999999</c:v>
                </c:pt>
                <c:pt idx="4001">
                  <c:v>4.4821</c:v>
                </c:pt>
                <c:pt idx="4002">
                  <c:v>4.25</c:v>
                </c:pt>
                <c:pt idx="4003">
                  <c:v>4.8507999999999996</c:v>
                </c:pt>
                <c:pt idx="4004">
                  <c:v>3.9226999999999999</c:v>
                </c:pt>
                <c:pt idx="4005">
                  <c:v>4.5468999999999999</c:v>
                </c:pt>
                <c:pt idx="4006">
                  <c:v>4.3499999999999996</c:v>
                </c:pt>
                <c:pt idx="4007">
                  <c:v>3.1667000000000001</c:v>
                </c:pt>
                <c:pt idx="4008">
                  <c:v>3.5518000000000001</c:v>
                </c:pt>
                <c:pt idx="4009">
                  <c:v>4.1292</c:v>
                </c:pt>
                <c:pt idx="4010">
                  <c:v>3.6476999999999999</c:v>
                </c:pt>
                <c:pt idx="4011">
                  <c:v>4.4539</c:v>
                </c:pt>
                <c:pt idx="4012">
                  <c:v>3.4582999999999999</c:v>
                </c:pt>
                <c:pt idx="4013">
                  <c:v>4.0218999999999996</c:v>
                </c:pt>
                <c:pt idx="4014">
                  <c:v>4.0686999999999998</c:v>
                </c:pt>
                <c:pt idx="4015">
                  <c:v>4.4474</c:v>
                </c:pt>
                <c:pt idx="4016">
                  <c:v>3.9091</c:v>
                </c:pt>
                <c:pt idx="4017">
                  <c:v>3.7082999999999999</c:v>
                </c:pt>
                <c:pt idx="4018">
                  <c:v>4.125</c:v>
                </c:pt>
                <c:pt idx="4019">
                  <c:v>3.7143000000000002</c:v>
                </c:pt>
                <c:pt idx="4020">
                  <c:v>3.5249999999999999</c:v>
                </c:pt>
                <c:pt idx="4021">
                  <c:v>3.6907999999999999</c:v>
                </c:pt>
                <c:pt idx="4022">
                  <c:v>4.5381999999999998</c:v>
                </c:pt>
                <c:pt idx="4023">
                  <c:v>3.6219999999999999</c:v>
                </c:pt>
                <c:pt idx="4024">
                  <c:v>3.7238000000000002</c:v>
                </c:pt>
                <c:pt idx="4025">
                  <c:v>3.5556000000000001</c:v>
                </c:pt>
                <c:pt idx="4026">
                  <c:v>3.2187999999999999</c:v>
                </c:pt>
                <c:pt idx="4027">
                  <c:v>4.6976000000000004</c:v>
                </c:pt>
                <c:pt idx="4028">
                  <c:v>4.8541999999999996</c:v>
                </c:pt>
                <c:pt idx="4029">
                  <c:v>4.5698999999999996</c:v>
                </c:pt>
                <c:pt idx="4030">
                  <c:v>5.3146000000000004</c:v>
                </c:pt>
                <c:pt idx="4031">
                  <c:v>3.5455000000000001</c:v>
                </c:pt>
                <c:pt idx="4032">
                  <c:v>4.1448999999999998</c:v>
                </c:pt>
                <c:pt idx="4033">
                  <c:v>4.0773999999999999</c:v>
                </c:pt>
                <c:pt idx="4034">
                  <c:v>4.375</c:v>
                </c:pt>
                <c:pt idx="4035">
                  <c:v>3.1396999999999999</c:v>
                </c:pt>
                <c:pt idx="4036">
                  <c:v>4.3</c:v>
                </c:pt>
                <c:pt idx="4037">
                  <c:v>4.1767000000000003</c:v>
                </c:pt>
                <c:pt idx="4038">
                  <c:v>3.1606999999999998</c:v>
                </c:pt>
                <c:pt idx="4039">
                  <c:v>4.5769000000000002</c:v>
                </c:pt>
                <c:pt idx="4040">
                  <c:v>3.7307999999999999</c:v>
                </c:pt>
                <c:pt idx="4041">
                  <c:v>4.5693999999999999</c:v>
                </c:pt>
                <c:pt idx="4042">
                  <c:v>4.8036000000000003</c:v>
                </c:pt>
                <c:pt idx="4043">
                  <c:v>6.1814</c:v>
                </c:pt>
                <c:pt idx="4044">
                  <c:v>6.4318999999999997</c:v>
                </c:pt>
                <c:pt idx="4045">
                  <c:v>6.7500999999999998</c:v>
                </c:pt>
                <c:pt idx="4046">
                  <c:v>3.1829999999999998</c:v>
                </c:pt>
                <c:pt idx="4047">
                  <c:v>4.625</c:v>
                </c:pt>
                <c:pt idx="4048">
                  <c:v>4.3882000000000003</c:v>
                </c:pt>
                <c:pt idx="4049">
                  <c:v>5.7519999999999998</c:v>
                </c:pt>
                <c:pt idx="4050">
                  <c:v>6.0723000000000003</c:v>
                </c:pt>
                <c:pt idx="4051">
                  <c:v>4.4124999999999996</c:v>
                </c:pt>
                <c:pt idx="4052">
                  <c:v>4.8522999999999996</c:v>
                </c:pt>
                <c:pt idx="4053">
                  <c:v>3.2</c:v>
                </c:pt>
                <c:pt idx="4054">
                  <c:v>4.6992000000000003</c:v>
                </c:pt>
                <c:pt idx="4055">
                  <c:v>4.4732000000000003</c:v>
                </c:pt>
                <c:pt idx="4056">
                  <c:v>4</c:v>
                </c:pt>
                <c:pt idx="4057">
                  <c:v>4.0536000000000003</c:v>
                </c:pt>
                <c:pt idx="4058">
                  <c:v>4.5625</c:v>
                </c:pt>
                <c:pt idx="4059">
                  <c:v>5.4042000000000003</c:v>
                </c:pt>
                <c:pt idx="4060">
                  <c:v>3.9036</c:v>
                </c:pt>
                <c:pt idx="4061">
                  <c:v>6.7744</c:v>
                </c:pt>
                <c:pt idx="4062">
                  <c:v>6.8563999999999998</c:v>
                </c:pt>
                <c:pt idx="4063">
                  <c:v>5.2015000000000002</c:v>
                </c:pt>
                <c:pt idx="4064">
                  <c:v>3.6635</c:v>
                </c:pt>
                <c:pt idx="4065">
                  <c:v>3.1082999999999998</c:v>
                </c:pt>
                <c:pt idx="4066">
                  <c:v>4</c:v>
                </c:pt>
                <c:pt idx="4067">
                  <c:v>5.0526</c:v>
                </c:pt>
                <c:pt idx="4068">
                  <c:v>5.2484999999999999</c:v>
                </c:pt>
                <c:pt idx="4069">
                  <c:v>2.7317</c:v>
                </c:pt>
                <c:pt idx="4070">
                  <c:v>3.5480999999999998</c:v>
                </c:pt>
                <c:pt idx="4071">
                  <c:v>3.1103999999999998</c:v>
                </c:pt>
                <c:pt idx="4072">
                  <c:v>3.8426999999999998</c:v>
                </c:pt>
                <c:pt idx="4073">
                  <c:v>4.4375</c:v>
                </c:pt>
                <c:pt idx="4074">
                  <c:v>5.0258000000000003</c:v>
                </c:pt>
                <c:pt idx="4075">
                  <c:v>3.3292000000000002</c:v>
                </c:pt>
                <c:pt idx="4076">
                  <c:v>4.6749999999999998</c:v>
                </c:pt>
                <c:pt idx="4077">
                  <c:v>5.1586999999999996</c:v>
                </c:pt>
                <c:pt idx="4078">
                  <c:v>3.2010999999999998</c:v>
                </c:pt>
                <c:pt idx="4079">
                  <c:v>2.5893000000000002</c:v>
                </c:pt>
                <c:pt idx="4080">
                  <c:v>3.0909</c:v>
                </c:pt>
                <c:pt idx="4081">
                  <c:v>2.4925000000000002</c:v>
                </c:pt>
                <c:pt idx="4082">
                  <c:v>3.5226999999999999</c:v>
                </c:pt>
                <c:pt idx="4083">
                  <c:v>4.1786000000000003</c:v>
                </c:pt>
                <c:pt idx="4084">
                  <c:v>3.2237</c:v>
                </c:pt>
                <c:pt idx="4085">
                  <c:v>3.3681000000000001</c:v>
                </c:pt>
                <c:pt idx="4086">
                  <c:v>4.4279000000000002</c:v>
                </c:pt>
                <c:pt idx="4087">
                  <c:v>4.6582999999999997</c:v>
                </c:pt>
                <c:pt idx="4088">
                  <c:v>3.1496</c:v>
                </c:pt>
                <c:pt idx="4089">
                  <c:v>2.6861999999999999</c:v>
                </c:pt>
                <c:pt idx="4090">
                  <c:v>2.9205000000000001</c:v>
                </c:pt>
                <c:pt idx="4091">
                  <c:v>4.0038999999999998</c:v>
                </c:pt>
                <c:pt idx="4092">
                  <c:v>4.2594000000000003</c:v>
                </c:pt>
                <c:pt idx="4093">
                  <c:v>3.3289</c:v>
                </c:pt>
                <c:pt idx="4094">
                  <c:v>2.7875000000000001</c:v>
                </c:pt>
                <c:pt idx="4095">
                  <c:v>3.6936</c:v>
                </c:pt>
                <c:pt idx="4096">
                  <c:v>3.7614000000000001</c:v>
                </c:pt>
                <c:pt idx="4097">
                  <c:v>3.9352</c:v>
                </c:pt>
                <c:pt idx="4098">
                  <c:v>4.9808000000000003</c:v>
                </c:pt>
                <c:pt idx="4099">
                  <c:v>3.3411</c:v>
                </c:pt>
                <c:pt idx="4100">
                  <c:v>4.4881000000000002</c:v>
                </c:pt>
                <c:pt idx="4101">
                  <c:v>3.9327000000000001</c:v>
                </c:pt>
                <c:pt idx="4102">
                  <c:v>4.375</c:v>
                </c:pt>
                <c:pt idx="4103">
                  <c:v>4.3193999999999999</c:v>
                </c:pt>
                <c:pt idx="4104">
                  <c:v>2.5874999999999999</c:v>
                </c:pt>
                <c:pt idx="4105">
                  <c:v>2.5207999999999999</c:v>
                </c:pt>
                <c:pt idx="4106">
                  <c:v>3.1368999999999998</c:v>
                </c:pt>
                <c:pt idx="4107">
                  <c:v>4.6388999999999996</c:v>
                </c:pt>
                <c:pt idx="4108">
                  <c:v>3.7917000000000001</c:v>
                </c:pt>
                <c:pt idx="4109">
                  <c:v>3.6917</c:v>
                </c:pt>
                <c:pt idx="4110">
                  <c:v>4.9375</c:v>
                </c:pt>
                <c:pt idx="4111">
                  <c:v>4.9107000000000003</c:v>
                </c:pt>
                <c:pt idx="4112">
                  <c:v>4.4749999999999996</c:v>
                </c:pt>
                <c:pt idx="4113">
                  <c:v>3.0465</c:v>
                </c:pt>
                <c:pt idx="4114">
                  <c:v>4.875</c:v>
                </c:pt>
                <c:pt idx="4115">
                  <c:v>4.2679</c:v>
                </c:pt>
                <c:pt idx="4116">
                  <c:v>3.6389</c:v>
                </c:pt>
                <c:pt idx="4117">
                  <c:v>4.7812999999999999</c:v>
                </c:pt>
                <c:pt idx="4118">
                  <c:v>4.9608999999999996</c:v>
                </c:pt>
                <c:pt idx="4119">
                  <c:v>4.0877999999999997</c:v>
                </c:pt>
                <c:pt idx="4120">
                  <c:v>2.6396999999999999</c:v>
                </c:pt>
                <c:pt idx="4121">
                  <c:v>3.7968999999999999</c:v>
                </c:pt>
                <c:pt idx="4122">
                  <c:v>3.4211</c:v>
                </c:pt>
                <c:pt idx="4123">
                  <c:v>4.0517000000000003</c:v>
                </c:pt>
                <c:pt idx="4124">
                  <c:v>3.7383000000000002</c:v>
                </c:pt>
                <c:pt idx="4125">
                  <c:v>4.9732000000000003</c:v>
                </c:pt>
                <c:pt idx="4126">
                  <c:v>5.1186999999999996</c:v>
                </c:pt>
                <c:pt idx="4127">
                  <c:v>0.99460000000000004</c:v>
                </c:pt>
                <c:pt idx="4128">
                  <c:v>3.7604000000000002</c:v>
                </c:pt>
                <c:pt idx="4129">
                  <c:v>4.2131999999999996</c:v>
                </c:pt>
                <c:pt idx="4130">
                  <c:v>3.2707999999999999</c:v>
                </c:pt>
                <c:pt idx="4131">
                  <c:v>2.8607999999999998</c:v>
                </c:pt>
                <c:pt idx="4132">
                  <c:v>3.1957</c:v>
                </c:pt>
                <c:pt idx="4133">
                  <c:v>2.895</c:v>
                </c:pt>
                <c:pt idx="4134">
                  <c:v>4.1387</c:v>
                </c:pt>
                <c:pt idx="4135">
                  <c:v>3.2031000000000001</c:v>
                </c:pt>
                <c:pt idx="4136">
                  <c:v>4.6730999999999998</c:v>
                </c:pt>
                <c:pt idx="4137">
                  <c:v>4.0229999999999997</c:v>
                </c:pt>
                <c:pt idx="4138">
                  <c:v>1.875</c:v>
                </c:pt>
                <c:pt idx="4139">
                  <c:v>3.1897000000000002</c:v>
                </c:pt>
                <c:pt idx="4140">
                  <c:v>4.4166999999999996</c:v>
                </c:pt>
                <c:pt idx="4141">
                  <c:v>5.1104000000000003</c:v>
                </c:pt>
                <c:pt idx="4142">
                  <c:v>4.5369999999999999</c:v>
                </c:pt>
                <c:pt idx="4143">
                  <c:v>3.0777000000000001</c:v>
                </c:pt>
                <c:pt idx="4144">
                  <c:v>3.125</c:v>
                </c:pt>
                <c:pt idx="4145">
                  <c:v>3.0356999999999998</c:v>
                </c:pt>
                <c:pt idx="4146">
                  <c:v>3.1917</c:v>
                </c:pt>
                <c:pt idx="4147">
                  <c:v>3.2856999999999998</c:v>
                </c:pt>
                <c:pt idx="4148">
                  <c:v>3.8845999999999998</c:v>
                </c:pt>
                <c:pt idx="4149">
                  <c:v>3.8672</c:v>
                </c:pt>
                <c:pt idx="4150">
                  <c:v>4.6406000000000001</c:v>
                </c:pt>
                <c:pt idx="4151">
                  <c:v>4.2083000000000004</c:v>
                </c:pt>
                <c:pt idx="4152">
                  <c:v>3.5579999999999998</c:v>
                </c:pt>
                <c:pt idx="4153">
                  <c:v>4.0461</c:v>
                </c:pt>
                <c:pt idx="4154">
                  <c:v>3.1440999999999999</c:v>
                </c:pt>
                <c:pt idx="4155">
                  <c:v>4.3250000000000002</c:v>
                </c:pt>
                <c:pt idx="4156">
                  <c:v>4.4166999999999996</c:v>
                </c:pt>
                <c:pt idx="4157">
                  <c:v>3.7321</c:v>
                </c:pt>
                <c:pt idx="4158">
                  <c:v>3.6875</c:v>
                </c:pt>
                <c:pt idx="4159">
                  <c:v>4.0926</c:v>
                </c:pt>
                <c:pt idx="4160">
                  <c:v>3.0990000000000002</c:v>
                </c:pt>
                <c:pt idx="4161">
                  <c:v>4.4934000000000003</c:v>
                </c:pt>
                <c:pt idx="4162">
                  <c:v>4.75</c:v>
                </c:pt>
                <c:pt idx="4163">
                  <c:v>3.6</c:v>
                </c:pt>
                <c:pt idx="4164">
                  <c:v>4.7159000000000004</c:v>
                </c:pt>
                <c:pt idx="4165">
                  <c:v>3.5865</c:v>
                </c:pt>
                <c:pt idx="4166">
                  <c:v>4.4896000000000003</c:v>
                </c:pt>
                <c:pt idx="4167">
                  <c:v>3.5051999999999999</c:v>
                </c:pt>
                <c:pt idx="4168">
                  <c:v>4.375</c:v>
                </c:pt>
                <c:pt idx="4169">
                  <c:v>3.5893000000000002</c:v>
                </c:pt>
                <c:pt idx="4170">
                  <c:v>3.2069000000000001</c:v>
                </c:pt>
                <c:pt idx="4171">
                  <c:v>5.0753000000000004</c:v>
                </c:pt>
                <c:pt idx="4172">
                  <c:v>5.1422999999999996</c:v>
                </c:pt>
                <c:pt idx="4173">
                  <c:v>3.8824000000000001</c:v>
                </c:pt>
                <c:pt idx="4174">
                  <c:v>3.5771999999999999</c:v>
                </c:pt>
                <c:pt idx="4175">
                  <c:v>3</c:v>
                </c:pt>
                <c:pt idx="4176">
                  <c:v>4.7663000000000002</c:v>
                </c:pt>
                <c:pt idx="4177">
                  <c:v>4.4947999999999997</c:v>
                </c:pt>
                <c:pt idx="4178">
                  <c:v>4.375</c:v>
                </c:pt>
                <c:pt idx="4179">
                  <c:v>3.5972</c:v>
                </c:pt>
                <c:pt idx="4180">
                  <c:v>3.0703</c:v>
                </c:pt>
                <c:pt idx="4181">
                  <c:v>3.1204000000000001</c:v>
                </c:pt>
                <c:pt idx="4182">
                  <c:v>4.0312999999999999</c:v>
                </c:pt>
                <c:pt idx="4183">
                  <c:v>2.9643000000000002</c:v>
                </c:pt>
                <c:pt idx="4184">
                  <c:v>2.8090000000000002</c:v>
                </c:pt>
                <c:pt idx="4185">
                  <c:v>2.7339000000000002</c:v>
                </c:pt>
                <c:pt idx="4186">
                  <c:v>2.9531000000000001</c:v>
                </c:pt>
                <c:pt idx="4187">
                  <c:v>3.0966999999999998</c:v>
                </c:pt>
                <c:pt idx="4188">
                  <c:v>3.3182</c:v>
                </c:pt>
                <c:pt idx="4189">
                  <c:v>2.3456000000000001</c:v>
                </c:pt>
                <c:pt idx="4190">
                  <c:v>3.1507000000000001</c:v>
                </c:pt>
                <c:pt idx="4191">
                  <c:v>2.8681000000000001</c:v>
                </c:pt>
                <c:pt idx="4192">
                  <c:v>3.8</c:v>
                </c:pt>
                <c:pt idx="4193">
                  <c:v>3.9333</c:v>
                </c:pt>
                <c:pt idx="4194">
                  <c:v>2.4333</c:v>
                </c:pt>
                <c:pt idx="4195">
                  <c:v>3.5461</c:v>
                </c:pt>
                <c:pt idx="4196">
                  <c:v>2.7292000000000001</c:v>
                </c:pt>
                <c:pt idx="4197">
                  <c:v>3.0909</c:v>
                </c:pt>
                <c:pt idx="4198">
                  <c:v>3.1012</c:v>
                </c:pt>
                <c:pt idx="4199">
                  <c:v>2.1859000000000002</c:v>
                </c:pt>
                <c:pt idx="4200">
                  <c:v>1.7343999999999999</c:v>
                </c:pt>
                <c:pt idx="4201">
                  <c:v>7.2423000000000002</c:v>
                </c:pt>
                <c:pt idx="4202">
                  <c:v>2.6328</c:v>
                </c:pt>
                <c:pt idx="4203">
                  <c:v>2.6741999999999999</c:v>
                </c:pt>
                <c:pt idx="4204">
                  <c:v>3.274</c:v>
                </c:pt>
                <c:pt idx="4205">
                  <c:v>2.52</c:v>
                </c:pt>
                <c:pt idx="4206">
                  <c:v>3.407</c:v>
                </c:pt>
                <c:pt idx="4207">
                  <c:v>3.2812999999999999</c:v>
                </c:pt>
                <c:pt idx="4208">
                  <c:v>2.9779</c:v>
                </c:pt>
                <c:pt idx="4209">
                  <c:v>3.4868000000000001</c:v>
                </c:pt>
                <c:pt idx="4210">
                  <c:v>2.8906000000000001</c:v>
                </c:pt>
                <c:pt idx="4211">
                  <c:v>2.9291999999999998</c:v>
                </c:pt>
                <c:pt idx="4212">
                  <c:v>5.0395000000000003</c:v>
                </c:pt>
                <c:pt idx="4213">
                  <c:v>3.625</c:v>
                </c:pt>
                <c:pt idx="4214">
                  <c:v>3.3374999999999999</c:v>
                </c:pt>
                <c:pt idx="4215">
                  <c:v>3.9037999999999999</c:v>
                </c:pt>
                <c:pt idx="4216">
                  <c:v>2.9375</c:v>
                </c:pt>
                <c:pt idx="4217">
                  <c:v>2.9293</c:v>
                </c:pt>
                <c:pt idx="4218">
                  <c:v>2.5432000000000001</c:v>
                </c:pt>
                <c:pt idx="4219">
                  <c:v>4.125</c:v>
                </c:pt>
                <c:pt idx="4220">
                  <c:v>2.6183999999999998</c:v>
                </c:pt>
                <c:pt idx="4221">
                  <c:v>3.1922999999999999</c:v>
                </c:pt>
                <c:pt idx="4222">
                  <c:v>2.2027000000000001</c:v>
                </c:pt>
                <c:pt idx="4223">
                  <c:v>2.7121</c:v>
                </c:pt>
                <c:pt idx="4224">
                  <c:v>4.9107000000000003</c:v>
                </c:pt>
                <c:pt idx="4225">
                  <c:v>4.5735000000000001</c:v>
                </c:pt>
                <c:pt idx="4226">
                  <c:v>4.0507</c:v>
                </c:pt>
                <c:pt idx="4227">
                  <c:v>4.1707999999999998</c:v>
                </c:pt>
                <c:pt idx="4228">
                  <c:v>4.3646000000000003</c:v>
                </c:pt>
                <c:pt idx="4229">
                  <c:v>2.6640999999999999</c:v>
                </c:pt>
                <c:pt idx="4230">
                  <c:v>3.3713000000000002</c:v>
                </c:pt>
                <c:pt idx="4231">
                  <c:v>4.0911</c:v>
                </c:pt>
                <c:pt idx="4232">
                  <c:v>4.6712999999999996</c:v>
                </c:pt>
                <c:pt idx="4233">
                  <c:v>5.0416999999999996</c:v>
                </c:pt>
                <c:pt idx="4234">
                  <c:v>2.5057</c:v>
                </c:pt>
                <c:pt idx="4235">
                  <c:v>3.0794999999999999</c:v>
                </c:pt>
                <c:pt idx="4236">
                  <c:v>3.5278</c:v>
                </c:pt>
                <c:pt idx="4237">
                  <c:v>3.3304</c:v>
                </c:pt>
                <c:pt idx="4238">
                  <c:v>3.0989</c:v>
                </c:pt>
                <c:pt idx="4239">
                  <c:v>5.7618999999999998</c:v>
                </c:pt>
                <c:pt idx="4240">
                  <c:v>6.2990000000000004</c:v>
                </c:pt>
                <c:pt idx="4241">
                  <c:v>6.5900999999999996</c:v>
                </c:pt>
                <c:pt idx="4242">
                  <c:v>5.8855000000000004</c:v>
                </c:pt>
                <c:pt idx="4243">
                  <c:v>5.7480000000000002</c:v>
                </c:pt>
                <c:pt idx="4244">
                  <c:v>4.2618999999999998</c:v>
                </c:pt>
                <c:pt idx="4245">
                  <c:v>6.1967999999999996</c:v>
                </c:pt>
                <c:pt idx="4246">
                  <c:v>5.7652000000000001</c:v>
                </c:pt>
                <c:pt idx="4247">
                  <c:v>5.8733000000000004</c:v>
                </c:pt>
                <c:pt idx="4248">
                  <c:v>6.2427000000000001</c:v>
                </c:pt>
                <c:pt idx="4249">
                  <c:v>5.6818</c:v>
                </c:pt>
                <c:pt idx="4250">
                  <c:v>7.0113000000000003</c:v>
                </c:pt>
                <c:pt idx="4251">
                  <c:v>5.0777999999999999</c:v>
                </c:pt>
                <c:pt idx="4252">
                  <c:v>5.4089</c:v>
                </c:pt>
                <c:pt idx="4253">
                  <c:v>5.93</c:v>
                </c:pt>
                <c:pt idx="4254">
                  <c:v>5.6917</c:v>
                </c:pt>
                <c:pt idx="4255">
                  <c:v>7.2628000000000004</c:v>
                </c:pt>
                <c:pt idx="4256">
                  <c:v>6.5513000000000003</c:v>
                </c:pt>
                <c:pt idx="4257">
                  <c:v>6.0141999999999998</c:v>
                </c:pt>
                <c:pt idx="4258">
                  <c:v>6.5514999999999999</c:v>
                </c:pt>
                <c:pt idx="4259">
                  <c:v>4.3396999999999997</c:v>
                </c:pt>
                <c:pt idx="4260">
                  <c:v>6.3093000000000004</c:v>
                </c:pt>
                <c:pt idx="4261">
                  <c:v>5.7039</c:v>
                </c:pt>
                <c:pt idx="4262">
                  <c:v>3.6417000000000002</c:v>
                </c:pt>
                <c:pt idx="4263">
                  <c:v>3.8654000000000002</c:v>
                </c:pt>
                <c:pt idx="4264">
                  <c:v>3.5562</c:v>
                </c:pt>
                <c:pt idx="4265">
                  <c:v>4</c:v>
                </c:pt>
                <c:pt idx="4266">
                  <c:v>3.8250000000000002</c:v>
                </c:pt>
                <c:pt idx="4267">
                  <c:v>3.2639</c:v>
                </c:pt>
                <c:pt idx="4268">
                  <c:v>5.1645000000000003</c:v>
                </c:pt>
                <c:pt idx="4269">
                  <c:v>4.1406000000000001</c:v>
                </c:pt>
                <c:pt idx="4270">
                  <c:v>3.6339000000000001</c:v>
                </c:pt>
                <c:pt idx="4271">
                  <c:v>3.9836999999999998</c:v>
                </c:pt>
                <c:pt idx="4272">
                  <c:v>3.7090999999999998</c:v>
                </c:pt>
                <c:pt idx="4273">
                  <c:v>3.4249999999999998</c:v>
                </c:pt>
                <c:pt idx="4274">
                  <c:v>3.2679</c:v>
                </c:pt>
                <c:pt idx="4275">
                  <c:v>3.5268000000000002</c:v>
                </c:pt>
                <c:pt idx="4276">
                  <c:v>3.3332999999999999</c:v>
                </c:pt>
                <c:pt idx="4277">
                  <c:v>3.625</c:v>
                </c:pt>
                <c:pt idx="4278">
                  <c:v>4.8448000000000002</c:v>
                </c:pt>
                <c:pt idx="4279">
                  <c:v>4.54</c:v>
                </c:pt>
                <c:pt idx="4280">
                  <c:v>4.7916999999999996</c:v>
                </c:pt>
                <c:pt idx="4281">
                  <c:v>6</c:v>
                </c:pt>
                <c:pt idx="4282">
                  <c:v>3.7961</c:v>
                </c:pt>
                <c:pt idx="4283">
                  <c:v>3.3437999999999999</c:v>
                </c:pt>
                <c:pt idx="4284">
                  <c:v>4.7953000000000001</c:v>
                </c:pt>
                <c:pt idx="4285">
                  <c:v>4.0541999999999998</c:v>
                </c:pt>
                <c:pt idx="4286">
                  <c:v>5.7965</c:v>
                </c:pt>
                <c:pt idx="4287">
                  <c:v>6.2519</c:v>
                </c:pt>
                <c:pt idx="4288">
                  <c:v>2.7759</c:v>
                </c:pt>
                <c:pt idx="4289">
                  <c:v>2.8094999999999999</c:v>
                </c:pt>
                <c:pt idx="4290">
                  <c:v>2.5977999999999999</c:v>
                </c:pt>
                <c:pt idx="4291">
                  <c:v>5.3888999999999996</c:v>
                </c:pt>
                <c:pt idx="4292">
                  <c:v>4.2</c:v>
                </c:pt>
                <c:pt idx="4293">
                  <c:v>4.3193999999999999</c:v>
                </c:pt>
                <c:pt idx="4294">
                  <c:v>3.0405000000000002</c:v>
                </c:pt>
                <c:pt idx="4295">
                  <c:v>4.6764999999999999</c:v>
                </c:pt>
                <c:pt idx="4296">
                  <c:v>4.4000000000000004</c:v>
                </c:pt>
                <c:pt idx="4297">
                  <c:v>3.5832999999999999</c:v>
                </c:pt>
                <c:pt idx="4298">
                  <c:v>4.3941999999999997</c:v>
                </c:pt>
                <c:pt idx="4299">
                  <c:v>5</c:v>
                </c:pt>
                <c:pt idx="4300">
                  <c:v>4.625</c:v>
                </c:pt>
                <c:pt idx="4301">
                  <c:v>4.8666999999999998</c:v>
                </c:pt>
                <c:pt idx="4302">
                  <c:v>5.0839999999999996</c:v>
                </c:pt>
                <c:pt idx="4303">
                  <c:v>4.8941999999999997</c:v>
                </c:pt>
                <c:pt idx="4304">
                  <c:v>4.4934000000000003</c:v>
                </c:pt>
                <c:pt idx="4305">
                  <c:v>3.0114000000000001</c:v>
                </c:pt>
                <c:pt idx="4306">
                  <c:v>3.0684999999999998</c:v>
                </c:pt>
                <c:pt idx="4307">
                  <c:v>2.6406000000000001</c:v>
                </c:pt>
                <c:pt idx="4308">
                  <c:v>1.9903</c:v>
                </c:pt>
                <c:pt idx="4309">
                  <c:v>3.0051999999999999</c:v>
                </c:pt>
                <c:pt idx="4310">
                  <c:v>3.0893000000000002</c:v>
                </c:pt>
                <c:pt idx="4311">
                  <c:v>4.625</c:v>
                </c:pt>
                <c:pt idx="4312">
                  <c:v>4.7361000000000004</c:v>
                </c:pt>
                <c:pt idx="4313">
                  <c:v>3.1713</c:v>
                </c:pt>
                <c:pt idx="4314">
                  <c:v>2.5417000000000001</c:v>
                </c:pt>
                <c:pt idx="4315">
                  <c:v>2.875</c:v>
                </c:pt>
                <c:pt idx="4316">
                  <c:v>3.7031000000000001</c:v>
                </c:pt>
                <c:pt idx="4317">
                  <c:v>3.4375</c:v>
                </c:pt>
                <c:pt idx="4318">
                  <c:v>2.7044999999999999</c:v>
                </c:pt>
                <c:pt idx="4319">
                  <c:v>2.2381000000000002</c:v>
                </c:pt>
                <c:pt idx="4320">
                  <c:v>3.1215000000000002</c:v>
                </c:pt>
                <c:pt idx="4321">
                  <c:v>2.6465000000000001</c:v>
                </c:pt>
                <c:pt idx="4322">
                  <c:v>3.6987000000000001</c:v>
                </c:pt>
                <c:pt idx="4323">
                  <c:v>4.2083000000000004</c:v>
                </c:pt>
                <c:pt idx="4324">
                  <c:v>3.2368000000000001</c:v>
                </c:pt>
                <c:pt idx="4325">
                  <c:v>2.0125000000000002</c:v>
                </c:pt>
                <c:pt idx="4326">
                  <c:v>3.2250000000000001</c:v>
                </c:pt>
                <c:pt idx="4327">
                  <c:v>2.5249999999999999</c:v>
                </c:pt>
                <c:pt idx="4328">
                  <c:v>3.9468999999999999</c:v>
                </c:pt>
                <c:pt idx="4329">
                  <c:v>4.2134999999999998</c:v>
                </c:pt>
                <c:pt idx="4330">
                  <c:v>3.5646</c:v>
                </c:pt>
                <c:pt idx="4331">
                  <c:v>3.0249999999999999</c:v>
                </c:pt>
                <c:pt idx="4332">
                  <c:v>3.0318999999999998</c:v>
                </c:pt>
                <c:pt idx="4333">
                  <c:v>3.7650000000000001</c:v>
                </c:pt>
                <c:pt idx="4334">
                  <c:v>2.9803000000000002</c:v>
                </c:pt>
                <c:pt idx="4335">
                  <c:v>3.4407999999999999</c:v>
                </c:pt>
                <c:pt idx="4336">
                  <c:v>4.0658000000000003</c:v>
                </c:pt>
                <c:pt idx="4337">
                  <c:v>3.7526999999999999</c:v>
                </c:pt>
                <c:pt idx="4338">
                  <c:v>2.5068000000000001</c:v>
                </c:pt>
                <c:pt idx="4339">
                  <c:v>2.9885999999999999</c:v>
                </c:pt>
                <c:pt idx="4340">
                  <c:v>3.07</c:v>
                </c:pt>
                <c:pt idx="4341">
                  <c:v>3.6897000000000002</c:v>
                </c:pt>
                <c:pt idx="4342">
                  <c:v>3.6718999999999999</c:v>
                </c:pt>
                <c:pt idx="4343">
                  <c:v>2.375</c:v>
                </c:pt>
                <c:pt idx="4344">
                  <c:v>2.3803999999999998</c:v>
                </c:pt>
                <c:pt idx="4345">
                  <c:v>4.2061999999999999</c:v>
                </c:pt>
                <c:pt idx="4346">
                  <c:v>2.7267999999999999</c:v>
                </c:pt>
                <c:pt idx="4347">
                  <c:v>4.1439000000000004</c:v>
                </c:pt>
                <c:pt idx="4348">
                  <c:v>4.0781000000000001</c:v>
                </c:pt>
                <c:pt idx="4349">
                  <c:v>2.4659</c:v>
                </c:pt>
                <c:pt idx="4350">
                  <c:v>4.0713999999999997</c:v>
                </c:pt>
                <c:pt idx="4351">
                  <c:v>4.0815000000000001</c:v>
                </c:pt>
                <c:pt idx="4352">
                  <c:v>5.1805000000000003</c:v>
                </c:pt>
                <c:pt idx="4353">
                  <c:v>4.6018999999999997</c:v>
                </c:pt>
                <c:pt idx="4354">
                  <c:v>3.55</c:v>
                </c:pt>
                <c:pt idx="4355">
                  <c:v>4.8571</c:v>
                </c:pt>
                <c:pt idx="4356">
                  <c:v>5.0106000000000002</c:v>
                </c:pt>
                <c:pt idx="4357">
                  <c:v>5.2638999999999996</c:v>
                </c:pt>
                <c:pt idx="4358">
                  <c:v>5.9493</c:v>
                </c:pt>
                <c:pt idx="4359">
                  <c:v>4.6429</c:v>
                </c:pt>
                <c:pt idx="4360">
                  <c:v>4.125</c:v>
                </c:pt>
                <c:pt idx="4361">
                  <c:v>4.8392999999999997</c:v>
                </c:pt>
                <c:pt idx="4362">
                  <c:v>4.9904000000000002</c:v>
                </c:pt>
                <c:pt idx="4363">
                  <c:v>4.8516000000000004</c:v>
                </c:pt>
                <c:pt idx="4364">
                  <c:v>4.3661000000000003</c:v>
                </c:pt>
                <c:pt idx="4365">
                  <c:v>4.6908000000000003</c:v>
                </c:pt>
                <c:pt idx="4366">
                  <c:v>5.2960000000000003</c:v>
                </c:pt>
                <c:pt idx="4367">
                  <c:v>4.7222</c:v>
                </c:pt>
                <c:pt idx="4368">
                  <c:v>4.0602999999999998</c:v>
                </c:pt>
                <c:pt idx="4369">
                  <c:v>5.5766999999999998</c:v>
                </c:pt>
                <c:pt idx="4370">
                  <c:v>4.5416999999999996</c:v>
                </c:pt>
                <c:pt idx="4371">
                  <c:v>5.1836000000000002</c:v>
                </c:pt>
                <c:pt idx="4372">
                  <c:v>3.7812999999999999</c:v>
                </c:pt>
                <c:pt idx="4373">
                  <c:v>4.8593999999999999</c:v>
                </c:pt>
                <c:pt idx="4374">
                  <c:v>5.5580999999999996</c:v>
                </c:pt>
                <c:pt idx="4375">
                  <c:v>4.4423000000000004</c:v>
                </c:pt>
                <c:pt idx="4376">
                  <c:v>5.0719000000000003</c:v>
                </c:pt>
                <c:pt idx="4377">
                  <c:v>4.625</c:v>
                </c:pt>
                <c:pt idx="4378">
                  <c:v>4.875</c:v>
                </c:pt>
                <c:pt idx="4379">
                  <c:v>4.2702999999999998</c:v>
                </c:pt>
                <c:pt idx="4380">
                  <c:v>4.3593999999999999</c:v>
                </c:pt>
                <c:pt idx="4381">
                  <c:v>4.1093999999999999</c:v>
                </c:pt>
                <c:pt idx="4382">
                  <c:v>4.8437999999999999</c:v>
                </c:pt>
                <c:pt idx="4383">
                  <c:v>3.5465</c:v>
                </c:pt>
                <c:pt idx="4384">
                  <c:v>4.2840999999999996</c:v>
                </c:pt>
                <c:pt idx="4385">
                  <c:v>4.2916999999999996</c:v>
                </c:pt>
                <c:pt idx="4386">
                  <c:v>3.2023999999999999</c:v>
                </c:pt>
                <c:pt idx="4387">
                  <c:v>6.3364000000000003</c:v>
                </c:pt>
                <c:pt idx="4388">
                  <c:v>4.5750000000000002</c:v>
                </c:pt>
                <c:pt idx="4389">
                  <c:v>4.4286000000000003</c:v>
                </c:pt>
                <c:pt idx="4390">
                  <c:v>4.9329999999999998</c:v>
                </c:pt>
                <c:pt idx="4391">
                  <c:v>7.6525999999999996</c:v>
                </c:pt>
                <c:pt idx="4392">
                  <c:v>4.8013000000000003</c:v>
                </c:pt>
                <c:pt idx="4393">
                  <c:v>3.75</c:v>
                </c:pt>
                <c:pt idx="4394">
                  <c:v>4.1538000000000004</c:v>
                </c:pt>
                <c:pt idx="4395">
                  <c:v>3.6446999999999998</c:v>
                </c:pt>
                <c:pt idx="4396">
                  <c:v>3.8645999999999998</c:v>
                </c:pt>
                <c:pt idx="4397">
                  <c:v>5.0719000000000003</c:v>
                </c:pt>
                <c:pt idx="4398">
                  <c:v>4.2218</c:v>
                </c:pt>
                <c:pt idx="4399">
                  <c:v>3.4605000000000001</c:v>
                </c:pt>
                <c:pt idx="4400">
                  <c:v>2.726</c:v>
                </c:pt>
                <c:pt idx="4401">
                  <c:v>5.0787000000000004</c:v>
                </c:pt>
                <c:pt idx="4402">
                  <c:v>3.9750000000000001</c:v>
                </c:pt>
                <c:pt idx="4403">
                  <c:v>0.70069999999999999</c:v>
                </c:pt>
                <c:pt idx="4404">
                  <c:v>3.8818999999999999</c:v>
                </c:pt>
                <c:pt idx="4405">
                  <c:v>2.3041</c:v>
                </c:pt>
                <c:pt idx="4406">
                  <c:v>2.4843999999999999</c:v>
                </c:pt>
                <c:pt idx="4407">
                  <c:v>5.0423999999999998</c:v>
                </c:pt>
                <c:pt idx="4408">
                  <c:v>4.8917000000000002</c:v>
                </c:pt>
                <c:pt idx="4409">
                  <c:v>4.1375000000000002</c:v>
                </c:pt>
                <c:pt idx="4410">
                  <c:v>3.2793999999999999</c:v>
                </c:pt>
                <c:pt idx="4411">
                  <c:v>5.5449000000000002</c:v>
                </c:pt>
                <c:pt idx="4412">
                  <c:v>4.3056000000000001</c:v>
                </c:pt>
                <c:pt idx="4413">
                  <c:v>5.5195999999999996</c:v>
                </c:pt>
                <c:pt idx="4414">
                  <c:v>4.875</c:v>
                </c:pt>
                <c:pt idx="4415">
                  <c:v>5.1170999999999998</c:v>
                </c:pt>
                <c:pt idx="4416">
                  <c:v>3.8161999999999998</c:v>
                </c:pt>
                <c:pt idx="4417">
                  <c:v>4.6875</c:v>
                </c:pt>
                <c:pt idx="4418">
                  <c:v>4.4196</c:v>
                </c:pt>
                <c:pt idx="4419">
                  <c:v>4.9180000000000001</c:v>
                </c:pt>
                <c:pt idx="4420">
                  <c:v>5.9264999999999999</c:v>
                </c:pt>
                <c:pt idx="4421">
                  <c:v>4.8461999999999996</c:v>
                </c:pt>
                <c:pt idx="4422">
                  <c:v>5.2713000000000001</c:v>
                </c:pt>
                <c:pt idx="4423">
                  <c:v>5.3734999999999999</c:v>
                </c:pt>
                <c:pt idx="4424">
                  <c:v>7.6083999999999996</c:v>
                </c:pt>
                <c:pt idx="4425">
                  <c:v>5.2298999999999998</c:v>
                </c:pt>
                <c:pt idx="4426">
                  <c:v>7.1936999999999998</c:v>
                </c:pt>
                <c:pt idx="4427">
                  <c:v>3.7031000000000001</c:v>
                </c:pt>
                <c:pt idx="4428">
                  <c:v>5.1993</c:v>
                </c:pt>
                <c:pt idx="4429">
                  <c:v>3.9722</c:v>
                </c:pt>
                <c:pt idx="4430">
                  <c:v>4.3202999999999996</c:v>
                </c:pt>
                <c:pt idx="4431">
                  <c:v>5.2154999999999996</c:v>
                </c:pt>
                <c:pt idx="4432">
                  <c:v>4.375</c:v>
                </c:pt>
                <c:pt idx="4433">
                  <c:v>4.6086999999999998</c:v>
                </c:pt>
                <c:pt idx="4434">
                  <c:v>4.2142999999999997</c:v>
                </c:pt>
                <c:pt idx="4435">
                  <c:v>4.7845000000000004</c:v>
                </c:pt>
                <c:pt idx="4436">
                  <c:v>4.3250000000000002</c:v>
                </c:pt>
                <c:pt idx="4437">
                  <c:v>5.1795</c:v>
                </c:pt>
                <c:pt idx="4438">
                  <c:v>3.7321</c:v>
                </c:pt>
                <c:pt idx="4439">
                  <c:v>5.3949999999999996</c:v>
                </c:pt>
                <c:pt idx="4440">
                  <c:v>4.6473000000000004</c:v>
                </c:pt>
                <c:pt idx="4441">
                  <c:v>4.3437999999999999</c:v>
                </c:pt>
                <c:pt idx="4442">
                  <c:v>4.4311999999999996</c:v>
                </c:pt>
                <c:pt idx="4443">
                  <c:v>4.0892999999999997</c:v>
                </c:pt>
                <c:pt idx="4444">
                  <c:v>5.0446999999999997</c:v>
                </c:pt>
                <c:pt idx="4445">
                  <c:v>4.6875</c:v>
                </c:pt>
                <c:pt idx="4446">
                  <c:v>2.7092000000000001</c:v>
                </c:pt>
                <c:pt idx="4447">
                  <c:v>5.3700999999999999</c:v>
                </c:pt>
                <c:pt idx="4448">
                  <c:v>4.3897000000000004</c:v>
                </c:pt>
                <c:pt idx="4449">
                  <c:v>5.5869999999999997</c:v>
                </c:pt>
                <c:pt idx="4450">
                  <c:v>5.7942</c:v>
                </c:pt>
                <c:pt idx="4451">
                  <c:v>5.0795000000000003</c:v>
                </c:pt>
                <c:pt idx="4452">
                  <c:v>4.4831000000000003</c:v>
                </c:pt>
                <c:pt idx="4453">
                  <c:v>4.66</c:v>
                </c:pt>
                <c:pt idx="4454">
                  <c:v>5.4602000000000004</c:v>
                </c:pt>
                <c:pt idx="4455">
                  <c:v>6.2187000000000001</c:v>
                </c:pt>
                <c:pt idx="4456">
                  <c:v>5.62</c:v>
                </c:pt>
                <c:pt idx="4457">
                  <c:v>5.0574000000000003</c:v>
                </c:pt>
                <c:pt idx="4458">
                  <c:v>5.8491</c:v>
                </c:pt>
                <c:pt idx="4459">
                  <c:v>5.7389000000000001</c:v>
                </c:pt>
                <c:pt idx="4460">
                  <c:v>5.7367999999999997</c:v>
                </c:pt>
                <c:pt idx="4461">
                  <c:v>5.1805000000000003</c:v>
                </c:pt>
                <c:pt idx="4462">
                  <c:v>7.9767000000000001</c:v>
                </c:pt>
                <c:pt idx="4463">
                  <c:v>4.3316999999999997</c:v>
                </c:pt>
                <c:pt idx="4464">
                  <c:v>4.1687000000000003</c:v>
                </c:pt>
                <c:pt idx="4465">
                  <c:v>1.554</c:v>
                </c:pt>
                <c:pt idx="4466">
                  <c:v>1.5078</c:v>
                </c:pt>
                <c:pt idx="4467">
                  <c:v>2</c:v>
                </c:pt>
                <c:pt idx="4468">
                  <c:v>1.2455000000000001</c:v>
                </c:pt>
                <c:pt idx="4469">
                  <c:v>2.2031000000000001</c:v>
                </c:pt>
                <c:pt idx="4470">
                  <c:v>1.5898000000000001</c:v>
                </c:pt>
                <c:pt idx="4471">
                  <c:v>1.5615000000000001</c:v>
                </c:pt>
                <c:pt idx="4472">
                  <c:v>2.5678999999999998</c:v>
                </c:pt>
                <c:pt idx="4473">
                  <c:v>2.0114000000000001</c:v>
                </c:pt>
                <c:pt idx="4474">
                  <c:v>1.6716</c:v>
                </c:pt>
                <c:pt idx="4475">
                  <c:v>1.7243999999999999</c:v>
                </c:pt>
                <c:pt idx="4476">
                  <c:v>1.2</c:v>
                </c:pt>
                <c:pt idx="4477">
                  <c:v>1.3962000000000001</c:v>
                </c:pt>
                <c:pt idx="4478">
                  <c:v>3.2023999999999999</c:v>
                </c:pt>
                <c:pt idx="4479">
                  <c:v>4.2916999999999996</c:v>
                </c:pt>
                <c:pt idx="4480">
                  <c:v>3.6583000000000001</c:v>
                </c:pt>
                <c:pt idx="4481">
                  <c:v>2.2448000000000001</c:v>
                </c:pt>
                <c:pt idx="4482">
                  <c:v>3.2206000000000001</c:v>
                </c:pt>
                <c:pt idx="4483">
                  <c:v>3.7749999999999999</c:v>
                </c:pt>
                <c:pt idx="4484">
                  <c:v>5.5787000000000004</c:v>
                </c:pt>
                <c:pt idx="4485">
                  <c:v>4.9463999999999997</c:v>
                </c:pt>
                <c:pt idx="4486">
                  <c:v>4.5368000000000004</c:v>
                </c:pt>
                <c:pt idx="4487">
                  <c:v>4.25</c:v>
                </c:pt>
                <c:pt idx="4488">
                  <c:v>4.4090999999999996</c:v>
                </c:pt>
                <c:pt idx="4489">
                  <c:v>6.0717999999999996</c:v>
                </c:pt>
                <c:pt idx="4490">
                  <c:v>4.0625</c:v>
                </c:pt>
                <c:pt idx="4491">
                  <c:v>3.1562999999999999</c:v>
                </c:pt>
                <c:pt idx="4492">
                  <c:v>4.6388999999999996</c:v>
                </c:pt>
                <c:pt idx="4493">
                  <c:v>4.0536000000000003</c:v>
                </c:pt>
                <c:pt idx="4494">
                  <c:v>4</c:v>
                </c:pt>
                <c:pt idx="4495">
                  <c:v>1.9309000000000001</c:v>
                </c:pt>
                <c:pt idx="4496">
                  <c:v>5.5175999999999998</c:v>
                </c:pt>
                <c:pt idx="4497">
                  <c:v>3.1718999999999999</c:v>
                </c:pt>
                <c:pt idx="4498">
                  <c:v>4.2099000000000002</c:v>
                </c:pt>
                <c:pt idx="4499">
                  <c:v>4.6666999999999996</c:v>
                </c:pt>
                <c:pt idx="4500">
                  <c:v>5.0911999999999997</c:v>
                </c:pt>
                <c:pt idx="4501">
                  <c:v>5.4359000000000002</c:v>
                </c:pt>
                <c:pt idx="4502">
                  <c:v>2.7139000000000002</c:v>
                </c:pt>
                <c:pt idx="4503">
                  <c:v>3.8512</c:v>
                </c:pt>
                <c:pt idx="4504">
                  <c:v>3.3214000000000001</c:v>
                </c:pt>
                <c:pt idx="4505">
                  <c:v>4.3918999999999997</c:v>
                </c:pt>
                <c:pt idx="4506">
                  <c:v>5.5</c:v>
                </c:pt>
                <c:pt idx="4507">
                  <c:v>2.2999999999999998</c:v>
                </c:pt>
                <c:pt idx="4508">
                  <c:v>2.0057</c:v>
                </c:pt>
                <c:pt idx="4509">
                  <c:v>2.0693999999999999</c:v>
                </c:pt>
                <c:pt idx="4510">
                  <c:v>2.2303000000000002</c:v>
                </c:pt>
                <c:pt idx="4511">
                  <c:v>3.2707999999999999</c:v>
                </c:pt>
                <c:pt idx="4512">
                  <c:v>2.6734</c:v>
                </c:pt>
                <c:pt idx="4513">
                  <c:v>3.1194000000000002</c:v>
                </c:pt>
                <c:pt idx="4514">
                  <c:v>3.7450000000000001</c:v>
                </c:pt>
                <c:pt idx="4515">
                  <c:v>2.3881999999999999</c:v>
                </c:pt>
                <c:pt idx="4516">
                  <c:v>3.1629999999999998</c:v>
                </c:pt>
                <c:pt idx="4517">
                  <c:v>3.7067000000000001</c:v>
                </c:pt>
                <c:pt idx="4518">
                  <c:v>3.8056000000000001</c:v>
                </c:pt>
                <c:pt idx="4519">
                  <c:v>1.2094</c:v>
                </c:pt>
                <c:pt idx="4520">
                  <c:v>3.1354000000000002</c:v>
                </c:pt>
                <c:pt idx="4521">
                  <c:v>2.681</c:v>
                </c:pt>
                <c:pt idx="4522">
                  <c:v>2.1587000000000001</c:v>
                </c:pt>
                <c:pt idx="4523">
                  <c:v>3.0518999999999998</c:v>
                </c:pt>
                <c:pt idx="4524">
                  <c:v>2.8892000000000002</c:v>
                </c:pt>
                <c:pt idx="4525">
                  <c:v>3.95</c:v>
                </c:pt>
                <c:pt idx="4526">
                  <c:v>3.7237</c:v>
                </c:pt>
                <c:pt idx="4527">
                  <c:v>2.7284000000000002</c:v>
                </c:pt>
                <c:pt idx="4528">
                  <c:v>2.8378000000000001</c:v>
                </c:pt>
                <c:pt idx="4529">
                  <c:v>2.5503999999999998</c:v>
                </c:pt>
                <c:pt idx="4530">
                  <c:v>2.6535000000000002</c:v>
                </c:pt>
                <c:pt idx="4531">
                  <c:v>4.4038000000000004</c:v>
                </c:pt>
                <c:pt idx="4532">
                  <c:v>5.0570000000000004</c:v>
                </c:pt>
                <c:pt idx="4533">
                  <c:v>3.5832999999999999</c:v>
                </c:pt>
                <c:pt idx="4534">
                  <c:v>2.9645999999999999</c:v>
                </c:pt>
                <c:pt idx="4535">
                  <c:v>4.0179</c:v>
                </c:pt>
                <c:pt idx="4536">
                  <c:v>2.7464</c:v>
                </c:pt>
                <c:pt idx="4537">
                  <c:v>2.7711999999999999</c:v>
                </c:pt>
                <c:pt idx="4538">
                  <c:v>2.6823000000000001</c:v>
                </c:pt>
                <c:pt idx="4539">
                  <c:v>3.0392999999999999</c:v>
                </c:pt>
                <c:pt idx="4540">
                  <c:v>3.6583000000000001</c:v>
                </c:pt>
                <c:pt idx="4541">
                  <c:v>4.875</c:v>
                </c:pt>
                <c:pt idx="4542">
                  <c:v>2.2296999999999998</c:v>
                </c:pt>
                <c:pt idx="4543">
                  <c:v>4.1635</c:v>
                </c:pt>
                <c:pt idx="4544">
                  <c:v>2.875</c:v>
                </c:pt>
                <c:pt idx="4545">
                  <c:v>2.8437999999999999</c:v>
                </c:pt>
                <c:pt idx="4546">
                  <c:v>4.125</c:v>
                </c:pt>
                <c:pt idx="4547">
                  <c:v>3.3056000000000001</c:v>
                </c:pt>
                <c:pt idx="4548">
                  <c:v>2.3125</c:v>
                </c:pt>
                <c:pt idx="4549">
                  <c:v>2.3675000000000002</c:v>
                </c:pt>
                <c:pt idx="4550">
                  <c:v>2.68</c:v>
                </c:pt>
                <c:pt idx="4551">
                  <c:v>2.6297999999999999</c:v>
                </c:pt>
                <c:pt idx="4552">
                  <c:v>3.4062999999999999</c:v>
                </c:pt>
                <c:pt idx="4553">
                  <c:v>2.2679</c:v>
                </c:pt>
                <c:pt idx="4554">
                  <c:v>1.7343999999999999</c:v>
                </c:pt>
                <c:pt idx="4555">
                  <c:v>1.9765999999999999</c:v>
                </c:pt>
                <c:pt idx="4556">
                  <c:v>2.3374999999999999</c:v>
                </c:pt>
                <c:pt idx="4557">
                  <c:v>2.8462000000000001</c:v>
                </c:pt>
                <c:pt idx="4558">
                  <c:v>2.6654</c:v>
                </c:pt>
                <c:pt idx="4559">
                  <c:v>2.5547</c:v>
                </c:pt>
                <c:pt idx="4560">
                  <c:v>3.3125</c:v>
                </c:pt>
                <c:pt idx="4561">
                  <c:v>2.1819999999999999</c:v>
                </c:pt>
                <c:pt idx="4562">
                  <c:v>2.4885999999999999</c:v>
                </c:pt>
                <c:pt idx="4563">
                  <c:v>3.2862</c:v>
                </c:pt>
                <c:pt idx="4564">
                  <c:v>2.8304</c:v>
                </c:pt>
                <c:pt idx="4565">
                  <c:v>2.2976000000000001</c:v>
                </c:pt>
                <c:pt idx="4566">
                  <c:v>3.0676999999999999</c:v>
                </c:pt>
                <c:pt idx="4567">
                  <c:v>3.01</c:v>
                </c:pt>
                <c:pt idx="4568">
                  <c:v>3.5139</c:v>
                </c:pt>
                <c:pt idx="4569">
                  <c:v>2.11</c:v>
                </c:pt>
                <c:pt idx="4570">
                  <c:v>3.1656</c:v>
                </c:pt>
                <c:pt idx="4571">
                  <c:v>3.3557999999999999</c:v>
                </c:pt>
                <c:pt idx="4572">
                  <c:v>2.75</c:v>
                </c:pt>
                <c:pt idx="4573">
                  <c:v>3.6166999999999998</c:v>
                </c:pt>
                <c:pt idx="4574">
                  <c:v>2.6667000000000001</c:v>
                </c:pt>
                <c:pt idx="4575">
                  <c:v>4.1022999999999996</c:v>
                </c:pt>
                <c:pt idx="4576">
                  <c:v>2.6375000000000002</c:v>
                </c:pt>
                <c:pt idx="4577">
                  <c:v>2.6960999999999999</c:v>
                </c:pt>
                <c:pt idx="4578">
                  <c:v>2.8957999999999999</c:v>
                </c:pt>
                <c:pt idx="4579">
                  <c:v>4.4722</c:v>
                </c:pt>
                <c:pt idx="4580">
                  <c:v>4.9687999999999999</c:v>
                </c:pt>
                <c:pt idx="4581">
                  <c:v>5.5255000000000001</c:v>
                </c:pt>
                <c:pt idx="4582">
                  <c:v>4.8611000000000004</c:v>
                </c:pt>
                <c:pt idx="4583">
                  <c:v>4.4861000000000004</c:v>
                </c:pt>
                <c:pt idx="4584">
                  <c:v>4.4474</c:v>
                </c:pt>
                <c:pt idx="4585">
                  <c:v>3.0131999999999999</c:v>
                </c:pt>
                <c:pt idx="4586">
                  <c:v>3.8</c:v>
                </c:pt>
                <c:pt idx="4587">
                  <c:v>4.3333000000000004</c:v>
                </c:pt>
                <c:pt idx="4588">
                  <c:v>4.74</c:v>
                </c:pt>
                <c:pt idx="4589">
                  <c:v>5.0452000000000004</c:v>
                </c:pt>
                <c:pt idx="4590">
                  <c:v>3.9355000000000002</c:v>
                </c:pt>
                <c:pt idx="4591">
                  <c:v>5.6703999999999999</c:v>
                </c:pt>
                <c:pt idx="4592">
                  <c:v>5.6482000000000001</c:v>
                </c:pt>
                <c:pt idx="4593">
                  <c:v>3.3409</c:v>
                </c:pt>
                <c:pt idx="4594">
                  <c:v>5.8373999999999997</c:v>
                </c:pt>
                <c:pt idx="4595">
                  <c:v>2.7812999999999999</c:v>
                </c:pt>
                <c:pt idx="4596">
                  <c:v>3.5234000000000001</c:v>
                </c:pt>
                <c:pt idx="4597">
                  <c:v>4.0774999999999997</c:v>
                </c:pt>
                <c:pt idx="4598">
                  <c:v>3.87</c:v>
                </c:pt>
                <c:pt idx="4599">
                  <c:v>2.8512</c:v>
                </c:pt>
                <c:pt idx="4600">
                  <c:v>3.0417000000000001</c:v>
                </c:pt>
                <c:pt idx="4601">
                  <c:v>4.3186999999999998</c:v>
                </c:pt>
                <c:pt idx="4602">
                  <c:v>4.8409000000000004</c:v>
                </c:pt>
                <c:pt idx="4603">
                  <c:v>3.8250000000000002</c:v>
                </c:pt>
                <c:pt idx="4604">
                  <c:v>4.0999999999999996</c:v>
                </c:pt>
                <c:pt idx="4605">
                  <c:v>3.9485000000000001</c:v>
                </c:pt>
                <c:pt idx="4606">
                  <c:v>3.5312999999999999</c:v>
                </c:pt>
                <c:pt idx="4607">
                  <c:v>3.2669999999999999</c:v>
                </c:pt>
                <c:pt idx="4608">
                  <c:v>3.3491</c:v>
                </c:pt>
                <c:pt idx="4609">
                  <c:v>3.2648999999999999</c:v>
                </c:pt>
                <c:pt idx="4610">
                  <c:v>3.5903</c:v>
                </c:pt>
                <c:pt idx="4611">
                  <c:v>2.4741</c:v>
                </c:pt>
                <c:pt idx="4612">
                  <c:v>3.4249999999999998</c:v>
                </c:pt>
                <c:pt idx="4613">
                  <c:v>2.6688999999999998</c:v>
                </c:pt>
                <c:pt idx="4614">
                  <c:v>2.4550000000000001</c:v>
                </c:pt>
                <c:pt idx="4615">
                  <c:v>3.8172999999999999</c:v>
                </c:pt>
                <c:pt idx="4616">
                  <c:v>4.2595999999999998</c:v>
                </c:pt>
                <c:pt idx="4617">
                  <c:v>4.2083000000000004</c:v>
                </c:pt>
                <c:pt idx="4618">
                  <c:v>4.2</c:v>
                </c:pt>
                <c:pt idx="4619">
                  <c:v>3.6654</c:v>
                </c:pt>
                <c:pt idx="4620">
                  <c:v>4.5304000000000002</c:v>
                </c:pt>
                <c:pt idx="4621">
                  <c:v>5.7527999999999997</c:v>
                </c:pt>
                <c:pt idx="4622">
                  <c:v>3.6625000000000001</c:v>
                </c:pt>
                <c:pt idx="4623">
                  <c:v>4.8456000000000001</c:v>
                </c:pt>
                <c:pt idx="4624">
                  <c:v>5.0652999999999997</c:v>
                </c:pt>
                <c:pt idx="4625">
                  <c:v>4.9615</c:v>
                </c:pt>
                <c:pt idx="4626">
                  <c:v>4.8304</c:v>
                </c:pt>
                <c:pt idx="4627">
                  <c:v>2.0436999999999999</c:v>
                </c:pt>
                <c:pt idx="4628">
                  <c:v>3.6920000000000002</c:v>
                </c:pt>
                <c:pt idx="4629">
                  <c:v>5.3292000000000002</c:v>
                </c:pt>
                <c:pt idx="4630">
                  <c:v>3.0139</c:v>
                </c:pt>
                <c:pt idx="4631">
                  <c:v>3.7968999999999999</c:v>
                </c:pt>
                <c:pt idx="4632">
                  <c:v>3.0146999999999999</c:v>
                </c:pt>
                <c:pt idx="4633">
                  <c:v>2.6181999999999999</c:v>
                </c:pt>
                <c:pt idx="4634">
                  <c:v>2.6312000000000002</c:v>
                </c:pt>
                <c:pt idx="4635">
                  <c:v>2.3043</c:v>
                </c:pt>
                <c:pt idx="4636">
                  <c:v>1.7714000000000001</c:v>
                </c:pt>
                <c:pt idx="4637">
                  <c:v>3.6</c:v>
                </c:pt>
                <c:pt idx="4638">
                  <c:v>3.4</c:v>
                </c:pt>
                <c:pt idx="4639">
                  <c:v>2.9559000000000002</c:v>
                </c:pt>
                <c:pt idx="4640">
                  <c:v>3.2869999999999999</c:v>
                </c:pt>
                <c:pt idx="4641">
                  <c:v>3.0329000000000002</c:v>
                </c:pt>
                <c:pt idx="4642">
                  <c:v>3.2850000000000001</c:v>
                </c:pt>
                <c:pt idx="4643">
                  <c:v>3.5417000000000001</c:v>
                </c:pt>
                <c:pt idx="4644">
                  <c:v>2.7427999999999999</c:v>
                </c:pt>
                <c:pt idx="4645">
                  <c:v>4.2171000000000003</c:v>
                </c:pt>
                <c:pt idx="4646">
                  <c:v>3.0739000000000001</c:v>
                </c:pt>
                <c:pt idx="4647">
                  <c:v>3.3281000000000001</c:v>
                </c:pt>
                <c:pt idx="4648">
                  <c:v>3.1597</c:v>
                </c:pt>
                <c:pt idx="4649">
                  <c:v>5.0640999999999998</c:v>
                </c:pt>
                <c:pt idx="4650">
                  <c:v>4.0536000000000003</c:v>
                </c:pt>
                <c:pt idx="4651">
                  <c:v>3.7374999999999998</c:v>
                </c:pt>
                <c:pt idx="4652">
                  <c:v>3.2574000000000001</c:v>
                </c:pt>
                <c:pt idx="4653">
                  <c:v>2.8445</c:v>
                </c:pt>
                <c:pt idx="4654">
                  <c:v>3.5644</c:v>
                </c:pt>
                <c:pt idx="4655">
                  <c:v>3.5556000000000001</c:v>
                </c:pt>
                <c:pt idx="4656">
                  <c:v>2.3812000000000002</c:v>
                </c:pt>
                <c:pt idx="4657">
                  <c:v>3.4792000000000001</c:v>
                </c:pt>
                <c:pt idx="4658">
                  <c:v>3.7639</c:v>
                </c:pt>
                <c:pt idx="4659">
                  <c:v>4.1458000000000004</c:v>
                </c:pt>
                <c:pt idx="4660">
                  <c:v>4.0472999999999999</c:v>
                </c:pt>
                <c:pt idx="4661">
                  <c:v>4.1344000000000003</c:v>
                </c:pt>
                <c:pt idx="4662">
                  <c:v>3.0526</c:v>
                </c:pt>
                <c:pt idx="4663">
                  <c:v>4.2812999999999999</c:v>
                </c:pt>
                <c:pt idx="4664">
                  <c:v>5.1669</c:v>
                </c:pt>
                <c:pt idx="4665">
                  <c:v>4.5053000000000001</c:v>
                </c:pt>
                <c:pt idx="4666">
                  <c:v>2.6091000000000002</c:v>
                </c:pt>
                <c:pt idx="4667">
                  <c:v>4.9779</c:v>
                </c:pt>
                <c:pt idx="4668">
                  <c:v>5.5133000000000001</c:v>
                </c:pt>
                <c:pt idx="4669">
                  <c:v>4.7426000000000004</c:v>
                </c:pt>
                <c:pt idx="4670">
                  <c:v>4.1776</c:v>
                </c:pt>
                <c:pt idx="4671">
                  <c:v>4.1952999999999996</c:v>
                </c:pt>
                <c:pt idx="4672">
                  <c:v>5.1874000000000002</c:v>
                </c:pt>
                <c:pt idx="4673">
                  <c:v>6.0087999999999999</c:v>
                </c:pt>
                <c:pt idx="4674">
                  <c:v>5.3730000000000002</c:v>
                </c:pt>
                <c:pt idx="4675">
                  <c:v>2.8776999999999999</c:v>
                </c:pt>
                <c:pt idx="4676">
                  <c:v>3.4698000000000002</c:v>
                </c:pt>
                <c:pt idx="4677">
                  <c:v>4.875</c:v>
                </c:pt>
                <c:pt idx="4678">
                  <c:v>3.6486000000000001</c:v>
                </c:pt>
                <c:pt idx="4679">
                  <c:v>4.1551999999999998</c:v>
                </c:pt>
                <c:pt idx="4680">
                  <c:v>2.9550999999999998</c:v>
                </c:pt>
                <c:pt idx="4681">
                  <c:v>3.3971</c:v>
                </c:pt>
                <c:pt idx="4682">
                  <c:v>4.2828999999999997</c:v>
                </c:pt>
                <c:pt idx="4683">
                  <c:v>3.375</c:v>
                </c:pt>
                <c:pt idx="4684">
                  <c:v>5.3169000000000004</c:v>
                </c:pt>
                <c:pt idx="4685">
                  <c:v>4.0727000000000002</c:v>
                </c:pt>
                <c:pt idx="4686">
                  <c:v>3.1324999999999998</c:v>
                </c:pt>
                <c:pt idx="4687">
                  <c:v>4.2454000000000001</c:v>
                </c:pt>
                <c:pt idx="4688">
                  <c:v>2.65</c:v>
                </c:pt>
                <c:pt idx="4689">
                  <c:v>3.2048999999999999</c:v>
                </c:pt>
                <c:pt idx="4690">
                  <c:v>2.7980999999999998</c:v>
                </c:pt>
                <c:pt idx="4691">
                  <c:v>3.9843999999999999</c:v>
                </c:pt>
                <c:pt idx="4692">
                  <c:v>3.0832999999999999</c:v>
                </c:pt>
                <c:pt idx="4693">
                  <c:v>4.0736999999999997</c:v>
                </c:pt>
                <c:pt idx="4694">
                  <c:v>3.2589000000000001</c:v>
                </c:pt>
                <c:pt idx="4695">
                  <c:v>4.4000000000000004</c:v>
                </c:pt>
                <c:pt idx="4696">
                  <c:v>3.2593999999999999</c:v>
                </c:pt>
                <c:pt idx="4697">
                  <c:v>3.35</c:v>
                </c:pt>
                <c:pt idx="4698">
                  <c:v>5.25</c:v>
                </c:pt>
                <c:pt idx="4699">
                  <c:v>5.9499000000000004</c:v>
                </c:pt>
                <c:pt idx="4700">
                  <c:v>4.5987</c:v>
                </c:pt>
                <c:pt idx="4701">
                  <c:v>4.7319000000000004</c:v>
                </c:pt>
                <c:pt idx="4702">
                  <c:v>5.0595999999999997</c:v>
                </c:pt>
                <c:pt idx="4703">
                  <c:v>4.2332999999999998</c:v>
                </c:pt>
                <c:pt idx="4704">
                  <c:v>4.5728999999999997</c:v>
                </c:pt>
                <c:pt idx="4705">
                  <c:v>4.1818</c:v>
                </c:pt>
                <c:pt idx="4706">
                  <c:v>5.2337999999999996</c:v>
                </c:pt>
                <c:pt idx="4707">
                  <c:v>3.6389</c:v>
                </c:pt>
                <c:pt idx="4708">
                  <c:v>3.8086000000000002</c:v>
                </c:pt>
                <c:pt idx="4709">
                  <c:v>5.0594000000000001</c:v>
                </c:pt>
                <c:pt idx="4710">
                  <c:v>4.9286000000000003</c:v>
                </c:pt>
                <c:pt idx="4711">
                  <c:v>4.5743</c:v>
                </c:pt>
                <c:pt idx="4712">
                  <c:v>5.5347</c:v>
                </c:pt>
                <c:pt idx="4713">
                  <c:v>5.4088000000000003</c:v>
                </c:pt>
                <c:pt idx="4714">
                  <c:v>7.3151000000000002</c:v>
                </c:pt>
                <c:pt idx="4715">
                  <c:v>7.8924000000000003</c:v>
                </c:pt>
                <c:pt idx="4716">
                  <c:v>8.468</c:v>
                </c:pt>
                <c:pt idx="4717">
                  <c:v>7.5552000000000001</c:v>
                </c:pt>
                <c:pt idx="4718">
                  <c:v>5.3079999999999998</c:v>
                </c:pt>
                <c:pt idx="4719">
                  <c:v>5.9596</c:v>
                </c:pt>
                <c:pt idx="4720">
                  <c:v>7.2316000000000003</c:v>
                </c:pt>
                <c:pt idx="4721">
                  <c:v>9.0812000000000008</c:v>
                </c:pt>
                <c:pt idx="4722">
                  <c:v>6.3860999999999999</c:v>
                </c:pt>
                <c:pt idx="4723">
                  <c:v>6.3479999999999999</c:v>
                </c:pt>
                <c:pt idx="4724">
                  <c:v>5.0496999999999996</c:v>
                </c:pt>
                <c:pt idx="4725">
                  <c:v>7.9058999999999999</c:v>
                </c:pt>
                <c:pt idx="4726">
                  <c:v>6.6321000000000003</c:v>
                </c:pt>
                <c:pt idx="4727">
                  <c:v>7.9611000000000001</c:v>
                </c:pt>
                <c:pt idx="4728">
                  <c:v>8.1595999999999993</c:v>
                </c:pt>
                <c:pt idx="4729">
                  <c:v>8.2036999999999995</c:v>
                </c:pt>
                <c:pt idx="4730">
                  <c:v>6.5744999999999996</c:v>
                </c:pt>
                <c:pt idx="4731">
                  <c:v>6.3433999999999999</c:v>
                </c:pt>
                <c:pt idx="4732">
                  <c:v>7.3356000000000003</c:v>
                </c:pt>
                <c:pt idx="4733">
                  <c:v>7.1844999999999999</c:v>
                </c:pt>
                <c:pt idx="4734">
                  <c:v>5.0298999999999996</c:v>
                </c:pt>
                <c:pt idx="4735">
                  <c:v>4.4271000000000003</c:v>
                </c:pt>
                <c:pt idx="4736">
                  <c:v>4.4211</c:v>
                </c:pt>
                <c:pt idx="4737">
                  <c:v>5.5335000000000001</c:v>
                </c:pt>
                <c:pt idx="4738">
                  <c:v>5.2999000000000001</c:v>
                </c:pt>
                <c:pt idx="4739">
                  <c:v>5.6090999999999998</c:v>
                </c:pt>
                <c:pt idx="4740">
                  <c:v>5.9619</c:v>
                </c:pt>
                <c:pt idx="4741">
                  <c:v>4.7404000000000002</c:v>
                </c:pt>
                <c:pt idx="4742">
                  <c:v>4.9375</c:v>
                </c:pt>
                <c:pt idx="4743">
                  <c:v>6.02</c:v>
                </c:pt>
                <c:pt idx="4744">
                  <c:v>4.5357000000000003</c:v>
                </c:pt>
                <c:pt idx="4745">
                  <c:v>4.6749999999999998</c:v>
                </c:pt>
                <c:pt idx="4746">
                  <c:v>5.5770999999999997</c:v>
                </c:pt>
                <c:pt idx="4747">
                  <c:v>4.4828000000000001</c:v>
                </c:pt>
                <c:pt idx="4748">
                  <c:v>3.9868000000000001</c:v>
                </c:pt>
                <c:pt idx="4749">
                  <c:v>3.4207999999999998</c:v>
                </c:pt>
                <c:pt idx="4750">
                  <c:v>5.0114000000000001</c:v>
                </c:pt>
                <c:pt idx="4751">
                  <c:v>3.5047999999999999</c:v>
                </c:pt>
                <c:pt idx="4752">
                  <c:v>5.5456000000000003</c:v>
                </c:pt>
                <c:pt idx="4753">
                  <c:v>5.0784000000000002</c:v>
                </c:pt>
                <c:pt idx="4754">
                  <c:v>5.5430000000000001</c:v>
                </c:pt>
                <c:pt idx="4755">
                  <c:v>4.1189999999999998</c:v>
                </c:pt>
                <c:pt idx="4756">
                  <c:v>6.5754999999999999</c:v>
                </c:pt>
                <c:pt idx="4757">
                  <c:v>4.9821</c:v>
                </c:pt>
                <c:pt idx="4758">
                  <c:v>5.7415000000000003</c:v>
                </c:pt>
                <c:pt idx="4759">
                  <c:v>5.8517999999999999</c:v>
                </c:pt>
                <c:pt idx="4760">
                  <c:v>7.5209999999999999</c:v>
                </c:pt>
                <c:pt idx="4761">
                  <c:v>6.4241999999999999</c:v>
                </c:pt>
                <c:pt idx="4762">
                  <c:v>6.7613000000000003</c:v>
                </c:pt>
                <c:pt idx="4763">
                  <c:v>6.3021000000000003</c:v>
                </c:pt>
                <c:pt idx="4764">
                  <c:v>7.6740000000000004</c:v>
                </c:pt>
                <c:pt idx="4765">
                  <c:v>6.9020999999999999</c:v>
                </c:pt>
                <c:pt idx="4766">
                  <c:v>4.8611000000000004</c:v>
                </c:pt>
                <c:pt idx="4767">
                  <c:v>5.0602</c:v>
                </c:pt>
                <c:pt idx="4768">
                  <c:v>7.6684999999999999</c:v>
                </c:pt>
                <c:pt idx="4769">
                  <c:v>6.077</c:v>
                </c:pt>
                <c:pt idx="4770">
                  <c:v>5.9683000000000002</c:v>
                </c:pt>
                <c:pt idx="4771">
                  <c:v>8.1513000000000009</c:v>
                </c:pt>
                <c:pt idx="4772">
                  <c:v>6.0441000000000003</c:v>
                </c:pt>
                <c:pt idx="4773">
                  <c:v>4.75</c:v>
                </c:pt>
                <c:pt idx="4774">
                  <c:v>7.2651000000000003</c:v>
                </c:pt>
                <c:pt idx="4775">
                  <c:v>9.3399000000000001</c:v>
                </c:pt>
                <c:pt idx="4776">
                  <c:v>7.5</c:v>
                </c:pt>
                <c:pt idx="4777">
                  <c:v>6.3403</c:v>
                </c:pt>
                <c:pt idx="4778">
                  <c:v>8.0015000000000001</c:v>
                </c:pt>
                <c:pt idx="4779">
                  <c:v>7.9614000000000003</c:v>
                </c:pt>
                <c:pt idx="4780">
                  <c:v>5.2533000000000003</c:v>
                </c:pt>
                <c:pt idx="4781">
                  <c:v>7.0842000000000001</c:v>
                </c:pt>
                <c:pt idx="4782">
                  <c:v>5.2275999999999998</c:v>
                </c:pt>
                <c:pt idx="4783">
                  <c:v>5.9683000000000002</c:v>
                </c:pt>
                <c:pt idx="4784">
                  <c:v>6.2355999999999998</c:v>
                </c:pt>
                <c:pt idx="4785">
                  <c:v>6.4349999999999996</c:v>
                </c:pt>
                <c:pt idx="4786">
                  <c:v>5.2319000000000004</c:v>
                </c:pt>
                <c:pt idx="4787">
                  <c:v>6.3231000000000002</c:v>
                </c:pt>
                <c:pt idx="4788">
                  <c:v>5.0975999999999999</c:v>
                </c:pt>
                <c:pt idx="4789">
                  <c:v>5.3815999999999997</c:v>
                </c:pt>
                <c:pt idx="4790">
                  <c:v>5.6870000000000003</c:v>
                </c:pt>
                <c:pt idx="4791">
                  <c:v>6.1403999999999996</c:v>
                </c:pt>
                <c:pt idx="4792">
                  <c:v>4.8971</c:v>
                </c:pt>
                <c:pt idx="4793">
                  <c:v>5.1677</c:v>
                </c:pt>
                <c:pt idx="4794">
                  <c:v>5.6017000000000001</c:v>
                </c:pt>
                <c:pt idx="4795">
                  <c:v>4.7104999999999997</c:v>
                </c:pt>
                <c:pt idx="4796">
                  <c:v>4.9383999999999997</c:v>
                </c:pt>
                <c:pt idx="4797">
                  <c:v>5.5842999999999998</c:v>
                </c:pt>
                <c:pt idx="4798">
                  <c:v>5.7127999999999997</c:v>
                </c:pt>
                <c:pt idx="4799">
                  <c:v>4.3593999999999999</c:v>
                </c:pt>
                <c:pt idx="4800">
                  <c:v>5.4968000000000004</c:v>
                </c:pt>
                <c:pt idx="4801">
                  <c:v>4.4615</c:v>
                </c:pt>
                <c:pt idx="4802">
                  <c:v>5.1626000000000003</c:v>
                </c:pt>
                <c:pt idx="4803">
                  <c:v>6.0381999999999998</c:v>
                </c:pt>
                <c:pt idx="4804">
                  <c:v>5.1369999999999996</c:v>
                </c:pt>
                <c:pt idx="4805">
                  <c:v>4.5686999999999998</c:v>
                </c:pt>
                <c:pt idx="4806">
                  <c:v>4.5179</c:v>
                </c:pt>
                <c:pt idx="4807">
                  <c:v>2.4218999999999999</c:v>
                </c:pt>
                <c:pt idx="4808">
                  <c:v>5.3243999999999998</c:v>
                </c:pt>
                <c:pt idx="4809">
                  <c:v>4.3036000000000003</c:v>
                </c:pt>
                <c:pt idx="4810">
                  <c:v>5.5537999999999998</c:v>
                </c:pt>
                <c:pt idx="4811">
                  <c:v>6.4781000000000004</c:v>
                </c:pt>
                <c:pt idx="4812">
                  <c:v>3.1505000000000001</c:v>
                </c:pt>
                <c:pt idx="4813">
                  <c:v>3.2416999999999998</c:v>
                </c:pt>
                <c:pt idx="4814">
                  <c:v>3.9167000000000001</c:v>
                </c:pt>
                <c:pt idx="4815">
                  <c:v>3.6987999999999999</c:v>
                </c:pt>
                <c:pt idx="4816">
                  <c:v>3.8656999999999999</c:v>
                </c:pt>
                <c:pt idx="4817">
                  <c:v>4.7542999999999997</c:v>
                </c:pt>
                <c:pt idx="4818">
                  <c:v>6.6631999999999998</c:v>
                </c:pt>
                <c:pt idx="4819">
                  <c:v>4.6562999999999999</c:v>
                </c:pt>
                <c:pt idx="4820">
                  <c:v>5.6254</c:v>
                </c:pt>
                <c:pt idx="4821">
                  <c:v>4.6406000000000001</c:v>
                </c:pt>
                <c:pt idx="4822">
                  <c:v>4.2614000000000001</c:v>
                </c:pt>
                <c:pt idx="4823">
                  <c:v>6.4890999999999996</c:v>
                </c:pt>
                <c:pt idx="4824">
                  <c:v>6.4390999999999998</c:v>
                </c:pt>
                <c:pt idx="4825">
                  <c:v>6.0335000000000001</c:v>
                </c:pt>
                <c:pt idx="4826">
                  <c:v>6.3992000000000004</c:v>
                </c:pt>
                <c:pt idx="4827">
                  <c:v>4</c:v>
                </c:pt>
                <c:pt idx="4828">
                  <c:v>5.2590000000000003</c:v>
                </c:pt>
                <c:pt idx="4829">
                  <c:v>5.4790999999999999</c:v>
                </c:pt>
                <c:pt idx="4830">
                  <c:v>5.3742999999999999</c:v>
                </c:pt>
                <c:pt idx="4831">
                  <c:v>4.5833000000000004</c:v>
                </c:pt>
                <c:pt idx="4832">
                  <c:v>5.5</c:v>
                </c:pt>
                <c:pt idx="4833">
                  <c:v>3.6168999999999998</c:v>
                </c:pt>
                <c:pt idx="4834">
                  <c:v>3.9731999999999998</c:v>
                </c:pt>
                <c:pt idx="4835">
                  <c:v>4.3859000000000004</c:v>
                </c:pt>
                <c:pt idx="4836">
                  <c:v>6.2778</c:v>
                </c:pt>
                <c:pt idx="4837">
                  <c:v>5.3131000000000004</c:v>
                </c:pt>
                <c:pt idx="4838">
                  <c:v>5.2690000000000001</c:v>
                </c:pt>
                <c:pt idx="4839">
                  <c:v>5.399</c:v>
                </c:pt>
                <c:pt idx="4840">
                  <c:v>5.8971999999999998</c:v>
                </c:pt>
                <c:pt idx="4841">
                  <c:v>5.7422000000000004</c:v>
                </c:pt>
                <c:pt idx="4842">
                  <c:v>5</c:v>
                </c:pt>
                <c:pt idx="4843">
                  <c:v>5.6425999999999998</c:v>
                </c:pt>
                <c:pt idx="4844">
                  <c:v>4.8906000000000001</c:v>
                </c:pt>
                <c:pt idx="4845">
                  <c:v>5.2798999999999996</c:v>
                </c:pt>
                <c:pt idx="4846">
                  <c:v>6.1599000000000004</c:v>
                </c:pt>
                <c:pt idx="4847">
                  <c:v>6.1132999999999997</c:v>
                </c:pt>
                <c:pt idx="4848">
                  <c:v>5.7850000000000001</c:v>
                </c:pt>
                <c:pt idx="4849">
                  <c:v>3.5413999999999999</c:v>
                </c:pt>
                <c:pt idx="4850">
                  <c:v>3.7029999999999998</c:v>
                </c:pt>
                <c:pt idx="4851">
                  <c:v>6.3974000000000002</c:v>
                </c:pt>
                <c:pt idx="4852">
                  <c:v>5.3773</c:v>
                </c:pt>
                <c:pt idx="4853">
                  <c:v>6.1186999999999996</c:v>
                </c:pt>
                <c:pt idx="4854">
                  <c:v>5.1984000000000004</c:v>
                </c:pt>
                <c:pt idx="4855">
                  <c:v>5.7653999999999996</c:v>
                </c:pt>
                <c:pt idx="4856">
                  <c:v>4.9583000000000004</c:v>
                </c:pt>
                <c:pt idx="4857">
                  <c:v>5.9142999999999999</c:v>
                </c:pt>
                <c:pt idx="4858">
                  <c:v>5.6013000000000002</c:v>
                </c:pt>
                <c:pt idx="4859">
                  <c:v>4.7308000000000003</c:v>
                </c:pt>
                <c:pt idx="4860">
                  <c:v>6.7104999999999997</c:v>
                </c:pt>
                <c:pt idx="4861">
                  <c:v>5.5023</c:v>
                </c:pt>
                <c:pt idx="4862">
                  <c:v>3.5072999999999999</c:v>
                </c:pt>
                <c:pt idx="4863">
                  <c:v>3.625</c:v>
                </c:pt>
                <c:pt idx="4864">
                  <c:v>3.8456000000000001</c:v>
                </c:pt>
                <c:pt idx="4865">
                  <c:v>1.6228</c:v>
                </c:pt>
                <c:pt idx="4866">
                  <c:v>2.7749999999999999</c:v>
                </c:pt>
                <c:pt idx="4867">
                  <c:v>2.9375</c:v>
                </c:pt>
                <c:pt idx="4868">
                  <c:v>3.4020000000000001</c:v>
                </c:pt>
                <c:pt idx="4869">
                  <c:v>5.2363</c:v>
                </c:pt>
                <c:pt idx="4870">
                  <c:v>4.1406000000000001</c:v>
                </c:pt>
                <c:pt idx="4871">
                  <c:v>5.4924999999999997</c:v>
                </c:pt>
                <c:pt idx="4872">
                  <c:v>4.1169000000000002</c:v>
                </c:pt>
                <c:pt idx="4873">
                  <c:v>4.3056000000000001</c:v>
                </c:pt>
                <c:pt idx="4874">
                  <c:v>4.4271000000000003</c:v>
                </c:pt>
                <c:pt idx="4875">
                  <c:v>7.0934999999999997</c:v>
                </c:pt>
                <c:pt idx="4876">
                  <c:v>4.8437999999999999</c:v>
                </c:pt>
                <c:pt idx="4877">
                  <c:v>4.7061999999999999</c:v>
                </c:pt>
                <c:pt idx="4878">
                  <c:v>6.5861000000000001</c:v>
                </c:pt>
                <c:pt idx="4879">
                  <c:v>5.0814000000000004</c:v>
                </c:pt>
                <c:pt idx="4880">
                  <c:v>4.0708000000000002</c:v>
                </c:pt>
                <c:pt idx="4881">
                  <c:v>6.2247000000000003</c:v>
                </c:pt>
                <c:pt idx="4882">
                  <c:v>5.8780000000000001</c:v>
                </c:pt>
                <c:pt idx="4883">
                  <c:v>6.0175999999999998</c:v>
                </c:pt>
                <c:pt idx="4884">
                  <c:v>6.2560000000000002</c:v>
                </c:pt>
                <c:pt idx="4885">
                  <c:v>5.7765000000000004</c:v>
                </c:pt>
                <c:pt idx="4886">
                  <c:v>3.3565</c:v>
                </c:pt>
                <c:pt idx="4887">
                  <c:v>6.1359000000000004</c:v>
                </c:pt>
                <c:pt idx="4888">
                  <c:v>4.5591999999999997</c:v>
                </c:pt>
                <c:pt idx="4889">
                  <c:v>5.1778000000000004</c:v>
                </c:pt>
                <c:pt idx="4890">
                  <c:v>4.7026000000000003</c:v>
                </c:pt>
                <c:pt idx="4891">
                  <c:v>4.1071</c:v>
                </c:pt>
                <c:pt idx="4892">
                  <c:v>5.0254000000000003</c:v>
                </c:pt>
                <c:pt idx="4893">
                  <c:v>3.9407999999999999</c:v>
                </c:pt>
                <c:pt idx="4894">
                  <c:v>5.0951000000000004</c:v>
                </c:pt>
                <c:pt idx="4895">
                  <c:v>4.875</c:v>
                </c:pt>
                <c:pt idx="4896">
                  <c:v>5.9541000000000004</c:v>
                </c:pt>
                <c:pt idx="4897">
                  <c:v>3.7166999999999999</c:v>
                </c:pt>
                <c:pt idx="4898">
                  <c:v>4.0536000000000003</c:v>
                </c:pt>
                <c:pt idx="4899">
                  <c:v>3.2471999999999999</c:v>
                </c:pt>
                <c:pt idx="4900">
                  <c:v>4.0425000000000004</c:v>
                </c:pt>
                <c:pt idx="4901">
                  <c:v>3.1648000000000001</c:v>
                </c:pt>
                <c:pt idx="4902">
                  <c:v>3.8287</c:v>
                </c:pt>
                <c:pt idx="4903">
                  <c:v>4.1477000000000004</c:v>
                </c:pt>
                <c:pt idx="4904">
                  <c:v>3.1274999999999999</c:v>
                </c:pt>
                <c:pt idx="4905">
                  <c:v>3.3957999999999999</c:v>
                </c:pt>
                <c:pt idx="4906">
                  <c:v>3.5804</c:v>
                </c:pt>
                <c:pt idx="4907">
                  <c:v>3.6797</c:v>
                </c:pt>
                <c:pt idx="4908">
                  <c:v>6.6447000000000003</c:v>
                </c:pt>
                <c:pt idx="4909">
                  <c:v>6.5704000000000002</c:v>
                </c:pt>
                <c:pt idx="4910">
                  <c:v>6.8869999999999996</c:v>
                </c:pt>
                <c:pt idx="4911">
                  <c:v>2.4432</c:v>
                </c:pt>
                <c:pt idx="4912">
                  <c:v>1.6081000000000001</c:v>
                </c:pt>
                <c:pt idx="4913">
                  <c:v>3.0348999999999999</c:v>
                </c:pt>
                <c:pt idx="4914">
                  <c:v>2.5444</c:v>
                </c:pt>
                <c:pt idx="4915">
                  <c:v>1.7558</c:v>
                </c:pt>
                <c:pt idx="4916">
                  <c:v>2.6</c:v>
                </c:pt>
                <c:pt idx="4917">
                  <c:v>2.0205000000000002</c:v>
                </c:pt>
                <c:pt idx="4918">
                  <c:v>2.0701999999999998</c:v>
                </c:pt>
                <c:pt idx="4919">
                  <c:v>2.875</c:v>
                </c:pt>
                <c:pt idx="4920">
                  <c:v>2.5811999999999999</c:v>
                </c:pt>
                <c:pt idx="4921">
                  <c:v>2.6135999999999999</c:v>
                </c:pt>
                <c:pt idx="4922">
                  <c:v>3.2159</c:v>
                </c:pt>
                <c:pt idx="4923">
                  <c:v>3.0156000000000001</c:v>
                </c:pt>
                <c:pt idx="4924">
                  <c:v>4.0651000000000002</c:v>
                </c:pt>
                <c:pt idx="4925">
                  <c:v>3.2818000000000001</c:v>
                </c:pt>
                <c:pt idx="4926">
                  <c:v>3.1516999999999999</c:v>
                </c:pt>
                <c:pt idx="4927">
                  <c:v>5.5224000000000002</c:v>
                </c:pt>
                <c:pt idx="4928">
                  <c:v>2.6713</c:v>
                </c:pt>
                <c:pt idx="4929">
                  <c:v>2.9449999999999998</c:v>
                </c:pt>
                <c:pt idx="4930">
                  <c:v>2.8889</c:v>
                </c:pt>
                <c:pt idx="4931">
                  <c:v>3.5114000000000001</c:v>
                </c:pt>
                <c:pt idx="4932">
                  <c:v>3.9375</c:v>
                </c:pt>
                <c:pt idx="4933">
                  <c:v>3.5659000000000001</c:v>
                </c:pt>
                <c:pt idx="4934">
                  <c:v>2.5783999999999998</c:v>
                </c:pt>
                <c:pt idx="4935">
                  <c:v>3.6206999999999998</c:v>
                </c:pt>
                <c:pt idx="4936">
                  <c:v>4.4166999999999996</c:v>
                </c:pt>
                <c:pt idx="4937">
                  <c:v>3.0670000000000002</c:v>
                </c:pt>
                <c:pt idx="4938">
                  <c:v>15.0001</c:v>
                </c:pt>
                <c:pt idx="4939">
                  <c:v>15.0001</c:v>
                </c:pt>
                <c:pt idx="4940">
                  <c:v>15.0001</c:v>
                </c:pt>
                <c:pt idx="4941">
                  <c:v>15.0001</c:v>
                </c:pt>
                <c:pt idx="4942">
                  <c:v>15.0001</c:v>
                </c:pt>
                <c:pt idx="4943">
                  <c:v>15.0001</c:v>
                </c:pt>
                <c:pt idx="4944">
                  <c:v>15.0001</c:v>
                </c:pt>
                <c:pt idx="4945">
                  <c:v>15.0001</c:v>
                </c:pt>
                <c:pt idx="4946">
                  <c:v>15.0001</c:v>
                </c:pt>
                <c:pt idx="4947">
                  <c:v>4.4896000000000003</c:v>
                </c:pt>
                <c:pt idx="4948">
                  <c:v>4.2385999999999999</c:v>
                </c:pt>
                <c:pt idx="4949">
                  <c:v>5.7762000000000002</c:v>
                </c:pt>
                <c:pt idx="4950">
                  <c:v>3.8088000000000002</c:v>
                </c:pt>
                <c:pt idx="4951">
                  <c:v>2.9106999999999998</c:v>
                </c:pt>
                <c:pt idx="4952">
                  <c:v>3.3437999999999999</c:v>
                </c:pt>
                <c:pt idx="4953">
                  <c:v>6.2343999999999999</c:v>
                </c:pt>
                <c:pt idx="4954">
                  <c:v>8.0094999999999992</c:v>
                </c:pt>
                <c:pt idx="4955">
                  <c:v>7.6771000000000003</c:v>
                </c:pt>
                <c:pt idx="4956">
                  <c:v>3.8157999999999999</c:v>
                </c:pt>
                <c:pt idx="4957">
                  <c:v>5.3315999999999999</c:v>
                </c:pt>
                <c:pt idx="4958">
                  <c:v>3.3294999999999999</c:v>
                </c:pt>
                <c:pt idx="4959">
                  <c:v>4.1455000000000002</c:v>
                </c:pt>
                <c:pt idx="4960">
                  <c:v>3.6964000000000001</c:v>
                </c:pt>
                <c:pt idx="4961">
                  <c:v>8.2960999999999991</c:v>
                </c:pt>
                <c:pt idx="4962">
                  <c:v>6.6342999999999996</c:v>
                </c:pt>
                <c:pt idx="4963">
                  <c:v>4.1410999999999998</c:v>
                </c:pt>
                <c:pt idx="4964">
                  <c:v>5.5320999999999998</c:v>
                </c:pt>
                <c:pt idx="4965">
                  <c:v>3.9904000000000002</c:v>
                </c:pt>
                <c:pt idx="4966">
                  <c:v>9.3369999999999997</c:v>
                </c:pt>
                <c:pt idx="4967">
                  <c:v>13.855600000000001</c:v>
                </c:pt>
                <c:pt idx="4968">
                  <c:v>13.303599999999999</c:v>
                </c:pt>
                <c:pt idx="4969">
                  <c:v>8.0257000000000005</c:v>
                </c:pt>
                <c:pt idx="4970">
                  <c:v>15.0001</c:v>
                </c:pt>
                <c:pt idx="4971">
                  <c:v>8.3839000000000006</c:v>
                </c:pt>
                <c:pt idx="4972">
                  <c:v>4.8125</c:v>
                </c:pt>
                <c:pt idx="4973">
                  <c:v>4.1826999999999996</c:v>
                </c:pt>
                <c:pt idx="4974">
                  <c:v>11.704499999999999</c:v>
                </c:pt>
                <c:pt idx="4975">
                  <c:v>7.8704999999999998</c:v>
                </c:pt>
                <c:pt idx="4976">
                  <c:v>7.7572000000000001</c:v>
                </c:pt>
                <c:pt idx="4977">
                  <c:v>6.48</c:v>
                </c:pt>
                <c:pt idx="4978">
                  <c:v>3.8571</c:v>
                </c:pt>
                <c:pt idx="4979">
                  <c:v>5.0867000000000004</c:v>
                </c:pt>
                <c:pt idx="4980">
                  <c:v>4.2519999999999998</c:v>
                </c:pt>
                <c:pt idx="4981">
                  <c:v>3.6450999999999998</c:v>
                </c:pt>
                <c:pt idx="4982">
                  <c:v>3.3266</c:v>
                </c:pt>
                <c:pt idx="4983">
                  <c:v>2.7749999999999999</c:v>
                </c:pt>
                <c:pt idx="4984">
                  <c:v>2.9933999999999998</c:v>
                </c:pt>
                <c:pt idx="4985">
                  <c:v>3.1433</c:v>
                </c:pt>
                <c:pt idx="4986">
                  <c:v>4.5208000000000004</c:v>
                </c:pt>
                <c:pt idx="4987">
                  <c:v>3.6768999999999998</c:v>
                </c:pt>
                <c:pt idx="4988">
                  <c:v>4.1364999999999998</c:v>
                </c:pt>
                <c:pt idx="4989">
                  <c:v>2.8980999999999999</c:v>
                </c:pt>
                <c:pt idx="4990">
                  <c:v>2.9125000000000001</c:v>
                </c:pt>
                <c:pt idx="4991">
                  <c:v>3.1562999999999999</c:v>
                </c:pt>
                <c:pt idx="4992">
                  <c:v>8.9616000000000007</c:v>
                </c:pt>
                <c:pt idx="4993">
                  <c:v>4.3158000000000003</c:v>
                </c:pt>
                <c:pt idx="4994">
                  <c:v>3.9659</c:v>
                </c:pt>
                <c:pt idx="4995">
                  <c:v>3.6667000000000001</c:v>
                </c:pt>
                <c:pt idx="4996">
                  <c:v>4.516</c:v>
                </c:pt>
                <c:pt idx="4997">
                  <c:v>3.3889</c:v>
                </c:pt>
                <c:pt idx="4998">
                  <c:v>3.5076000000000001</c:v>
                </c:pt>
                <c:pt idx="4999">
                  <c:v>3.7381000000000002</c:v>
                </c:pt>
                <c:pt idx="5000">
                  <c:v>3.5987</c:v>
                </c:pt>
                <c:pt idx="5001">
                  <c:v>1.3332999999999999</c:v>
                </c:pt>
                <c:pt idx="5002">
                  <c:v>2.5261</c:v>
                </c:pt>
                <c:pt idx="5003">
                  <c:v>2.7071999999999998</c:v>
                </c:pt>
                <c:pt idx="5004">
                  <c:v>3.1635</c:v>
                </c:pt>
                <c:pt idx="5005">
                  <c:v>2.75</c:v>
                </c:pt>
                <c:pt idx="5006">
                  <c:v>3.125</c:v>
                </c:pt>
                <c:pt idx="5007">
                  <c:v>2.2793999999999999</c:v>
                </c:pt>
                <c:pt idx="5008">
                  <c:v>2.6638999999999999</c:v>
                </c:pt>
                <c:pt idx="5009">
                  <c:v>2.3382000000000001</c:v>
                </c:pt>
                <c:pt idx="5010">
                  <c:v>2.625</c:v>
                </c:pt>
                <c:pt idx="5011">
                  <c:v>2.0745</c:v>
                </c:pt>
                <c:pt idx="5012">
                  <c:v>2.2917000000000001</c:v>
                </c:pt>
                <c:pt idx="5013">
                  <c:v>2.7019000000000002</c:v>
                </c:pt>
                <c:pt idx="5014">
                  <c:v>1.5132000000000001</c:v>
                </c:pt>
                <c:pt idx="5015">
                  <c:v>1.9722</c:v>
                </c:pt>
                <c:pt idx="5016">
                  <c:v>2.3098000000000001</c:v>
                </c:pt>
                <c:pt idx="5017">
                  <c:v>4.0892999999999997</c:v>
                </c:pt>
                <c:pt idx="5018">
                  <c:v>3.2061000000000002</c:v>
                </c:pt>
                <c:pt idx="5019">
                  <c:v>3.4851999999999999</c:v>
                </c:pt>
                <c:pt idx="5020">
                  <c:v>3.0369000000000002</c:v>
                </c:pt>
                <c:pt idx="5021">
                  <c:v>4.4000000000000004</c:v>
                </c:pt>
                <c:pt idx="5022">
                  <c:v>4.2812999999999999</c:v>
                </c:pt>
                <c:pt idx="5023">
                  <c:v>3.1303999999999998</c:v>
                </c:pt>
                <c:pt idx="5024">
                  <c:v>3.9722</c:v>
                </c:pt>
                <c:pt idx="5025">
                  <c:v>3.6120999999999999</c:v>
                </c:pt>
                <c:pt idx="5026">
                  <c:v>2.6736</c:v>
                </c:pt>
                <c:pt idx="5027">
                  <c:v>3.2608999999999999</c:v>
                </c:pt>
                <c:pt idx="5028">
                  <c:v>2.7254</c:v>
                </c:pt>
                <c:pt idx="5029">
                  <c:v>4.7930000000000001</c:v>
                </c:pt>
                <c:pt idx="5030">
                  <c:v>4.4211</c:v>
                </c:pt>
                <c:pt idx="5031">
                  <c:v>3.7549999999999999</c:v>
                </c:pt>
                <c:pt idx="5032">
                  <c:v>2.5417000000000001</c:v>
                </c:pt>
                <c:pt idx="5033">
                  <c:v>4</c:v>
                </c:pt>
                <c:pt idx="5034">
                  <c:v>6.8901000000000003</c:v>
                </c:pt>
                <c:pt idx="5035">
                  <c:v>6.1013999999999999</c:v>
                </c:pt>
                <c:pt idx="5036">
                  <c:v>2.9167000000000001</c:v>
                </c:pt>
                <c:pt idx="5037">
                  <c:v>3.7726999999999999</c:v>
                </c:pt>
                <c:pt idx="5038">
                  <c:v>3.4582999999999999</c:v>
                </c:pt>
                <c:pt idx="5039">
                  <c:v>6.3521000000000001</c:v>
                </c:pt>
                <c:pt idx="5040">
                  <c:v>3.0476000000000001</c:v>
                </c:pt>
                <c:pt idx="5041">
                  <c:v>6.0435999999999996</c:v>
                </c:pt>
                <c:pt idx="5042">
                  <c:v>5.2571000000000003</c:v>
                </c:pt>
                <c:pt idx="5043">
                  <c:v>2.125</c:v>
                </c:pt>
                <c:pt idx="5044">
                  <c:v>3.9537</c:v>
                </c:pt>
                <c:pt idx="5045">
                  <c:v>3.9615</c:v>
                </c:pt>
                <c:pt idx="5046">
                  <c:v>3.5909</c:v>
                </c:pt>
                <c:pt idx="5047">
                  <c:v>3.4375</c:v>
                </c:pt>
                <c:pt idx="5048">
                  <c:v>4.7611999999999997</c:v>
                </c:pt>
                <c:pt idx="5049">
                  <c:v>2.3571</c:v>
                </c:pt>
                <c:pt idx="5050">
                  <c:v>4.1295999999999999</c:v>
                </c:pt>
                <c:pt idx="5051">
                  <c:v>3.9687999999999999</c:v>
                </c:pt>
                <c:pt idx="5052">
                  <c:v>5.4035000000000002</c:v>
                </c:pt>
                <c:pt idx="5053">
                  <c:v>4.6932</c:v>
                </c:pt>
                <c:pt idx="5054">
                  <c:v>5.2035</c:v>
                </c:pt>
                <c:pt idx="5055">
                  <c:v>6.6029999999999998</c:v>
                </c:pt>
                <c:pt idx="5056">
                  <c:v>5.1322000000000001</c:v>
                </c:pt>
                <c:pt idx="5057">
                  <c:v>4.056</c:v>
                </c:pt>
                <c:pt idx="5058">
                  <c:v>4.8499999999999996</c:v>
                </c:pt>
                <c:pt idx="5059">
                  <c:v>5.444</c:v>
                </c:pt>
                <c:pt idx="5060">
                  <c:v>5.9631999999999996</c:v>
                </c:pt>
                <c:pt idx="5061">
                  <c:v>5.4663000000000004</c:v>
                </c:pt>
                <c:pt idx="5062">
                  <c:v>4.6687000000000003</c:v>
                </c:pt>
                <c:pt idx="5063">
                  <c:v>5.7404999999999999</c:v>
                </c:pt>
                <c:pt idx="5064">
                  <c:v>4.5982000000000003</c:v>
                </c:pt>
                <c:pt idx="5065">
                  <c:v>5.5284000000000004</c:v>
                </c:pt>
                <c:pt idx="5066">
                  <c:v>5.3682999999999996</c:v>
                </c:pt>
                <c:pt idx="5067">
                  <c:v>4.7031000000000001</c:v>
                </c:pt>
                <c:pt idx="5068">
                  <c:v>2.8797000000000001</c:v>
                </c:pt>
                <c:pt idx="5069">
                  <c:v>2.9213</c:v>
                </c:pt>
                <c:pt idx="5070">
                  <c:v>2.5499999999999998</c:v>
                </c:pt>
                <c:pt idx="5071">
                  <c:v>5.0357000000000003</c:v>
                </c:pt>
                <c:pt idx="5072">
                  <c:v>3.9643000000000002</c:v>
                </c:pt>
                <c:pt idx="5073">
                  <c:v>3.2707999999999999</c:v>
                </c:pt>
                <c:pt idx="5074">
                  <c:v>3.7614000000000001</c:v>
                </c:pt>
                <c:pt idx="5075">
                  <c:v>3.8020999999999998</c:v>
                </c:pt>
                <c:pt idx="5076">
                  <c:v>5.9641000000000002</c:v>
                </c:pt>
                <c:pt idx="5077">
                  <c:v>5.3358999999999996</c:v>
                </c:pt>
                <c:pt idx="5078">
                  <c:v>4.6276999999999999</c:v>
                </c:pt>
                <c:pt idx="5079">
                  <c:v>8.6717999999999993</c:v>
                </c:pt>
                <c:pt idx="5080">
                  <c:v>5.3193999999999999</c:v>
                </c:pt>
                <c:pt idx="5081">
                  <c:v>5.1695000000000002</c:v>
                </c:pt>
                <c:pt idx="5082">
                  <c:v>6.8112000000000004</c:v>
                </c:pt>
                <c:pt idx="5083">
                  <c:v>6.431</c:v>
                </c:pt>
                <c:pt idx="5084">
                  <c:v>5.3461999999999996</c:v>
                </c:pt>
                <c:pt idx="5085">
                  <c:v>5.0514000000000001</c:v>
                </c:pt>
                <c:pt idx="5086">
                  <c:v>4.1375000000000002</c:v>
                </c:pt>
                <c:pt idx="5087">
                  <c:v>4.6406000000000001</c:v>
                </c:pt>
                <c:pt idx="5088">
                  <c:v>3.2021000000000002</c:v>
                </c:pt>
                <c:pt idx="5089">
                  <c:v>5.0407000000000002</c:v>
                </c:pt>
                <c:pt idx="5090">
                  <c:v>5.8993000000000002</c:v>
                </c:pt>
                <c:pt idx="5091">
                  <c:v>4.2916999999999996</c:v>
                </c:pt>
                <c:pt idx="5092">
                  <c:v>4</c:v>
                </c:pt>
                <c:pt idx="5093">
                  <c:v>3.7343999999999999</c:v>
                </c:pt>
                <c:pt idx="5094">
                  <c:v>3.8250000000000002</c:v>
                </c:pt>
                <c:pt idx="5095">
                  <c:v>6.9390000000000001</c:v>
                </c:pt>
                <c:pt idx="5096">
                  <c:v>9.1232000000000006</c:v>
                </c:pt>
                <c:pt idx="5097">
                  <c:v>6.4017999999999997</c:v>
                </c:pt>
                <c:pt idx="5098">
                  <c:v>6.4504000000000001</c:v>
                </c:pt>
                <c:pt idx="5099">
                  <c:v>7.6090999999999998</c:v>
                </c:pt>
                <c:pt idx="5100">
                  <c:v>6.91</c:v>
                </c:pt>
                <c:pt idx="5101">
                  <c:v>4.625</c:v>
                </c:pt>
                <c:pt idx="5102">
                  <c:v>5.8734999999999999</c:v>
                </c:pt>
                <c:pt idx="5103">
                  <c:v>9.1227999999999998</c:v>
                </c:pt>
                <c:pt idx="5104">
                  <c:v>6.7272999999999996</c:v>
                </c:pt>
                <c:pt idx="5105">
                  <c:v>8.8666</c:v>
                </c:pt>
                <c:pt idx="5106">
                  <c:v>10.028499999999999</c:v>
                </c:pt>
                <c:pt idx="5107">
                  <c:v>4.5419999999999998</c:v>
                </c:pt>
                <c:pt idx="5108">
                  <c:v>6.0096999999999996</c:v>
                </c:pt>
                <c:pt idx="5109">
                  <c:v>3.375</c:v>
                </c:pt>
                <c:pt idx="5110">
                  <c:v>5.5061</c:v>
                </c:pt>
                <c:pt idx="5111">
                  <c:v>5.3209</c:v>
                </c:pt>
                <c:pt idx="5112">
                  <c:v>5.1162999999999998</c:v>
                </c:pt>
                <c:pt idx="5113">
                  <c:v>5.2374000000000001</c:v>
                </c:pt>
                <c:pt idx="5114">
                  <c:v>6.0397999999999996</c:v>
                </c:pt>
                <c:pt idx="5115">
                  <c:v>6.1280999999999999</c:v>
                </c:pt>
                <c:pt idx="5116">
                  <c:v>5.5980999999999996</c:v>
                </c:pt>
                <c:pt idx="5117">
                  <c:v>6.1082000000000001</c:v>
                </c:pt>
                <c:pt idx="5118">
                  <c:v>4.7007000000000003</c:v>
                </c:pt>
                <c:pt idx="5119">
                  <c:v>4.6860999999999997</c:v>
                </c:pt>
                <c:pt idx="5120">
                  <c:v>5.4828999999999999</c:v>
                </c:pt>
                <c:pt idx="5121">
                  <c:v>4.4107000000000003</c:v>
                </c:pt>
                <c:pt idx="5122">
                  <c:v>5.0166000000000004</c:v>
                </c:pt>
                <c:pt idx="5123">
                  <c:v>3.0379999999999998</c:v>
                </c:pt>
                <c:pt idx="5124">
                  <c:v>5.2887000000000004</c:v>
                </c:pt>
                <c:pt idx="5125">
                  <c:v>6.2971000000000004</c:v>
                </c:pt>
                <c:pt idx="5126">
                  <c:v>4.2037000000000004</c:v>
                </c:pt>
                <c:pt idx="5127">
                  <c:v>1.9666999999999999</c:v>
                </c:pt>
                <c:pt idx="5128">
                  <c:v>5.0151000000000003</c:v>
                </c:pt>
                <c:pt idx="5129">
                  <c:v>3.6625000000000001</c:v>
                </c:pt>
                <c:pt idx="5130">
                  <c:v>3.2269999999999999</c:v>
                </c:pt>
                <c:pt idx="5131">
                  <c:v>6.8299000000000003</c:v>
                </c:pt>
                <c:pt idx="5132">
                  <c:v>5.3049999999999997</c:v>
                </c:pt>
                <c:pt idx="5133">
                  <c:v>3.9117999999999999</c:v>
                </c:pt>
                <c:pt idx="5134">
                  <c:v>7.6059000000000001</c:v>
                </c:pt>
                <c:pt idx="5135">
                  <c:v>5.8703000000000003</c:v>
                </c:pt>
                <c:pt idx="5136">
                  <c:v>6.7759999999999998</c:v>
                </c:pt>
                <c:pt idx="5137">
                  <c:v>4.8536000000000001</c:v>
                </c:pt>
                <c:pt idx="5138">
                  <c:v>5.8601999999999999</c:v>
                </c:pt>
                <c:pt idx="5139">
                  <c:v>6.3002000000000002</c:v>
                </c:pt>
                <c:pt idx="5140">
                  <c:v>5.6798000000000002</c:v>
                </c:pt>
                <c:pt idx="5141">
                  <c:v>6.8418999999999999</c:v>
                </c:pt>
                <c:pt idx="5142">
                  <c:v>1.9875</c:v>
                </c:pt>
                <c:pt idx="5143">
                  <c:v>4.1124999999999998</c:v>
                </c:pt>
                <c:pt idx="5144">
                  <c:v>6.4092000000000002</c:v>
                </c:pt>
                <c:pt idx="5145">
                  <c:v>5.3754999999999997</c:v>
                </c:pt>
                <c:pt idx="5146">
                  <c:v>7.5</c:v>
                </c:pt>
                <c:pt idx="5147">
                  <c:v>6.0132000000000003</c:v>
                </c:pt>
                <c:pt idx="5148">
                  <c:v>3.8068</c:v>
                </c:pt>
                <c:pt idx="5149">
                  <c:v>5.3962000000000003</c:v>
                </c:pt>
                <c:pt idx="5150">
                  <c:v>5.5523999999999996</c:v>
                </c:pt>
                <c:pt idx="5151">
                  <c:v>6.9081000000000001</c:v>
                </c:pt>
                <c:pt idx="5152">
                  <c:v>4.1097999999999999</c:v>
                </c:pt>
                <c:pt idx="5153">
                  <c:v>2.2429000000000001</c:v>
                </c:pt>
                <c:pt idx="5154">
                  <c:v>3.0432999999999999</c:v>
                </c:pt>
                <c:pt idx="5155">
                  <c:v>2.3250000000000002</c:v>
                </c:pt>
                <c:pt idx="5156">
                  <c:v>2.7856999999999998</c:v>
                </c:pt>
                <c:pt idx="5157">
                  <c:v>2.7</c:v>
                </c:pt>
                <c:pt idx="5158">
                  <c:v>2.5192000000000001</c:v>
                </c:pt>
                <c:pt idx="5159">
                  <c:v>2.9243000000000001</c:v>
                </c:pt>
                <c:pt idx="5160">
                  <c:v>1.9213</c:v>
                </c:pt>
                <c:pt idx="5161">
                  <c:v>3.5</c:v>
                </c:pt>
                <c:pt idx="5162">
                  <c:v>1.9208000000000001</c:v>
                </c:pt>
                <c:pt idx="5163">
                  <c:v>2.7812999999999999</c:v>
                </c:pt>
                <c:pt idx="5164">
                  <c:v>3.2170999999999998</c:v>
                </c:pt>
                <c:pt idx="5165">
                  <c:v>1.7574000000000001</c:v>
                </c:pt>
                <c:pt idx="5166">
                  <c:v>3.2155999999999998</c:v>
                </c:pt>
                <c:pt idx="5167">
                  <c:v>2.3906000000000001</c:v>
                </c:pt>
                <c:pt idx="5168">
                  <c:v>2.6423999999999999</c:v>
                </c:pt>
                <c:pt idx="5169">
                  <c:v>2.1625000000000001</c:v>
                </c:pt>
                <c:pt idx="5170">
                  <c:v>3.5880000000000001</c:v>
                </c:pt>
                <c:pt idx="5171">
                  <c:v>2.9182999999999999</c:v>
                </c:pt>
                <c:pt idx="5172">
                  <c:v>1.85</c:v>
                </c:pt>
                <c:pt idx="5173">
                  <c:v>1.5625</c:v>
                </c:pt>
                <c:pt idx="5174">
                  <c:v>2.3332999999999999</c:v>
                </c:pt>
                <c:pt idx="5175">
                  <c:v>3.9632000000000001</c:v>
                </c:pt>
                <c:pt idx="5176">
                  <c:v>3.7879999999999998</c:v>
                </c:pt>
                <c:pt idx="5177">
                  <c:v>3.1455000000000002</c:v>
                </c:pt>
                <c:pt idx="5178">
                  <c:v>2.5874999999999999</c:v>
                </c:pt>
                <c:pt idx="5179">
                  <c:v>2.125</c:v>
                </c:pt>
                <c:pt idx="5180">
                  <c:v>2.2926000000000002</c:v>
                </c:pt>
                <c:pt idx="5181">
                  <c:v>3.5916999999999999</c:v>
                </c:pt>
                <c:pt idx="5182">
                  <c:v>2.3582999999999998</c:v>
                </c:pt>
                <c:pt idx="5183">
                  <c:v>3.25</c:v>
                </c:pt>
                <c:pt idx="5184">
                  <c:v>3.1840000000000002</c:v>
                </c:pt>
                <c:pt idx="5185">
                  <c:v>3.1562999999999999</c:v>
                </c:pt>
                <c:pt idx="5186">
                  <c:v>3.1071</c:v>
                </c:pt>
                <c:pt idx="5187">
                  <c:v>2.2946</c:v>
                </c:pt>
                <c:pt idx="5188">
                  <c:v>3.4062999999999999</c:v>
                </c:pt>
                <c:pt idx="5189">
                  <c:v>2.7231999999999998</c:v>
                </c:pt>
                <c:pt idx="5190">
                  <c:v>2.6274999999999999</c:v>
                </c:pt>
                <c:pt idx="5191">
                  <c:v>3.0651999999999999</c:v>
                </c:pt>
                <c:pt idx="5192">
                  <c:v>3.7833000000000001</c:v>
                </c:pt>
                <c:pt idx="5193">
                  <c:v>3.3666999999999998</c:v>
                </c:pt>
                <c:pt idx="5194">
                  <c:v>3.6587000000000001</c:v>
                </c:pt>
                <c:pt idx="5195">
                  <c:v>3.8957999999999999</c:v>
                </c:pt>
                <c:pt idx="5196">
                  <c:v>3.5937999999999999</c:v>
                </c:pt>
                <c:pt idx="5197">
                  <c:v>2.5499999999999998</c:v>
                </c:pt>
                <c:pt idx="5198">
                  <c:v>3</c:v>
                </c:pt>
                <c:pt idx="5199">
                  <c:v>4.0468999999999999</c:v>
                </c:pt>
                <c:pt idx="5200">
                  <c:v>1.7928999999999999</c:v>
                </c:pt>
                <c:pt idx="5201">
                  <c:v>2.6309999999999998</c:v>
                </c:pt>
                <c:pt idx="5202">
                  <c:v>2.0074000000000001</c:v>
                </c:pt>
                <c:pt idx="5203">
                  <c:v>2.6012</c:v>
                </c:pt>
                <c:pt idx="5204">
                  <c:v>1.6571</c:v>
                </c:pt>
                <c:pt idx="5205">
                  <c:v>1.8042</c:v>
                </c:pt>
                <c:pt idx="5206">
                  <c:v>1.375</c:v>
                </c:pt>
                <c:pt idx="5207">
                  <c:v>1.9032</c:v>
                </c:pt>
                <c:pt idx="5208">
                  <c:v>3.8332999999999999</c:v>
                </c:pt>
                <c:pt idx="5209">
                  <c:v>5.9584999999999999</c:v>
                </c:pt>
                <c:pt idx="5210">
                  <c:v>4.4249999999999998</c:v>
                </c:pt>
                <c:pt idx="5211">
                  <c:v>1.7813000000000001</c:v>
                </c:pt>
                <c:pt idx="5212">
                  <c:v>2.7749999999999999</c:v>
                </c:pt>
                <c:pt idx="5213">
                  <c:v>2.3125</c:v>
                </c:pt>
                <c:pt idx="5214">
                  <c:v>2.7170999999999998</c:v>
                </c:pt>
                <c:pt idx="5215">
                  <c:v>2.5760999999999998</c:v>
                </c:pt>
                <c:pt idx="5216">
                  <c:v>4.1741999999999999</c:v>
                </c:pt>
                <c:pt idx="5217">
                  <c:v>3.9817999999999998</c:v>
                </c:pt>
                <c:pt idx="5218">
                  <c:v>4.3451000000000004</c:v>
                </c:pt>
                <c:pt idx="5219">
                  <c:v>5.0373999999999999</c:v>
                </c:pt>
                <c:pt idx="5220">
                  <c:v>4.1675000000000004</c:v>
                </c:pt>
                <c:pt idx="5221">
                  <c:v>3.0827</c:v>
                </c:pt>
                <c:pt idx="5222">
                  <c:v>3.2928999999999999</c:v>
                </c:pt>
                <c:pt idx="5223">
                  <c:v>3.4222000000000001</c:v>
                </c:pt>
                <c:pt idx="5224">
                  <c:v>2.7366999999999999</c:v>
                </c:pt>
                <c:pt idx="5225">
                  <c:v>2.3462999999999998</c:v>
                </c:pt>
                <c:pt idx="5226">
                  <c:v>2.1766000000000001</c:v>
                </c:pt>
                <c:pt idx="5227">
                  <c:v>2.8542000000000001</c:v>
                </c:pt>
                <c:pt idx="5228">
                  <c:v>2.4883999999999999</c:v>
                </c:pt>
                <c:pt idx="5229">
                  <c:v>2.0244</c:v>
                </c:pt>
                <c:pt idx="5230">
                  <c:v>2.5224000000000002</c:v>
                </c:pt>
                <c:pt idx="5231">
                  <c:v>2.8942000000000001</c:v>
                </c:pt>
                <c:pt idx="5232">
                  <c:v>2.5329000000000002</c:v>
                </c:pt>
                <c:pt idx="5233">
                  <c:v>2.5263</c:v>
                </c:pt>
                <c:pt idx="5234">
                  <c:v>3.0196999999999998</c:v>
                </c:pt>
                <c:pt idx="5235">
                  <c:v>1.6071</c:v>
                </c:pt>
                <c:pt idx="5236">
                  <c:v>5.2285000000000004</c:v>
                </c:pt>
                <c:pt idx="5237">
                  <c:v>3.2355</c:v>
                </c:pt>
                <c:pt idx="5238">
                  <c:v>3.5287999999999999</c:v>
                </c:pt>
                <c:pt idx="5239">
                  <c:v>2.8923999999999999</c:v>
                </c:pt>
                <c:pt idx="5240">
                  <c:v>1.9384999999999999</c:v>
                </c:pt>
                <c:pt idx="5241">
                  <c:v>0.99139999999999995</c:v>
                </c:pt>
                <c:pt idx="5242">
                  <c:v>3.1438999999999999</c:v>
                </c:pt>
                <c:pt idx="5243">
                  <c:v>3.1071</c:v>
                </c:pt>
                <c:pt idx="5244">
                  <c:v>3.6875</c:v>
                </c:pt>
                <c:pt idx="5245">
                  <c:v>3.9218999999999999</c:v>
                </c:pt>
                <c:pt idx="5246">
                  <c:v>5</c:v>
                </c:pt>
                <c:pt idx="5247">
                  <c:v>2.8289</c:v>
                </c:pt>
                <c:pt idx="5248">
                  <c:v>3.7911999999999999</c:v>
                </c:pt>
                <c:pt idx="5249">
                  <c:v>2.5194999999999999</c:v>
                </c:pt>
                <c:pt idx="5250">
                  <c:v>4.6124999999999998</c:v>
                </c:pt>
                <c:pt idx="5251">
                  <c:v>5.2728999999999999</c:v>
                </c:pt>
                <c:pt idx="5252">
                  <c:v>5.5148000000000001</c:v>
                </c:pt>
                <c:pt idx="5253">
                  <c:v>3.6692999999999998</c:v>
                </c:pt>
                <c:pt idx="5254">
                  <c:v>4.4271000000000003</c:v>
                </c:pt>
                <c:pt idx="5255">
                  <c:v>3.7766000000000002</c:v>
                </c:pt>
                <c:pt idx="5256">
                  <c:v>3.6606999999999998</c:v>
                </c:pt>
                <c:pt idx="5257">
                  <c:v>4.9107000000000003</c:v>
                </c:pt>
                <c:pt idx="5258">
                  <c:v>4.5787000000000004</c:v>
                </c:pt>
                <c:pt idx="5259">
                  <c:v>3.3380000000000001</c:v>
                </c:pt>
                <c:pt idx="5260">
                  <c:v>4.3814000000000002</c:v>
                </c:pt>
                <c:pt idx="5261">
                  <c:v>3.2968999999999999</c:v>
                </c:pt>
                <c:pt idx="5262">
                  <c:v>4.5271999999999997</c:v>
                </c:pt>
                <c:pt idx="5263">
                  <c:v>5.0091999999999999</c:v>
                </c:pt>
                <c:pt idx="5264">
                  <c:v>4.1696</c:v>
                </c:pt>
                <c:pt idx="5265">
                  <c:v>3.8424</c:v>
                </c:pt>
                <c:pt idx="5266">
                  <c:v>3.0347</c:v>
                </c:pt>
                <c:pt idx="5267">
                  <c:v>2.3384</c:v>
                </c:pt>
                <c:pt idx="5268">
                  <c:v>3.2936999999999999</c:v>
                </c:pt>
                <c:pt idx="5269">
                  <c:v>2.7694000000000001</c:v>
                </c:pt>
                <c:pt idx="5270">
                  <c:v>4.1696</c:v>
                </c:pt>
                <c:pt idx="5271">
                  <c:v>4.5811999999999999</c:v>
                </c:pt>
                <c:pt idx="5272">
                  <c:v>5.2202999999999999</c:v>
                </c:pt>
                <c:pt idx="5273">
                  <c:v>4.7968999999999999</c:v>
                </c:pt>
                <c:pt idx="5274">
                  <c:v>3.2652000000000001</c:v>
                </c:pt>
                <c:pt idx="5275">
                  <c:v>3.3456000000000001</c:v>
                </c:pt>
                <c:pt idx="5276">
                  <c:v>3.6286</c:v>
                </c:pt>
                <c:pt idx="5277">
                  <c:v>3.5249999999999999</c:v>
                </c:pt>
                <c:pt idx="5278">
                  <c:v>2.5985999999999998</c:v>
                </c:pt>
                <c:pt idx="5279">
                  <c:v>2.2667000000000002</c:v>
                </c:pt>
                <c:pt idx="5280">
                  <c:v>6.0331999999999999</c:v>
                </c:pt>
                <c:pt idx="5281">
                  <c:v>5.0162000000000004</c:v>
                </c:pt>
                <c:pt idx="5282">
                  <c:v>6.1551</c:v>
                </c:pt>
                <c:pt idx="5283">
                  <c:v>5.1787999999999998</c:v>
                </c:pt>
                <c:pt idx="5284">
                  <c:v>7.6245000000000003</c:v>
                </c:pt>
                <c:pt idx="5285">
                  <c:v>8.0922000000000001</c:v>
                </c:pt>
                <c:pt idx="5286">
                  <c:v>2.3879000000000001</c:v>
                </c:pt>
                <c:pt idx="5287">
                  <c:v>3.2219000000000002</c:v>
                </c:pt>
                <c:pt idx="5288">
                  <c:v>1.7749999999999999</c:v>
                </c:pt>
                <c:pt idx="5289">
                  <c:v>2.8774999999999999</c:v>
                </c:pt>
                <c:pt idx="5290">
                  <c:v>1.9722</c:v>
                </c:pt>
                <c:pt idx="5291">
                  <c:v>4.4208999999999996</c:v>
                </c:pt>
                <c:pt idx="5292">
                  <c:v>5.6383000000000001</c:v>
                </c:pt>
                <c:pt idx="5293">
                  <c:v>4.25</c:v>
                </c:pt>
                <c:pt idx="5294">
                  <c:v>3.5038999999999998</c:v>
                </c:pt>
                <c:pt idx="5295">
                  <c:v>4.7891000000000004</c:v>
                </c:pt>
                <c:pt idx="5296">
                  <c:v>6.1668000000000003</c:v>
                </c:pt>
                <c:pt idx="5297">
                  <c:v>2.6629</c:v>
                </c:pt>
                <c:pt idx="5298">
                  <c:v>3.0436999999999999</c:v>
                </c:pt>
                <c:pt idx="5299">
                  <c:v>2.7153</c:v>
                </c:pt>
                <c:pt idx="5300">
                  <c:v>2.625</c:v>
                </c:pt>
                <c:pt idx="5301">
                  <c:v>3.3289</c:v>
                </c:pt>
                <c:pt idx="5302">
                  <c:v>3.0543</c:v>
                </c:pt>
                <c:pt idx="5303">
                  <c:v>2.9184000000000001</c:v>
                </c:pt>
                <c:pt idx="5304">
                  <c:v>2.2999999999999998</c:v>
                </c:pt>
                <c:pt idx="5305">
                  <c:v>3.1221999999999999</c:v>
                </c:pt>
                <c:pt idx="5306">
                  <c:v>2.6648000000000001</c:v>
                </c:pt>
                <c:pt idx="5307">
                  <c:v>2.1107</c:v>
                </c:pt>
                <c:pt idx="5308">
                  <c:v>3.1928999999999998</c:v>
                </c:pt>
                <c:pt idx="5309">
                  <c:v>1.7547999999999999</c:v>
                </c:pt>
                <c:pt idx="5310">
                  <c:v>3.4821</c:v>
                </c:pt>
                <c:pt idx="5311">
                  <c:v>2.9559000000000002</c:v>
                </c:pt>
                <c:pt idx="5312">
                  <c:v>2.6800999999999999</c:v>
                </c:pt>
                <c:pt idx="5313">
                  <c:v>3.9647000000000001</c:v>
                </c:pt>
                <c:pt idx="5314">
                  <c:v>3.3723999999999998</c:v>
                </c:pt>
                <c:pt idx="5315">
                  <c:v>2.4881000000000002</c:v>
                </c:pt>
                <c:pt idx="5316">
                  <c:v>5.5468999999999999</c:v>
                </c:pt>
                <c:pt idx="5317">
                  <c:v>10.1854</c:v>
                </c:pt>
                <c:pt idx="5318">
                  <c:v>3.2865000000000002</c:v>
                </c:pt>
                <c:pt idx="5319">
                  <c:v>2.4750000000000001</c:v>
                </c:pt>
                <c:pt idx="5320">
                  <c:v>3.3332999999999999</c:v>
                </c:pt>
                <c:pt idx="5321">
                  <c:v>5.9175000000000004</c:v>
                </c:pt>
                <c:pt idx="5322">
                  <c:v>3.5865</c:v>
                </c:pt>
                <c:pt idx="5323">
                  <c:v>3.7454000000000001</c:v>
                </c:pt>
                <c:pt idx="5324">
                  <c:v>2.1776</c:v>
                </c:pt>
                <c:pt idx="5325">
                  <c:v>3.4943</c:v>
                </c:pt>
                <c:pt idx="5326">
                  <c:v>3.4167000000000001</c:v>
                </c:pt>
                <c:pt idx="5327">
                  <c:v>3.0383</c:v>
                </c:pt>
                <c:pt idx="5328">
                  <c:v>2.7917000000000001</c:v>
                </c:pt>
                <c:pt idx="5329">
                  <c:v>1.2656000000000001</c:v>
                </c:pt>
                <c:pt idx="5330">
                  <c:v>2.5164</c:v>
                </c:pt>
                <c:pt idx="5331">
                  <c:v>2.6894</c:v>
                </c:pt>
                <c:pt idx="5332">
                  <c:v>5.7577999999999996</c:v>
                </c:pt>
                <c:pt idx="5333">
                  <c:v>6.9615</c:v>
                </c:pt>
                <c:pt idx="5334">
                  <c:v>4.2108999999999996</c:v>
                </c:pt>
                <c:pt idx="5335">
                  <c:v>3.0379999999999998</c:v>
                </c:pt>
                <c:pt idx="5336">
                  <c:v>2.9085000000000001</c:v>
                </c:pt>
                <c:pt idx="5337">
                  <c:v>3.5568</c:v>
                </c:pt>
                <c:pt idx="5338">
                  <c:v>2.5371999999999999</c:v>
                </c:pt>
                <c:pt idx="5339">
                  <c:v>3.3155999999999999</c:v>
                </c:pt>
                <c:pt idx="5340">
                  <c:v>4.3269000000000002</c:v>
                </c:pt>
                <c:pt idx="5341">
                  <c:v>3.0541999999999998</c:v>
                </c:pt>
                <c:pt idx="5342">
                  <c:v>4.3472</c:v>
                </c:pt>
                <c:pt idx="5343">
                  <c:v>2.5663</c:v>
                </c:pt>
                <c:pt idx="5344">
                  <c:v>3.4643000000000002</c:v>
                </c:pt>
                <c:pt idx="5345">
                  <c:v>2.2006999999999999</c:v>
                </c:pt>
                <c:pt idx="5346">
                  <c:v>1.875</c:v>
                </c:pt>
                <c:pt idx="5347">
                  <c:v>3.8014999999999999</c:v>
                </c:pt>
                <c:pt idx="5348">
                  <c:v>3.4531000000000001</c:v>
                </c:pt>
                <c:pt idx="5349">
                  <c:v>3.2545000000000002</c:v>
                </c:pt>
                <c:pt idx="5350">
                  <c:v>3.5</c:v>
                </c:pt>
                <c:pt idx="5351">
                  <c:v>2.7707999999999999</c:v>
                </c:pt>
                <c:pt idx="5352">
                  <c:v>2.4864000000000002</c:v>
                </c:pt>
                <c:pt idx="5353">
                  <c:v>1.3896999999999999</c:v>
                </c:pt>
                <c:pt idx="5354">
                  <c:v>2.5312999999999999</c:v>
                </c:pt>
                <c:pt idx="5355">
                  <c:v>2.2250000000000001</c:v>
                </c:pt>
                <c:pt idx="5356">
                  <c:v>2.3087</c:v>
                </c:pt>
                <c:pt idx="5357">
                  <c:v>3</c:v>
                </c:pt>
                <c:pt idx="5358">
                  <c:v>3.0608</c:v>
                </c:pt>
                <c:pt idx="5359">
                  <c:v>5.4508000000000001</c:v>
                </c:pt>
                <c:pt idx="5360">
                  <c:v>3.4239000000000002</c:v>
                </c:pt>
                <c:pt idx="5361">
                  <c:v>3.512</c:v>
                </c:pt>
                <c:pt idx="5362">
                  <c:v>6.8</c:v>
                </c:pt>
                <c:pt idx="5363">
                  <c:v>3.5781000000000001</c:v>
                </c:pt>
                <c:pt idx="5364">
                  <c:v>4.6500000000000004</c:v>
                </c:pt>
                <c:pt idx="5365">
                  <c:v>3.7585000000000002</c:v>
                </c:pt>
                <c:pt idx="5366">
                  <c:v>5.0781999999999998</c:v>
                </c:pt>
                <c:pt idx="5367">
                  <c:v>4.8906000000000001</c:v>
                </c:pt>
                <c:pt idx="5368">
                  <c:v>4.1204999999999998</c:v>
                </c:pt>
                <c:pt idx="5369">
                  <c:v>5.5608000000000004</c:v>
                </c:pt>
                <c:pt idx="5370">
                  <c:v>4.0892999999999997</c:v>
                </c:pt>
                <c:pt idx="5371">
                  <c:v>4.4107000000000003</c:v>
                </c:pt>
                <c:pt idx="5372">
                  <c:v>4.5461</c:v>
                </c:pt>
                <c:pt idx="5373">
                  <c:v>3.46</c:v>
                </c:pt>
                <c:pt idx="5374">
                  <c:v>3.7759999999999998</c:v>
                </c:pt>
                <c:pt idx="5375">
                  <c:v>2.6640999999999999</c:v>
                </c:pt>
                <c:pt idx="5376">
                  <c:v>4.0833000000000004</c:v>
                </c:pt>
                <c:pt idx="5377">
                  <c:v>3.8193999999999999</c:v>
                </c:pt>
                <c:pt idx="5378">
                  <c:v>2.7124999999999999</c:v>
                </c:pt>
                <c:pt idx="5379">
                  <c:v>3.4702000000000002</c:v>
                </c:pt>
                <c:pt idx="5380">
                  <c:v>2.6122999999999998</c:v>
                </c:pt>
                <c:pt idx="5381">
                  <c:v>4.7446000000000002</c:v>
                </c:pt>
                <c:pt idx="5382">
                  <c:v>5.7796000000000003</c:v>
                </c:pt>
                <c:pt idx="5383">
                  <c:v>4.1321000000000003</c:v>
                </c:pt>
                <c:pt idx="5384">
                  <c:v>3</c:v>
                </c:pt>
                <c:pt idx="5385">
                  <c:v>3.2158000000000002</c:v>
                </c:pt>
                <c:pt idx="5386">
                  <c:v>3.6105999999999998</c:v>
                </c:pt>
                <c:pt idx="5387">
                  <c:v>3.0588000000000002</c:v>
                </c:pt>
                <c:pt idx="5388">
                  <c:v>4</c:v>
                </c:pt>
                <c:pt idx="5389">
                  <c:v>4.3426</c:v>
                </c:pt>
                <c:pt idx="5390">
                  <c:v>4.6696</c:v>
                </c:pt>
                <c:pt idx="5391">
                  <c:v>3.1377999999999999</c:v>
                </c:pt>
                <c:pt idx="5392">
                  <c:v>5.1083999999999996</c:v>
                </c:pt>
                <c:pt idx="5393">
                  <c:v>4.5095999999999998</c:v>
                </c:pt>
                <c:pt idx="5394">
                  <c:v>4.45</c:v>
                </c:pt>
                <c:pt idx="5395">
                  <c:v>2.2155999999999998</c:v>
                </c:pt>
                <c:pt idx="5396">
                  <c:v>6.0515999999999996</c:v>
                </c:pt>
                <c:pt idx="5397">
                  <c:v>4.2249999999999996</c:v>
                </c:pt>
                <c:pt idx="5398">
                  <c:v>3.7932999999999999</c:v>
                </c:pt>
                <c:pt idx="5399">
                  <c:v>5.5830000000000002</c:v>
                </c:pt>
                <c:pt idx="5400">
                  <c:v>4.7812999999999999</c:v>
                </c:pt>
                <c:pt idx="5401">
                  <c:v>4.2443</c:v>
                </c:pt>
                <c:pt idx="5402">
                  <c:v>2.8</c:v>
                </c:pt>
                <c:pt idx="5403">
                  <c:v>2.1943999999999999</c:v>
                </c:pt>
                <c:pt idx="5404">
                  <c:v>3.75</c:v>
                </c:pt>
                <c:pt idx="5405">
                  <c:v>6.2451999999999996</c:v>
                </c:pt>
                <c:pt idx="5406">
                  <c:v>6.3433000000000002</c:v>
                </c:pt>
                <c:pt idx="5407">
                  <c:v>4.7215999999999996</c:v>
                </c:pt>
                <c:pt idx="5408">
                  <c:v>7.6486000000000001</c:v>
                </c:pt>
                <c:pt idx="5409">
                  <c:v>3.3172999999999999</c:v>
                </c:pt>
                <c:pt idx="5410">
                  <c:v>5.4617000000000004</c:v>
                </c:pt>
                <c:pt idx="5411">
                  <c:v>5.9177</c:v>
                </c:pt>
                <c:pt idx="5412">
                  <c:v>4.7222</c:v>
                </c:pt>
                <c:pt idx="5413">
                  <c:v>3.6105999999999998</c:v>
                </c:pt>
                <c:pt idx="5414">
                  <c:v>5.0095999999999998</c:v>
                </c:pt>
                <c:pt idx="5415">
                  <c:v>4.125</c:v>
                </c:pt>
                <c:pt idx="5416">
                  <c:v>4.9766000000000004</c:v>
                </c:pt>
                <c:pt idx="5417">
                  <c:v>3.8332999999999999</c:v>
                </c:pt>
                <c:pt idx="5418">
                  <c:v>3.7321</c:v>
                </c:pt>
                <c:pt idx="5419">
                  <c:v>3.5402999999999998</c:v>
                </c:pt>
                <c:pt idx="5420">
                  <c:v>3.4954000000000001</c:v>
                </c:pt>
                <c:pt idx="5421">
                  <c:v>2.3935</c:v>
                </c:pt>
                <c:pt idx="5422">
                  <c:v>6.5284000000000004</c:v>
                </c:pt>
                <c:pt idx="5423">
                  <c:v>7.8979999999999997</c:v>
                </c:pt>
                <c:pt idx="5424">
                  <c:v>4.9743000000000004</c:v>
                </c:pt>
                <c:pt idx="5425">
                  <c:v>4.9523999999999999</c:v>
                </c:pt>
                <c:pt idx="5426">
                  <c:v>4.3102999999999998</c:v>
                </c:pt>
                <c:pt idx="5427">
                  <c:v>5.1951999999999998</c:v>
                </c:pt>
                <c:pt idx="5428">
                  <c:v>6.1825000000000001</c:v>
                </c:pt>
                <c:pt idx="5429">
                  <c:v>9.5561000000000007</c:v>
                </c:pt>
                <c:pt idx="5430">
                  <c:v>9.3125</c:v>
                </c:pt>
                <c:pt idx="5431">
                  <c:v>5.4715999999999996</c:v>
                </c:pt>
                <c:pt idx="5432">
                  <c:v>6.3489000000000004</c:v>
                </c:pt>
                <c:pt idx="5433">
                  <c:v>5.2016999999999998</c:v>
                </c:pt>
                <c:pt idx="5434">
                  <c:v>6.9398999999999997</c:v>
                </c:pt>
                <c:pt idx="5435">
                  <c:v>9.0054999999999996</c:v>
                </c:pt>
                <c:pt idx="5436">
                  <c:v>13.1107</c:v>
                </c:pt>
                <c:pt idx="5437">
                  <c:v>5.0258000000000003</c:v>
                </c:pt>
                <c:pt idx="5438">
                  <c:v>6.0076000000000001</c:v>
                </c:pt>
                <c:pt idx="5439">
                  <c:v>7.2531999999999996</c:v>
                </c:pt>
                <c:pt idx="5440">
                  <c:v>6.8429000000000002</c:v>
                </c:pt>
                <c:pt idx="5441">
                  <c:v>6.5635000000000003</c:v>
                </c:pt>
                <c:pt idx="5442">
                  <c:v>4.8263999999999996</c:v>
                </c:pt>
                <c:pt idx="5443">
                  <c:v>6.2556000000000003</c:v>
                </c:pt>
                <c:pt idx="5444">
                  <c:v>6.5763999999999996</c:v>
                </c:pt>
                <c:pt idx="5445">
                  <c:v>4.4375</c:v>
                </c:pt>
                <c:pt idx="5446">
                  <c:v>5.6440999999999999</c:v>
                </c:pt>
                <c:pt idx="5447">
                  <c:v>9.9070999999999998</c:v>
                </c:pt>
                <c:pt idx="5448">
                  <c:v>6.7527999999999997</c:v>
                </c:pt>
                <c:pt idx="5449">
                  <c:v>5.3738000000000001</c:v>
                </c:pt>
                <c:pt idx="5450">
                  <c:v>9.7956000000000003</c:v>
                </c:pt>
                <c:pt idx="5451">
                  <c:v>3.3199000000000001</c:v>
                </c:pt>
                <c:pt idx="5452">
                  <c:v>3.8068</c:v>
                </c:pt>
                <c:pt idx="5453">
                  <c:v>3.875</c:v>
                </c:pt>
                <c:pt idx="5454">
                  <c:v>4.1287000000000003</c:v>
                </c:pt>
                <c:pt idx="5455">
                  <c:v>3.7054</c:v>
                </c:pt>
                <c:pt idx="5456">
                  <c:v>3.6006</c:v>
                </c:pt>
                <c:pt idx="5457">
                  <c:v>3.5855000000000001</c:v>
                </c:pt>
                <c:pt idx="5458">
                  <c:v>3.6471</c:v>
                </c:pt>
                <c:pt idx="5459">
                  <c:v>3.7812999999999999</c:v>
                </c:pt>
                <c:pt idx="5460">
                  <c:v>4.2937000000000003</c:v>
                </c:pt>
                <c:pt idx="5461">
                  <c:v>3.7222</c:v>
                </c:pt>
                <c:pt idx="5462">
                  <c:v>4.53</c:v>
                </c:pt>
                <c:pt idx="5463">
                  <c:v>5.2099000000000002</c:v>
                </c:pt>
                <c:pt idx="5464">
                  <c:v>3.3515999999999999</c:v>
                </c:pt>
                <c:pt idx="5465">
                  <c:v>5.4217000000000004</c:v>
                </c:pt>
                <c:pt idx="5466">
                  <c:v>4.2850000000000001</c:v>
                </c:pt>
                <c:pt idx="5467">
                  <c:v>4.4783999999999997</c:v>
                </c:pt>
                <c:pt idx="5468">
                  <c:v>2.0226999999999999</c:v>
                </c:pt>
                <c:pt idx="5469">
                  <c:v>3.141</c:v>
                </c:pt>
                <c:pt idx="5470">
                  <c:v>4.7984</c:v>
                </c:pt>
                <c:pt idx="5471">
                  <c:v>3.6705000000000001</c:v>
                </c:pt>
                <c:pt idx="5472">
                  <c:v>4.6477000000000004</c:v>
                </c:pt>
                <c:pt idx="5473">
                  <c:v>2.1432000000000002</c:v>
                </c:pt>
                <c:pt idx="5474">
                  <c:v>5.1970000000000001</c:v>
                </c:pt>
                <c:pt idx="5475">
                  <c:v>4.5773999999999999</c:v>
                </c:pt>
                <c:pt idx="5476">
                  <c:v>4.0288000000000004</c:v>
                </c:pt>
                <c:pt idx="5477">
                  <c:v>4.6963999999999997</c:v>
                </c:pt>
                <c:pt idx="5478">
                  <c:v>4.75</c:v>
                </c:pt>
                <c:pt idx="5479">
                  <c:v>5.1237000000000004</c:v>
                </c:pt>
                <c:pt idx="5480">
                  <c:v>1.4802999999999999</c:v>
                </c:pt>
                <c:pt idx="5481">
                  <c:v>3.9375</c:v>
                </c:pt>
                <c:pt idx="5482">
                  <c:v>4.3333000000000004</c:v>
                </c:pt>
                <c:pt idx="5483">
                  <c:v>2.1991000000000001</c:v>
                </c:pt>
                <c:pt idx="5484">
                  <c:v>2.8437999999999999</c:v>
                </c:pt>
                <c:pt idx="5485">
                  <c:v>2.3149999999999999</c:v>
                </c:pt>
                <c:pt idx="5486">
                  <c:v>4.0811999999999999</c:v>
                </c:pt>
                <c:pt idx="5487">
                  <c:v>7.2892999999999999</c:v>
                </c:pt>
                <c:pt idx="5488">
                  <c:v>3.75</c:v>
                </c:pt>
                <c:pt idx="5489">
                  <c:v>5.2336</c:v>
                </c:pt>
                <c:pt idx="5490">
                  <c:v>5.3648999999999996</c:v>
                </c:pt>
                <c:pt idx="5491">
                  <c:v>5.3986000000000001</c:v>
                </c:pt>
                <c:pt idx="5492">
                  <c:v>7.875</c:v>
                </c:pt>
                <c:pt idx="5493">
                  <c:v>5.2896999999999998</c:v>
                </c:pt>
                <c:pt idx="5494">
                  <c:v>4.6749999999999998</c:v>
                </c:pt>
                <c:pt idx="5495">
                  <c:v>2.9861</c:v>
                </c:pt>
                <c:pt idx="5496">
                  <c:v>3.4338000000000002</c:v>
                </c:pt>
                <c:pt idx="5497">
                  <c:v>2.5</c:v>
                </c:pt>
                <c:pt idx="5498">
                  <c:v>2.9076</c:v>
                </c:pt>
                <c:pt idx="5499">
                  <c:v>3.6435</c:v>
                </c:pt>
                <c:pt idx="5500">
                  <c:v>4.5</c:v>
                </c:pt>
                <c:pt idx="5501">
                  <c:v>3.0263</c:v>
                </c:pt>
                <c:pt idx="5502">
                  <c:v>1.9127000000000001</c:v>
                </c:pt>
                <c:pt idx="5503">
                  <c:v>5.3836000000000004</c:v>
                </c:pt>
                <c:pt idx="5504">
                  <c:v>5.7519</c:v>
                </c:pt>
                <c:pt idx="5505">
                  <c:v>3.0893000000000002</c:v>
                </c:pt>
                <c:pt idx="5506">
                  <c:v>3.3593999999999999</c:v>
                </c:pt>
                <c:pt idx="5507">
                  <c:v>5.6409000000000002</c:v>
                </c:pt>
                <c:pt idx="5508">
                  <c:v>3.0465</c:v>
                </c:pt>
                <c:pt idx="5509">
                  <c:v>3.3472</c:v>
                </c:pt>
                <c:pt idx="5510">
                  <c:v>2.6562999999999999</c:v>
                </c:pt>
                <c:pt idx="5511">
                  <c:v>3.3437999999999999</c:v>
                </c:pt>
                <c:pt idx="5512">
                  <c:v>5.5867000000000004</c:v>
                </c:pt>
                <c:pt idx="5513">
                  <c:v>1.7935000000000001</c:v>
                </c:pt>
                <c:pt idx="5514">
                  <c:v>3.3008000000000002</c:v>
                </c:pt>
                <c:pt idx="5515">
                  <c:v>2.4731999999999998</c:v>
                </c:pt>
                <c:pt idx="5516">
                  <c:v>3.6375000000000002</c:v>
                </c:pt>
                <c:pt idx="5517">
                  <c:v>3.0550000000000002</c:v>
                </c:pt>
                <c:pt idx="5518">
                  <c:v>4.2187999999999999</c:v>
                </c:pt>
                <c:pt idx="5519">
                  <c:v>6.5945</c:v>
                </c:pt>
                <c:pt idx="5520">
                  <c:v>3.5333000000000001</c:v>
                </c:pt>
                <c:pt idx="5521">
                  <c:v>3.0213999999999999</c:v>
                </c:pt>
                <c:pt idx="5522">
                  <c:v>3.6945999999999999</c:v>
                </c:pt>
                <c:pt idx="5523">
                  <c:v>7.1471999999999998</c:v>
                </c:pt>
                <c:pt idx="5524">
                  <c:v>6.4513999999999996</c:v>
                </c:pt>
                <c:pt idx="5525">
                  <c:v>6.9112999999999998</c:v>
                </c:pt>
                <c:pt idx="5526">
                  <c:v>7.2477999999999998</c:v>
                </c:pt>
                <c:pt idx="5527">
                  <c:v>6.8268000000000004</c:v>
                </c:pt>
                <c:pt idx="5528">
                  <c:v>6.6897000000000002</c:v>
                </c:pt>
                <c:pt idx="5529">
                  <c:v>6.9611999999999998</c:v>
                </c:pt>
                <c:pt idx="5530">
                  <c:v>6.4218000000000002</c:v>
                </c:pt>
                <c:pt idx="5531">
                  <c:v>3.7361</c:v>
                </c:pt>
                <c:pt idx="5532">
                  <c:v>2.4249999999999998</c:v>
                </c:pt>
                <c:pt idx="5533">
                  <c:v>3.343</c:v>
                </c:pt>
                <c:pt idx="5534">
                  <c:v>3.0249999999999999</c:v>
                </c:pt>
                <c:pt idx="5535">
                  <c:v>3.3035999999999999</c:v>
                </c:pt>
                <c:pt idx="5536">
                  <c:v>3.5667</c:v>
                </c:pt>
                <c:pt idx="5537">
                  <c:v>3.6417000000000002</c:v>
                </c:pt>
                <c:pt idx="5538">
                  <c:v>5.1783999999999999</c:v>
                </c:pt>
                <c:pt idx="5539">
                  <c:v>5.2949000000000002</c:v>
                </c:pt>
                <c:pt idx="5540">
                  <c:v>4.6806000000000001</c:v>
                </c:pt>
                <c:pt idx="5541">
                  <c:v>5.9638999999999998</c:v>
                </c:pt>
                <c:pt idx="5542">
                  <c:v>7.3658000000000001</c:v>
                </c:pt>
                <c:pt idx="5543">
                  <c:v>6.5842999999999998</c:v>
                </c:pt>
                <c:pt idx="5544">
                  <c:v>5.6548999999999996</c:v>
                </c:pt>
                <c:pt idx="5545">
                  <c:v>5.5918000000000001</c:v>
                </c:pt>
                <c:pt idx="5546">
                  <c:v>5.2037000000000004</c:v>
                </c:pt>
                <c:pt idx="5547">
                  <c:v>5.7950999999999997</c:v>
                </c:pt>
                <c:pt idx="5548">
                  <c:v>5.7457000000000003</c:v>
                </c:pt>
                <c:pt idx="5549">
                  <c:v>3.2082999999999999</c:v>
                </c:pt>
                <c:pt idx="5550">
                  <c:v>3.1534</c:v>
                </c:pt>
                <c:pt idx="5551">
                  <c:v>4.6562999999999999</c:v>
                </c:pt>
                <c:pt idx="5552">
                  <c:v>2.4929000000000001</c:v>
                </c:pt>
                <c:pt idx="5553">
                  <c:v>3.0226999999999999</c:v>
                </c:pt>
                <c:pt idx="5554">
                  <c:v>5.6573000000000002</c:v>
                </c:pt>
                <c:pt idx="5555">
                  <c:v>2.7759</c:v>
                </c:pt>
                <c:pt idx="5556">
                  <c:v>3.4855999999999998</c:v>
                </c:pt>
                <c:pt idx="5557">
                  <c:v>3.1667000000000001</c:v>
                </c:pt>
                <c:pt idx="5558">
                  <c:v>5.8243</c:v>
                </c:pt>
                <c:pt idx="5559">
                  <c:v>7.0526</c:v>
                </c:pt>
                <c:pt idx="5560">
                  <c:v>4.6172000000000004</c:v>
                </c:pt>
                <c:pt idx="5561">
                  <c:v>5.3338999999999999</c:v>
                </c:pt>
                <c:pt idx="5562">
                  <c:v>4.0713999999999997</c:v>
                </c:pt>
                <c:pt idx="5563">
                  <c:v>4.1063999999999998</c:v>
                </c:pt>
                <c:pt idx="5564">
                  <c:v>6.4264999999999999</c:v>
                </c:pt>
                <c:pt idx="5565">
                  <c:v>6.5754999999999999</c:v>
                </c:pt>
                <c:pt idx="5566">
                  <c:v>7.0351999999999997</c:v>
                </c:pt>
                <c:pt idx="5567">
                  <c:v>4.625</c:v>
                </c:pt>
                <c:pt idx="5568">
                  <c:v>6.0132000000000003</c:v>
                </c:pt>
                <c:pt idx="5569">
                  <c:v>6.7836999999999996</c:v>
                </c:pt>
                <c:pt idx="5570">
                  <c:v>6.9307999999999996</c:v>
                </c:pt>
                <c:pt idx="5571">
                  <c:v>6.2184999999999997</c:v>
                </c:pt>
                <c:pt idx="5572">
                  <c:v>5.2130999999999998</c:v>
                </c:pt>
                <c:pt idx="5573">
                  <c:v>9.2326999999999995</c:v>
                </c:pt>
                <c:pt idx="5574">
                  <c:v>6.0590999999999999</c:v>
                </c:pt>
                <c:pt idx="5575">
                  <c:v>4.2565999999999997</c:v>
                </c:pt>
                <c:pt idx="5576">
                  <c:v>3.5625</c:v>
                </c:pt>
                <c:pt idx="5577">
                  <c:v>6.3303000000000003</c:v>
                </c:pt>
                <c:pt idx="5578">
                  <c:v>5.4569999999999999</c:v>
                </c:pt>
                <c:pt idx="5579">
                  <c:v>8.0287000000000006</c:v>
                </c:pt>
                <c:pt idx="5580">
                  <c:v>6.0571000000000002</c:v>
                </c:pt>
                <c:pt idx="5581">
                  <c:v>6.5841000000000003</c:v>
                </c:pt>
                <c:pt idx="5582">
                  <c:v>4.6315</c:v>
                </c:pt>
                <c:pt idx="5583">
                  <c:v>7.0217000000000001</c:v>
                </c:pt>
                <c:pt idx="5584">
                  <c:v>6.0829000000000004</c:v>
                </c:pt>
                <c:pt idx="5585">
                  <c:v>5.3307000000000002</c:v>
                </c:pt>
                <c:pt idx="5586">
                  <c:v>6.6677999999999997</c:v>
                </c:pt>
                <c:pt idx="5587">
                  <c:v>6.5437000000000003</c:v>
                </c:pt>
                <c:pt idx="5588">
                  <c:v>7.5743999999999998</c:v>
                </c:pt>
                <c:pt idx="5589">
                  <c:v>7.8536999999999999</c:v>
                </c:pt>
                <c:pt idx="5590">
                  <c:v>7.4946999999999999</c:v>
                </c:pt>
                <c:pt idx="5591">
                  <c:v>6.6536</c:v>
                </c:pt>
                <c:pt idx="5592">
                  <c:v>8.1117000000000008</c:v>
                </c:pt>
                <c:pt idx="5593">
                  <c:v>8.9087999999999994</c:v>
                </c:pt>
                <c:pt idx="5594">
                  <c:v>5.6402999999999999</c:v>
                </c:pt>
                <c:pt idx="5595">
                  <c:v>6.0570000000000004</c:v>
                </c:pt>
                <c:pt idx="5596">
                  <c:v>5.2226999999999997</c:v>
                </c:pt>
                <c:pt idx="5597">
                  <c:v>5.806</c:v>
                </c:pt>
                <c:pt idx="5598">
                  <c:v>10.129899999999999</c:v>
                </c:pt>
                <c:pt idx="5599">
                  <c:v>10.598100000000001</c:v>
                </c:pt>
                <c:pt idx="5600">
                  <c:v>8.3931000000000004</c:v>
                </c:pt>
                <c:pt idx="5601">
                  <c:v>7.2553999999999998</c:v>
                </c:pt>
                <c:pt idx="5602">
                  <c:v>6.1504000000000003</c:v>
                </c:pt>
                <c:pt idx="5603">
                  <c:v>7.0591999999999997</c:v>
                </c:pt>
                <c:pt idx="5604">
                  <c:v>7.7751999999999999</c:v>
                </c:pt>
                <c:pt idx="5605">
                  <c:v>9.8073999999999995</c:v>
                </c:pt>
                <c:pt idx="5606">
                  <c:v>4.3269000000000002</c:v>
                </c:pt>
                <c:pt idx="5607">
                  <c:v>6.67</c:v>
                </c:pt>
                <c:pt idx="5608">
                  <c:v>7.3681000000000001</c:v>
                </c:pt>
                <c:pt idx="5609">
                  <c:v>8.7124000000000006</c:v>
                </c:pt>
                <c:pt idx="5610">
                  <c:v>6.6207000000000003</c:v>
                </c:pt>
                <c:pt idx="5611">
                  <c:v>6.4414999999999996</c:v>
                </c:pt>
                <c:pt idx="5612">
                  <c:v>6.7274000000000003</c:v>
                </c:pt>
                <c:pt idx="5613">
                  <c:v>10.131600000000001</c:v>
                </c:pt>
                <c:pt idx="5614">
                  <c:v>8.2375000000000007</c:v>
                </c:pt>
                <c:pt idx="5615">
                  <c:v>6.9543999999999997</c:v>
                </c:pt>
                <c:pt idx="5616">
                  <c:v>9.1807999999999996</c:v>
                </c:pt>
                <c:pt idx="5617">
                  <c:v>7.1193</c:v>
                </c:pt>
                <c:pt idx="5618">
                  <c:v>6.0530999999999997</c:v>
                </c:pt>
                <c:pt idx="5619">
                  <c:v>4.2564000000000002</c:v>
                </c:pt>
                <c:pt idx="5620">
                  <c:v>8.8469999999999995</c:v>
                </c:pt>
                <c:pt idx="5621">
                  <c:v>6.9249999999999998</c:v>
                </c:pt>
                <c:pt idx="5622">
                  <c:v>4.7804000000000002</c:v>
                </c:pt>
                <c:pt idx="5623">
                  <c:v>5.2541000000000002</c:v>
                </c:pt>
                <c:pt idx="5624">
                  <c:v>8.4111999999999991</c:v>
                </c:pt>
                <c:pt idx="5625">
                  <c:v>6.2176999999999998</c:v>
                </c:pt>
                <c:pt idx="5626">
                  <c:v>5.7870999999999997</c:v>
                </c:pt>
                <c:pt idx="5627">
                  <c:v>6.0471000000000004</c:v>
                </c:pt>
                <c:pt idx="5628">
                  <c:v>7.1497000000000002</c:v>
                </c:pt>
                <c:pt idx="5629">
                  <c:v>6.8666999999999998</c:v>
                </c:pt>
                <c:pt idx="5630">
                  <c:v>7.5488</c:v>
                </c:pt>
                <c:pt idx="5631">
                  <c:v>6.1401000000000003</c:v>
                </c:pt>
                <c:pt idx="5632">
                  <c:v>3.9289999999999998</c:v>
                </c:pt>
                <c:pt idx="5633">
                  <c:v>6.2403000000000004</c:v>
                </c:pt>
                <c:pt idx="5634">
                  <c:v>4.4062999999999999</c:v>
                </c:pt>
                <c:pt idx="5635">
                  <c:v>4.6368999999999998</c:v>
                </c:pt>
                <c:pt idx="5636">
                  <c:v>5.6345999999999998</c:v>
                </c:pt>
                <c:pt idx="5637">
                  <c:v>6.7920999999999996</c:v>
                </c:pt>
                <c:pt idx="5638">
                  <c:v>7.5791000000000004</c:v>
                </c:pt>
                <c:pt idx="5639">
                  <c:v>7.2591999999999999</c:v>
                </c:pt>
                <c:pt idx="5640">
                  <c:v>7.5195999999999996</c:v>
                </c:pt>
                <c:pt idx="5641">
                  <c:v>7.9294000000000002</c:v>
                </c:pt>
                <c:pt idx="5642">
                  <c:v>8.0082000000000004</c:v>
                </c:pt>
                <c:pt idx="5643">
                  <c:v>3.7361</c:v>
                </c:pt>
                <c:pt idx="5644">
                  <c:v>6.4598000000000004</c:v>
                </c:pt>
                <c:pt idx="5645">
                  <c:v>6.0689000000000002</c:v>
                </c:pt>
                <c:pt idx="5646">
                  <c:v>4.0221</c:v>
                </c:pt>
                <c:pt idx="5647">
                  <c:v>7.2146999999999997</c:v>
                </c:pt>
                <c:pt idx="5648">
                  <c:v>5.5778999999999996</c:v>
                </c:pt>
                <c:pt idx="5649">
                  <c:v>6.7079000000000004</c:v>
                </c:pt>
                <c:pt idx="5650">
                  <c:v>5.1645000000000003</c:v>
                </c:pt>
                <c:pt idx="5651">
                  <c:v>6.2241999999999997</c:v>
                </c:pt>
                <c:pt idx="5652">
                  <c:v>6.7542999999999997</c:v>
                </c:pt>
                <c:pt idx="5653">
                  <c:v>8.4471000000000007</c:v>
                </c:pt>
                <c:pt idx="5654">
                  <c:v>7.5426000000000002</c:v>
                </c:pt>
                <c:pt idx="5655">
                  <c:v>5.5084999999999997</c:v>
                </c:pt>
                <c:pt idx="5656">
                  <c:v>7.7813999999999997</c:v>
                </c:pt>
                <c:pt idx="5657">
                  <c:v>10.1531</c:v>
                </c:pt>
                <c:pt idx="5658">
                  <c:v>8.798</c:v>
                </c:pt>
                <c:pt idx="5659">
                  <c:v>6.1935000000000002</c:v>
                </c:pt>
                <c:pt idx="5660">
                  <c:v>5.4131999999999998</c:v>
                </c:pt>
                <c:pt idx="5661">
                  <c:v>3.7139000000000002</c:v>
                </c:pt>
                <c:pt idx="5662">
                  <c:v>4.2008999999999999</c:v>
                </c:pt>
                <c:pt idx="5663">
                  <c:v>6.2899000000000003</c:v>
                </c:pt>
                <c:pt idx="5664">
                  <c:v>3.4115000000000002</c:v>
                </c:pt>
                <c:pt idx="5665">
                  <c:v>6.1493000000000002</c:v>
                </c:pt>
                <c:pt idx="5666">
                  <c:v>6.4114000000000004</c:v>
                </c:pt>
                <c:pt idx="5667">
                  <c:v>5.8259999999999996</c:v>
                </c:pt>
                <c:pt idx="5668">
                  <c:v>5.133</c:v>
                </c:pt>
                <c:pt idx="5669">
                  <c:v>8.1610999999999994</c:v>
                </c:pt>
                <c:pt idx="5670">
                  <c:v>9.6986000000000008</c:v>
                </c:pt>
                <c:pt idx="5671">
                  <c:v>4.3541999999999996</c:v>
                </c:pt>
                <c:pt idx="5672">
                  <c:v>7.8060999999999998</c:v>
                </c:pt>
                <c:pt idx="5673">
                  <c:v>5.5545</c:v>
                </c:pt>
                <c:pt idx="5674">
                  <c:v>8.0409000000000006</c:v>
                </c:pt>
                <c:pt idx="5675">
                  <c:v>4.7980999999999998</c:v>
                </c:pt>
                <c:pt idx="5676">
                  <c:v>4.8906000000000001</c:v>
                </c:pt>
                <c:pt idx="5677">
                  <c:v>3.7608999999999999</c:v>
                </c:pt>
                <c:pt idx="5678">
                  <c:v>4.6863000000000001</c:v>
                </c:pt>
                <c:pt idx="5679">
                  <c:v>5.9339000000000004</c:v>
                </c:pt>
                <c:pt idx="5680">
                  <c:v>7.2648000000000001</c:v>
                </c:pt>
                <c:pt idx="5681">
                  <c:v>5.1360000000000001</c:v>
                </c:pt>
                <c:pt idx="5682">
                  <c:v>10.076499999999999</c:v>
                </c:pt>
                <c:pt idx="5683">
                  <c:v>11.056699999999999</c:v>
                </c:pt>
                <c:pt idx="5684">
                  <c:v>6.8587999999999996</c:v>
                </c:pt>
                <c:pt idx="5685">
                  <c:v>6.5143000000000004</c:v>
                </c:pt>
                <c:pt idx="5686">
                  <c:v>10.9704</c:v>
                </c:pt>
                <c:pt idx="5687">
                  <c:v>5.1589</c:v>
                </c:pt>
                <c:pt idx="5688">
                  <c:v>5.2496999999999998</c:v>
                </c:pt>
                <c:pt idx="5689">
                  <c:v>5.7709000000000001</c:v>
                </c:pt>
                <c:pt idx="5690">
                  <c:v>6.0721999999999996</c:v>
                </c:pt>
                <c:pt idx="5691">
                  <c:v>4.5022000000000002</c:v>
                </c:pt>
                <c:pt idx="5692">
                  <c:v>6.2464000000000004</c:v>
                </c:pt>
                <c:pt idx="5693">
                  <c:v>6.8003999999999998</c:v>
                </c:pt>
                <c:pt idx="5694">
                  <c:v>4.6075999999999997</c:v>
                </c:pt>
                <c:pt idx="5695">
                  <c:v>4.2462999999999997</c:v>
                </c:pt>
                <c:pt idx="5696">
                  <c:v>3.375</c:v>
                </c:pt>
                <c:pt idx="5697">
                  <c:v>6.1078000000000001</c:v>
                </c:pt>
                <c:pt idx="5698">
                  <c:v>10.49</c:v>
                </c:pt>
                <c:pt idx="5699">
                  <c:v>1.6393</c:v>
                </c:pt>
                <c:pt idx="5700">
                  <c:v>4.6517999999999997</c:v>
                </c:pt>
                <c:pt idx="5701">
                  <c:v>6.6852</c:v>
                </c:pt>
                <c:pt idx="5702">
                  <c:v>5.3998999999999997</c:v>
                </c:pt>
                <c:pt idx="5703">
                  <c:v>5.0876999999999999</c:v>
                </c:pt>
                <c:pt idx="5704">
                  <c:v>5.1024000000000003</c:v>
                </c:pt>
                <c:pt idx="5705">
                  <c:v>2.3845999999999998</c:v>
                </c:pt>
                <c:pt idx="5706">
                  <c:v>4.3602999999999996</c:v>
                </c:pt>
                <c:pt idx="5707">
                  <c:v>5.6196999999999999</c:v>
                </c:pt>
                <c:pt idx="5708">
                  <c:v>5.4188000000000001</c:v>
                </c:pt>
                <c:pt idx="5709">
                  <c:v>13.0502</c:v>
                </c:pt>
                <c:pt idx="5710">
                  <c:v>7.2012999999999998</c:v>
                </c:pt>
                <c:pt idx="5711">
                  <c:v>6.0872999999999999</c:v>
                </c:pt>
                <c:pt idx="5712">
                  <c:v>5.6753999999999998</c:v>
                </c:pt>
                <c:pt idx="5713">
                  <c:v>10.398300000000001</c:v>
                </c:pt>
                <c:pt idx="5714">
                  <c:v>5.0044000000000004</c:v>
                </c:pt>
                <c:pt idx="5715">
                  <c:v>7.8239000000000001</c:v>
                </c:pt>
                <c:pt idx="5716">
                  <c:v>7.8914999999999997</c:v>
                </c:pt>
                <c:pt idx="5717">
                  <c:v>4.9821</c:v>
                </c:pt>
                <c:pt idx="5718">
                  <c:v>5.1128999999999998</c:v>
                </c:pt>
                <c:pt idx="5719">
                  <c:v>5.133</c:v>
                </c:pt>
                <c:pt idx="5720">
                  <c:v>5.7281000000000004</c:v>
                </c:pt>
                <c:pt idx="5721">
                  <c:v>9.8321000000000005</c:v>
                </c:pt>
                <c:pt idx="5722">
                  <c:v>6.1784999999999997</c:v>
                </c:pt>
                <c:pt idx="5723">
                  <c:v>6.4211</c:v>
                </c:pt>
                <c:pt idx="5724">
                  <c:v>6.8154000000000003</c:v>
                </c:pt>
                <c:pt idx="5725">
                  <c:v>5.4622000000000002</c:v>
                </c:pt>
                <c:pt idx="5726">
                  <c:v>3.0461</c:v>
                </c:pt>
                <c:pt idx="5727">
                  <c:v>3.4750000000000001</c:v>
                </c:pt>
                <c:pt idx="5728">
                  <c:v>6.5412999999999997</c:v>
                </c:pt>
                <c:pt idx="5729">
                  <c:v>7.9283000000000001</c:v>
                </c:pt>
                <c:pt idx="5730">
                  <c:v>8.8635999999999999</c:v>
                </c:pt>
                <c:pt idx="5731">
                  <c:v>7.5176999999999996</c:v>
                </c:pt>
                <c:pt idx="5732">
                  <c:v>14.9009</c:v>
                </c:pt>
                <c:pt idx="5733">
                  <c:v>10.395300000000001</c:v>
                </c:pt>
                <c:pt idx="5734">
                  <c:v>6.1260000000000003</c:v>
                </c:pt>
                <c:pt idx="5735">
                  <c:v>5.0526999999999997</c:v>
                </c:pt>
                <c:pt idx="5736">
                  <c:v>4.2450000000000001</c:v>
                </c:pt>
                <c:pt idx="5737">
                  <c:v>2.8357000000000001</c:v>
                </c:pt>
                <c:pt idx="5738">
                  <c:v>2.1934999999999998</c:v>
                </c:pt>
                <c:pt idx="5739">
                  <c:v>8.1630000000000003</c:v>
                </c:pt>
                <c:pt idx="5740">
                  <c:v>6.3230000000000004</c:v>
                </c:pt>
                <c:pt idx="5741">
                  <c:v>6.3567999999999998</c:v>
                </c:pt>
                <c:pt idx="5742">
                  <c:v>6.1814999999999998</c:v>
                </c:pt>
                <c:pt idx="5743">
                  <c:v>5.7560000000000002</c:v>
                </c:pt>
                <c:pt idx="5744">
                  <c:v>4.0167000000000002</c:v>
                </c:pt>
                <c:pt idx="5745">
                  <c:v>4.4732000000000003</c:v>
                </c:pt>
                <c:pt idx="5746">
                  <c:v>4.0388000000000002</c:v>
                </c:pt>
                <c:pt idx="5747">
                  <c:v>3.4792000000000001</c:v>
                </c:pt>
                <c:pt idx="5748">
                  <c:v>2.9762</c:v>
                </c:pt>
                <c:pt idx="5749">
                  <c:v>3.86</c:v>
                </c:pt>
                <c:pt idx="5750">
                  <c:v>4.1562999999999999</c:v>
                </c:pt>
                <c:pt idx="5751">
                  <c:v>3.5914999999999999</c:v>
                </c:pt>
                <c:pt idx="5752">
                  <c:v>3.6680000000000001</c:v>
                </c:pt>
                <c:pt idx="5753">
                  <c:v>3.8403</c:v>
                </c:pt>
                <c:pt idx="5754">
                  <c:v>3.8992</c:v>
                </c:pt>
                <c:pt idx="5755">
                  <c:v>6.0650000000000004</c:v>
                </c:pt>
                <c:pt idx="5756">
                  <c:v>7.6180000000000003</c:v>
                </c:pt>
                <c:pt idx="5757">
                  <c:v>5.7530000000000001</c:v>
                </c:pt>
                <c:pt idx="5758">
                  <c:v>6.8007</c:v>
                </c:pt>
                <c:pt idx="5759">
                  <c:v>6.5393999999999997</c:v>
                </c:pt>
                <c:pt idx="5760">
                  <c:v>6.0868000000000002</c:v>
                </c:pt>
                <c:pt idx="5761">
                  <c:v>3.4455</c:v>
                </c:pt>
                <c:pt idx="5762">
                  <c:v>6.8278999999999996</c:v>
                </c:pt>
                <c:pt idx="5763">
                  <c:v>4.5380000000000003</c:v>
                </c:pt>
                <c:pt idx="5764">
                  <c:v>5.9088000000000003</c:v>
                </c:pt>
                <c:pt idx="5765">
                  <c:v>6.1006999999999998</c:v>
                </c:pt>
                <c:pt idx="5766">
                  <c:v>13.1477</c:v>
                </c:pt>
                <c:pt idx="5767">
                  <c:v>6.3789999999999996</c:v>
                </c:pt>
                <c:pt idx="5768">
                  <c:v>10.1122</c:v>
                </c:pt>
                <c:pt idx="5769">
                  <c:v>8.3275000000000006</c:v>
                </c:pt>
                <c:pt idx="5770">
                  <c:v>6.0743</c:v>
                </c:pt>
                <c:pt idx="5771">
                  <c:v>7.9337999999999997</c:v>
                </c:pt>
                <c:pt idx="5772">
                  <c:v>7.1736000000000004</c:v>
                </c:pt>
                <c:pt idx="5773">
                  <c:v>6.9343000000000004</c:v>
                </c:pt>
                <c:pt idx="5774">
                  <c:v>4.1379000000000001</c:v>
                </c:pt>
                <c:pt idx="5775">
                  <c:v>3.3125</c:v>
                </c:pt>
                <c:pt idx="5776">
                  <c:v>10.4415</c:v>
                </c:pt>
                <c:pt idx="5777">
                  <c:v>7.3878000000000004</c:v>
                </c:pt>
                <c:pt idx="5778">
                  <c:v>4.6336000000000004</c:v>
                </c:pt>
                <c:pt idx="5779">
                  <c:v>3.6196000000000002</c:v>
                </c:pt>
                <c:pt idx="5780">
                  <c:v>4.0449999999999999</c:v>
                </c:pt>
                <c:pt idx="5781">
                  <c:v>4.8769999999999998</c:v>
                </c:pt>
                <c:pt idx="5782">
                  <c:v>6.2660999999999998</c:v>
                </c:pt>
                <c:pt idx="5783">
                  <c:v>4.6607000000000003</c:v>
                </c:pt>
                <c:pt idx="5784">
                  <c:v>5.5677000000000003</c:v>
                </c:pt>
                <c:pt idx="5785">
                  <c:v>8.5830000000000002</c:v>
                </c:pt>
                <c:pt idx="5786">
                  <c:v>8.7591000000000001</c:v>
                </c:pt>
                <c:pt idx="5787">
                  <c:v>6.3578999999999999</c:v>
                </c:pt>
                <c:pt idx="5788">
                  <c:v>6.3087999999999997</c:v>
                </c:pt>
                <c:pt idx="5789">
                  <c:v>6.5206</c:v>
                </c:pt>
                <c:pt idx="5790">
                  <c:v>4.8899999999999997</c:v>
                </c:pt>
                <c:pt idx="5791">
                  <c:v>5.5507</c:v>
                </c:pt>
                <c:pt idx="5792">
                  <c:v>2.8191999999999999</c:v>
                </c:pt>
                <c:pt idx="5793">
                  <c:v>8.3634000000000004</c:v>
                </c:pt>
                <c:pt idx="5794">
                  <c:v>3.2841</c:v>
                </c:pt>
                <c:pt idx="5795">
                  <c:v>7.9124999999999996</c:v>
                </c:pt>
                <c:pt idx="5796">
                  <c:v>7.3140999999999998</c:v>
                </c:pt>
                <c:pt idx="5797">
                  <c:v>5.5464000000000002</c:v>
                </c:pt>
                <c:pt idx="5798">
                  <c:v>3.7147000000000001</c:v>
                </c:pt>
                <c:pt idx="5799">
                  <c:v>6.1062000000000003</c:v>
                </c:pt>
                <c:pt idx="5800">
                  <c:v>8.6088000000000005</c:v>
                </c:pt>
                <c:pt idx="5801">
                  <c:v>6.1863000000000001</c:v>
                </c:pt>
                <c:pt idx="5802">
                  <c:v>8.1110000000000007</c:v>
                </c:pt>
                <c:pt idx="5803">
                  <c:v>5.8399000000000001</c:v>
                </c:pt>
                <c:pt idx="5804">
                  <c:v>4.5909000000000004</c:v>
                </c:pt>
                <c:pt idx="5805">
                  <c:v>3.4260999999999999</c:v>
                </c:pt>
                <c:pt idx="5806">
                  <c:v>5.2324999999999999</c:v>
                </c:pt>
                <c:pt idx="5807">
                  <c:v>2.2968999999999999</c:v>
                </c:pt>
                <c:pt idx="5808">
                  <c:v>5.0686</c:v>
                </c:pt>
                <c:pt idx="5809">
                  <c:v>5.5583999999999998</c:v>
                </c:pt>
                <c:pt idx="5810">
                  <c:v>5.8898000000000001</c:v>
                </c:pt>
                <c:pt idx="5811">
                  <c:v>10.4498</c:v>
                </c:pt>
                <c:pt idx="5812">
                  <c:v>7.9739000000000004</c:v>
                </c:pt>
                <c:pt idx="5813">
                  <c:v>8.7603000000000009</c:v>
                </c:pt>
                <c:pt idx="5814">
                  <c:v>4.3635999999999999</c:v>
                </c:pt>
                <c:pt idx="5815">
                  <c:v>3.2229000000000001</c:v>
                </c:pt>
                <c:pt idx="5816">
                  <c:v>4.1166999999999998</c:v>
                </c:pt>
                <c:pt idx="5817">
                  <c:v>8.2952999999999992</c:v>
                </c:pt>
                <c:pt idx="5818">
                  <c:v>6.9500999999999999</c:v>
                </c:pt>
                <c:pt idx="5819">
                  <c:v>5.7797000000000001</c:v>
                </c:pt>
                <c:pt idx="5820">
                  <c:v>4.7340999999999998</c:v>
                </c:pt>
                <c:pt idx="5821">
                  <c:v>5.9279999999999999</c:v>
                </c:pt>
                <c:pt idx="5822">
                  <c:v>6.5068999999999999</c:v>
                </c:pt>
                <c:pt idx="5823">
                  <c:v>1.9659</c:v>
                </c:pt>
                <c:pt idx="5824">
                  <c:v>7.5618999999999996</c:v>
                </c:pt>
                <c:pt idx="5825">
                  <c:v>8.1926000000000005</c:v>
                </c:pt>
                <c:pt idx="5826">
                  <c:v>4.9078999999999997</c:v>
                </c:pt>
                <c:pt idx="5827">
                  <c:v>5.7558999999999996</c:v>
                </c:pt>
                <c:pt idx="5828">
                  <c:v>6.9741</c:v>
                </c:pt>
                <c:pt idx="5829">
                  <c:v>2.8849999999999998</c:v>
                </c:pt>
                <c:pt idx="5830">
                  <c:v>6.5987</c:v>
                </c:pt>
                <c:pt idx="5831">
                  <c:v>2.1718999999999999</c:v>
                </c:pt>
                <c:pt idx="5832">
                  <c:v>4.8209999999999997</c:v>
                </c:pt>
                <c:pt idx="5833">
                  <c:v>7.3769</c:v>
                </c:pt>
                <c:pt idx="5834">
                  <c:v>6.8634000000000004</c:v>
                </c:pt>
                <c:pt idx="5835">
                  <c:v>5.4248000000000003</c:v>
                </c:pt>
                <c:pt idx="5836">
                  <c:v>3.7988</c:v>
                </c:pt>
                <c:pt idx="5837">
                  <c:v>5.0631000000000004</c:v>
                </c:pt>
                <c:pt idx="5838">
                  <c:v>2.1406000000000001</c:v>
                </c:pt>
                <c:pt idx="5839">
                  <c:v>5.1299000000000001</c:v>
                </c:pt>
                <c:pt idx="5840">
                  <c:v>6.1150000000000002</c:v>
                </c:pt>
                <c:pt idx="5841">
                  <c:v>6.0960999999999999</c:v>
                </c:pt>
                <c:pt idx="5842">
                  <c:v>6.8219000000000003</c:v>
                </c:pt>
                <c:pt idx="5843">
                  <c:v>5.7115</c:v>
                </c:pt>
                <c:pt idx="5844">
                  <c:v>6.8722000000000003</c:v>
                </c:pt>
                <c:pt idx="5845">
                  <c:v>4.4390999999999998</c:v>
                </c:pt>
                <c:pt idx="5846">
                  <c:v>4.2083000000000004</c:v>
                </c:pt>
                <c:pt idx="5847">
                  <c:v>7.9886999999999997</c:v>
                </c:pt>
                <c:pt idx="5848">
                  <c:v>3.6309999999999998</c:v>
                </c:pt>
                <c:pt idx="5849">
                  <c:v>6.9132999999999996</c:v>
                </c:pt>
                <c:pt idx="5850">
                  <c:v>7.7588999999999997</c:v>
                </c:pt>
                <c:pt idx="5851">
                  <c:v>4.6018999999999997</c:v>
                </c:pt>
                <c:pt idx="5852">
                  <c:v>5.2123999999999997</c:v>
                </c:pt>
                <c:pt idx="5853">
                  <c:v>7.2024999999999997</c:v>
                </c:pt>
                <c:pt idx="5854">
                  <c:v>7.4581</c:v>
                </c:pt>
                <c:pt idx="5855">
                  <c:v>5.1582999999999997</c:v>
                </c:pt>
                <c:pt idx="5856">
                  <c:v>6.0633999999999997</c:v>
                </c:pt>
                <c:pt idx="5857">
                  <c:v>4.6792999999999996</c:v>
                </c:pt>
                <c:pt idx="5858">
                  <c:v>7.2118000000000002</c:v>
                </c:pt>
                <c:pt idx="5859">
                  <c:v>4.0186999999999999</c:v>
                </c:pt>
                <c:pt idx="5860">
                  <c:v>5.7858000000000001</c:v>
                </c:pt>
                <c:pt idx="5861">
                  <c:v>8.7349999999999994</c:v>
                </c:pt>
                <c:pt idx="5862">
                  <c:v>5.7759</c:v>
                </c:pt>
                <c:pt idx="5863">
                  <c:v>8.2840000000000007</c:v>
                </c:pt>
                <c:pt idx="5864">
                  <c:v>6.7961999999999998</c:v>
                </c:pt>
                <c:pt idx="5865">
                  <c:v>2.4232999999999998</c:v>
                </c:pt>
                <c:pt idx="5866">
                  <c:v>4.5468999999999999</c:v>
                </c:pt>
                <c:pt idx="5867">
                  <c:v>8.7973999999999997</c:v>
                </c:pt>
                <c:pt idx="5868">
                  <c:v>7.9187000000000003</c:v>
                </c:pt>
                <c:pt idx="5869">
                  <c:v>6.2759999999999998</c:v>
                </c:pt>
                <c:pt idx="5870">
                  <c:v>4.1651999999999996</c:v>
                </c:pt>
                <c:pt idx="5871">
                  <c:v>6.1395</c:v>
                </c:pt>
                <c:pt idx="5872">
                  <c:v>4.5094000000000003</c:v>
                </c:pt>
                <c:pt idx="5873">
                  <c:v>6.5743</c:v>
                </c:pt>
                <c:pt idx="5874">
                  <c:v>7.8139000000000003</c:v>
                </c:pt>
                <c:pt idx="5875">
                  <c:v>8.1111000000000004</c:v>
                </c:pt>
                <c:pt idx="5876">
                  <c:v>7.5846999999999998</c:v>
                </c:pt>
                <c:pt idx="5877">
                  <c:v>5.5631000000000004</c:v>
                </c:pt>
                <c:pt idx="5878">
                  <c:v>7.3517999999999999</c:v>
                </c:pt>
                <c:pt idx="5879">
                  <c:v>4.6140999999999996</c:v>
                </c:pt>
                <c:pt idx="5880">
                  <c:v>7.2073999999999998</c:v>
                </c:pt>
                <c:pt idx="5881">
                  <c:v>5.4089999999999998</c:v>
                </c:pt>
                <c:pt idx="5882">
                  <c:v>6.3297999999999996</c:v>
                </c:pt>
                <c:pt idx="5883">
                  <c:v>6.2161999999999997</c:v>
                </c:pt>
                <c:pt idx="5884">
                  <c:v>7.1069000000000004</c:v>
                </c:pt>
                <c:pt idx="5885">
                  <c:v>4.4286000000000003</c:v>
                </c:pt>
                <c:pt idx="5886">
                  <c:v>5.2923</c:v>
                </c:pt>
                <c:pt idx="5887">
                  <c:v>5.1741000000000001</c:v>
                </c:pt>
                <c:pt idx="5888">
                  <c:v>6.5782999999999996</c:v>
                </c:pt>
                <c:pt idx="5889">
                  <c:v>8.7385000000000002</c:v>
                </c:pt>
                <c:pt idx="5890">
                  <c:v>3.3437999999999999</c:v>
                </c:pt>
                <c:pt idx="5891">
                  <c:v>4.1303999999999998</c:v>
                </c:pt>
                <c:pt idx="5892">
                  <c:v>7.8659999999999997</c:v>
                </c:pt>
                <c:pt idx="5893">
                  <c:v>10.960100000000001</c:v>
                </c:pt>
                <c:pt idx="5894">
                  <c:v>5.8371000000000004</c:v>
                </c:pt>
                <c:pt idx="5895">
                  <c:v>3.7059000000000002</c:v>
                </c:pt>
                <c:pt idx="5896">
                  <c:v>4.1590999999999996</c:v>
                </c:pt>
                <c:pt idx="5897">
                  <c:v>2.2968999999999999</c:v>
                </c:pt>
                <c:pt idx="5898">
                  <c:v>3.8210000000000002</c:v>
                </c:pt>
                <c:pt idx="5899">
                  <c:v>5.0907</c:v>
                </c:pt>
                <c:pt idx="5900">
                  <c:v>4.4463999999999997</c:v>
                </c:pt>
                <c:pt idx="5901">
                  <c:v>6.7861000000000002</c:v>
                </c:pt>
                <c:pt idx="5902">
                  <c:v>4.8487999999999998</c:v>
                </c:pt>
                <c:pt idx="5903">
                  <c:v>3.875</c:v>
                </c:pt>
                <c:pt idx="5904">
                  <c:v>2.5196999999999998</c:v>
                </c:pt>
                <c:pt idx="5905">
                  <c:v>3.7976000000000001</c:v>
                </c:pt>
                <c:pt idx="5906">
                  <c:v>6.5355999999999996</c:v>
                </c:pt>
                <c:pt idx="5907">
                  <c:v>5.3422999999999998</c:v>
                </c:pt>
                <c:pt idx="5908">
                  <c:v>6.3766999999999996</c:v>
                </c:pt>
                <c:pt idx="5909">
                  <c:v>4</c:v>
                </c:pt>
                <c:pt idx="5910">
                  <c:v>10.075699999999999</c:v>
                </c:pt>
                <c:pt idx="5911">
                  <c:v>5.8752000000000004</c:v>
                </c:pt>
                <c:pt idx="5912">
                  <c:v>6.4238</c:v>
                </c:pt>
                <c:pt idx="5913">
                  <c:v>2.4131999999999998</c:v>
                </c:pt>
                <c:pt idx="5914">
                  <c:v>7.79</c:v>
                </c:pt>
                <c:pt idx="5915">
                  <c:v>8.6000999999999994</c:v>
                </c:pt>
                <c:pt idx="5916">
                  <c:v>10.1275</c:v>
                </c:pt>
                <c:pt idx="5917">
                  <c:v>9.0518999999999998</c:v>
                </c:pt>
                <c:pt idx="5918">
                  <c:v>7.9367000000000001</c:v>
                </c:pt>
                <c:pt idx="5919">
                  <c:v>10.1989</c:v>
                </c:pt>
                <c:pt idx="5920">
                  <c:v>10.3893</c:v>
                </c:pt>
                <c:pt idx="5921">
                  <c:v>7.5674000000000001</c:v>
                </c:pt>
                <c:pt idx="5922">
                  <c:v>15.0001</c:v>
                </c:pt>
                <c:pt idx="5923">
                  <c:v>5.3098999999999998</c:v>
                </c:pt>
                <c:pt idx="5924">
                  <c:v>7.2217000000000002</c:v>
                </c:pt>
                <c:pt idx="5925">
                  <c:v>6.9257</c:v>
                </c:pt>
                <c:pt idx="5926">
                  <c:v>4.1699000000000002</c:v>
                </c:pt>
                <c:pt idx="5927">
                  <c:v>3.2707999999999999</c:v>
                </c:pt>
                <c:pt idx="5928">
                  <c:v>3.0529999999999999</c:v>
                </c:pt>
                <c:pt idx="5929">
                  <c:v>7.9794</c:v>
                </c:pt>
                <c:pt idx="5930">
                  <c:v>8.4613999999999994</c:v>
                </c:pt>
                <c:pt idx="5931">
                  <c:v>10.6349</c:v>
                </c:pt>
                <c:pt idx="5932">
                  <c:v>5.1837</c:v>
                </c:pt>
                <c:pt idx="5933">
                  <c:v>6.6177999999999999</c:v>
                </c:pt>
                <c:pt idx="5934">
                  <c:v>5.5137</c:v>
                </c:pt>
                <c:pt idx="5935">
                  <c:v>5.6877000000000004</c:v>
                </c:pt>
                <c:pt idx="5936">
                  <c:v>5.5342000000000002</c:v>
                </c:pt>
                <c:pt idx="5937">
                  <c:v>3.1678999999999999</c:v>
                </c:pt>
                <c:pt idx="5938">
                  <c:v>2.8582999999999998</c:v>
                </c:pt>
                <c:pt idx="5939">
                  <c:v>2.395</c:v>
                </c:pt>
                <c:pt idx="5940">
                  <c:v>1.9</c:v>
                </c:pt>
                <c:pt idx="5941">
                  <c:v>2.7633999999999999</c:v>
                </c:pt>
                <c:pt idx="5942">
                  <c:v>4.8611000000000004</c:v>
                </c:pt>
                <c:pt idx="5943">
                  <c:v>3.4706000000000001</c:v>
                </c:pt>
                <c:pt idx="5944">
                  <c:v>3.7422</c:v>
                </c:pt>
                <c:pt idx="5945">
                  <c:v>3.5625</c:v>
                </c:pt>
                <c:pt idx="5946">
                  <c:v>3.1779000000000002</c:v>
                </c:pt>
                <c:pt idx="5947">
                  <c:v>4.9000000000000004</c:v>
                </c:pt>
                <c:pt idx="5948">
                  <c:v>3.2845</c:v>
                </c:pt>
                <c:pt idx="5949">
                  <c:v>2.6758999999999999</c:v>
                </c:pt>
                <c:pt idx="5950">
                  <c:v>3.6484000000000001</c:v>
                </c:pt>
                <c:pt idx="5951">
                  <c:v>2.3774000000000002</c:v>
                </c:pt>
                <c:pt idx="5952">
                  <c:v>3.5520999999999998</c:v>
                </c:pt>
                <c:pt idx="5953">
                  <c:v>2.3386999999999998</c:v>
                </c:pt>
                <c:pt idx="5954">
                  <c:v>2.5684999999999998</c:v>
                </c:pt>
                <c:pt idx="5955">
                  <c:v>2.4900000000000002</c:v>
                </c:pt>
                <c:pt idx="5956">
                  <c:v>2.6848000000000001</c:v>
                </c:pt>
                <c:pt idx="5957">
                  <c:v>2.3437999999999999</c:v>
                </c:pt>
                <c:pt idx="5958">
                  <c:v>2.7601</c:v>
                </c:pt>
                <c:pt idx="5959">
                  <c:v>2.625</c:v>
                </c:pt>
                <c:pt idx="5960">
                  <c:v>3.1131000000000002</c:v>
                </c:pt>
                <c:pt idx="5961">
                  <c:v>4.1677999999999997</c:v>
                </c:pt>
                <c:pt idx="5962">
                  <c:v>4.5833000000000004</c:v>
                </c:pt>
                <c:pt idx="5963">
                  <c:v>3.7856999999999998</c:v>
                </c:pt>
                <c:pt idx="5964">
                  <c:v>2.2262</c:v>
                </c:pt>
                <c:pt idx="5965">
                  <c:v>7.9217000000000004</c:v>
                </c:pt>
                <c:pt idx="5966">
                  <c:v>3.7875000000000001</c:v>
                </c:pt>
                <c:pt idx="5967">
                  <c:v>4.1102999999999996</c:v>
                </c:pt>
                <c:pt idx="5968">
                  <c:v>6.4966999999999997</c:v>
                </c:pt>
                <c:pt idx="5969">
                  <c:v>8.1092999999999993</c:v>
                </c:pt>
                <c:pt idx="5970">
                  <c:v>6.3822000000000001</c:v>
                </c:pt>
                <c:pt idx="5971">
                  <c:v>4.1943999999999999</c:v>
                </c:pt>
                <c:pt idx="5972">
                  <c:v>8.8693000000000008</c:v>
                </c:pt>
                <c:pt idx="5973">
                  <c:v>11.1121</c:v>
                </c:pt>
                <c:pt idx="5974">
                  <c:v>9.8589000000000002</c:v>
                </c:pt>
                <c:pt idx="5975">
                  <c:v>11.0138</c:v>
                </c:pt>
                <c:pt idx="5976">
                  <c:v>12.341100000000001</c:v>
                </c:pt>
                <c:pt idx="5977">
                  <c:v>8.8742000000000001</c:v>
                </c:pt>
                <c:pt idx="5978">
                  <c:v>6.6154999999999999</c:v>
                </c:pt>
                <c:pt idx="5979">
                  <c:v>5.1154999999999999</c:v>
                </c:pt>
                <c:pt idx="5980">
                  <c:v>6.6543999999999999</c:v>
                </c:pt>
                <c:pt idx="5981">
                  <c:v>5.2949000000000002</c:v>
                </c:pt>
                <c:pt idx="5982">
                  <c:v>6.6265000000000001</c:v>
                </c:pt>
                <c:pt idx="5983">
                  <c:v>4.4980000000000002</c:v>
                </c:pt>
                <c:pt idx="5984">
                  <c:v>7.8163999999999998</c:v>
                </c:pt>
                <c:pt idx="5985">
                  <c:v>4.0763999999999996</c:v>
                </c:pt>
                <c:pt idx="5986">
                  <c:v>4.8</c:v>
                </c:pt>
                <c:pt idx="5987">
                  <c:v>5.1048</c:v>
                </c:pt>
                <c:pt idx="5988">
                  <c:v>3.6537999999999999</c:v>
                </c:pt>
                <c:pt idx="5989">
                  <c:v>3.5682</c:v>
                </c:pt>
                <c:pt idx="5990">
                  <c:v>11.074999999999999</c:v>
                </c:pt>
                <c:pt idx="5991">
                  <c:v>10.3682</c:v>
                </c:pt>
                <c:pt idx="5992">
                  <c:v>10.3048</c:v>
                </c:pt>
                <c:pt idx="5993">
                  <c:v>11.215999999999999</c:v>
                </c:pt>
                <c:pt idx="5994">
                  <c:v>4.7023999999999999</c:v>
                </c:pt>
                <c:pt idx="5995">
                  <c:v>3.0625</c:v>
                </c:pt>
                <c:pt idx="5996">
                  <c:v>8.5573999999999995</c:v>
                </c:pt>
                <c:pt idx="5997">
                  <c:v>13.1738</c:v>
                </c:pt>
                <c:pt idx="5998">
                  <c:v>6.3017000000000003</c:v>
                </c:pt>
                <c:pt idx="5999">
                  <c:v>6.0247000000000002</c:v>
                </c:pt>
                <c:pt idx="6000">
                  <c:v>5</c:v>
                </c:pt>
                <c:pt idx="6001">
                  <c:v>5.1923000000000004</c:v>
                </c:pt>
                <c:pt idx="6002">
                  <c:v>5.6336000000000004</c:v>
                </c:pt>
                <c:pt idx="6003">
                  <c:v>4.2222</c:v>
                </c:pt>
                <c:pt idx="6004">
                  <c:v>3.4937</c:v>
                </c:pt>
                <c:pt idx="6005">
                  <c:v>10.2849</c:v>
                </c:pt>
                <c:pt idx="6006">
                  <c:v>5.4283999999999999</c:v>
                </c:pt>
                <c:pt idx="6007">
                  <c:v>10.828900000000001</c:v>
                </c:pt>
                <c:pt idx="6008">
                  <c:v>15.0001</c:v>
                </c:pt>
                <c:pt idx="6009">
                  <c:v>9.8019999999999996</c:v>
                </c:pt>
                <c:pt idx="6010">
                  <c:v>5.9055</c:v>
                </c:pt>
                <c:pt idx="6011">
                  <c:v>10.1454</c:v>
                </c:pt>
                <c:pt idx="6012">
                  <c:v>3.1985000000000001</c:v>
                </c:pt>
                <c:pt idx="6013">
                  <c:v>6.1425999999999998</c:v>
                </c:pt>
                <c:pt idx="6014">
                  <c:v>3.2124999999999999</c:v>
                </c:pt>
                <c:pt idx="6015">
                  <c:v>7.1147999999999998</c:v>
                </c:pt>
                <c:pt idx="6016">
                  <c:v>3.5426000000000002</c:v>
                </c:pt>
                <c:pt idx="6017">
                  <c:v>4.1372</c:v>
                </c:pt>
                <c:pt idx="6018">
                  <c:v>3.6042000000000001</c:v>
                </c:pt>
                <c:pt idx="6019">
                  <c:v>4.6807999999999996</c:v>
                </c:pt>
                <c:pt idx="6020">
                  <c:v>5.5422000000000002</c:v>
                </c:pt>
                <c:pt idx="6021">
                  <c:v>6.6319999999999997</c:v>
                </c:pt>
                <c:pt idx="6022">
                  <c:v>3.9375</c:v>
                </c:pt>
                <c:pt idx="6023">
                  <c:v>5.2549000000000001</c:v>
                </c:pt>
                <c:pt idx="6024">
                  <c:v>4.4135</c:v>
                </c:pt>
                <c:pt idx="6025">
                  <c:v>2.625</c:v>
                </c:pt>
                <c:pt idx="6026">
                  <c:v>3.4125000000000001</c:v>
                </c:pt>
                <c:pt idx="6027">
                  <c:v>2.2222</c:v>
                </c:pt>
                <c:pt idx="6028">
                  <c:v>3.9306000000000001</c:v>
                </c:pt>
                <c:pt idx="6029">
                  <c:v>5.0532000000000004</c:v>
                </c:pt>
                <c:pt idx="6030">
                  <c:v>4.8098000000000001</c:v>
                </c:pt>
                <c:pt idx="6031">
                  <c:v>3.6406000000000001</c:v>
                </c:pt>
                <c:pt idx="6032">
                  <c:v>2.7263999999999999</c:v>
                </c:pt>
                <c:pt idx="6033">
                  <c:v>4.9642999999999997</c:v>
                </c:pt>
                <c:pt idx="6034">
                  <c:v>4.9124999999999996</c:v>
                </c:pt>
                <c:pt idx="6035">
                  <c:v>3.1305000000000001</c:v>
                </c:pt>
                <c:pt idx="6036">
                  <c:v>2.8553000000000002</c:v>
                </c:pt>
                <c:pt idx="6037">
                  <c:v>3.5160999999999998</c:v>
                </c:pt>
                <c:pt idx="6038">
                  <c:v>3.5388000000000002</c:v>
                </c:pt>
                <c:pt idx="6039">
                  <c:v>5.2416</c:v>
                </c:pt>
                <c:pt idx="6040">
                  <c:v>7.8495999999999997</c:v>
                </c:pt>
                <c:pt idx="6041">
                  <c:v>6.5842000000000001</c:v>
                </c:pt>
                <c:pt idx="6042">
                  <c:v>5.9196</c:v>
                </c:pt>
                <c:pt idx="6043">
                  <c:v>4.4062999999999999</c:v>
                </c:pt>
                <c:pt idx="6044">
                  <c:v>9.2174999999999994</c:v>
                </c:pt>
                <c:pt idx="6045">
                  <c:v>5.3369</c:v>
                </c:pt>
                <c:pt idx="6046">
                  <c:v>4.5658000000000003</c:v>
                </c:pt>
                <c:pt idx="6047">
                  <c:v>5.6315</c:v>
                </c:pt>
                <c:pt idx="6048">
                  <c:v>6.5928000000000004</c:v>
                </c:pt>
                <c:pt idx="6049">
                  <c:v>6.0515999999999996</c:v>
                </c:pt>
                <c:pt idx="6050">
                  <c:v>3.8125</c:v>
                </c:pt>
                <c:pt idx="6051">
                  <c:v>7.0515999999999996</c:v>
                </c:pt>
                <c:pt idx="6052">
                  <c:v>3.6606999999999998</c:v>
                </c:pt>
                <c:pt idx="6053">
                  <c:v>5.6637000000000004</c:v>
                </c:pt>
                <c:pt idx="6054">
                  <c:v>4.4211</c:v>
                </c:pt>
                <c:pt idx="6055">
                  <c:v>2.7143000000000002</c:v>
                </c:pt>
                <c:pt idx="6056">
                  <c:v>2.6221000000000001</c:v>
                </c:pt>
                <c:pt idx="6057">
                  <c:v>2.5301</c:v>
                </c:pt>
                <c:pt idx="6058">
                  <c:v>3.0708000000000002</c:v>
                </c:pt>
                <c:pt idx="6059">
                  <c:v>1.6389</c:v>
                </c:pt>
                <c:pt idx="6060">
                  <c:v>2.7543000000000002</c:v>
                </c:pt>
                <c:pt idx="6061">
                  <c:v>5.8776999999999999</c:v>
                </c:pt>
                <c:pt idx="6062">
                  <c:v>6</c:v>
                </c:pt>
                <c:pt idx="6063">
                  <c:v>4.6161000000000003</c:v>
                </c:pt>
                <c:pt idx="6064">
                  <c:v>3.9916999999999998</c:v>
                </c:pt>
                <c:pt idx="6065">
                  <c:v>4.1029</c:v>
                </c:pt>
                <c:pt idx="6066">
                  <c:v>2.75</c:v>
                </c:pt>
                <c:pt idx="6067">
                  <c:v>3.4417</c:v>
                </c:pt>
                <c:pt idx="6068">
                  <c:v>3.5179</c:v>
                </c:pt>
                <c:pt idx="6069">
                  <c:v>2.1074000000000002</c:v>
                </c:pt>
                <c:pt idx="6070">
                  <c:v>0.97019999999999995</c:v>
                </c:pt>
                <c:pt idx="6071">
                  <c:v>4.1025999999999998</c:v>
                </c:pt>
                <c:pt idx="6072">
                  <c:v>3.1840000000000002</c:v>
                </c:pt>
                <c:pt idx="6073">
                  <c:v>2.75</c:v>
                </c:pt>
                <c:pt idx="6074">
                  <c:v>4.8125</c:v>
                </c:pt>
                <c:pt idx="6075">
                  <c:v>8.1000999999999994</c:v>
                </c:pt>
                <c:pt idx="6076">
                  <c:v>8.1838999999999995</c:v>
                </c:pt>
                <c:pt idx="6077">
                  <c:v>5.5</c:v>
                </c:pt>
                <c:pt idx="6078">
                  <c:v>5.2732000000000001</c:v>
                </c:pt>
                <c:pt idx="6079">
                  <c:v>4.2035999999999998</c:v>
                </c:pt>
                <c:pt idx="6080">
                  <c:v>5.01</c:v>
                </c:pt>
                <c:pt idx="6081">
                  <c:v>6.4440999999999997</c:v>
                </c:pt>
                <c:pt idx="6082">
                  <c:v>4.4732000000000003</c:v>
                </c:pt>
                <c:pt idx="6083">
                  <c:v>5.069</c:v>
                </c:pt>
                <c:pt idx="6084">
                  <c:v>7.4055999999999997</c:v>
                </c:pt>
                <c:pt idx="6085">
                  <c:v>4.2070999999999996</c:v>
                </c:pt>
                <c:pt idx="6086">
                  <c:v>9.6061999999999994</c:v>
                </c:pt>
                <c:pt idx="6087">
                  <c:v>3.1482999999999999</c:v>
                </c:pt>
                <c:pt idx="6088">
                  <c:v>5.2815000000000003</c:v>
                </c:pt>
                <c:pt idx="6089">
                  <c:v>3.512</c:v>
                </c:pt>
                <c:pt idx="6090">
                  <c:v>4.8358999999999996</c:v>
                </c:pt>
                <c:pt idx="6091">
                  <c:v>6.1600999999999999</c:v>
                </c:pt>
                <c:pt idx="6092">
                  <c:v>5.0853000000000002</c:v>
                </c:pt>
                <c:pt idx="6093">
                  <c:v>6.6833</c:v>
                </c:pt>
                <c:pt idx="6094">
                  <c:v>4.4625000000000004</c:v>
                </c:pt>
                <c:pt idx="6095">
                  <c:v>4.0340999999999996</c:v>
                </c:pt>
                <c:pt idx="6096">
                  <c:v>4.0416999999999996</c:v>
                </c:pt>
                <c:pt idx="6097">
                  <c:v>3.2250000000000001</c:v>
                </c:pt>
                <c:pt idx="6098">
                  <c:v>3.1667000000000001</c:v>
                </c:pt>
                <c:pt idx="6099">
                  <c:v>6.6368999999999998</c:v>
                </c:pt>
                <c:pt idx="6100">
                  <c:v>5.4219999999999997</c:v>
                </c:pt>
                <c:pt idx="6101">
                  <c:v>3.7174</c:v>
                </c:pt>
                <c:pt idx="6102">
                  <c:v>3.3409</c:v>
                </c:pt>
                <c:pt idx="6103">
                  <c:v>5.2138</c:v>
                </c:pt>
                <c:pt idx="6104">
                  <c:v>3.1520000000000001</c:v>
                </c:pt>
                <c:pt idx="6105">
                  <c:v>3.375</c:v>
                </c:pt>
                <c:pt idx="6106">
                  <c:v>4.9147999999999996</c:v>
                </c:pt>
                <c:pt idx="6107">
                  <c:v>3.5326</c:v>
                </c:pt>
                <c:pt idx="6108">
                  <c:v>4.9153000000000002</c:v>
                </c:pt>
                <c:pt idx="6109">
                  <c:v>5.0956000000000001</c:v>
                </c:pt>
                <c:pt idx="6110">
                  <c:v>4.0999999999999996</c:v>
                </c:pt>
                <c:pt idx="6111">
                  <c:v>3.5550999999999999</c:v>
                </c:pt>
                <c:pt idx="6112">
                  <c:v>3.1741999999999999</c:v>
                </c:pt>
                <c:pt idx="6113">
                  <c:v>5.4836</c:v>
                </c:pt>
                <c:pt idx="6114">
                  <c:v>3.4834999999999998</c:v>
                </c:pt>
                <c:pt idx="6115">
                  <c:v>5.3254000000000001</c:v>
                </c:pt>
                <c:pt idx="6116">
                  <c:v>3.8029000000000002</c:v>
                </c:pt>
                <c:pt idx="6117">
                  <c:v>3.6875</c:v>
                </c:pt>
                <c:pt idx="6118">
                  <c:v>4.5606999999999998</c:v>
                </c:pt>
                <c:pt idx="6119">
                  <c:v>4.3898999999999999</c:v>
                </c:pt>
                <c:pt idx="6120">
                  <c:v>3.2639</c:v>
                </c:pt>
                <c:pt idx="6121">
                  <c:v>4.6500000000000004</c:v>
                </c:pt>
                <c:pt idx="6122">
                  <c:v>3.6617999999999999</c:v>
                </c:pt>
                <c:pt idx="6123">
                  <c:v>4.5726000000000004</c:v>
                </c:pt>
                <c:pt idx="6124">
                  <c:v>3.9843999999999999</c:v>
                </c:pt>
                <c:pt idx="6125">
                  <c:v>3.89</c:v>
                </c:pt>
                <c:pt idx="6126">
                  <c:v>6.1966000000000001</c:v>
                </c:pt>
                <c:pt idx="6127">
                  <c:v>4.7422000000000004</c:v>
                </c:pt>
                <c:pt idx="6128">
                  <c:v>4.5814000000000004</c:v>
                </c:pt>
                <c:pt idx="6129">
                  <c:v>6.2488000000000001</c:v>
                </c:pt>
                <c:pt idx="6130">
                  <c:v>6.2451999999999996</c:v>
                </c:pt>
                <c:pt idx="6131">
                  <c:v>6.3426999999999998</c:v>
                </c:pt>
                <c:pt idx="6132">
                  <c:v>4.2708000000000004</c:v>
                </c:pt>
                <c:pt idx="6133">
                  <c:v>3.6505000000000001</c:v>
                </c:pt>
                <c:pt idx="6134">
                  <c:v>3.2385999999999999</c:v>
                </c:pt>
                <c:pt idx="6135">
                  <c:v>4.6482999999999999</c:v>
                </c:pt>
                <c:pt idx="6136">
                  <c:v>4.5757000000000003</c:v>
                </c:pt>
                <c:pt idx="6137">
                  <c:v>3.5693999999999999</c:v>
                </c:pt>
                <c:pt idx="6138">
                  <c:v>2.3332999999999999</c:v>
                </c:pt>
                <c:pt idx="6139">
                  <c:v>3.5901999999999998</c:v>
                </c:pt>
                <c:pt idx="6140">
                  <c:v>3.8420999999999998</c:v>
                </c:pt>
                <c:pt idx="6141">
                  <c:v>3.4129999999999998</c:v>
                </c:pt>
                <c:pt idx="6142">
                  <c:v>3.5510999999999999</c:v>
                </c:pt>
                <c:pt idx="6143">
                  <c:v>2.4539</c:v>
                </c:pt>
                <c:pt idx="6144">
                  <c:v>2.4211</c:v>
                </c:pt>
                <c:pt idx="6145">
                  <c:v>3.1353</c:v>
                </c:pt>
                <c:pt idx="6146">
                  <c:v>3.3611</c:v>
                </c:pt>
                <c:pt idx="6147">
                  <c:v>3.2103999999999999</c:v>
                </c:pt>
                <c:pt idx="6148">
                  <c:v>2.6770999999999998</c:v>
                </c:pt>
                <c:pt idx="6149">
                  <c:v>1.8</c:v>
                </c:pt>
                <c:pt idx="6150">
                  <c:v>1.9309000000000001</c:v>
                </c:pt>
                <c:pt idx="6151">
                  <c:v>2.9270999999999998</c:v>
                </c:pt>
                <c:pt idx="6152">
                  <c:v>2.8289</c:v>
                </c:pt>
                <c:pt idx="6153">
                  <c:v>2.7059000000000002</c:v>
                </c:pt>
                <c:pt idx="6154">
                  <c:v>2.5651000000000002</c:v>
                </c:pt>
                <c:pt idx="6155">
                  <c:v>3.375</c:v>
                </c:pt>
                <c:pt idx="6156">
                  <c:v>4.125</c:v>
                </c:pt>
                <c:pt idx="6157">
                  <c:v>2.1991999999999998</c:v>
                </c:pt>
                <c:pt idx="6158">
                  <c:v>3.7749999999999999</c:v>
                </c:pt>
                <c:pt idx="6159">
                  <c:v>3.7202000000000002</c:v>
                </c:pt>
                <c:pt idx="6160">
                  <c:v>2.6385000000000001</c:v>
                </c:pt>
                <c:pt idx="6161">
                  <c:v>2.6734</c:v>
                </c:pt>
                <c:pt idx="6162">
                  <c:v>3.4192999999999998</c:v>
                </c:pt>
                <c:pt idx="6163">
                  <c:v>3.415</c:v>
                </c:pt>
                <c:pt idx="6164">
                  <c:v>3.4249999999999998</c:v>
                </c:pt>
                <c:pt idx="6165">
                  <c:v>3.3125</c:v>
                </c:pt>
                <c:pt idx="6166">
                  <c:v>2.5</c:v>
                </c:pt>
                <c:pt idx="6167">
                  <c:v>3.0823999999999998</c:v>
                </c:pt>
                <c:pt idx="6168">
                  <c:v>3.7147000000000001</c:v>
                </c:pt>
                <c:pt idx="6169">
                  <c:v>4.0999999999999996</c:v>
                </c:pt>
                <c:pt idx="6170">
                  <c:v>3.2037</c:v>
                </c:pt>
                <c:pt idx="6171">
                  <c:v>3.75</c:v>
                </c:pt>
                <c:pt idx="6172">
                  <c:v>4.0231000000000003</c:v>
                </c:pt>
                <c:pt idx="6173">
                  <c:v>2.9167000000000001</c:v>
                </c:pt>
                <c:pt idx="6174">
                  <c:v>3.2292000000000001</c:v>
                </c:pt>
                <c:pt idx="6175">
                  <c:v>3.4249999999999998</c:v>
                </c:pt>
                <c:pt idx="6176">
                  <c:v>2.2105000000000001</c:v>
                </c:pt>
                <c:pt idx="6177">
                  <c:v>2.3782999999999999</c:v>
                </c:pt>
                <c:pt idx="6178">
                  <c:v>2.9925999999999999</c:v>
                </c:pt>
                <c:pt idx="6179">
                  <c:v>4.7638999999999996</c:v>
                </c:pt>
                <c:pt idx="6180">
                  <c:v>3.9659</c:v>
                </c:pt>
                <c:pt idx="6181">
                  <c:v>2.7534999999999998</c:v>
                </c:pt>
                <c:pt idx="6182">
                  <c:v>4.7679</c:v>
                </c:pt>
                <c:pt idx="6183">
                  <c:v>3.0832999999999999</c:v>
                </c:pt>
                <c:pt idx="6184">
                  <c:v>3.75</c:v>
                </c:pt>
                <c:pt idx="6185">
                  <c:v>4.6875</c:v>
                </c:pt>
                <c:pt idx="6186">
                  <c:v>4.0769000000000002</c:v>
                </c:pt>
                <c:pt idx="6187">
                  <c:v>1.5025999999999999</c:v>
                </c:pt>
                <c:pt idx="6188">
                  <c:v>3.1964000000000001</c:v>
                </c:pt>
                <c:pt idx="6189">
                  <c:v>3.1690999999999998</c:v>
                </c:pt>
                <c:pt idx="6190">
                  <c:v>2.8077000000000001</c:v>
                </c:pt>
                <c:pt idx="6191">
                  <c:v>2.7631999999999999</c:v>
                </c:pt>
                <c:pt idx="6192">
                  <c:v>2.5224000000000002</c:v>
                </c:pt>
                <c:pt idx="6193">
                  <c:v>3.0083000000000002</c:v>
                </c:pt>
                <c:pt idx="6194">
                  <c:v>2.246</c:v>
                </c:pt>
                <c:pt idx="6195">
                  <c:v>2.6560999999999999</c:v>
                </c:pt>
                <c:pt idx="6196">
                  <c:v>2.6635</c:v>
                </c:pt>
                <c:pt idx="6197">
                  <c:v>3.5972</c:v>
                </c:pt>
                <c:pt idx="6198">
                  <c:v>1.5054000000000001</c:v>
                </c:pt>
                <c:pt idx="6199">
                  <c:v>0.97099999999999997</c:v>
                </c:pt>
                <c:pt idx="6200">
                  <c:v>1.7019</c:v>
                </c:pt>
                <c:pt idx="6201">
                  <c:v>3.4344999999999999</c:v>
                </c:pt>
                <c:pt idx="6202">
                  <c:v>1.7823</c:v>
                </c:pt>
                <c:pt idx="6203">
                  <c:v>4.5125000000000002</c:v>
                </c:pt>
                <c:pt idx="6204">
                  <c:v>2.8342000000000001</c:v>
                </c:pt>
                <c:pt idx="6205">
                  <c:v>3.6953</c:v>
                </c:pt>
                <c:pt idx="6206">
                  <c:v>3.7143000000000002</c:v>
                </c:pt>
                <c:pt idx="6207">
                  <c:v>3.8056000000000001</c:v>
                </c:pt>
                <c:pt idx="6208">
                  <c:v>3.1713</c:v>
                </c:pt>
                <c:pt idx="6209">
                  <c:v>3.5972</c:v>
                </c:pt>
                <c:pt idx="6210">
                  <c:v>6.9737</c:v>
                </c:pt>
                <c:pt idx="6211">
                  <c:v>3.3472</c:v>
                </c:pt>
                <c:pt idx="6212">
                  <c:v>4.1951000000000001</c:v>
                </c:pt>
                <c:pt idx="6213">
                  <c:v>3.9218999999999999</c:v>
                </c:pt>
                <c:pt idx="6214">
                  <c:v>4.8</c:v>
                </c:pt>
                <c:pt idx="6215">
                  <c:v>8.0784000000000002</c:v>
                </c:pt>
                <c:pt idx="6216">
                  <c:v>4.1071</c:v>
                </c:pt>
                <c:pt idx="6217">
                  <c:v>4.6111000000000004</c:v>
                </c:pt>
                <c:pt idx="6218">
                  <c:v>4.7083000000000004</c:v>
                </c:pt>
                <c:pt idx="6219">
                  <c:v>4.2797999999999998</c:v>
                </c:pt>
                <c:pt idx="6220">
                  <c:v>2.8828</c:v>
                </c:pt>
                <c:pt idx="6221">
                  <c:v>5.375</c:v>
                </c:pt>
                <c:pt idx="6222">
                  <c:v>3.6806000000000001</c:v>
                </c:pt>
                <c:pt idx="6223">
                  <c:v>4.0213999999999999</c:v>
                </c:pt>
                <c:pt idx="6224">
                  <c:v>4.5461</c:v>
                </c:pt>
                <c:pt idx="6225">
                  <c:v>4.3292000000000002</c:v>
                </c:pt>
                <c:pt idx="6226">
                  <c:v>4.0397999999999996</c:v>
                </c:pt>
                <c:pt idx="6227">
                  <c:v>3.5194999999999999</c:v>
                </c:pt>
                <c:pt idx="6228">
                  <c:v>4.3697999999999997</c:v>
                </c:pt>
                <c:pt idx="6229">
                  <c:v>4.9957000000000003</c:v>
                </c:pt>
                <c:pt idx="6230">
                  <c:v>4.6161000000000003</c:v>
                </c:pt>
                <c:pt idx="6231">
                  <c:v>2.8260999999999998</c:v>
                </c:pt>
                <c:pt idx="6232">
                  <c:v>3.0958000000000001</c:v>
                </c:pt>
                <c:pt idx="6233">
                  <c:v>3.4152</c:v>
                </c:pt>
                <c:pt idx="6234">
                  <c:v>5.0209999999999999</c:v>
                </c:pt>
                <c:pt idx="6235">
                  <c:v>5.2998000000000003</c:v>
                </c:pt>
                <c:pt idx="6236">
                  <c:v>3.5718999999999999</c:v>
                </c:pt>
                <c:pt idx="6237">
                  <c:v>3.3047</c:v>
                </c:pt>
                <c:pt idx="6238">
                  <c:v>3.0305</c:v>
                </c:pt>
                <c:pt idx="6239">
                  <c:v>4.7272999999999996</c:v>
                </c:pt>
                <c:pt idx="6240">
                  <c:v>3.8702999999999999</c:v>
                </c:pt>
                <c:pt idx="6241">
                  <c:v>4.7039</c:v>
                </c:pt>
                <c:pt idx="6242">
                  <c:v>5.0162000000000004</c:v>
                </c:pt>
                <c:pt idx="6243">
                  <c:v>3.0381999999999998</c:v>
                </c:pt>
                <c:pt idx="6244">
                  <c:v>3.5387</c:v>
                </c:pt>
                <c:pt idx="6245">
                  <c:v>6.9013999999999998</c:v>
                </c:pt>
                <c:pt idx="6246">
                  <c:v>11.054600000000001</c:v>
                </c:pt>
                <c:pt idx="6247">
                  <c:v>13.465999999999999</c:v>
                </c:pt>
                <c:pt idx="6248">
                  <c:v>9.3844999999999992</c:v>
                </c:pt>
                <c:pt idx="6249">
                  <c:v>5.3902999999999999</c:v>
                </c:pt>
                <c:pt idx="6250">
                  <c:v>6.5616000000000003</c:v>
                </c:pt>
                <c:pt idx="6251">
                  <c:v>3.7031000000000001</c:v>
                </c:pt>
                <c:pt idx="6252">
                  <c:v>8.5403000000000002</c:v>
                </c:pt>
                <c:pt idx="6253">
                  <c:v>6.9013999999999998</c:v>
                </c:pt>
                <c:pt idx="6254">
                  <c:v>11.4537</c:v>
                </c:pt>
                <c:pt idx="6255">
                  <c:v>10.1714</c:v>
                </c:pt>
                <c:pt idx="6256">
                  <c:v>8.2652999999999999</c:v>
                </c:pt>
                <c:pt idx="6257">
                  <c:v>11.0124</c:v>
                </c:pt>
                <c:pt idx="6258">
                  <c:v>7.0564999999999998</c:v>
                </c:pt>
                <c:pt idx="6259">
                  <c:v>4.1151</c:v>
                </c:pt>
                <c:pt idx="6260">
                  <c:v>4.2750000000000004</c:v>
                </c:pt>
                <c:pt idx="6261">
                  <c:v>6.5308000000000002</c:v>
                </c:pt>
                <c:pt idx="6262">
                  <c:v>7.1882000000000001</c:v>
                </c:pt>
                <c:pt idx="6263">
                  <c:v>6.2944000000000004</c:v>
                </c:pt>
                <c:pt idx="6264">
                  <c:v>5.5654000000000003</c:v>
                </c:pt>
                <c:pt idx="6265">
                  <c:v>8.7495999999999992</c:v>
                </c:pt>
                <c:pt idx="6266">
                  <c:v>7.2392000000000003</c:v>
                </c:pt>
                <c:pt idx="6267">
                  <c:v>10.157</c:v>
                </c:pt>
                <c:pt idx="6268">
                  <c:v>8.3818000000000001</c:v>
                </c:pt>
                <c:pt idx="6269">
                  <c:v>3.6707000000000001</c:v>
                </c:pt>
                <c:pt idx="6270">
                  <c:v>4.0484</c:v>
                </c:pt>
                <c:pt idx="6271">
                  <c:v>4.8541999999999996</c:v>
                </c:pt>
                <c:pt idx="6272">
                  <c:v>4.1338999999999997</c:v>
                </c:pt>
                <c:pt idx="6273">
                  <c:v>5.8621999999999996</c:v>
                </c:pt>
                <c:pt idx="6274">
                  <c:v>3.8681000000000001</c:v>
                </c:pt>
                <c:pt idx="6275">
                  <c:v>5.3041</c:v>
                </c:pt>
                <c:pt idx="6276">
                  <c:v>2.9312</c:v>
                </c:pt>
                <c:pt idx="6277">
                  <c:v>2.3780000000000001</c:v>
                </c:pt>
                <c:pt idx="6278">
                  <c:v>4.6124999999999998</c:v>
                </c:pt>
                <c:pt idx="6279">
                  <c:v>4.25</c:v>
                </c:pt>
                <c:pt idx="6280">
                  <c:v>3.75</c:v>
                </c:pt>
                <c:pt idx="6281">
                  <c:v>6.58</c:v>
                </c:pt>
                <c:pt idx="6282">
                  <c:v>5.7934000000000001</c:v>
                </c:pt>
                <c:pt idx="6283">
                  <c:v>5.4561999999999999</c:v>
                </c:pt>
                <c:pt idx="6284">
                  <c:v>12.209199999999999</c:v>
                </c:pt>
                <c:pt idx="6285">
                  <c:v>11.1228</c:v>
                </c:pt>
                <c:pt idx="6286">
                  <c:v>8.3636999999999997</c:v>
                </c:pt>
                <c:pt idx="6287">
                  <c:v>8.9257000000000009</c:v>
                </c:pt>
                <c:pt idx="6288">
                  <c:v>10.8111</c:v>
                </c:pt>
                <c:pt idx="6289">
                  <c:v>9.9055</c:v>
                </c:pt>
                <c:pt idx="6290">
                  <c:v>5.7816999999999998</c:v>
                </c:pt>
                <c:pt idx="6291">
                  <c:v>3.6953</c:v>
                </c:pt>
                <c:pt idx="6292">
                  <c:v>2.8403</c:v>
                </c:pt>
                <c:pt idx="6293">
                  <c:v>5.4394999999999998</c:v>
                </c:pt>
                <c:pt idx="6294">
                  <c:v>5.4298000000000002</c:v>
                </c:pt>
                <c:pt idx="6295">
                  <c:v>6.0705</c:v>
                </c:pt>
                <c:pt idx="6296">
                  <c:v>3.4234</c:v>
                </c:pt>
                <c:pt idx="6297">
                  <c:v>3.6827000000000001</c:v>
                </c:pt>
                <c:pt idx="6298">
                  <c:v>3.1791999999999998</c:v>
                </c:pt>
                <c:pt idx="6299">
                  <c:v>3.8929</c:v>
                </c:pt>
                <c:pt idx="6300">
                  <c:v>3.3938999999999999</c:v>
                </c:pt>
                <c:pt idx="6301">
                  <c:v>3.125</c:v>
                </c:pt>
                <c:pt idx="6302">
                  <c:v>4.5750000000000002</c:v>
                </c:pt>
                <c:pt idx="6303">
                  <c:v>2.4687999999999999</c:v>
                </c:pt>
                <c:pt idx="6304">
                  <c:v>3.8929</c:v>
                </c:pt>
                <c:pt idx="6305">
                  <c:v>2.6959</c:v>
                </c:pt>
                <c:pt idx="6306">
                  <c:v>4.3038999999999996</c:v>
                </c:pt>
                <c:pt idx="6307">
                  <c:v>4.7207999999999997</c:v>
                </c:pt>
                <c:pt idx="6308">
                  <c:v>3.7454000000000001</c:v>
                </c:pt>
                <c:pt idx="6309">
                  <c:v>3.5171999999999999</c:v>
                </c:pt>
                <c:pt idx="6310">
                  <c:v>4.1050000000000004</c:v>
                </c:pt>
                <c:pt idx="6311">
                  <c:v>4.1920000000000002</c:v>
                </c:pt>
                <c:pt idx="6312">
                  <c:v>5.1417999999999999</c:v>
                </c:pt>
                <c:pt idx="6313">
                  <c:v>2.8835000000000002</c:v>
                </c:pt>
                <c:pt idx="6314">
                  <c:v>3.3626999999999998</c:v>
                </c:pt>
                <c:pt idx="6315">
                  <c:v>6.6718999999999999</c:v>
                </c:pt>
                <c:pt idx="6316">
                  <c:v>3.0087000000000002</c:v>
                </c:pt>
                <c:pt idx="6317">
                  <c:v>5.1784999999999997</c:v>
                </c:pt>
                <c:pt idx="6318">
                  <c:v>5.6783999999999999</c:v>
                </c:pt>
                <c:pt idx="6319">
                  <c:v>5.3438999999999997</c:v>
                </c:pt>
                <c:pt idx="6320">
                  <c:v>4.5217000000000001</c:v>
                </c:pt>
                <c:pt idx="6321">
                  <c:v>2.8235000000000001</c:v>
                </c:pt>
                <c:pt idx="6322">
                  <c:v>4.9916999999999998</c:v>
                </c:pt>
                <c:pt idx="6323">
                  <c:v>4.0416999999999996</c:v>
                </c:pt>
                <c:pt idx="6324">
                  <c:v>3.8250000000000002</c:v>
                </c:pt>
                <c:pt idx="6325">
                  <c:v>4.3269000000000002</c:v>
                </c:pt>
                <c:pt idx="6326">
                  <c:v>4.0324</c:v>
                </c:pt>
                <c:pt idx="6327">
                  <c:v>4.3661000000000003</c:v>
                </c:pt>
                <c:pt idx="6328">
                  <c:v>3.59</c:v>
                </c:pt>
                <c:pt idx="6329">
                  <c:v>6.6603000000000003</c:v>
                </c:pt>
                <c:pt idx="6330">
                  <c:v>4.7946</c:v>
                </c:pt>
                <c:pt idx="6331">
                  <c:v>5.0629</c:v>
                </c:pt>
                <c:pt idx="6332">
                  <c:v>3.5520999999999998</c:v>
                </c:pt>
                <c:pt idx="6333">
                  <c:v>5.6276000000000002</c:v>
                </c:pt>
                <c:pt idx="6334">
                  <c:v>3.8456000000000001</c:v>
                </c:pt>
                <c:pt idx="6335">
                  <c:v>4.8906000000000001</c:v>
                </c:pt>
                <c:pt idx="6336">
                  <c:v>6.0224000000000002</c:v>
                </c:pt>
                <c:pt idx="6337">
                  <c:v>5.0605000000000002</c:v>
                </c:pt>
                <c:pt idx="6338">
                  <c:v>3.6760999999999999</c:v>
                </c:pt>
                <c:pt idx="6339">
                  <c:v>3.7604000000000002</c:v>
                </c:pt>
                <c:pt idx="6340">
                  <c:v>5.3811999999999998</c:v>
                </c:pt>
                <c:pt idx="6341">
                  <c:v>3.5893000000000002</c:v>
                </c:pt>
                <c:pt idx="6342">
                  <c:v>3.7303000000000002</c:v>
                </c:pt>
                <c:pt idx="6343">
                  <c:v>5.6162999999999998</c:v>
                </c:pt>
                <c:pt idx="6344">
                  <c:v>6.4684999999999997</c:v>
                </c:pt>
                <c:pt idx="6345">
                  <c:v>6.8407</c:v>
                </c:pt>
                <c:pt idx="6346">
                  <c:v>3.8631000000000002</c:v>
                </c:pt>
                <c:pt idx="6347">
                  <c:v>6.0488</c:v>
                </c:pt>
                <c:pt idx="6348">
                  <c:v>5.9397000000000002</c:v>
                </c:pt>
                <c:pt idx="6349">
                  <c:v>3.7772000000000001</c:v>
                </c:pt>
                <c:pt idx="6350">
                  <c:v>4.375</c:v>
                </c:pt>
                <c:pt idx="6351">
                  <c:v>6.1167999999999996</c:v>
                </c:pt>
                <c:pt idx="6352">
                  <c:v>5.1782000000000004</c:v>
                </c:pt>
                <c:pt idx="6353">
                  <c:v>4.3250000000000002</c:v>
                </c:pt>
                <c:pt idx="6354">
                  <c:v>3.6</c:v>
                </c:pt>
                <c:pt idx="6355">
                  <c:v>3.875</c:v>
                </c:pt>
                <c:pt idx="6356">
                  <c:v>3.3374999999999999</c:v>
                </c:pt>
                <c:pt idx="6357">
                  <c:v>3.2303000000000002</c:v>
                </c:pt>
                <c:pt idx="6358">
                  <c:v>3.5329000000000002</c:v>
                </c:pt>
                <c:pt idx="6359">
                  <c:v>2.8020999999999998</c:v>
                </c:pt>
                <c:pt idx="6360">
                  <c:v>2.3172999999999999</c:v>
                </c:pt>
                <c:pt idx="6361">
                  <c:v>3.9285999999999999</c:v>
                </c:pt>
                <c:pt idx="6362">
                  <c:v>4.5</c:v>
                </c:pt>
                <c:pt idx="6363">
                  <c:v>4.0724</c:v>
                </c:pt>
                <c:pt idx="6364">
                  <c:v>4.5111999999999997</c:v>
                </c:pt>
                <c:pt idx="6365">
                  <c:v>5.1181999999999999</c:v>
                </c:pt>
                <c:pt idx="6366">
                  <c:v>4.2275999999999998</c:v>
                </c:pt>
                <c:pt idx="6367">
                  <c:v>4.9306000000000001</c:v>
                </c:pt>
                <c:pt idx="6368">
                  <c:v>2.3704000000000001</c:v>
                </c:pt>
                <c:pt idx="6369">
                  <c:v>4.6111000000000004</c:v>
                </c:pt>
                <c:pt idx="6370">
                  <c:v>3.2343999999999999</c:v>
                </c:pt>
                <c:pt idx="6371">
                  <c:v>2.7014</c:v>
                </c:pt>
                <c:pt idx="6372">
                  <c:v>2.9582999999999999</c:v>
                </c:pt>
                <c:pt idx="6373">
                  <c:v>3.0249999999999999</c:v>
                </c:pt>
                <c:pt idx="6374">
                  <c:v>2.6562999999999999</c:v>
                </c:pt>
                <c:pt idx="6375">
                  <c:v>1.9621</c:v>
                </c:pt>
                <c:pt idx="6376">
                  <c:v>3.3393000000000002</c:v>
                </c:pt>
                <c:pt idx="6377">
                  <c:v>2.9474</c:v>
                </c:pt>
                <c:pt idx="6378">
                  <c:v>3.875</c:v>
                </c:pt>
                <c:pt idx="6379">
                  <c:v>4.2019000000000002</c:v>
                </c:pt>
                <c:pt idx="6380">
                  <c:v>3.2187999999999999</c:v>
                </c:pt>
                <c:pt idx="6381">
                  <c:v>4.2750000000000004</c:v>
                </c:pt>
                <c:pt idx="6382">
                  <c:v>3.2301000000000002</c:v>
                </c:pt>
                <c:pt idx="6383">
                  <c:v>4.1325000000000003</c:v>
                </c:pt>
                <c:pt idx="6384">
                  <c:v>4.125</c:v>
                </c:pt>
                <c:pt idx="6385">
                  <c:v>4.0061</c:v>
                </c:pt>
                <c:pt idx="6386">
                  <c:v>4.8437999999999999</c:v>
                </c:pt>
                <c:pt idx="6387">
                  <c:v>3.4028</c:v>
                </c:pt>
                <c:pt idx="6388">
                  <c:v>3.75</c:v>
                </c:pt>
                <c:pt idx="6389">
                  <c:v>3.5455000000000001</c:v>
                </c:pt>
                <c:pt idx="6390">
                  <c:v>3.1884000000000001</c:v>
                </c:pt>
                <c:pt idx="6391">
                  <c:v>3.6214</c:v>
                </c:pt>
                <c:pt idx="6392">
                  <c:v>4.7649999999999997</c:v>
                </c:pt>
                <c:pt idx="6393">
                  <c:v>3.9539</c:v>
                </c:pt>
                <c:pt idx="6394">
                  <c:v>5.0747</c:v>
                </c:pt>
                <c:pt idx="6395">
                  <c:v>5.1056999999999997</c:v>
                </c:pt>
                <c:pt idx="6396">
                  <c:v>3.4582999999999999</c:v>
                </c:pt>
                <c:pt idx="6397">
                  <c:v>4.8666999999999998</c:v>
                </c:pt>
                <c:pt idx="6398">
                  <c:v>5.25</c:v>
                </c:pt>
                <c:pt idx="6399">
                  <c:v>4.2679</c:v>
                </c:pt>
                <c:pt idx="6400">
                  <c:v>2.8348</c:v>
                </c:pt>
                <c:pt idx="6401">
                  <c:v>4.9115000000000002</c:v>
                </c:pt>
                <c:pt idx="6402">
                  <c:v>3.2545999999999999</c:v>
                </c:pt>
                <c:pt idx="6403">
                  <c:v>4.6041999999999996</c:v>
                </c:pt>
                <c:pt idx="6404">
                  <c:v>3.3006000000000002</c:v>
                </c:pt>
                <c:pt idx="6405">
                  <c:v>3.2326000000000001</c:v>
                </c:pt>
                <c:pt idx="6406">
                  <c:v>4.0625</c:v>
                </c:pt>
                <c:pt idx="6407">
                  <c:v>2.5577000000000001</c:v>
                </c:pt>
                <c:pt idx="6408">
                  <c:v>2.4609000000000001</c:v>
                </c:pt>
                <c:pt idx="6409">
                  <c:v>3.9333</c:v>
                </c:pt>
                <c:pt idx="6410">
                  <c:v>2.2401</c:v>
                </c:pt>
                <c:pt idx="6411">
                  <c:v>4.5293999999999999</c:v>
                </c:pt>
                <c:pt idx="6412">
                  <c:v>3.2538999999999998</c:v>
                </c:pt>
                <c:pt idx="6413">
                  <c:v>3.1537999999999999</c:v>
                </c:pt>
                <c:pt idx="6414">
                  <c:v>5.2656999999999998</c:v>
                </c:pt>
                <c:pt idx="6415">
                  <c:v>4.1166999999999998</c:v>
                </c:pt>
                <c:pt idx="6416">
                  <c:v>3.2823000000000002</c:v>
                </c:pt>
                <c:pt idx="6417">
                  <c:v>4.9218999999999999</c:v>
                </c:pt>
                <c:pt idx="6418">
                  <c:v>5.5486000000000004</c:v>
                </c:pt>
                <c:pt idx="6419">
                  <c:v>6.2130000000000001</c:v>
                </c:pt>
                <c:pt idx="6420">
                  <c:v>4.0185000000000004</c:v>
                </c:pt>
                <c:pt idx="6421">
                  <c:v>2.9891000000000001</c:v>
                </c:pt>
                <c:pt idx="6422">
                  <c:v>3.7654999999999998</c:v>
                </c:pt>
                <c:pt idx="6423">
                  <c:v>3.3831000000000002</c:v>
                </c:pt>
                <c:pt idx="6424">
                  <c:v>3.1315</c:v>
                </c:pt>
                <c:pt idx="6425">
                  <c:v>6.1001000000000003</c:v>
                </c:pt>
                <c:pt idx="6426">
                  <c:v>3.65</c:v>
                </c:pt>
                <c:pt idx="6427">
                  <c:v>3.25</c:v>
                </c:pt>
                <c:pt idx="6428">
                  <c:v>4.9394</c:v>
                </c:pt>
                <c:pt idx="6429">
                  <c:v>3.8828</c:v>
                </c:pt>
                <c:pt idx="6430">
                  <c:v>3.4</c:v>
                </c:pt>
                <c:pt idx="6431">
                  <c:v>3.6875</c:v>
                </c:pt>
                <c:pt idx="6432">
                  <c:v>5.0598999999999998</c:v>
                </c:pt>
                <c:pt idx="6433">
                  <c:v>6.3213999999999997</c:v>
                </c:pt>
                <c:pt idx="6434">
                  <c:v>3.8214000000000001</c:v>
                </c:pt>
                <c:pt idx="6435">
                  <c:v>2.4942000000000002</c:v>
                </c:pt>
                <c:pt idx="6436">
                  <c:v>4.3582999999999998</c:v>
                </c:pt>
                <c:pt idx="6437">
                  <c:v>2.3347000000000002</c:v>
                </c:pt>
                <c:pt idx="6438">
                  <c:v>5.0763999999999996</c:v>
                </c:pt>
                <c:pt idx="6439">
                  <c:v>3.0179</c:v>
                </c:pt>
                <c:pt idx="6440">
                  <c:v>3.2968999999999999</c:v>
                </c:pt>
                <c:pt idx="6441">
                  <c:v>2.5564</c:v>
                </c:pt>
                <c:pt idx="6442">
                  <c:v>3.375</c:v>
                </c:pt>
                <c:pt idx="6443">
                  <c:v>6.0530999999999997</c:v>
                </c:pt>
                <c:pt idx="6444">
                  <c:v>3.4750000000000001</c:v>
                </c:pt>
                <c:pt idx="6445">
                  <c:v>2.2715999999999998</c:v>
                </c:pt>
                <c:pt idx="6446">
                  <c:v>2.8071999999999999</c:v>
                </c:pt>
                <c:pt idx="6447">
                  <c:v>1.119</c:v>
                </c:pt>
                <c:pt idx="6448">
                  <c:v>1.425</c:v>
                </c:pt>
                <c:pt idx="6449">
                  <c:v>1.5903</c:v>
                </c:pt>
                <c:pt idx="6450">
                  <c:v>3.125</c:v>
                </c:pt>
                <c:pt idx="6451">
                  <c:v>3.6606999999999998</c:v>
                </c:pt>
                <c:pt idx="6452">
                  <c:v>3.0287999999999999</c:v>
                </c:pt>
                <c:pt idx="6453">
                  <c:v>5.0274999999999999</c:v>
                </c:pt>
                <c:pt idx="6454">
                  <c:v>3.6042000000000001</c:v>
                </c:pt>
                <c:pt idx="6455">
                  <c:v>2.5508999999999999</c:v>
                </c:pt>
                <c:pt idx="6456">
                  <c:v>2.4931000000000001</c:v>
                </c:pt>
                <c:pt idx="6457">
                  <c:v>4.5057</c:v>
                </c:pt>
                <c:pt idx="6458">
                  <c:v>2.9479000000000002</c:v>
                </c:pt>
                <c:pt idx="6459">
                  <c:v>2.3843000000000001</c:v>
                </c:pt>
                <c:pt idx="6460">
                  <c:v>2.5625</c:v>
                </c:pt>
                <c:pt idx="6461">
                  <c:v>3.7014</c:v>
                </c:pt>
                <c:pt idx="6462">
                  <c:v>4.8981000000000003</c:v>
                </c:pt>
                <c:pt idx="6463">
                  <c:v>5.6047000000000002</c:v>
                </c:pt>
                <c:pt idx="6464">
                  <c:v>4.2731000000000003</c:v>
                </c:pt>
                <c:pt idx="6465">
                  <c:v>4.6696</c:v>
                </c:pt>
                <c:pt idx="6466">
                  <c:v>2.9230999999999998</c:v>
                </c:pt>
                <c:pt idx="6467">
                  <c:v>2.4832999999999998</c:v>
                </c:pt>
                <c:pt idx="6468">
                  <c:v>3.0789</c:v>
                </c:pt>
                <c:pt idx="6469">
                  <c:v>4.375</c:v>
                </c:pt>
                <c:pt idx="6470">
                  <c:v>4.2759</c:v>
                </c:pt>
                <c:pt idx="6471">
                  <c:v>3.2559999999999998</c:v>
                </c:pt>
                <c:pt idx="6472">
                  <c:v>5.8460999999999999</c:v>
                </c:pt>
                <c:pt idx="6473">
                  <c:v>4.5713999999999997</c:v>
                </c:pt>
                <c:pt idx="6474">
                  <c:v>4.9428999999999998</c:v>
                </c:pt>
                <c:pt idx="6475">
                  <c:v>3.6770999999999998</c:v>
                </c:pt>
                <c:pt idx="6476">
                  <c:v>4.8611000000000004</c:v>
                </c:pt>
                <c:pt idx="6477">
                  <c:v>4.0735000000000001</c:v>
                </c:pt>
                <c:pt idx="6478">
                  <c:v>4.3269000000000002</c:v>
                </c:pt>
                <c:pt idx="6479">
                  <c:v>3.63</c:v>
                </c:pt>
                <c:pt idx="6480">
                  <c:v>3.7917000000000001</c:v>
                </c:pt>
                <c:pt idx="6481">
                  <c:v>4.7667000000000002</c:v>
                </c:pt>
                <c:pt idx="6482">
                  <c:v>5.2384000000000004</c:v>
                </c:pt>
                <c:pt idx="6483">
                  <c:v>4.7771999999999997</c:v>
                </c:pt>
                <c:pt idx="6484">
                  <c:v>4.7737999999999996</c:v>
                </c:pt>
                <c:pt idx="6485">
                  <c:v>3.7069999999999999</c:v>
                </c:pt>
                <c:pt idx="6486">
                  <c:v>3.6421999999999999</c:v>
                </c:pt>
                <c:pt idx="6487">
                  <c:v>5.1180000000000003</c:v>
                </c:pt>
                <c:pt idx="6488">
                  <c:v>4.4663000000000004</c:v>
                </c:pt>
                <c:pt idx="6489">
                  <c:v>4.0250000000000004</c:v>
                </c:pt>
                <c:pt idx="6490">
                  <c:v>4.3635999999999999</c:v>
                </c:pt>
                <c:pt idx="6491">
                  <c:v>3.5268000000000002</c:v>
                </c:pt>
                <c:pt idx="6492">
                  <c:v>4.5179</c:v>
                </c:pt>
                <c:pt idx="6493">
                  <c:v>3.1086999999999998</c:v>
                </c:pt>
                <c:pt idx="6494">
                  <c:v>4.1276000000000002</c:v>
                </c:pt>
                <c:pt idx="6495">
                  <c:v>3.7059000000000002</c:v>
                </c:pt>
                <c:pt idx="6496">
                  <c:v>3.9750000000000001</c:v>
                </c:pt>
                <c:pt idx="6497">
                  <c:v>2.8835000000000002</c:v>
                </c:pt>
                <c:pt idx="6498">
                  <c:v>2.8624999999999998</c:v>
                </c:pt>
                <c:pt idx="6499">
                  <c:v>2.4525999999999999</c:v>
                </c:pt>
                <c:pt idx="6500">
                  <c:v>2.2000000000000002</c:v>
                </c:pt>
                <c:pt idx="6501">
                  <c:v>4.1666999999999996</c:v>
                </c:pt>
                <c:pt idx="6502">
                  <c:v>2.5819999999999999</c:v>
                </c:pt>
                <c:pt idx="6503">
                  <c:v>3.7201</c:v>
                </c:pt>
                <c:pt idx="6504">
                  <c:v>5.1520000000000001</c:v>
                </c:pt>
                <c:pt idx="6505">
                  <c:v>2.8041999999999998</c:v>
                </c:pt>
                <c:pt idx="6506">
                  <c:v>4.4850000000000003</c:v>
                </c:pt>
                <c:pt idx="6507">
                  <c:v>3.3281000000000001</c:v>
                </c:pt>
                <c:pt idx="6508">
                  <c:v>4.5263</c:v>
                </c:pt>
                <c:pt idx="6509">
                  <c:v>3.1800999999999999</c:v>
                </c:pt>
                <c:pt idx="6510">
                  <c:v>3.9565999999999999</c:v>
                </c:pt>
                <c:pt idx="6511">
                  <c:v>5.4875999999999996</c:v>
                </c:pt>
                <c:pt idx="6512">
                  <c:v>4.1115000000000004</c:v>
                </c:pt>
                <c:pt idx="6513">
                  <c:v>4.3036000000000003</c:v>
                </c:pt>
                <c:pt idx="6514">
                  <c:v>5.4630999999999998</c:v>
                </c:pt>
                <c:pt idx="6515">
                  <c:v>3.6848999999999998</c:v>
                </c:pt>
                <c:pt idx="6516">
                  <c:v>3.6530999999999998</c:v>
                </c:pt>
                <c:pt idx="6517">
                  <c:v>3.5312999999999999</c:v>
                </c:pt>
                <c:pt idx="6518">
                  <c:v>3.2856999999999998</c:v>
                </c:pt>
                <c:pt idx="6519">
                  <c:v>3.9798</c:v>
                </c:pt>
                <c:pt idx="6520">
                  <c:v>4.1818</c:v>
                </c:pt>
                <c:pt idx="6521">
                  <c:v>3.1049000000000002</c:v>
                </c:pt>
                <c:pt idx="6522">
                  <c:v>3.9479000000000002</c:v>
                </c:pt>
                <c:pt idx="6523">
                  <c:v>3.2635999999999998</c:v>
                </c:pt>
                <c:pt idx="6524">
                  <c:v>3.4821</c:v>
                </c:pt>
                <c:pt idx="6525">
                  <c:v>5.2816000000000001</c:v>
                </c:pt>
                <c:pt idx="6526">
                  <c:v>5.2439999999999998</c:v>
                </c:pt>
                <c:pt idx="6527">
                  <c:v>4.4249999999999998</c:v>
                </c:pt>
                <c:pt idx="6528">
                  <c:v>5.6935000000000002</c:v>
                </c:pt>
                <c:pt idx="6529">
                  <c:v>3.9535999999999998</c:v>
                </c:pt>
                <c:pt idx="6530">
                  <c:v>2.0676999999999999</c:v>
                </c:pt>
                <c:pt idx="6531">
                  <c:v>6.37</c:v>
                </c:pt>
                <c:pt idx="6532">
                  <c:v>2.8</c:v>
                </c:pt>
                <c:pt idx="6533">
                  <c:v>4.4667000000000003</c:v>
                </c:pt>
                <c:pt idx="6534">
                  <c:v>4.6388999999999996</c:v>
                </c:pt>
                <c:pt idx="6535">
                  <c:v>5.2370000000000001</c:v>
                </c:pt>
                <c:pt idx="6536">
                  <c:v>4.7986000000000004</c:v>
                </c:pt>
                <c:pt idx="6537">
                  <c:v>4.3906000000000001</c:v>
                </c:pt>
                <c:pt idx="6538">
                  <c:v>4.7731000000000003</c:v>
                </c:pt>
                <c:pt idx="6539">
                  <c:v>4.0909000000000004</c:v>
                </c:pt>
                <c:pt idx="6540">
                  <c:v>5.2129000000000003</c:v>
                </c:pt>
                <c:pt idx="6541">
                  <c:v>4.5739000000000001</c:v>
                </c:pt>
                <c:pt idx="6542">
                  <c:v>3.1726000000000001</c:v>
                </c:pt>
                <c:pt idx="6543">
                  <c:v>2.8622000000000001</c:v>
                </c:pt>
                <c:pt idx="6544">
                  <c:v>4.25</c:v>
                </c:pt>
                <c:pt idx="6545">
                  <c:v>4.0362</c:v>
                </c:pt>
                <c:pt idx="6546">
                  <c:v>3.9018000000000002</c:v>
                </c:pt>
                <c:pt idx="6547">
                  <c:v>3.5219999999999998</c:v>
                </c:pt>
                <c:pt idx="6548">
                  <c:v>3.0449999999999999</c:v>
                </c:pt>
                <c:pt idx="6549">
                  <c:v>3.4836999999999998</c:v>
                </c:pt>
                <c:pt idx="6550">
                  <c:v>2.9725999999999999</c:v>
                </c:pt>
                <c:pt idx="6551">
                  <c:v>4.5052000000000003</c:v>
                </c:pt>
                <c:pt idx="6552">
                  <c:v>3.2591000000000001</c:v>
                </c:pt>
                <c:pt idx="6553">
                  <c:v>3.8056000000000001</c:v>
                </c:pt>
                <c:pt idx="6554">
                  <c:v>3.0125000000000002</c:v>
                </c:pt>
                <c:pt idx="6555">
                  <c:v>4.5833000000000004</c:v>
                </c:pt>
                <c:pt idx="6556">
                  <c:v>2.4931000000000001</c:v>
                </c:pt>
                <c:pt idx="6557">
                  <c:v>3.7303000000000002</c:v>
                </c:pt>
                <c:pt idx="6558">
                  <c:v>4.875</c:v>
                </c:pt>
                <c:pt idx="6559">
                  <c:v>4.1917</c:v>
                </c:pt>
                <c:pt idx="6560">
                  <c:v>3.2631999999999999</c:v>
                </c:pt>
                <c:pt idx="6561">
                  <c:v>4.1321000000000003</c:v>
                </c:pt>
                <c:pt idx="6562">
                  <c:v>2.9413999999999998</c:v>
                </c:pt>
                <c:pt idx="6563">
                  <c:v>2.7157</c:v>
                </c:pt>
                <c:pt idx="6564">
                  <c:v>2.6617999999999999</c:v>
                </c:pt>
                <c:pt idx="6565">
                  <c:v>3.4954999999999998</c:v>
                </c:pt>
                <c:pt idx="6566">
                  <c:v>3.6333000000000002</c:v>
                </c:pt>
                <c:pt idx="6567">
                  <c:v>3.1770999999999998</c:v>
                </c:pt>
                <c:pt idx="6568">
                  <c:v>4.0955000000000004</c:v>
                </c:pt>
                <c:pt idx="6569">
                  <c:v>4.32</c:v>
                </c:pt>
                <c:pt idx="6570">
                  <c:v>4.7464000000000004</c:v>
                </c:pt>
                <c:pt idx="6571">
                  <c:v>4.2812999999999999</c:v>
                </c:pt>
                <c:pt idx="6572">
                  <c:v>3.7734000000000001</c:v>
                </c:pt>
                <c:pt idx="6573">
                  <c:v>2.7986</c:v>
                </c:pt>
                <c:pt idx="6574">
                  <c:v>4.1295000000000002</c:v>
                </c:pt>
                <c:pt idx="6575">
                  <c:v>4.2385999999999999</c:v>
                </c:pt>
                <c:pt idx="6576">
                  <c:v>3.7231999999999998</c:v>
                </c:pt>
                <c:pt idx="6577">
                  <c:v>4.3512000000000004</c:v>
                </c:pt>
                <c:pt idx="6578">
                  <c:v>4.0149999999999997</c:v>
                </c:pt>
                <c:pt idx="6579">
                  <c:v>4.6166999999999998</c:v>
                </c:pt>
                <c:pt idx="6580">
                  <c:v>2.78</c:v>
                </c:pt>
                <c:pt idx="6581">
                  <c:v>6.6355000000000004</c:v>
                </c:pt>
                <c:pt idx="6582">
                  <c:v>5.1416000000000004</c:v>
                </c:pt>
                <c:pt idx="6583">
                  <c:v>4.0507999999999997</c:v>
                </c:pt>
                <c:pt idx="6584">
                  <c:v>3.9106999999999998</c:v>
                </c:pt>
                <c:pt idx="6585">
                  <c:v>3.75</c:v>
                </c:pt>
                <c:pt idx="6586">
                  <c:v>4.1577000000000002</c:v>
                </c:pt>
                <c:pt idx="6587">
                  <c:v>4.2218999999999998</c:v>
                </c:pt>
                <c:pt idx="6588">
                  <c:v>3.5966999999999998</c:v>
                </c:pt>
                <c:pt idx="6589">
                  <c:v>3.371</c:v>
                </c:pt>
                <c:pt idx="6590">
                  <c:v>4.05</c:v>
                </c:pt>
                <c:pt idx="6591">
                  <c:v>3.3628999999999998</c:v>
                </c:pt>
                <c:pt idx="6592">
                  <c:v>4.0312999999999999</c:v>
                </c:pt>
                <c:pt idx="6593">
                  <c:v>4.4732000000000003</c:v>
                </c:pt>
                <c:pt idx="6594">
                  <c:v>3.9613</c:v>
                </c:pt>
                <c:pt idx="6595">
                  <c:v>3.0901999999999998</c:v>
                </c:pt>
                <c:pt idx="6596">
                  <c:v>3.8506</c:v>
                </c:pt>
                <c:pt idx="6597">
                  <c:v>2.8437999999999999</c:v>
                </c:pt>
                <c:pt idx="6598">
                  <c:v>2.8593999999999999</c:v>
                </c:pt>
                <c:pt idx="6599">
                  <c:v>2.6442000000000001</c:v>
                </c:pt>
                <c:pt idx="6600">
                  <c:v>3.0625</c:v>
                </c:pt>
                <c:pt idx="6601">
                  <c:v>3.0634999999999999</c:v>
                </c:pt>
                <c:pt idx="6602">
                  <c:v>3.9218999999999999</c:v>
                </c:pt>
                <c:pt idx="6603">
                  <c:v>3.1402999999999999</c:v>
                </c:pt>
                <c:pt idx="6604">
                  <c:v>3.3016999999999999</c:v>
                </c:pt>
                <c:pt idx="6605">
                  <c:v>3.1772999999999998</c:v>
                </c:pt>
                <c:pt idx="6606">
                  <c:v>2.1838000000000002</c:v>
                </c:pt>
                <c:pt idx="6607">
                  <c:v>3.3845999999999998</c:v>
                </c:pt>
                <c:pt idx="6608">
                  <c:v>4.3882000000000003</c:v>
                </c:pt>
                <c:pt idx="6609">
                  <c:v>3.9815999999999998</c:v>
                </c:pt>
                <c:pt idx="6610">
                  <c:v>4.2222</c:v>
                </c:pt>
                <c:pt idx="6611">
                  <c:v>5.2563000000000004</c:v>
                </c:pt>
                <c:pt idx="6612">
                  <c:v>3.7162000000000002</c:v>
                </c:pt>
                <c:pt idx="6613">
                  <c:v>5.4485000000000001</c:v>
                </c:pt>
                <c:pt idx="6614">
                  <c:v>5.9837999999999996</c:v>
                </c:pt>
                <c:pt idx="6615">
                  <c:v>4.1603000000000003</c:v>
                </c:pt>
                <c:pt idx="6616">
                  <c:v>4.4766000000000004</c:v>
                </c:pt>
                <c:pt idx="6617">
                  <c:v>3.6696</c:v>
                </c:pt>
                <c:pt idx="6618">
                  <c:v>4.8611000000000004</c:v>
                </c:pt>
                <c:pt idx="6619">
                  <c:v>6.0904999999999996</c:v>
                </c:pt>
                <c:pt idx="6620">
                  <c:v>4.6452</c:v>
                </c:pt>
                <c:pt idx="6621">
                  <c:v>4.7656000000000001</c:v>
                </c:pt>
                <c:pt idx="6622">
                  <c:v>2.3673999999999999</c:v>
                </c:pt>
                <c:pt idx="6623">
                  <c:v>4.25</c:v>
                </c:pt>
                <c:pt idx="6624">
                  <c:v>5.7301000000000002</c:v>
                </c:pt>
                <c:pt idx="6625">
                  <c:v>4.875</c:v>
                </c:pt>
                <c:pt idx="6626">
                  <c:v>5.0286999999999997</c:v>
                </c:pt>
                <c:pt idx="6627">
                  <c:v>5.5312000000000001</c:v>
                </c:pt>
                <c:pt idx="6628">
                  <c:v>3.6364000000000001</c:v>
                </c:pt>
                <c:pt idx="6629">
                  <c:v>3.0417000000000001</c:v>
                </c:pt>
                <c:pt idx="6630">
                  <c:v>8.2889999999999997</c:v>
                </c:pt>
                <c:pt idx="6631">
                  <c:v>6.8226000000000004</c:v>
                </c:pt>
                <c:pt idx="6632">
                  <c:v>7.3719000000000001</c:v>
                </c:pt>
                <c:pt idx="6633">
                  <c:v>3.7315</c:v>
                </c:pt>
                <c:pt idx="6634">
                  <c:v>4.2159000000000004</c:v>
                </c:pt>
                <c:pt idx="6635">
                  <c:v>6.5500999999999996</c:v>
                </c:pt>
                <c:pt idx="6636">
                  <c:v>4.2565999999999997</c:v>
                </c:pt>
                <c:pt idx="6637">
                  <c:v>3.5990000000000002</c:v>
                </c:pt>
                <c:pt idx="6638">
                  <c:v>5.7121000000000004</c:v>
                </c:pt>
                <c:pt idx="6639">
                  <c:v>5.0875000000000004</c:v>
                </c:pt>
                <c:pt idx="6640">
                  <c:v>4.1483999999999996</c:v>
                </c:pt>
                <c:pt idx="6641">
                  <c:v>6.6323999999999996</c:v>
                </c:pt>
                <c:pt idx="6642">
                  <c:v>7.2845000000000004</c:v>
                </c:pt>
                <c:pt idx="6643">
                  <c:v>5.4286000000000003</c:v>
                </c:pt>
                <c:pt idx="6644">
                  <c:v>5.9581999999999997</c:v>
                </c:pt>
                <c:pt idx="6645">
                  <c:v>6.8644999999999996</c:v>
                </c:pt>
                <c:pt idx="6646">
                  <c:v>6.7919</c:v>
                </c:pt>
                <c:pt idx="6647">
                  <c:v>7.6708999999999996</c:v>
                </c:pt>
                <c:pt idx="6648">
                  <c:v>4.4728000000000003</c:v>
                </c:pt>
                <c:pt idx="6649">
                  <c:v>3.9929000000000001</c:v>
                </c:pt>
                <c:pt idx="6650">
                  <c:v>5.5500999999999996</c:v>
                </c:pt>
                <c:pt idx="6651">
                  <c:v>5.5701999999999998</c:v>
                </c:pt>
                <c:pt idx="6652">
                  <c:v>3.4133</c:v>
                </c:pt>
                <c:pt idx="6653">
                  <c:v>4.5961999999999996</c:v>
                </c:pt>
                <c:pt idx="6654">
                  <c:v>6.1092000000000004</c:v>
                </c:pt>
                <c:pt idx="6655">
                  <c:v>5.9448999999999996</c:v>
                </c:pt>
                <c:pt idx="6656">
                  <c:v>4.1365999999999996</c:v>
                </c:pt>
                <c:pt idx="6657">
                  <c:v>6.1181000000000001</c:v>
                </c:pt>
                <c:pt idx="6658">
                  <c:v>6.9260999999999999</c:v>
                </c:pt>
                <c:pt idx="6659">
                  <c:v>5.343</c:v>
                </c:pt>
                <c:pt idx="6660">
                  <c:v>7.0907</c:v>
                </c:pt>
                <c:pt idx="6661">
                  <c:v>6.7990000000000004</c:v>
                </c:pt>
                <c:pt idx="6662">
                  <c:v>7.8194999999999997</c:v>
                </c:pt>
                <c:pt idx="6663">
                  <c:v>5.3428000000000004</c:v>
                </c:pt>
                <c:pt idx="6664">
                  <c:v>4.7249999999999996</c:v>
                </c:pt>
                <c:pt idx="6665">
                  <c:v>6.0910000000000002</c:v>
                </c:pt>
                <c:pt idx="6666">
                  <c:v>7.7313000000000001</c:v>
                </c:pt>
                <c:pt idx="6667">
                  <c:v>6.3749000000000002</c:v>
                </c:pt>
                <c:pt idx="6668">
                  <c:v>5.6825000000000001</c:v>
                </c:pt>
                <c:pt idx="6669">
                  <c:v>5.3737000000000004</c:v>
                </c:pt>
                <c:pt idx="6670">
                  <c:v>5.8194999999999997</c:v>
                </c:pt>
                <c:pt idx="6671">
                  <c:v>4.0345000000000004</c:v>
                </c:pt>
                <c:pt idx="6672">
                  <c:v>4.4147999999999996</c:v>
                </c:pt>
                <c:pt idx="6673">
                  <c:v>3.7479</c:v>
                </c:pt>
                <c:pt idx="6674">
                  <c:v>5.7117000000000004</c:v>
                </c:pt>
                <c:pt idx="6675">
                  <c:v>5.6764999999999999</c:v>
                </c:pt>
                <c:pt idx="6676">
                  <c:v>5.8540999999999999</c:v>
                </c:pt>
                <c:pt idx="6677">
                  <c:v>7.0172999999999996</c:v>
                </c:pt>
                <c:pt idx="6678">
                  <c:v>7.5698999999999996</c:v>
                </c:pt>
                <c:pt idx="6679">
                  <c:v>7.0151000000000003</c:v>
                </c:pt>
                <c:pt idx="6680">
                  <c:v>5.3673999999999999</c:v>
                </c:pt>
                <c:pt idx="6681">
                  <c:v>5.7394999999999996</c:v>
                </c:pt>
                <c:pt idx="6682">
                  <c:v>7.8452999999999999</c:v>
                </c:pt>
                <c:pt idx="6683">
                  <c:v>4.0228999999999999</c:v>
                </c:pt>
                <c:pt idx="6684">
                  <c:v>6.2984</c:v>
                </c:pt>
                <c:pt idx="6685">
                  <c:v>3.4679000000000002</c:v>
                </c:pt>
                <c:pt idx="6686">
                  <c:v>6.0494000000000003</c:v>
                </c:pt>
                <c:pt idx="6687">
                  <c:v>5.2655000000000003</c:v>
                </c:pt>
                <c:pt idx="6688">
                  <c:v>5.8251999999999997</c:v>
                </c:pt>
                <c:pt idx="6689">
                  <c:v>6.1623999999999999</c:v>
                </c:pt>
                <c:pt idx="6690">
                  <c:v>6.9790000000000001</c:v>
                </c:pt>
                <c:pt idx="6691">
                  <c:v>2.8060999999999998</c:v>
                </c:pt>
                <c:pt idx="6692">
                  <c:v>7.3982000000000001</c:v>
                </c:pt>
                <c:pt idx="6693">
                  <c:v>6.2473000000000001</c:v>
                </c:pt>
                <c:pt idx="6694">
                  <c:v>6.8038999999999996</c:v>
                </c:pt>
                <c:pt idx="6695">
                  <c:v>7.3731</c:v>
                </c:pt>
                <c:pt idx="6696">
                  <c:v>5.5105000000000004</c:v>
                </c:pt>
                <c:pt idx="6697">
                  <c:v>4.7244999999999999</c:v>
                </c:pt>
                <c:pt idx="6698">
                  <c:v>3.5848</c:v>
                </c:pt>
                <c:pt idx="6699">
                  <c:v>4.2164999999999999</c:v>
                </c:pt>
                <c:pt idx="6700">
                  <c:v>3.4899</c:v>
                </c:pt>
                <c:pt idx="6701">
                  <c:v>4.625</c:v>
                </c:pt>
                <c:pt idx="6702">
                  <c:v>4.0385</c:v>
                </c:pt>
                <c:pt idx="6703">
                  <c:v>3.5859000000000001</c:v>
                </c:pt>
                <c:pt idx="6704">
                  <c:v>4.6590999999999996</c:v>
                </c:pt>
                <c:pt idx="6705">
                  <c:v>3.0625</c:v>
                </c:pt>
                <c:pt idx="6706">
                  <c:v>6.4858000000000002</c:v>
                </c:pt>
                <c:pt idx="6707">
                  <c:v>4.8125</c:v>
                </c:pt>
                <c:pt idx="6708">
                  <c:v>4.0121000000000002</c:v>
                </c:pt>
                <c:pt idx="6709">
                  <c:v>2.7614000000000001</c:v>
                </c:pt>
                <c:pt idx="6710">
                  <c:v>2.7865000000000002</c:v>
                </c:pt>
                <c:pt idx="6711">
                  <c:v>5.3886000000000003</c:v>
                </c:pt>
                <c:pt idx="6712">
                  <c:v>6.3047000000000004</c:v>
                </c:pt>
                <c:pt idx="6713">
                  <c:v>4.4452999999999996</c:v>
                </c:pt>
                <c:pt idx="6714">
                  <c:v>6.7417999999999996</c:v>
                </c:pt>
                <c:pt idx="6715">
                  <c:v>5.1383999999999999</c:v>
                </c:pt>
                <c:pt idx="6716">
                  <c:v>5.1630000000000003</c:v>
                </c:pt>
                <c:pt idx="6717">
                  <c:v>4.6649000000000003</c:v>
                </c:pt>
                <c:pt idx="6718">
                  <c:v>3.8365</c:v>
                </c:pt>
                <c:pt idx="6719">
                  <c:v>6.7394999999999996</c:v>
                </c:pt>
                <c:pt idx="6720">
                  <c:v>3.1911999999999998</c:v>
                </c:pt>
                <c:pt idx="6721">
                  <c:v>5.5514000000000001</c:v>
                </c:pt>
                <c:pt idx="6722">
                  <c:v>4.2874999999999996</c:v>
                </c:pt>
                <c:pt idx="6723">
                  <c:v>3.6280000000000001</c:v>
                </c:pt>
                <c:pt idx="6724">
                  <c:v>4.7515000000000001</c:v>
                </c:pt>
                <c:pt idx="6725">
                  <c:v>7.2480000000000002</c:v>
                </c:pt>
                <c:pt idx="6726">
                  <c:v>11.5199</c:v>
                </c:pt>
                <c:pt idx="6727">
                  <c:v>4.625</c:v>
                </c:pt>
                <c:pt idx="6728">
                  <c:v>5.3258999999999999</c:v>
                </c:pt>
                <c:pt idx="6729">
                  <c:v>1.6705000000000001</c:v>
                </c:pt>
                <c:pt idx="6730">
                  <c:v>5.8623000000000003</c:v>
                </c:pt>
                <c:pt idx="6731">
                  <c:v>7.7854000000000001</c:v>
                </c:pt>
                <c:pt idx="6732">
                  <c:v>6</c:v>
                </c:pt>
                <c:pt idx="6733">
                  <c:v>4.7820999999999998</c:v>
                </c:pt>
                <c:pt idx="6734">
                  <c:v>4.1862000000000004</c:v>
                </c:pt>
                <c:pt idx="6735">
                  <c:v>4.0237999999999996</c:v>
                </c:pt>
                <c:pt idx="6736">
                  <c:v>6.0102000000000002</c:v>
                </c:pt>
                <c:pt idx="6737">
                  <c:v>10.542400000000001</c:v>
                </c:pt>
                <c:pt idx="6738">
                  <c:v>5.0698999999999996</c:v>
                </c:pt>
                <c:pt idx="6739">
                  <c:v>5.2588999999999997</c:v>
                </c:pt>
                <c:pt idx="6740">
                  <c:v>3.8037999999999998</c:v>
                </c:pt>
                <c:pt idx="6741">
                  <c:v>1.8015000000000001</c:v>
                </c:pt>
                <c:pt idx="6742">
                  <c:v>2.1943999999999999</c:v>
                </c:pt>
                <c:pt idx="6743">
                  <c:v>2.2707999999999999</c:v>
                </c:pt>
                <c:pt idx="6744">
                  <c:v>1.9074</c:v>
                </c:pt>
                <c:pt idx="6745">
                  <c:v>1.4617</c:v>
                </c:pt>
                <c:pt idx="6746">
                  <c:v>1.8080000000000001</c:v>
                </c:pt>
                <c:pt idx="6747">
                  <c:v>1.7675000000000001</c:v>
                </c:pt>
                <c:pt idx="6748">
                  <c:v>1.6111</c:v>
                </c:pt>
                <c:pt idx="6749">
                  <c:v>1.2813000000000001</c:v>
                </c:pt>
                <c:pt idx="6750">
                  <c:v>2.0952000000000002</c:v>
                </c:pt>
                <c:pt idx="6751">
                  <c:v>1.7208000000000001</c:v>
                </c:pt>
                <c:pt idx="6752">
                  <c:v>2.9249999999999998</c:v>
                </c:pt>
                <c:pt idx="6753">
                  <c:v>4.5250000000000004</c:v>
                </c:pt>
                <c:pt idx="6754">
                  <c:v>2.7589000000000001</c:v>
                </c:pt>
                <c:pt idx="6755">
                  <c:v>6.3940000000000001</c:v>
                </c:pt>
                <c:pt idx="6756">
                  <c:v>4.25</c:v>
                </c:pt>
                <c:pt idx="6757">
                  <c:v>5.7157</c:v>
                </c:pt>
                <c:pt idx="6758">
                  <c:v>5.742</c:v>
                </c:pt>
                <c:pt idx="6759">
                  <c:v>7.0879000000000003</c:v>
                </c:pt>
                <c:pt idx="6760">
                  <c:v>5.2000999999999999</c:v>
                </c:pt>
                <c:pt idx="6761">
                  <c:v>5.3559000000000001</c:v>
                </c:pt>
                <c:pt idx="6762">
                  <c:v>6.1280000000000001</c:v>
                </c:pt>
                <c:pt idx="6763">
                  <c:v>5.5598999999999998</c:v>
                </c:pt>
                <c:pt idx="6764">
                  <c:v>6.0609000000000002</c:v>
                </c:pt>
                <c:pt idx="6765">
                  <c:v>3.8157999999999999</c:v>
                </c:pt>
                <c:pt idx="6766">
                  <c:v>3.3437999999999999</c:v>
                </c:pt>
                <c:pt idx="6767">
                  <c:v>3.0909</c:v>
                </c:pt>
                <c:pt idx="6768">
                  <c:v>4.7404000000000002</c:v>
                </c:pt>
                <c:pt idx="6769">
                  <c:v>4.5060000000000002</c:v>
                </c:pt>
                <c:pt idx="6770">
                  <c:v>4.4260999999999999</c:v>
                </c:pt>
                <c:pt idx="6771">
                  <c:v>4.375</c:v>
                </c:pt>
                <c:pt idx="6772">
                  <c:v>6.6539000000000001</c:v>
                </c:pt>
                <c:pt idx="6773">
                  <c:v>3.1901999999999999</c:v>
                </c:pt>
                <c:pt idx="6774">
                  <c:v>4.0194000000000001</c:v>
                </c:pt>
                <c:pt idx="6775">
                  <c:v>3.3690000000000002</c:v>
                </c:pt>
                <c:pt idx="6776">
                  <c:v>1.9439</c:v>
                </c:pt>
                <c:pt idx="6777">
                  <c:v>3.3125</c:v>
                </c:pt>
                <c:pt idx="6778">
                  <c:v>2.1375000000000002</c:v>
                </c:pt>
                <c:pt idx="6779">
                  <c:v>4.4545000000000003</c:v>
                </c:pt>
                <c:pt idx="6780">
                  <c:v>5.1345000000000001</c:v>
                </c:pt>
                <c:pt idx="6781">
                  <c:v>5.1506999999999996</c:v>
                </c:pt>
                <c:pt idx="6782">
                  <c:v>5.0091000000000001</c:v>
                </c:pt>
                <c:pt idx="6783">
                  <c:v>3.6288999999999998</c:v>
                </c:pt>
                <c:pt idx="6784">
                  <c:v>5.4219999999999997</c:v>
                </c:pt>
                <c:pt idx="6785">
                  <c:v>5.8361999999999998</c:v>
                </c:pt>
                <c:pt idx="6786">
                  <c:v>3.9855</c:v>
                </c:pt>
                <c:pt idx="6787">
                  <c:v>2.2980999999999998</c:v>
                </c:pt>
                <c:pt idx="6788">
                  <c:v>3.4327000000000001</c:v>
                </c:pt>
                <c:pt idx="6789">
                  <c:v>3.0263</c:v>
                </c:pt>
                <c:pt idx="6790">
                  <c:v>3.5139</c:v>
                </c:pt>
                <c:pt idx="6791">
                  <c:v>2.9083000000000001</c:v>
                </c:pt>
                <c:pt idx="6792">
                  <c:v>3.0625</c:v>
                </c:pt>
                <c:pt idx="6793">
                  <c:v>3</c:v>
                </c:pt>
                <c:pt idx="6794">
                  <c:v>5.2077</c:v>
                </c:pt>
                <c:pt idx="6795">
                  <c:v>5.6349999999999998</c:v>
                </c:pt>
                <c:pt idx="6796">
                  <c:v>5.8052999999999999</c:v>
                </c:pt>
                <c:pt idx="6797">
                  <c:v>5.0865999999999998</c:v>
                </c:pt>
                <c:pt idx="6798">
                  <c:v>7.1571999999999996</c:v>
                </c:pt>
                <c:pt idx="6799">
                  <c:v>5.8914</c:v>
                </c:pt>
                <c:pt idx="6800">
                  <c:v>4.1547999999999998</c:v>
                </c:pt>
                <c:pt idx="6801">
                  <c:v>5.4371999999999998</c:v>
                </c:pt>
                <c:pt idx="6802">
                  <c:v>5.5446</c:v>
                </c:pt>
                <c:pt idx="6803">
                  <c:v>5.9356999999999998</c:v>
                </c:pt>
                <c:pt idx="6804">
                  <c:v>5.1060999999999996</c:v>
                </c:pt>
                <c:pt idx="6805">
                  <c:v>6</c:v>
                </c:pt>
                <c:pt idx="6806">
                  <c:v>6.6452999999999998</c:v>
                </c:pt>
                <c:pt idx="6807">
                  <c:v>5.8426</c:v>
                </c:pt>
                <c:pt idx="6808">
                  <c:v>5.7705000000000002</c:v>
                </c:pt>
                <c:pt idx="6809">
                  <c:v>6.0552999999999999</c:v>
                </c:pt>
                <c:pt idx="6810">
                  <c:v>7.1220999999999997</c:v>
                </c:pt>
                <c:pt idx="6811">
                  <c:v>7.6143999999999998</c:v>
                </c:pt>
                <c:pt idx="6812">
                  <c:v>6.6136999999999997</c:v>
                </c:pt>
                <c:pt idx="6813">
                  <c:v>5.8282999999999996</c:v>
                </c:pt>
                <c:pt idx="6814">
                  <c:v>6.6311999999999998</c:v>
                </c:pt>
                <c:pt idx="6815">
                  <c:v>5.5766999999999998</c:v>
                </c:pt>
                <c:pt idx="6816">
                  <c:v>6.9324000000000003</c:v>
                </c:pt>
                <c:pt idx="6817">
                  <c:v>5.0102000000000002</c:v>
                </c:pt>
                <c:pt idx="6818">
                  <c:v>6.1142000000000003</c:v>
                </c:pt>
                <c:pt idx="6819">
                  <c:v>5.7836999999999996</c:v>
                </c:pt>
                <c:pt idx="6820">
                  <c:v>5.875</c:v>
                </c:pt>
                <c:pt idx="6821">
                  <c:v>8.4952000000000005</c:v>
                </c:pt>
                <c:pt idx="6822">
                  <c:v>5.32</c:v>
                </c:pt>
                <c:pt idx="6823">
                  <c:v>8.7014999999999993</c:v>
                </c:pt>
                <c:pt idx="6824">
                  <c:v>6</c:v>
                </c:pt>
                <c:pt idx="6825">
                  <c:v>6.6264000000000003</c:v>
                </c:pt>
                <c:pt idx="6826">
                  <c:v>7.3463000000000003</c:v>
                </c:pt>
                <c:pt idx="6827">
                  <c:v>5.0260999999999996</c:v>
                </c:pt>
                <c:pt idx="6828">
                  <c:v>4.8</c:v>
                </c:pt>
                <c:pt idx="6829">
                  <c:v>6.4287999999999998</c:v>
                </c:pt>
                <c:pt idx="6830">
                  <c:v>4.1379000000000001</c:v>
                </c:pt>
                <c:pt idx="6831">
                  <c:v>3.6217000000000001</c:v>
                </c:pt>
                <c:pt idx="6832">
                  <c:v>3.6442000000000001</c:v>
                </c:pt>
                <c:pt idx="6833">
                  <c:v>3.2465000000000002</c:v>
                </c:pt>
                <c:pt idx="6834">
                  <c:v>4.5395000000000003</c:v>
                </c:pt>
                <c:pt idx="6835">
                  <c:v>6.9829999999999997</c:v>
                </c:pt>
                <c:pt idx="6836">
                  <c:v>4.6680999999999999</c:v>
                </c:pt>
                <c:pt idx="6837">
                  <c:v>5.8440000000000003</c:v>
                </c:pt>
                <c:pt idx="6838">
                  <c:v>4.0549999999999997</c:v>
                </c:pt>
                <c:pt idx="6839">
                  <c:v>5.1230000000000002</c:v>
                </c:pt>
                <c:pt idx="6840">
                  <c:v>4.5833000000000004</c:v>
                </c:pt>
                <c:pt idx="6841">
                  <c:v>5.4215999999999998</c:v>
                </c:pt>
                <c:pt idx="6842">
                  <c:v>8.5406999999999993</c:v>
                </c:pt>
                <c:pt idx="6843">
                  <c:v>3.8792</c:v>
                </c:pt>
                <c:pt idx="6844">
                  <c:v>3.3155000000000001</c:v>
                </c:pt>
                <c:pt idx="6845">
                  <c:v>5.6093000000000002</c:v>
                </c:pt>
                <c:pt idx="6846">
                  <c:v>3.6815000000000002</c:v>
                </c:pt>
                <c:pt idx="6847">
                  <c:v>6.0162000000000004</c:v>
                </c:pt>
                <c:pt idx="6848">
                  <c:v>4.7465999999999999</c:v>
                </c:pt>
                <c:pt idx="6849">
                  <c:v>3.2932999999999999</c:v>
                </c:pt>
                <c:pt idx="6850">
                  <c:v>4.2249999999999996</c:v>
                </c:pt>
                <c:pt idx="6851">
                  <c:v>4.625</c:v>
                </c:pt>
                <c:pt idx="6852">
                  <c:v>3.1749999999999998</c:v>
                </c:pt>
                <c:pt idx="6853">
                  <c:v>4.53</c:v>
                </c:pt>
                <c:pt idx="6854">
                  <c:v>5.7018000000000004</c:v>
                </c:pt>
                <c:pt idx="6855">
                  <c:v>4.88</c:v>
                </c:pt>
                <c:pt idx="6856">
                  <c:v>8.6122999999999994</c:v>
                </c:pt>
                <c:pt idx="6857">
                  <c:v>3.8512</c:v>
                </c:pt>
                <c:pt idx="6858">
                  <c:v>4.6458000000000004</c:v>
                </c:pt>
                <c:pt idx="6859">
                  <c:v>5.8526999999999996</c:v>
                </c:pt>
                <c:pt idx="6860">
                  <c:v>5.6845999999999997</c:v>
                </c:pt>
                <c:pt idx="6861">
                  <c:v>5.2542</c:v>
                </c:pt>
                <c:pt idx="6862">
                  <c:v>5.7088999999999999</c:v>
                </c:pt>
                <c:pt idx="6863">
                  <c:v>4.5350000000000001</c:v>
                </c:pt>
                <c:pt idx="6864">
                  <c:v>5.6093999999999999</c:v>
                </c:pt>
                <c:pt idx="6865">
                  <c:v>5.7770000000000001</c:v>
                </c:pt>
                <c:pt idx="6866">
                  <c:v>6.1737000000000002</c:v>
                </c:pt>
                <c:pt idx="6867">
                  <c:v>7.5057</c:v>
                </c:pt>
                <c:pt idx="6868">
                  <c:v>3.8426</c:v>
                </c:pt>
                <c:pt idx="6869">
                  <c:v>4.9802999999999997</c:v>
                </c:pt>
                <c:pt idx="6870">
                  <c:v>3.9628000000000001</c:v>
                </c:pt>
                <c:pt idx="6871">
                  <c:v>4.0156000000000001</c:v>
                </c:pt>
                <c:pt idx="6872">
                  <c:v>3.1497000000000002</c:v>
                </c:pt>
                <c:pt idx="6873">
                  <c:v>3.7885</c:v>
                </c:pt>
                <c:pt idx="6874">
                  <c:v>4.1590999999999996</c:v>
                </c:pt>
                <c:pt idx="6875">
                  <c:v>4.4583000000000004</c:v>
                </c:pt>
                <c:pt idx="6876">
                  <c:v>5.1154999999999999</c:v>
                </c:pt>
                <c:pt idx="6877">
                  <c:v>5.6677</c:v>
                </c:pt>
                <c:pt idx="6878">
                  <c:v>5.3415999999999997</c:v>
                </c:pt>
                <c:pt idx="6879">
                  <c:v>4.0865</c:v>
                </c:pt>
                <c:pt idx="6880">
                  <c:v>3.9156</c:v>
                </c:pt>
                <c:pt idx="6881">
                  <c:v>3.8864000000000001</c:v>
                </c:pt>
                <c:pt idx="6882">
                  <c:v>4.6326000000000001</c:v>
                </c:pt>
                <c:pt idx="6883">
                  <c:v>4.5083000000000002</c:v>
                </c:pt>
                <c:pt idx="6884">
                  <c:v>3.4306000000000001</c:v>
                </c:pt>
                <c:pt idx="6885">
                  <c:v>4.5</c:v>
                </c:pt>
                <c:pt idx="6886">
                  <c:v>5.1775000000000002</c:v>
                </c:pt>
                <c:pt idx="6887">
                  <c:v>4.4821</c:v>
                </c:pt>
                <c:pt idx="6888">
                  <c:v>5.4745999999999997</c:v>
                </c:pt>
                <c:pt idx="6889">
                  <c:v>3.4167000000000001</c:v>
                </c:pt>
                <c:pt idx="6890">
                  <c:v>4.9776999999999996</c:v>
                </c:pt>
                <c:pt idx="6891">
                  <c:v>4.0454999999999997</c:v>
                </c:pt>
                <c:pt idx="6892">
                  <c:v>3.875</c:v>
                </c:pt>
                <c:pt idx="6893">
                  <c:v>5.2548000000000004</c:v>
                </c:pt>
                <c:pt idx="6894">
                  <c:v>5.1029999999999998</c:v>
                </c:pt>
                <c:pt idx="6895">
                  <c:v>4.0038999999999998</c:v>
                </c:pt>
                <c:pt idx="6896">
                  <c:v>2.8169</c:v>
                </c:pt>
                <c:pt idx="6897">
                  <c:v>3.1389999999999998</c:v>
                </c:pt>
                <c:pt idx="6898">
                  <c:v>3.0251999999999999</c:v>
                </c:pt>
                <c:pt idx="6899">
                  <c:v>4.7083000000000004</c:v>
                </c:pt>
                <c:pt idx="6900">
                  <c:v>3.3690000000000002</c:v>
                </c:pt>
                <c:pt idx="6901">
                  <c:v>4.2422000000000004</c:v>
                </c:pt>
                <c:pt idx="6902">
                  <c:v>3.9559000000000002</c:v>
                </c:pt>
                <c:pt idx="6903">
                  <c:v>2.7349999999999999</c:v>
                </c:pt>
                <c:pt idx="6904">
                  <c:v>3.1204999999999998</c:v>
                </c:pt>
                <c:pt idx="6905">
                  <c:v>2.95</c:v>
                </c:pt>
                <c:pt idx="6906">
                  <c:v>3.0146999999999999</c:v>
                </c:pt>
                <c:pt idx="6907">
                  <c:v>3.59</c:v>
                </c:pt>
                <c:pt idx="6908">
                  <c:v>2.9</c:v>
                </c:pt>
                <c:pt idx="6909">
                  <c:v>7.1425000000000001</c:v>
                </c:pt>
                <c:pt idx="6910">
                  <c:v>6.6703999999999999</c:v>
                </c:pt>
                <c:pt idx="6911">
                  <c:v>4.5033000000000003</c:v>
                </c:pt>
                <c:pt idx="6912">
                  <c:v>8.5620999999999992</c:v>
                </c:pt>
                <c:pt idx="6913">
                  <c:v>5.1315</c:v>
                </c:pt>
                <c:pt idx="6914">
                  <c:v>2.8649</c:v>
                </c:pt>
                <c:pt idx="6915">
                  <c:v>5.0731000000000002</c:v>
                </c:pt>
                <c:pt idx="6916">
                  <c:v>6.2427000000000001</c:v>
                </c:pt>
                <c:pt idx="6917">
                  <c:v>9.0683000000000007</c:v>
                </c:pt>
                <c:pt idx="6918">
                  <c:v>6.0393999999999997</c:v>
                </c:pt>
                <c:pt idx="6919">
                  <c:v>10.225199999999999</c:v>
                </c:pt>
                <c:pt idx="6920">
                  <c:v>5.3006000000000002</c:v>
                </c:pt>
                <c:pt idx="6921">
                  <c:v>5.5359999999999996</c:v>
                </c:pt>
                <c:pt idx="6922">
                  <c:v>6.2308000000000003</c:v>
                </c:pt>
                <c:pt idx="6923">
                  <c:v>4.7965</c:v>
                </c:pt>
                <c:pt idx="6924">
                  <c:v>2.1848000000000001</c:v>
                </c:pt>
                <c:pt idx="6925">
                  <c:v>2.5335000000000001</c:v>
                </c:pt>
                <c:pt idx="6926">
                  <c:v>1.9912000000000001</c:v>
                </c:pt>
                <c:pt idx="6927">
                  <c:v>2.0880999999999998</c:v>
                </c:pt>
                <c:pt idx="6928">
                  <c:v>2.3275999999999999</c:v>
                </c:pt>
                <c:pt idx="6929">
                  <c:v>1.9014</c:v>
                </c:pt>
                <c:pt idx="6930">
                  <c:v>4.5880999999999998</c:v>
                </c:pt>
                <c:pt idx="6931">
                  <c:v>5.3238000000000003</c:v>
                </c:pt>
                <c:pt idx="6932">
                  <c:v>3.58</c:v>
                </c:pt>
                <c:pt idx="6933">
                  <c:v>3.8868999999999998</c:v>
                </c:pt>
                <c:pt idx="6934">
                  <c:v>3.125</c:v>
                </c:pt>
                <c:pt idx="6935">
                  <c:v>4.1386000000000003</c:v>
                </c:pt>
                <c:pt idx="6936">
                  <c:v>2.5221</c:v>
                </c:pt>
                <c:pt idx="6937">
                  <c:v>2.1484000000000001</c:v>
                </c:pt>
                <c:pt idx="6938">
                  <c:v>2.0878000000000001</c:v>
                </c:pt>
                <c:pt idx="6939">
                  <c:v>2.8170000000000002</c:v>
                </c:pt>
                <c:pt idx="6940">
                  <c:v>2.1667000000000001</c:v>
                </c:pt>
                <c:pt idx="6941">
                  <c:v>5.3274999999999997</c:v>
                </c:pt>
                <c:pt idx="6942">
                  <c:v>3.2481</c:v>
                </c:pt>
                <c:pt idx="6943">
                  <c:v>3.1513</c:v>
                </c:pt>
                <c:pt idx="6944">
                  <c:v>3.1831999999999998</c:v>
                </c:pt>
                <c:pt idx="6945">
                  <c:v>3.1019999999999999</c:v>
                </c:pt>
                <c:pt idx="6946">
                  <c:v>1.9194</c:v>
                </c:pt>
                <c:pt idx="6947">
                  <c:v>4.2788000000000004</c:v>
                </c:pt>
                <c:pt idx="6948">
                  <c:v>3.375</c:v>
                </c:pt>
                <c:pt idx="6949">
                  <c:v>2.2423000000000002</c:v>
                </c:pt>
                <c:pt idx="6950">
                  <c:v>2.5394999999999999</c:v>
                </c:pt>
                <c:pt idx="6951">
                  <c:v>3.8056000000000001</c:v>
                </c:pt>
                <c:pt idx="6952">
                  <c:v>2.6949000000000001</c:v>
                </c:pt>
                <c:pt idx="6953">
                  <c:v>9.4356000000000009</c:v>
                </c:pt>
                <c:pt idx="6954">
                  <c:v>3.2258</c:v>
                </c:pt>
                <c:pt idx="6955">
                  <c:v>3.5125000000000002</c:v>
                </c:pt>
                <c:pt idx="6956">
                  <c:v>3.2349999999999999</c:v>
                </c:pt>
                <c:pt idx="6957">
                  <c:v>3.6273</c:v>
                </c:pt>
                <c:pt idx="6958">
                  <c:v>4.5936000000000003</c:v>
                </c:pt>
                <c:pt idx="6959">
                  <c:v>4.7944000000000004</c:v>
                </c:pt>
                <c:pt idx="6960">
                  <c:v>4.3651</c:v>
                </c:pt>
                <c:pt idx="6961">
                  <c:v>3.9443000000000001</c:v>
                </c:pt>
                <c:pt idx="6962">
                  <c:v>3.7538</c:v>
                </c:pt>
                <c:pt idx="6963">
                  <c:v>4.8083</c:v>
                </c:pt>
                <c:pt idx="6964">
                  <c:v>4.3833000000000002</c:v>
                </c:pt>
                <c:pt idx="6965">
                  <c:v>6.9135999999999997</c:v>
                </c:pt>
                <c:pt idx="6966">
                  <c:v>3.4750000000000001</c:v>
                </c:pt>
                <c:pt idx="6967">
                  <c:v>6.9930000000000003</c:v>
                </c:pt>
                <c:pt idx="6968">
                  <c:v>3.9963000000000002</c:v>
                </c:pt>
                <c:pt idx="6969">
                  <c:v>4.5841000000000003</c:v>
                </c:pt>
                <c:pt idx="6970">
                  <c:v>4.6904000000000003</c:v>
                </c:pt>
                <c:pt idx="6971">
                  <c:v>2.83</c:v>
                </c:pt>
                <c:pt idx="6972">
                  <c:v>3.9617</c:v>
                </c:pt>
                <c:pt idx="6973">
                  <c:v>5.5350999999999999</c:v>
                </c:pt>
                <c:pt idx="6974">
                  <c:v>5.2065999999999999</c:v>
                </c:pt>
                <c:pt idx="6975">
                  <c:v>4.7812999999999999</c:v>
                </c:pt>
                <c:pt idx="6976">
                  <c:v>3.2292000000000001</c:v>
                </c:pt>
                <c:pt idx="6977">
                  <c:v>6.1287000000000003</c:v>
                </c:pt>
                <c:pt idx="6978">
                  <c:v>8.4411000000000005</c:v>
                </c:pt>
                <c:pt idx="6979">
                  <c:v>6.7172000000000001</c:v>
                </c:pt>
                <c:pt idx="6980">
                  <c:v>5.6501000000000001</c:v>
                </c:pt>
                <c:pt idx="6981">
                  <c:v>5.2279999999999998</c:v>
                </c:pt>
                <c:pt idx="6982">
                  <c:v>6.2141000000000002</c:v>
                </c:pt>
                <c:pt idx="6983">
                  <c:v>7.5838999999999999</c:v>
                </c:pt>
                <c:pt idx="6984">
                  <c:v>5.1165000000000003</c:v>
                </c:pt>
                <c:pt idx="6985">
                  <c:v>2.7826</c:v>
                </c:pt>
                <c:pt idx="6986">
                  <c:v>4.875</c:v>
                </c:pt>
                <c:pt idx="6987">
                  <c:v>4.9463999999999997</c:v>
                </c:pt>
                <c:pt idx="6988">
                  <c:v>6.0891000000000002</c:v>
                </c:pt>
                <c:pt idx="6989">
                  <c:v>4.8228999999999997</c:v>
                </c:pt>
                <c:pt idx="6990">
                  <c:v>4.2008000000000001</c:v>
                </c:pt>
                <c:pt idx="6991">
                  <c:v>4.3597999999999999</c:v>
                </c:pt>
                <c:pt idx="6992">
                  <c:v>2.8727999999999998</c:v>
                </c:pt>
                <c:pt idx="6993">
                  <c:v>3.6111</c:v>
                </c:pt>
                <c:pt idx="6994">
                  <c:v>4.2968999999999999</c:v>
                </c:pt>
                <c:pt idx="6995">
                  <c:v>4</c:v>
                </c:pt>
                <c:pt idx="6996">
                  <c:v>3.7837000000000001</c:v>
                </c:pt>
                <c:pt idx="6997">
                  <c:v>4.2233999999999998</c:v>
                </c:pt>
                <c:pt idx="6998">
                  <c:v>3.7155999999999998</c:v>
                </c:pt>
                <c:pt idx="6999">
                  <c:v>2.8588</c:v>
                </c:pt>
                <c:pt idx="7000">
                  <c:v>4.6666999999999996</c:v>
                </c:pt>
                <c:pt idx="7001">
                  <c:v>4.2614000000000001</c:v>
                </c:pt>
                <c:pt idx="7002">
                  <c:v>3.6196000000000002</c:v>
                </c:pt>
                <c:pt idx="7003">
                  <c:v>3.2151000000000001</c:v>
                </c:pt>
                <c:pt idx="7004">
                  <c:v>3.8140000000000001</c:v>
                </c:pt>
                <c:pt idx="7005">
                  <c:v>4.9706000000000001</c:v>
                </c:pt>
                <c:pt idx="7006">
                  <c:v>4.7266000000000004</c:v>
                </c:pt>
                <c:pt idx="7007">
                  <c:v>5.5035999999999996</c:v>
                </c:pt>
                <c:pt idx="7008">
                  <c:v>4.9375</c:v>
                </c:pt>
                <c:pt idx="7009">
                  <c:v>5.3061999999999996</c:v>
                </c:pt>
                <c:pt idx="7010">
                  <c:v>4.2108999999999996</c:v>
                </c:pt>
                <c:pt idx="7011">
                  <c:v>4.0521000000000003</c:v>
                </c:pt>
                <c:pt idx="7012">
                  <c:v>4.5086000000000004</c:v>
                </c:pt>
                <c:pt idx="7013">
                  <c:v>5.3624999999999998</c:v>
                </c:pt>
                <c:pt idx="7014">
                  <c:v>5.1433</c:v>
                </c:pt>
                <c:pt idx="7015">
                  <c:v>5.2864000000000004</c:v>
                </c:pt>
                <c:pt idx="7016">
                  <c:v>4.4615</c:v>
                </c:pt>
                <c:pt idx="7017">
                  <c:v>4.9024000000000001</c:v>
                </c:pt>
                <c:pt idx="7018">
                  <c:v>4.5221</c:v>
                </c:pt>
                <c:pt idx="7019">
                  <c:v>5.1959999999999997</c:v>
                </c:pt>
                <c:pt idx="7020">
                  <c:v>6.4321000000000002</c:v>
                </c:pt>
                <c:pt idx="7021">
                  <c:v>6.4695999999999998</c:v>
                </c:pt>
                <c:pt idx="7022">
                  <c:v>6.3236999999999997</c:v>
                </c:pt>
                <c:pt idx="7023">
                  <c:v>6.3720999999999997</c:v>
                </c:pt>
                <c:pt idx="7024">
                  <c:v>6.7119999999999997</c:v>
                </c:pt>
                <c:pt idx="7025">
                  <c:v>6.04</c:v>
                </c:pt>
                <c:pt idx="7026">
                  <c:v>6.2046999999999999</c:v>
                </c:pt>
                <c:pt idx="7027">
                  <c:v>4.3783000000000003</c:v>
                </c:pt>
                <c:pt idx="7028">
                  <c:v>4.8418999999999999</c:v>
                </c:pt>
                <c:pt idx="7029">
                  <c:v>7.1298000000000004</c:v>
                </c:pt>
                <c:pt idx="7030">
                  <c:v>5.9733999999999998</c:v>
                </c:pt>
                <c:pt idx="7031">
                  <c:v>6.4335000000000004</c:v>
                </c:pt>
                <c:pt idx="7032">
                  <c:v>6.0266000000000002</c:v>
                </c:pt>
                <c:pt idx="7033">
                  <c:v>10.3354</c:v>
                </c:pt>
                <c:pt idx="7034">
                  <c:v>9.2858000000000001</c:v>
                </c:pt>
                <c:pt idx="7035">
                  <c:v>5.1487999999999996</c:v>
                </c:pt>
                <c:pt idx="7036">
                  <c:v>3.9828000000000001</c:v>
                </c:pt>
                <c:pt idx="7037">
                  <c:v>5.1782000000000004</c:v>
                </c:pt>
                <c:pt idx="7038">
                  <c:v>4.3593999999999999</c:v>
                </c:pt>
                <c:pt idx="7039">
                  <c:v>6.7927</c:v>
                </c:pt>
                <c:pt idx="7040">
                  <c:v>5.6402000000000001</c:v>
                </c:pt>
                <c:pt idx="7041">
                  <c:v>3.7166999999999999</c:v>
                </c:pt>
                <c:pt idx="7042">
                  <c:v>5.5</c:v>
                </c:pt>
                <c:pt idx="7043">
                  <c:v>6.7195999999999998</c:v>
                </c:pt>
                <c:pt idx="7044">
                  <c:v>5.7416</c:v>
                </c:pt>
                <c:pt idx="7045">
                  <c:v>3.0034999999999998</c:v>
                </c:pt>
                <c:pt idx="7046">
                  <c:v>6.4797000000000002</c:v>
                </c:pt>
                <c:pt idx="7047">
                  <c:v>7.9160000000000004</c:v>
                </c:pt>
                <c:pt idx="7048">
                  <c:v>8.7604000000000006</c:v>
                </c:pt>
                <c:pt idx="7049">
                  <c:v>9.6022999999999996</c:v>
                </c:pt>
                <c:pt idx="7050">
                  <c:v>4.1162000000000001</c:v>
                </c:pt>
                <c:pt idx="7051">
                  <c:v>5.8682999999999996</c:v>
                </c:pt>
                <c:pt idx="7052">
                  <c:v>4.3281000000000001</c:v>
                </c:pt>
                <c:pt idx="7053">
                  <c:v>2.0337000000000001</c:v>
                </c:pt>
                <c:pt idx="7054">
                  <c:v>3.1</c:v>
                </c:pt>
                <c:pt idx="7055">
                  <c:v>2.6934</c:v>
                </c:pt>
                <c:pt idx="7056">
                  <c:v>3.7159</c:v>
                </c:pt>
                <c:pt idx="7057">
                  <c:v>4.3151999999999999</c:v>
                </c:pt>
                <c:pt idx="7058">
                  <c:v>3.65</c:v>
                </c:pt>
                <c:pt idx="7059">
                  <c:v>4.4583000000000004</c:v>
                </c:pt>
                <c:pt idx="7060">
                  <c:v>5.516</c:v>
                </c:pt>
                <c:pt idx="7061">
                  <c:v>4.0655999999999999</c:v>
                </c:pt>
                <c:pt idx="7062">
                  <c:v>5.4543999999999997</c:v>
                </c:pt>
                <c:pt idx="7063">
                  <c:v>5.3441000000000001</c:v>
                </c:pt>
                <c:pt idx="7064">
                  <c:v>3.7292000000000001</c:v>
                </c:pt>
                <c:pt idx="7065">
                  <c:v>4.9744000000000002</c:v>
                </c:pt>
                <c:pt idx="7066">
                  <c:v>6.5411999999999999</c:v>
                </c:pt>
                <c:pt idx="7067">
                  <c:v>4.2312000000000003</c:v>
                </c:pt>
                <c:pt idx="7068">
                  <c:v>3.1770999999999998</c:v>
                </c:pt>
                <c:pt idx="7069">
                  <c:v>2.6943999999999999</c:v>
                </c:pt>
                <c:pt idx="7070">
                  <c:v>4.9286000000000003</c:v>
                </c:pt>
                <c:pt idx="7071">
                  <c:v>5.1097999999999999</c:v>
                </c:pt>
                <c:pt idx="7072">
                  <c:v>4.5134999999999996</c:v>
                </c:pt>
                <c:pt idx="7073">
                  <c:v>5.0864000000000003</c:v>
                </c:pt>
                <c:pt idx="7074">
                  <c:v>4.6666999999999996</c:v>
                </c:pt>
                <c:pt idx="7075">
                  <c:v>4.2191999999999998</c:v>
                </c:pt>
                <c:pt idx="7076">
                  <c:v>3.9582999999999999</c:v>
                </c:pt>
                <c:pt idx="7077">
                  <c:v>2.4567000000000001</c:v>
                </c:pt>
                <c:pt idx="7078">
                  <c:v>5.2671000000000001</c:v>
                </c:pt>
                <c:pt idx="7079">
                  <c:v>5.9878</c:v>
                </c:pt>
                <c:pt idx="7080">
                  <c:v>4.375</c:v>
                </c:pt>
                <c:pt idx="7081">
                  <c:v>4.7972999999999999</c:v>
                </c:pt>
                <c:pt idx="7082">
                  <c:v>2.9885999999999999</c:v>
                </c:pt>
                <c:pt idx="7083">
                  <c:v>6.1768000000000001</c:v>
                </c:pt>
                <c:pt idx="7084">
                  <c:v>4.9527999999999999</c:v>
                </c:pt>
                <c:pt idx="7085">
                  <c:v>5.1220999999999997</c:v>
                </c:pt>
                <c:pt idx="7086">
                  <c:v>5.9202000000000004</c:v>
                </c:pt>
                <c:pt idx="7087">
                  <c:v>5.2740999999999998</c:v>
                </c:pt>
                <c:pt idx="7088">
                  <c:v>4.7812999999999999</c:v>
                </c:pt>
                <c:pt idx="7089">
                  <c:v>6.5644999999999998</c:v>
                </c:pt>
                <c:pt idx="7090">
                  <c:v>4.625</c:v>
                </c:pt>
                <c:pt idx="7091">
                  <c:v>3.9843999999999999</c:v>
                </c:pt>
                <c:pt idx="7092">
                  <c:v>1.8855999999999999</c:v>
                </c:pt>
                <c:pt idx="7093">
                  <c:v>4.0357000000000003</c:v>
                </c:pt>
                <c:pt idx="7094">
                  <c:v>3.9544999999999999</c:v>
                </c:pt>
                <c:pt idx="7095">
                  <c:v>4.3087999999999997</c:v>
                </c:pt>
                <c:pt idx="7096">
                  <c:v>2.6972999999999998</c:v>
                </c:pt>
                <c:pt idx="7097">
                  <c:v>3.7646999999999999</c:v>
                </c:pt>
                <c:pt idx="7098">
                  <c:v>3.4550999999999998</c:v>
                </c:pt>
                <c:pt idx="7099">
                  <c:v>4.0391000000000004</c:v>
                </c:pt>
                <c:pt idx="7100">
                  <c:v>4.7750000000000004</c:v>
                </c:pt>
                <c:pt idx="7101">
                  <c:v>3.8294999999999999</c:v>
                </c:pt>
                <c:pt idx="7102">
                  <c:v>4.7679</c:v>
                </c:pt>
                <c:pt idx="7103">
                  <c:v>2.875</c:v>
                </c:pt>
                <c:pt idx="7104">
                  <c:v>1.0278</c:v>
                </c:pt>
                <c:pt idx="7105">
                  <c:v>3.11</c:v>
                </c:pt>
                <c:pt idx="7106">
                  <c:v>5.2835000000000001</c:v>
                </c:pt>
                <c:pt idx="7107">
                  <c:v>2.734</c:v>
                </c:pt>
                <c:pt idx="7108">
                  <c:v>2.9624000000000001</c:v>
                </c:pt>
                <c:pt idx="7109">
                  <c:v>2.3393000000000002</c:v>
                </c:pt>
                <c:pt idx="7110">
                  <c:v>4.7941000000000003</c:v>
                </c:pt>
                <c:pt idx="7111">
                  <c:v>2.5707</c:v>
                </c:pt>
                <c:pt idx="7112">
                  <c:v>3.3675000000000002</c:v>
                </c:pt>
                <c:pt idx="7113">
                  <c:v>4.2991999999999999</c:v>
                </c:pt>
                <c:pt idx="7114">
                  <c:v>2.7006000000000001</c:v>
                </c:pt>
                <c:pt idx="7115">
                  <c:v>2.8125</c:v>
                </c:pt>
                <c:pt idx="7116">
                  <c:v>2.8593999999999999</c:v>
                </c:pt>
                <c:pt idx="7117">
                  <c:v>4.0548999999999999</c:v>
                </c:pt>
                <c:pt idx="7118">
                  <c:v>2.9</c:v>
                </c:pt>
                <c:pt idx="7119">
                  <c:v>2.6678000000000002</c:v>
                </c:pt>
                <c:pt idx="7120">
                  <c:v>3.0179</c:v>
                </c:pt>
                <c:pt idx="7121">
                  <c:v>3.4420999999999999</c:v>
                </c:pt>
                <c:pt idx="7122">
                  <c:v>2.9895999999999998</c:v>
                </c:pt>
                <c:pt idx="7123">
                  <c:v>3.4659</c:v>
                </c:pt>
                <c:pt idx="7124">
                  <c:v>4.0491000000000001</c:v>
                </c:pt>
                <c:pt idx="7125">
                  <c:v>4.0658000000000003</c:v>
                </c:pt>
                <c:pt idx="7126">
                  <c:v>3.7440000000000002</c:v>
                </c:pt>
                <c:pt idx="7127">
                  <c:v>5.4333</c:v>
                </c:pt>
                <c:pt idx="7128">
                  <c:v>3.4773000000000001</c:v>
                </c:pt>
                <c:pt idx="7129">
                  <c:v>6.1102999999999996</c:v>
                </c:pt>
                <c:pt idx="7130">
                  <c:v>8.093</c:v>
                </c:pt>
                <c:pt idx="7131">
                  <c:v>4.3977000000000004</c:v>
                </c:pt>
                <c:pt idx="7132">
                  <c:v>5.5</c:v>
                </c:pt>
                <c:pt idx="7133">
                  <c:v>3.3906000000000001</c:v>
                </c:pt>
                <c:pt idx="7134">
                  <c:v>2.1638000000000002</c:v>
                </c:pt>
                <c:pt idx="7135">
                  <c:v>4.7942999999999998</c:v>
                </c:pt>
                <c:pt idx="7136">
                  <c:v>4.4306000000000001</c:v>
                </c:pt>
                <c:pt idx="7137">
                  <c:v>7.5</c:v>
                </c:pt>
                <c:pt idx="7138">
                  <c:v>6.6783000000000001</c:v>
                </c:pt>
                <c:pt idx="7139">
                  <c:v>6.2609000000000004</c:v>
                </c:pt>
                <c:pt idx="7140">
                  <c:v>6.2552000000000003</c:v>
                </c:pt>
                <c:pt idx="7141">
                  <c:v>6.3190999999999997</c:v>
                </c:pt>
                <c:pt idx="7142">
                  <c:v>3.4340000000000002</c:v>
                </c:pt>
                <c:pt idx="7143">
                  <c:v>3.6444999999999999</c:v>
                </c:pt>
                <c:pt idx="7144">
                  <c:v>4.2013999999999996</c:v>
                </c:pt>
                <c:pt idx="7145">
                  <c:v>4.875</c:v>
                </c:pt>
                <c:pt idx="7146">
                  <c:v>5.4287999999999998</c:v>
                </c:pt>
                <c:pt idx="7147">
                  <c:v>4.8125</c:v>
                </c:pt>
                <c:pt idx="7148">
                  <c:v>4.5224000000000002</c:v>
                </c:pt>
                <c:pt idx="7149">
                  <c:v>3.0926999999999998</c:v>
                </c:pt>
                <c:pt idx="7150">
                  <c:v>5.6845999999999997</c:v>
                </c:pt>
                <c:pt idx="7151">
                  <c:v>6.7685000000000004</c:v>
                </c:pt>
                <c:pt idx="7152">
                  <c:v>1.8936999999999999</c:v>
                </c:pt>
                <c:pt idx="7153">
                  <c:v>3.0192000000000001</c:v>
                </c:pt>
                <c:pt idx="7154">
                  <c:v>2.0326</c:v>
                </c:pt>
                <c:pt idx="7155">
                  <c:v>1.3290999999999999</c:v>
                </c:pt>
                <c:pt idx="7156">
                  <c:v>2.6086999999999998</c:v>
                </c:pt>
                <c:pt idx="7157">
                  <c:v>2.6324000000000001</c:v>
                </c:pt>
                <c:pt idx="7158">
                  <c:v>1.8357000000000001</c:v>
                </c:pt>
                <c:pt idx="7159">
                  <c:v>1.9893000000000001</c:v>
                </c:pt>
                <c:pt idx="7160">
                  <c:v>2.3220999999999998</c:v>
                </c:pt>
                <c:pt idx="7161">
                  <c:v>3.7019000000000002</c:v>
                </c:pt>
                <c:pt idx="7162">
                  <c:v>2.9784000000000002</c:v>
                </c:pt>
                <c:pt idx="7163">
                  <c:v>2.6635</c:v>
                </c:pt>
                <c:pt idx="7164">
                  <c:v>3.8666999999999998</c:v>
                </c:pt>
                <c:pt idx="7165">
                  <c:v>3.9630000000000001</c:v>
                </c:pt>
                <c:pt idx="7166">
                  <c:v>5.2907000000000002</c:v>
                </c:pt>
                <c:pt idx="7167">
                  <c:v>4.5662000000000003</c:v>
                </c:pt>
                <c:pt idx="7168">
                  <c:v>3.0188999999999999</c:v>
                </c:pt>
                <c:pt idx="7169">
                  <c:v>4.2385999999999999</c:v>
                </c:pt>
                <c:pt idx="7170">
                  <c:v>6.2786999999999997</c:v>
                </c:pt>
                <c:pt idx="7171">
                  <c:v>2.6457999999999999</c:v>
                </c:pt>
                <c:pt idx="7172">
                  <c:v>2.1421999999999999</c:v>
                </c:pt>
                <c:pt idx="7173">
                  <c:v>2.4367000000000001</c:v>
                </c:pt>
                <c:pt idx="7174">
                  <c:v>2.8174999999999999</c:v>
                </c:pt>
                <c:pt idx="7175">
                  <c:v>2.4140999999999999</c:v>
                </c:pt>
                <c:pt idx="7176">
                  <c:v>2.0649999999999999</c:v>
                </c:pt>
                <c:pt idx="7177">
                  <c:v>3.3690000000000002</c:v>
                </c:pt>
                <c:pt idx="7178">
                  <c:v>5.0118</c:v>
                </c:pt>
                <c:pt idx="7179">
                  <c:v>3.3668999999999998</c:v>
                </c:pt>
                <c:pt idx="7180">
                  <c:v>4.2586000000000004</c:v>
                </c:pt>
                <c:pt idx="7181">
                  <c:v>5.4833999999999996</c:v>
                </c:pt>
                <c:pt idx="7182">
                  <c:v>3.5586000000000002</c:v>
                </c:pt>
                <c:pt idx="7183">
                  <c:v>1.6686000000000001</c:v>
                </c:pt>
                <c:pt idx="7184">
                  <c:v>2.0684999999999998</c:v>
                </c:pt>
                <c:pt idx="7185">
                  <c:v>2.6429</c:v>
                </c:pt>
                <c:pt idx="7186">
                  <c:v>2.9161000000000001</c:v>
                </c:pt>
                <c:pt idx="7187">
                  <c:v>2.5949</c:v>
                </c:pt>
                <c:pt idx="7188">
                  <c:v>3.1105999999999998</c:v>
                </c:pt>
                <c:pt idx="7189">
                  <c:v>2.9097</c:v>
                </c:pt>
                <c:pt idx="7190">
                  <c:v>3.2410999999999999</c:v>
                </c:pt>
                <c:pt idx="7191">
                  <c:v>2.1360000000000001</c:v>
                </c:pt>
                <c:pt idx="7192">
                  <c:v>2.5430000000000001</c:v>
                </c:pt>
                <c:pt idx="7193">
                  <c:v>3.8024</c:v>
                </c:pt>
                <c:pt idx="7194">
                  <c:v>2.9489999999999998</c:v>
                </c:pt>
                <c:pt idx="7195">
                  <c:v>3.1979000000000002</c:v>
                </c:pt>
                <c:pt idx="7196">
                  <c:v>4.0930999999999997</c:v>
                </c:pt>
                <c:pt idx="7197">
                  <c:v>4.0881999999999996</c:v>
                </c:pt>
                <c:pt idx="7198">
                  <c:v>3.3067000000000002</c:v>
                </c:pt>
                <c:pt idx="7199">
                  <c:v>3.1023000000000001</c:v>
                </c:pt>
                <c:pt idx="7200">
                  <c:v>5.1310000000000002</c:v>
                </c:pt>
                <c:pt idx="7201">
                  <c:v>4.1715999999999998</c:v>
                </c:pt>
                <c:pt idx="7202">
                  <c:v>4.4347000000000003</c:v>
                </c:pt>
                <c:pt idx="7203">
                  <c:v>4.8285999999999998</c:v>
                </c:pt>
                <c:pt idx="7204">
                  <c:v>4.3952</c:v>
                </c:pt>
                <c:pt idx="7205">
                  <c:v>4.7717000000000001</c:v>
                </c:pt>
                <c:pt idx="7206">
                  <c:v>4.0693000000000001</c:v>
                </c:pt>
                <c:pt idx="7207">
                  <c:v>4.4904000000000002</c:v>
                </c:pt>
                <c:pt idx="7208">
                  <c:v>5.4903000000000004</c:v>
                </c:pt>
                <c:pt idx="7209">
                  <c:v>5.282</c:v>
                </c:pt>
                <c:pt idx="7210">
                  <c:v>3.3081</c:v>
                </c:pt>
                <c:pt idx="7211">
                  <c:v>3.4285999999999999</c:v>
                </c:pt>
                <c:pt idx="7212">
                  <c:v>2.5388000000000002</c:v>
                </c:pt>
                <c:pt idx="7213">
                  <c:v>3.1141999999999999</c:v>
                </c:pt>
                <c:pt idx="7214">
                  <c:v>4.7577999999999996</c:v>
                </c:pt>
                <c:pt idx="7215">
                  <c:v>4.5278</c:v>
                </c:pt>
                <c:pt idx="7216">
                  <c:v>3.7831000000000001</c:v>
                </c:pt>
                <c:pt idx="7217">
                  <c:v>5.0732999999999997</c:v>
                </c:pt>
                <c:pt idx="7218">
                  <c:v>5.0523999999999996</c:v>
                </c:pt>
                <c:pt idx="7219">
                  <c:v>3.2515999999999998</c:v>
                </c:pt>
                <c:pt idx="7220">
                  <c:v>2.8906000000000001</c:v>
                </c:pt>
                <c:pt idx="7221">
                  <c:v>4.3818000000000001</c:v>
                </c:pt>
                <c:pt idx="7222">
                  <c:v>2.5365000000000002</c:v>
                </c:pt>
                <c:pt idx="7223">
                  <c:v>3.6898</c:v>
                </c:pt>
                <c:pt idx="7224">
                  <c:v>2.3693</c:v>
                </c:pt>
                <c:pt idx="7225">
                  <c:v>3.944</c:v>
                </c:pt>
                <c:pt idx="7226">
                  <c:v>2.3203</c:v>
                </c:pt>
                <c:pt idx="7227">
                  <c:v>2.8875000000000002</c:v>
                </c:pt>
                <c:pt idx="7228">
                  <c:v>4.0625</c:v>
                </c:pt>
                <c:pt idx="7229">
                  <c:v>4.6673999999999998</c:v>
                </c:pt>
                <c:pt idx="7230">
                  <c:v>4.1050000000000004</c:v>
                </c:pt>
                <c:pt idx="7231">
                  <c:v>4.0048000000000004</c:v>
                </c:pt>
                <c:pt idx="7232">
                  <c:v>4.5095999999999998</c:v>
                </c:pt>
                <c:pt idx="7233">
                  <c:v>5.1185</c:v>
                </c:pt>
                <c:pt idx="7234">
                  <c:v>2.7069000000000001</c:v>
                </c:pt>
                <c:pt idx="7235">
                  <c:v>5.0201000000000002</c:v>
                </c:pt>
                <c:pt idx="7236">
                  <c:v>4.0872999999999999</c:v>
                </c:pt>
                <c:pt idx="7237">
                  <c:v>3.8073000000000001</c:v>
                </c:pt>
                <c:pt idx="7238">
                  <c:v>5.3007999999999997</c:v>
                </c:pt>
                <c:pt idx="7239">
                  <c:v>5.2542</c:v>
                </c:pt>
                <c:pt idx="7240">
                  <c:v>5.2614000000000001</c:v>
                </c:pt>
                <c:pt idx="7241">
                  <c:v>3.6027</c:v>
                </c:pt>
                <c:pt idx="7242">
                  <c:v>4.0805999999999996</c:v>
                </c:pt>
                <c:pt idx="7243">
                  <c:v>3.1606999999999998</c:v>
                </c:pt>
                <c:pt idx="7244">
                  <c:v>4.625</c:v>
                </c:pt>
                <c:pt idx="7245">
                  <c:v>10.618600000000001</c:v>
                </c:pt>
                <c:pt idx="7246">
                  <c:v>8.4720999999999993</c:v>
                </c:pt>
                <c:pt idx="7247">
                  <c:v>7.7568999999999999</c:v>
                </c:pt>
                <c:pt idx="7248">
                  <c:v>6.6012000000000004</c:v>
                </c:pt>
                <c:pt idx="7249">
                  <c:v>6.0225999999999997</c:v>
                </c:pt>
                <c:pt idx="7250">
                  <c:v>6.2683</c:v>
                </c:pt>
                <c:pt idx="7251">
                  <c:v>5.5881999999999996</c:v>
                </c:pt>
                <c:pt idx="7252">
                  <c:v>4.8295000000000003</c:v>
                </c:pt>
                <c:pt idx="7253">
                  <c:v>4.5746000000000002</c:v>
                </c:pt>
                <c:pt idx="7254">
                  <c:v>4.5625</c:v>
                </c:pt>
                <c:pt idx="7255">
                  <c:v>4.1210000000000004</c:v>
                </c:pt>
                <c:pt idx="7256">
                  <c:v>4.8853999999999997</c:v>
                </c:pt>
                <c:pt idx="7257">
                  <c:v>3.7784</c:v>
                </c:pt>
                <c:pt idx="7258">
                  <c:v>4.5031999999999996</c:v>
                </c:pt>
                <c:pt idx="7259">
                  <c:v>3.9531000000000001</c:v>
                </c:pt>
                <c:pt idx="7260">
                  <c:v>3.2368999999999999</c:v>
                </c:pt>
                <c:pt idx="7261">
                  <c:v>1.9176</c:v>
                </c:pt>
                <c:pt idx="7262">
                  <c:v>3.5192000000000001</c:v>
                </c:pt>
                <c:pt idx="7263">
                  <c:v>3.1187</c:v>
                </c:pt>
                <c:pt idx="7264">
                  <c:v>2.6048</c:v>
                </c:pt>
                <c:pt idx="7265">
                  <c:v>5.7382</c:v>
                </c:pt>
                <c:pt idx="7266">
                  <c:v>7.0913000000000004</c:v>
                </c:pt>
                <c:pt idx="7267">
                  <c:v>5.09</c:v>
                </c:pt>
                <c:pt idx="7268">
                  <c:v>6.8098999999999998</c:v>
                </c:pt>
                <c:pt idx="7269">
                  <c:v>4.3423999999999996</c:v>
                </c:pt>
                <c:pt idx="7270">
                  <c:v>3.6436999999999999</c:v>
                </c:pt>
                <c:pt idx="7271">
                  <c:v>3.3723999999999998</c:v>
                </c:pt>
                <c:pt idx="7272">
                  <c:v>5.8746999999999998</c:v>
                </c:pt>
                <c:pt idx="7273">
                  <c:v>5.3074000000000003</c:v>
                </c:pt>
                <c:pt idx="7274">
                  <c:v>6.4211</c:v>
                </c:pt>
                <c:pt idx="7275">
                  <c:v>6.53</c:v>
                </c:pt>
                <c:pt idx="7276">
                  <c:v>2.4459</c:v>
                </c:pt>
                <c:pt idx="7277">
                  <c:v>4.1279000000000003</c:v>
                </c:pt>
                <c:pt idx="7278">
                  <c:v>5.6436000000000002</c:v>
                </c:pt>
                <c:pt idx="7279">
                  <c:v>6.7769000000000004</c:v>
                </c:pt>
                <c:pt idx="7280">
                  <c:v>4.5</c:v>
                </c:pt>
                <c:pt idx="7281">
                  <c:v>4.3571</c:v>
                </c:pt>
                <c:pt idx="7282">
                  <c:v>5.8966000000000003</c:v>
                </c:pt>
                <c:pt idx="7283">
                  <c:v>6.3517000000000001</c:v>
                </c:pt>
                <c:pt idx="7284">
                  <c:v>7.7683999999999997</c:v>
                </c:pt>
                <c:pt idx="7285">
                  <c:v>6.3761000000000001</c:v>
                </c:pt>
                <c:pt idx="7286">
                  <c:v>8.4283999999999999</c:v>
                </c:pt>
                <c:pt idx="7287">
                  <c:v>7.7516999999999996</c:v>
                </c:pt>
                <c:pt idx="7288">
                  <c:v>6.5705999999999998</c:v>
                </c:pt>
                <c:pt idx="7289">
                  <c:v>7.0545999999999998</c:v>
                </c:pt>
                <c:pt idx="7290">
                  <c:v>6.2714999999999996</c:v>
                </c:pt>
                <c:pt idx="7291">
                  <c:v>5.149</c:v>
                </c:pt>
                <c:pt idx="7292">
                  <c:v>4.4766000000000004</c:v>
                </c:pt>
                <c:pt idx="7293">
                  <c:v>7.5991999999999997</c:v>
                </c:pt>
                <c:pt idx="7294">
                  <c:v>6.5853000000000002</c:v>
                </c:pt>
                <c:pt idx="7295">
                  <c:v>6.0857000000000001</c:v>
                </c:pt>
                <c:pt idx="7296">
                  <c:v>7.5603999999999996</c:v>
                </c:pt>
                <c:pt idx="7297">
                  <c:v>5.1997999999999998</c:v>
                </c:pt>
                <c:pt idx="7298">
                  <c:v>4.4218999999999999</c:v>
                </c:pt>
                <c:pt idx="7299">
                  <c:v>4.25</c:v>
                </c:pt>
                <c:pt idx="7300">
                  <c:v>4.9550000000000001</c:v>
                </c:pt>
                <c:pt idx="7301">
                  <c:v>6.1948999999999996</c:v>
                </c:pt>
                <c:pt idx="7302">
                  <c:v>5.1909000000000001</c:v>
                </c:pt>
                <c:pt idx="7303">
                  <c:v>4.6028000000000002</c:v>
                </c:pt>
                <c:pt idx="7304">
                  <c:v>2.3182</c:v>
                </c:pt>
                <c:pt idx="7305">
                  <c:v>5.2462999999999997</c:v>
                </c:pt>
                <c:pt idx="7306">
                  <c:v>6.0861999999999998</c:v>
                </c:pt>
                <c:pt idx="7307">
                  <c:v>5.9093999999999998</c:v>
                </c:pt>
                <c:pt idx="7308">
                  <c:v>4.9485000000000001</c:v>
                </c:pt>
                <c:pt idx="7309">
                  <c:v>6.3541999999999996</c:v>
                </c:pt>
                <c:pt idx="7310">
                  <c:v>6.0175000000000001</c:v>
                </c:pt>
                <c:pt idx="7311">
                  <c:v>4.9880000000000004</c:v>
                </c:pt>
                <c:pt idx="7312">
                  <c:v>5.4584000000000001</c:v>
                </c:pt>
                <c:pt idx="7313">
                  <c:v>4.3548</c:v>
                </c:pt>
                <c:pt idx="7314">
                  <c:v>3.1875</c:v>
                </c:pt>
                <c:pt idx="7315">
                  <c:v>2.7650000000000001</c:v>
                </c:pt>
                <c:pt idx="7316">
                  <c:v>4.0468999999999999</c:v>
                </c:pt>
                <c:pt idx="7317">
                  <c:v>3.8155999999999999</c:v>
                </c:pt>
                <c:pt idx="7318">
                  <c:v>6.3053999999999997</c:v>
                </c:pt>
                <c:pt idx="7319">
                  <c:v>4.3429000000000002</c:v>
                </c:pt>
                <c:pt idx="7320">
                  <c:v>4.1712999999999996</c:v>
                </c:pt>
                <c:pt idx="7321">
                  <c:v>3.7932999999999999</c:v>
                </c:pt>
                <c:pt idx="7322">
                  <c:v>3.125</c:v>
                </c:pt>
                <c:pt idx="7323">
                  <c:v>2.8557999999999999</c:v>
                </c:pt>
                <c:pt idx="7324">
                  <c:v>4.8499999999999996</c:v>
                </c:pt>
                <c:pt idx="7325">
                  <c:v>3.6301000000000001</c:v>
                </c:pt>
                <c:pt idx="7326">
                  <c:v>2.5729000000000002</c:v>
                </c:pt>
                <c:pt idx="7327">
                  <c:v>4.5763999999999996</c:v>
                </c:pt>
                <c:pt idx="7328">
                  <c:v>4.6050000000000004</c:v>
                </c:pt>
                <c:pt idx="7329">
                  <c:v>6.2474999999999996</c:v>
                </c:pt>
                <c:pt idx="7330">
                  <c:v>5.4562999999999997</c:v>
                </c:pt>
                <c:pt idx="7331">
                  <c:v>6.1009000000000002</c:v>
                </c:pt>
                <c:pt idx="7332">
                  <c:v>2.7986</c:v>
                </c:pt>
                <c:pt idx="7333">
                  <c:v>4.0357000000000003</c:v>
                </c:pt>
                <c:pt idx="7334">
                  <c:v>5.1786000000000003</c:v>
                </c:pt>
                <c:pt idx="7335">
                  <c:v>3</c:v>
                </c:pt>
                <c:pt idx="7336">
                  <c:v>3.7856999999999998</c:v>
                </c:pt>
                <c:pt idx="7337">
                  <c:v>2.8393000000000002</c:v>
                </c:pt>
                <c:pt idx="7338">
                  <c:v>3.6680000000000001</c:v>
                </c:pt>
                <c:pt idx="7339">
                  <c:v>2.0956000000000001</c:v>
                </c:pt>
                <c:pt idx="7340">
                  <c:v>2.375</c:v>
                </c:pt>
                <c:pt idx="7341">
                  <c:v>2.2368000000000001</c:v>
                </c:pt>
                <c:pt idx="7342">
                  <c:v>1.9950000000000001</c:v>
                </c:pt>
                <c:pt idx="7343">
                  <c:v>4.5391000000000004</c:v>
                </c:pt>
                <c:pt idx="7344">
                  <c:v>4.5</c:v>
                </c:pt>
                <c:pt idx="7345">
                  <c:v>2.3214000000000001</c:v>
                </c:pt>
                <c:pt idx="7346">
                  <c:v>5.5395000000000003</c:v>
                </c:pt>
                <c:pt idx="7347">
                  <c:v>4.0881999999999996</c:v>
                </c:pt>
                <c:pt idx="7348">
                  <c:v>3.8546999999999998</c:v>
                </c:pt>
                <c:pt idx="7349">
                  <c:v>5.0507</c:v>
                </c:pt>
                <c:pt idx="7350">
                  <c:v>3.2614000000000001</c:v>
                </c:pt>
                <c:pt idx="7351">
                  <c:v>2.2393000000000001</c:v>
                </c:pt>
                <c:pt idx="7352">
                  <c:v>3.8437999999999999</c:v>
                </c:pt>
                <c:pt idx="7353">
                  <c:v>7.0176999999999996</c:v>
                </c:pt>
                <c:pt idx="7354">
                  <c:v>3.7644000000000002</c:v>
                </c:pt>
                <c:pt idx="7355">
                  <c:v>4.9375</c:v>
                </c:pt>
                <c:pt idx="7356">
                  <c:v>8.2530999999999999</c:v>
                </c:pt>
                <c:pt idx="7357">
                  <c:v>4.7647000000000004</c:v>
                </c:pt>
                <c:pt idx="7358">
                  <c:v>3.1553</c:v>
                </c:pt>
                <c:pt idx="7359">
                  <c:v>3.1905999999999999</c:v>
                </c:pt>
                <c:pt idx="7360">
                  <c:v>3.1272000000000002</c:v>
                </c:pt>
                <c:pt idx="7361">
                  <c:v>4.9335000000000004</c:v>
                </c:pt>
                <c:pt idx="7362">
                  <c:v>4.1500000000000004</c:v>
                </c:pt>
                <c:pt idx="7363">
                  <c:v>6.2079000000000004</c:v>
                </c:pt>
                <c:pt idx="7364">
                  <c:v>4.0327999999999999</c:v>
                </c:pt>
                <c:pt idx="7365">
                  <c:v>5.5430000000000001</c:v>
                </c:pt>
                <c:pt idx="7366">
                  <c:v>3.3881999999999999</c:v>
                </c:pt>
                <c:pt idx="7367">
                  <c:v>1.7217</c:v>
                </c:pt>
                <c:pt idx="7368">
                  <c:v>1.9571000000000001</c:v>
                </c:pt>
                <c:pt idx="7369">
                  <c:v>4.3068</c:v>
                </c:pt>
                <c:pt idx="7370">
                  <c:v>4.0776000000000003</c:v>
                </c:pt>
                <c:pt idx="7371">
                  <c:v>3.4359000000000002</c:v>
                </c:pt>
                <c:pt idx="7372">
                  <c:v>2.9874999999999998</c:v>
                </c:pt>
                <c:pt idx="7373">
                  <c:v>1.8080000000000001</c:v>
                </c:pt>
                <c:pt idx="7374">
                  <c:v>2.0246</c:v>
                </c:pt>
                <c:pt idx="7375">
                  <c:v>4.1315999999999997</c:v>
                </c:pt>
                <c:pt idx="7376">
                  <c:v>2.1293000000000002</c:v>
                </c:pt>
                <c:pt idx="7377">
                  <c:v>4.125</c:v>
                </c:pt>
                <c:pt idx="7378">
                  <c:v>4.6186999999999996</c:v>
                </c:pt>
                <c:pt idx="7379">
                  <c:v>4.1405000000000003</c:v>
                </c:pt>
                <c:pt idx="7380">
                  <c:v>5.0248999999999997</c:v>
                </c:pt>
                <c:pt idx="7381">
                  <c:v>1.8849</c:v>
                </c:pt>
                <c:pt idx="7382">
                  <c:v>2.3843999999999999</c:v>
                </c:pt>
                <c:pt idx="7383">
                  <c:v>4.4531000000000001</c:v>
                </c:pt>
                <c:pt idx="7384">
                  <c:v>3.9815</c:v>
                </c:pt>
                <c:pt idx="7385">
                  <c:v>3.5</c:v>
                </c:pt>
                <c:pt idx="7386">
                  <c:v>3.0196999999999998</c:v>
                </c:pt>
                <c:pt idx="7387">
                  <c:v>4.2054</c:v>
                </c:pt>
                <c:pt idx="7388">
                  <c:v>2.8214000000000001</c:v>
                </c:pt>
                <c:pt idx="7389">
                  <c:v>4.3541999999999996</c:v>
                </c:pt>
                <c:pt idx="7390">
                  <c:v>2.0659999999999998</c:v>
                </c:pt>
                <c:pt idx="7391">
                  <c:v>2.1875</c:v>
                </c:pt>
                <c:pt idx="7392">
                  <c:v>3.0981999999999998</c:v>
                </c:pt>
                <c:pt idx="7393">
                  <c:v>2.4504999999999999</c:v>
                </c:pt>
                <c:pt idx="7394">
                  <c:v>2.5118999999999998</c:v>
                </c:pt>
                <c:pt idx="7395">
                  <c:v>2.0625</c:v>
                </c:pt>
                <c:pt idx="7396">
                  <c:v>2.7961</c:v>
                </c:pt>
                <c:pt idx="7397">
                  <c:v>2.6339000000000001</c:v>
                </c:pt>
                <c:pt idx="7398">
                  <c:v>3.6181000000000001</c:v>
                </c:pt>
                <c:pt idx="7399">
                  <c:v>3.6375000000000002</c:v>
                </c:pt>
                <c:pt idx="7400">
                  <c:v>4.4843999999999999</c:v>
                </c:pt>
                <c:pt idx="7401">
                  <c:v>3.5108999999999999</c:v>
                </c:pt>
                <c:pt idx="7402">
                  <c:v>4.8929</c:v>
                </c:pt>
                <c:pt idx="7403">
                  <c:v>5.04</c:v>
                </c:pt>
                <c:pt idx="7404">
                  <c:v>2.7019000000000002</c:v>
                </c:pt>
                <c:pt idx="7405">
                  <c:v>4.5763999999999996</c:v>
                </c:pt>
                <c:pt idx="7406">
                  <c:v>2.9190999999999998</c:v>
                </c:pt>
                <c:pt idx="7407">
                  <c:v>3.6345999999999998</c:v>
                </c:pt>
                <c:pt idx="7408">
                  <c:v>5.0194999999999999</c:v>
                </c:pt>
                <c:pt idx="7409">
                  <c:v>4.2826000000000004</c:v>
                </c:pt>
                <c:pt idx="7410">
                  <c:v>3.625</c:v>
                </c:pt>
                <c:pt idx="7411">
                  <c:v>3.3443999999999998</c:v>
                </c:pt>
                <c:pt idx="7412">
                  <c:v>3.75</c:v>
                </c:pt>
                <c:pt idx="7413">
                  <c:v>4.8151999999999999</c:v>
                </c:pt>
                <c:pt idx="7414">
                  <c:v>4.1128</c:v>
                </c:pt>
                <c:pt idx="7415">
                  <c:v>2.6486999999999998</c:v>
                </c:pt>
                <c:pt idx="7416">
                  <c:v>2.3159000000000001</c:v>
                </c:pt>
                <c:pt idx="7417">
                  <c:v>3.0139</c:v>
                </c:pt>
                <c:pt idx="7418">
                  <c:v>3.8147000000000002</c:v>
                </c:pt>
                <c:pt idx="7419">
                  <c:v>2.8586</c:v>
                </c:pt>
                <c:pt idx="7420">
                  <c:v>3.0221</c:v>
                </c:pt>
                <c:pt idx="7421">
                  <c:v>3.1793</c:v>
                </c:pt>
                <c:pt idx="7422">
                  <c:v>3.5838999999999999</c:v>
                </c:pt>
                <c:pt idx="7423">
                  <c:v>5.6874000000000002</c:v>
                </c:pt>
                <c:pt idx="7424">
                  <c:v>3.4832999999999998</c:v>
                </c:pt>
                <c:pt idx="7425">
                  <c:v>5.5696000000000003</c:v>
                </c:pt>
                <c:pt idx="7426">
                  <c:v>5.0346000000000002</c:v>
                </c:pt>
                <c:pt idx="7427">
                  <c:v>2.3062</c:v>
                </c:pt>
                <c:pt idx="7428">
                  <c:v>3.1776</c:v>
                </c:pt>
                <c:pt idx="7429">
                  <c:v>4.8525999999999998</c:v>
                </c:pt>
                <c:pt idx="7430">
                  <c:v>4.1052999999999997</c:v>
                </c:pt>
                <c:pt idx="7431">
                  <c:v>4.1641000000000004</c:v>
                </c:pt>
                <c:pt idx="7432">
                  <c:v>3.8967000000000001</c:v>
                </c:pt>
                <c:pt idx="7433">
                  <c:v>4.0495000000000001</c:v>
                </c:pt>
                <c:pt idx="7434">
                  <c:v>2.3267000000000002</c:v>
                </c:pt>
                <c:pt idx="7435">
                  <c:v>2.3199999999999998</c:v>
                </c:pt>
                <c:pt idx="7436">
                  <c:v>3.0426000000000002</c:v>
                </c:pt>
                <c:pt idx="7437">
                  <c:v>4.3845999999999998</c:v>
                </c:pt>
                <c:pt idx="7438">
                  <c:v>4.2356999999999996</c:v>
                </c:pt>
                <c:pt idx="7439">
                  <c:v>4.7426000000000004</c:v>
                </c:pt>
                <c:pt idx="7440">
                  <c:v>5.1841999999999997</c:v>
                </c:pt>
                <c:pt idx="7441">
                  <c:v>4.7941000000000003</c:v>
                </c:pt>
                <c:pt idx="7442">
                  <c:v>5.0461</c:v>
                </c:pt>
                <c:pt idx="7443">
                  <c:v>5.1771000000000003</c:v>
                </c:pt>
                <c:pt idx="7444">
                  <c:v>4.4477000000000002</c:v>
                </c:pt>
                <c:pt idx="7445">
                  <c:v>5.4819000000000004</c:v>
                </c:pt>
                <c:pt idx="7446">
                  <c:v>4.8554000000000004</c:v>
                </c:pt>
                <c:pt idx="7447">
                  <c:v>3.2023999999999999</c:v>
                </c:pt>
                <c:pt idx="7448">
                  <c:v>3.5461999999999998</c:v>
                </c:pt>
                <c:pt idx="7449">
                  <c:v>3.4763999999999999</c:v>
                </c:pt>
                <c:pt idx="7450">
                  <c:v>2.6152000000000002</c:v>
                </c:pt>
                <c:pt idx="7451">
                  <c:v>2.1785999999999999</c:v>
                </c:pt>
                <c:pt idx="7452">
                  <c:v>3.8184999999999998</c:v>
                </c:pt>
                <c:pt idx="7453">
                  <c:v>2.3761999999999999</c:v>
                </c:pt>
                <c:pt idx="7454">
                  <c:v>2.8247</c:v>
                </c:pt>
                <c:pt idx="7455">
                  <c:v>2.25</c:v>
                </c:pt>
                <c:pt idx="7456">
                  <c:v>2.8014999999999999</c:v>
                </c:pt>
                <c:pt idx="7457">
                  <c:v>2.1436999999999999</c:v>
                </c:pt>
                <c:pt idx="7458">
                  <c:v>0.70540000000000003</c:v>
                </c:pt>
                <c:pt idx="7459">
                  <c:v>4.7019000000000002</c:v>
                </c:pt>
                <c:pt idx="7460">
                  <c:v>3.1467000000000001</c:v>
                </c:pt>
                <c:pt idx="7461">
                  <c:v>4.4654999999999996</c:v>
                </c:pt>
                <c:pt idx="7462">
                  <c:v>3.7109000000000001</c:v>
                </c:pt>
                <c:pt idx="7463">
                  <c:v>2.3170999999999999</c:v>
                </c:pt>
                <c:pt idx="7464">
                  <c:v>3.4455</c:v>
                </c:pt>
                <c:pt idx="7465">
                  <c:v>4.9005000000000001</c:v>
                </c:pt>
                <c:pt idx="7466">
                  <c:v>2.0819999999999999</c:v>
                </c:pt>
                <c:pt idx="7467">
                  <c:v>3.875</c:v>
                </c:pt>
                <c:pt idx="7468">
                  <c:v>0.81299999999999994</c:v>
                </c:pt>
                <c:pt idx="7469">
                  <c:v>2.2875000000000001</c:v>
                </c:pt>
                <c:pt idx="7470">
                  <c:v>4.3513000000000002</c:v>
                </c:pt>
                <c:pt idx="7471">
                  <c:v>3.6389</c:v>
                </c:pt>
                <c:pt idx="7472">
                  <c:v>8.6803000000000008</c:v>
                </c:pt>
                <c:pt idx="7473">
                  <c:v>8.5957000000000008</c:v>
                </c:pt>
                <c:pt idx="7474">
                  <c:v>4.4375</c:v>
                </c:pt>
                <c:pt idx="7475">
                  <c:v>4.9843999999999999</c:v>
                </c:pt>
                <c:pt idx="7476">
                  <c:v>3.8292000000000002</c:v>
                </c:pt>
                <c:pt idx="7477">
                  <c:v>4.7565999999999997</c:v>
                </c:pt>
                <c:pt idx="7478">
                  <c:v>2.5284</c:v>
                </c:pt>
                <c:pt idx="7479">
                  <c:v>2.5331000000000001</c:v>
                </c:pt>
                <c:pt idx="7480">
                  <c:v>2.2000000000000002</c:v>
                </c:pt>
                <c:pt idx="7481">
                  <c:v>3.1429</c:v>
                </c:pt>
                <c:pt idx="7482">
                  <c:v>1.8363</c:v>
                </c:pt>
                <c:pt idx="7483">
                  <c:v>3.0914999999999999</c:v>
                </c:pt>
                <c:pt idx="7484">
                  <c:v>2.2145999999999999</c:v>
                </c:pt>
                <c:pt idx="7485">
                  <c:v>1.875</c:v>
                </c:pt>
                <c:pt idx="7486">
                  <c:v>3.1457999999999999</c:v>
                </c:pt>
                <c:pt idx="7487">
                  <c:v>2.7216</c:v>
                </c:pt>
                <c:pt idx="7488">
                  <c:v>2.4121999999999999</c:v>
                </c:pt>
                <c:pt idx="7489">
                  <c:v>3.0053999999999998</c:v>
                </c:pt>
                <c:pt idx="7490">
                  <c:v>4.0484</c:v>
                </c:pt>
                <c:pt idx="7491">
                  <c:v>4.7022000000000004</c:v>
                </c:pt>
                <c:pt idx="7492">
                  <c:v>6.7957000000000001</c:v>
                </c:pt>
                <c:pt idx="7493">
                  <c:v>4.2812999999999999</c:v>
                </c:pt>
                <c:pt idx="7494">
                  <c:v>5.4786000000000001</c:v>
                </c:pt>
                <c:pt idx="7495">
                  <c:v>5.2323000000000004</c:v>
                </c:pt>
                <c:pt idx="7496">
                  <c:v>6.1867999999999999</c:v>
                </c:pt>
                <c:pt idx="7497">
                  <c:v>5.4663000000000004</c:v>
                </c:pt>
                <c:pt idx="7498">
                  <c:v>6.1833999999999998</c:v>
                </c:pt>
                <c:pt idx="7499">
                  <c:v>4.8836000000000004</c:v>
                </c:pt>
                <c:pt idx="7500">
                  <c:v>5.0278</c:v>
                </c:pt>
                <c:pt idx="7501">
                  <c:v>4.5</c:v>
                </c:pt>
                <c:pt idx="7502">
                  <c:v>4.0407999999999999</c:v>
                </c:pt>
                <c:pt idx="7503">
                  <c:v>5.5842000000000001</c:v>
                </c:pt>
                <c:pt idx="7504">
                  <c:v>5.5102000000000002</c:v>
                </c:pt>
                <c:pt idx="7505">
                  <c:v>5.4154999999999998</c:v>
                </c:pt>
                <c:pt idx="7506">
                  <c:v>2.8826999999999998</c:v>
                </c:pt>
                <c:pt idx="7507">
                  <c:v>5.2595999999999998</c:v>
                </c:pt>
                <c:pt idx="7508">
                  <c:v>3.4750000000000001</c:v>
                </c:pt>
                <c:pt idx="7509">
                  <c:v>3.6347999999999998</c:v>
                </c:pt>
                <c:pt idx="7510">
                  <c:v>4.6517999999999997</c:v>
                </c:pt>
                <c:pt idx="7511">
                  <c:v>5.6673999999999998</c:v>
                </c:pt>
                <c:pt idx="7512">
                  <c:v>5.359</c:v>
                </c:pt>
                <c:pt idx="7513">
                  <c:v>4.2321</c:v>
                </c:pt>
                <c:pt idx="7514">
                  <c:v>3.5769000000000002</c:v>
                </c:pt>
                <c:pt idx="7515">
                  <c:v>3.1196000000000002</c:v>
                </c:pt>
                <c:pt idx="7516">
                  <c:v>2.875</c:v>
                </c:pt>
                <c:pt idx="7517">
                  <c:v>6.6360999999999999</c:v>
                </c:pt>
                <c:pt idx="7518">
                  <c:v>6.1481000000000003</c:v>
                </c:pt>
                <c:pt idx="7519">
                  <c:v>4.0159000000000002</c:v>
                </c:pt>
                <c:pt idx="7520">
                  <c:v>6.2152000000000003</c:v>
                </c:pt>
                <c:pt idx="7521">
                  <c:v>5.5164</c:v>
                </c:pt>
                <c:pt idx="7522">
                  <c:v>6.4744999999999999</c:v>
                </c:pt>
                <c:pt idx="7523">
                  <c:v>5.7652000000000001</c:v>
                </c:pt>
                <c:pt idx="7524">
                  <c:v>6.2577999999999996</c:v>
                </c:pt>
                <c:pt idx="7525">
                  <c:v>4.7366999999999999</c:v>
                </c:pt>
                <c:pt idx="7526">
                  <c:v>3.5226999999999999</c:v>
                </c:pt>
                <c:pt idx="7527">
                  <c:v>3.8157999999999999</c:v>
                </c:pt>
                <c:pt idx="7528">
                  <c:v>3.23</c:v>
                </c:pt>
                <c:pt idx="7529">
                  <c:v>2.2164999999999999</c:v>
                </c:pt>
                <c:pt idx="7530">
                  <c:v>1.6303000000000001</c:v>
                </c:pt>
                <c:pt idx="7531">
                  <c:v>2.0076000000000001</c:v>
                </c:pt>
                <c:pt idx="7532">
                  <c:v>2.4567000000000001</c:v>
                </c:pt>
                <c:pt idx="7533">
                  <c:v>2.9167000000000001</c:v>
                </c:pt>
                <c:pt idx="7534">
                  <c:v>3.3472</c:v>
                </c:pt>
                <c:pt idx="7535">
                  <c:v>4.2840999999999996</c:v>
                </c:pt>
                <c:pt idx="7536">
                  <c:v>3.8660999999999999</c:v>
                </c:pt>
                <c:pt idx="7537">
                  <c:v>2.6528</c:v>
                </c:pt>
                <c:pt idx="7538">
                  <c:v>2.9925999999999999</c:v>
                </c:pt>
                <c:pt idx="7539">
                  <c:v>3.7303000000000002</c:v>
                </c:pt>
                <c:pt idx="7540">
                  <c:v>2.8109999999999999</c:v>
                </c:pt>
                <c:pt idx="7541">
                  <c:v>4.4749999999999996</c:v>
                </c:pt>
                <c:pt idx="7542">
                  <c:v>5.0266999999999999</c:v>
                </c:pt>
                <c:pt idx="7543">
                  <c:v>1.9653</c:v>
                </c:pt>
                <c:pt idx="7544">
                  <c:v>1.7878000000000001</c:v>
                </c:pt>
                <c:pt idx="7545">
                  <c:v>4.8490000000000002</c:v>
                </c:pt>
                <c:pt idx="7546">
                  <c:v>4.6776</c:v>
                </c:pt>
                <c:pt idx="7547">
                  <c:v>4.4032999999999998</c:v>
                </c:pt>
                <c:pt idx="7548">
                  <c:v>2.8824000000000001</c:v>
                </c:pt>
                <c:pt idx="7549">
                  <c:v>3.5242</c:v>
                </c:pt>
                <c:pt idx="7550">
                  <c:v>3.1549999999999998</c:v>
                </c:pt>
                <c:pt idx="7551">
                  <c:v>3.4508999999999999</c:v>
                </c:pt>
                <c:pt idx="7552">
                  <c:v>2.5792000000000002</c:v>
                </c:pt>
                <c:pt idx="7553">
                  <c:v>2.1701999999999999</c:v>
                </c:pt>
                <c:pt idx="7554">
                  <c:v>2.2625000000000002</c:v>
                </c:pt>
                <c:pt idx="7555">
                  <c:v>3.5743999999999998</c:v>
                </c:pt>
                <c:pt idx="7556">
                  <c:v>2.6974</c:v>
                </c:pt>
                <c:pt idx="7557">
                  <c:v>2.7301000000000002</c:v>
                </c:pt>
                <c:pt idx="7558">
                  <c:v>2.9821</c:v>
                </c:pt>
                <c:pt idx="7559">
                  <c:v>3.3062</c:v>
                </c:pt>
                <c:pt idx="7560">
                  <c:v>2.9615</c:v>
                </c:pt>
                <c:pt idx="7561">
                  <c:v>2.7128000000000001</c:v>
                </c:pt>
                <c:pt idx="7562">
                  <c:v>2.0291999999999999</c:v>
                </c:pt>
                <c:pt idx="7563">
                  <c:v>2.6549999999999998</c:v>
                </c:pt>
                <c:pt idx="7564">
                  <c:v>2.1042000000000001</c:v>
                </c:pt>
                <c:pt idx="7565">
                  <c:v>2.4003000000000001</c:v>
                </c:pt>
                <c:pt idx="7566">
                  <c:v>3.0535999999999999</c:v>
                </c:pt>
                <c:pt idx="7567">
                  <c:v>2.6875</c:v>
                </c:pt>
                <c:pt idx="7568">
                  <c:v>1.4725999999999999</c:v>
                </c:pt>
                <c:pt idx="7569">
                  <c:v>4.6166999999999998</c:v>
                </c:pt>
                <c:pt idx="7570">
                  <c:v>3.3603000000000001</c:v>
                </c:pt>
                <c:pt idx="7571">
                  <c:v>4.3611000000000004</c:v>
                </c:pt>
                <c:pt idx="7572">
                  <c:v>4.5461</c:v>
                </c:pt>
                <c:pt idx="7573">
                  <c:v>3.851</c:v>
                </c:pt>
                <c:pt idx="7574">
                  <c:v>4.0403000000000002</c:v>
                </c:pt>
                <c:pt idx="7575">
                  <c:v>2.8203</c:v>
                </c:pt>
                <c:pt idx="7576">
                  <c:v>2.9375</c:v>
                </c:pt>
                <c:pt idx="7577">
                  <c:v>3.5682</c:v>
                </c:pt>
                <c:pt idx="7578">
                  <c:v>2.9798</c:v>
                </c:pt>
                <c:pt idx="7579">
                  <c:v>2.9249999999999998</c:v>
                </c:pt>
                <c:pt idx="7580">
                  <c:v>4.3217999999999996</c:v>
                </c:pt>
                <c:pt idx="7581">
                  <c:v>3.7671999999999999</c:v>
                </c:pt>
                <c:pt idx="7582">
                  <c:v>3.2812999999999999</c:v>
                </c:pt>
                <c:pt idx="7583">
                  <c:v>3.3125</c:v>
                </c:pt>
                <c:pt idx="7584">
                  <c:v>2.8285</c:v>
                </c:pt>
                <c:pt idx="7585">
                  <c:v>3.2250000000000001</c:v>
                </c:pt>
                <c:pt idx="7586">
                  <c:v>2.5436999999999999</c:v>
                </c:pt>
                <c:pt idx="7587">
                  <c:v>4.1375000000000002</c:v>
                </c:pt>
                <c:pt idx="7588">
                  <c:v>2.7797999999999998</c:v>
                </c:pt>
                <c:pt idx="7589">
                  <c:v>3.3437999999999999</c:v>
                </c:pt>
                <c:pt idx="7590">
                  <c:v>3.9062999999999999</c:v>
                </c:pt>
                <c:pt idx="7591">
                  <c:v>4.5179</c:v>
                </c:pt>
                <c:pt idx="7592">
                  <c:v>3.5</c:v>
                </c:pt>
                <c:pt idx="7593">
                  <c:v>3.6667000000000001</c:v>
                </c:pt>
                <c:pt idx="7594">
                  <c:v>5.2507999999999999</c:v>
                </c:pt>
                <c:pt idx="7595">
                  <c:v>5.0946999999999996</c:v>
                </c:pt>
                <c:pt idx="7596">
                  <c:v>3.1640999999999999</c:v>
                </c:pt>
                <c:pt idx="7597">
                  <c:v>4.1875</c:v>
                </c:pt>
                <c:pt idx="7598">
                  <c:v>2.1154000000000002</c:v>
                </c:pt>
                <c:pt idx="7599">
                  <c:v>5.9522000000000004</c:v>
                </c:pt>
                <c:pt idx="7600">
                  <c:v>2.5139</c:v>
                </c:pt>
                <c:pt idx="7601">
                  <c:v>2.5693999999999999</c:v>
                </c:pt>
                <c:pt idx="7602">
                  <c:v>3.6718999999999999</c:v>
                </c:pt>
                <c:pt idx="7603">
                  <c:v>2.6013999999999999</c:v>
                </c:pt>
                <c:pt idx="7604">
                  <c:v>2.3454000000000002</c:v>
                </c:pt>
                <c:pt idx="7605">
                  <c:v>2.1974</c:v>
                </c:pt>
                <c:pt idx="7606">
                  <c:v>3.1562999999999999</c:v>
                </c:pt>
                <c:pt idx="7607">
                  <c:v>2.6429</c:v>
                </c:pt>
                <c:pt idx="7608">
                  <c:v>6.3997000000000002</c:v>
                </c:pt>
                <c:pt idx="7609">
                  <c:v>4.1315999999999997</c:v>
                </c:pt>
                <c:pt idx="7610">
                  <c:v>5.1544999999999996</c:v>
                </c:pt>
                <c:pt idx="7611">
                  <c:v>3.5213000000000001</c:v>
                </c:pt>
                <c:pt idx="7612">
                  <c:v>2.6875</c:v>
                </c:pt>
                <c:pt idx="7613">
                  <c:v>2.125</c:v>
                </c:pt>
                <c:pt idx="7614">
                  <c:v>7.7260999999999997</c:v>
                </c:pt>
                <c:pt idx="7615">
                  <c:v>5.8411</c:v>
                </c:pt>
                <c:pt idx="7616">
                  <c:v>5.5922000000000001</c:v>
                </c:pt>
                <c:pt idx="7617">
                  <c:v>5.3183999999999996</c:v>
                </c:pt>
                <c:pt idx="7618">
                  <c:v>4.7</c:v>
                </c:pt>
                <c:pt idx="7619">
                  <c:v>3.8818999999999999</c:v>
                </c:pt>
                <c:pt idx="7620">
                  <c:v>6.7449000000000003</c:v>
                </c:pt>
                <c:pt idx="7621">
                  <c:v>6.0597000000000003</c:v>
                </c:pt>
                <c:pt idx="7622">
                  <c:v>6.8406000000000002</c:v>
                </c:pt>
                <c:pt idx="7623">
                  <c:v>4.149</c:v>
                </c:pt>
                <c:pt idx="7624">
                  <c:v>2.6204999999999998</c:v>
                </c:pt>
                <c:pt idx="7625">
                  <c:v>2.875</c:v>
                </c:pt>
                <c:pt idx="7626">
                  <c:v>5.8311000000000002</c:v>
                </c:pt>
                <c:pt idx="7627">
                  <c:v>8.7393999999999998</c:v>
                </c:pt>
                <c:pt idx="7628">
                  <c:v>4.9756999999999998</c:v>
                </c:pt>
                <c:pt idx="7629">
                  <c:v>6.5631000000000004</c:v>
                </c:pt>
                <c:pt idx="7630">
                  <c:v>3.8456000000000001</c:v>
                </c:pt>
                <c:pt idx="7631">
                  <c:v>5.2888000000000002</c:v>
                </c:pt>
                <c:pt idx="7632">
                  <c:v>2.5104000000000002</c:v>
                </c:pt>
                <c:pt idx="7633">
                  <c:v>2.9895999999999998</c:v>
                </c:pt>
                <c:pt idx="7634">
                  <c:v>3.5207999999999999</c:v>
                </c:pt>
                <c:pt idx="7635">
                  <c:v>3.1625000000000001</c:v>
                </c:pt>
                <c:pt idx="7636">
                  <c:v>2.7069999999999999</c:v>
                </c:pt>
                <c:pt idx="7637">
                  <c:v>2.3681000000000001</c:v>
                </c:pt>
                <c:pt idx="7638">
                  <c:v>2.0642999999999998</c:v>
                </c:pt>
                <c:pt idx="7639">
                  <c:v>2.5947</c:v>
                </c:pt>
                <c:pt idx="7640">
                  <c:v>2.375</c:v>
                </c:pt>
                <c:pt idx="7641">
                  <c:v>1.4722</c:v>
                </c:pt>
                <c:pt idx="7642">
                  <c:v>3.1667000000000001</c:v>
                </c:pt>
                <c:pt idx="7643">
                  <c:v>1.2762</c:v>
                </c:pt>
                <c:pt idx="7644">
                  <c:v>2.5977999999999999</c:v>
                </c:pt>
                <c:pt idx="7645">
                  <c:v>1.4851000000000001</c:v>
                </c:pt>
                <c:pt idx="7646">
                  <c:v>2.9249999999999998</c:v>
                </c:pt>
                <c:pt idx="7647">
                  <c:v>2.16</c:v>
                </c:pt>
                <c:pt idx="7648">
                  <c:v>2.2097000000000002</c:v>
                </c:pt>
                <c:pt idx="7649">
                  <c:v>2.6749999999999998</c:v>
                </c:pt>
                <c:pt idx="7650">
                  <c:v>4.1062000000000003</c:v>
                </c:pt>
                <c:pt idx="7651">
                  <c:v>2.5506000000000002</c:v>
                </c:pt>
                <c:pt idx="7652">
                  <c:v>2.6103000000000001</c:v>
                </c:pt>
                <c:pt idx="7653">
                  <c:v>8.5608000000000004</c:v>
                </c:pt>
                <c:pt idx="7654">
                  <c:v>5.6230000000000002</c:v>
                </c:pt>
                <c:pt idx="7655">
                  <c:v>6.0068999999999999</c:v>
                </c:pt>
                <c:pt idx="7656">
                  <c:v>4.625</c:v>
                </c:pt>
                <c:pt idx="7657">
                  <c:v>5.3963000000000001</c:v>
                </c:pt>
                <c:pt idx="7658">
                  <c:v>9.4521999999999995</c:v>
                </c:pt>
                <c:pt idx="7659">
                  <c:v>9.0266999999999999</c:v>
                </c:pt>
                <c:pt idx="7660">
                  <c:v>3.9659</c:v>
                </c:pt>
                <c:pt idx="7661">
                  <c:v>4.806</c:v>
                </c:pt>
                <c:pt idx="7662">
                  <c:v>3.1389</c:v>
                </c:pt>
                <c:pt idx="7663">
                  <c:v>6.0910000000000002</c:v>
                </c:pt>
                <c:pt idx="7664">
                  <c:v>2.7275</c:v>
                </c:pt>
                <c:pt idx="7665">
                  <c:v>5.7590000000000003</c:v>
                </c:pt>
                <c:pt idx="7666">
                  <c:v>4.2058999999999997</c:v>
                </c:pt>
                <c:pt idx="7667">
                  <c:v>3.6968999999999999</c:v>
                </c:pt>
                <c:pt idx="7668">
                  <c:v>2.4582999999999999</c:v>
                </c:pt>
                <c:pt idx="7669">
                  <c:v>3.7957999999999998</c:v>
                </c:pt>
                <c:pt idx="7670">
                  <c:v>3.2568999999999999</c:v>
                </c:pt>
                <c:pt idx="7671">
                  <c:v>5.2990000000000004</c:v>
                </c:pt>
                <c:pt idx="7672">
                  <c:v>2.56</c:v>
                </c:pt>
                <c:pt idx="7673">
                  <c:v>3.0558999999999998</c:v>
                </c:pt>
                <c:pt idx="7674">
                  <c:v>5.7305999999999999</c:v>
                </c:pt>
                <c:pt idx="7675">
                  <c:v>6.7694000000000001</c:v>
                </c:pt>
                <c:pt idx="7676">
                  <c:v>7.5696000000000003</c:v>
                </c:pt>
                <c:pt idx="7677">
                  <c:v>5.0380000000000003</c:v>
                </c:pt>
                <c:pt idx="7678">
                  <c:v>2.0508000000000002</c:v>
                </c:pt>
                <c:pt idx="7679">
                  <c:v>4.8185000000000002</c:v>
                </c:pt>
                <c:pt idx="7680">
                  <c:v>4.375</c:v>
                </c:pt>
                <c:pt idx="7681">
                  <c:v>4.3125</c:v>
                </c:pt>
                <c:pt idx="7682">
                  <c:v>3.8203</c:v>
                </c:pt>
                <c:pt idx="7683">
                  <c:v>4.7812999999999999</c:v>
                </c:pt>
                <c:pt idx="7684">
                  <c:v>3.9375</c:v>
                </c:pt>
                <c:pt idx="7685">
                  <c:v>3.2134999999999998</c:v>
                </c:pt>
                <c:pt idx="7686">
                  <c:v>3.5390999999999999</c:v>
                </c:pt>
                <c:pt idx="7687">
                  <c:v>4.1058000000000003</c:v>
                </c:pt>
                <c:pt idx="7688">
                  <c:v>3.5287999999999999</c:v>
                </c:pt>
                <c:pt idx="7689">
                  <c:v>5.0099</c:v>
                </c:pt>
                <c:pt idx="7690">
                  <c:v>5.0286</c:v>
                </c:pt>
                <c:pt idx="7691">
                  <c:v>4.6694000000000004</c:v>
                </c:pt>
                <c:pt idx="7692">
                  <c:v>5.0113000000000003</c:v>
                </c:pt>
                <c:pt idx="7693">
                  <c:v>4.8358999999999996</c:v>
                </c:pt>
                <c:pt idx="7694">
                  <c:v>4.6647999999999996</c:v>
                </c:pt>
                <c:pt idx="7695">
                  <c:v>3.9870999999999999</c:v>
                </c:pt>
                <c:pt idx="7696">
                  <c:v>5.0639000000000003</c:v>
                </c:pt>
                <c:pt idx="7697">
                  <c:v>4.9766000000000004</c:v>
                </c:pt>
                <c:pt idx="7698">
                  <c:v>5.0620000000000003</c:v>
                </c:pt>
                <c:pt idx="7699">
                  <c:v>4.9028</c:v>
                </c:pt>
                <c:pt idx="7700">
                  <c:v>1.7431000000000001</c:v>
                </c:pt>
                <c:pt idx="7701">
                  <c:v>3.1078000000000001</c:v>
                </c:pt>
                <c:pt idx="7702">
                  <c:v>2.3506</c:v>
                </c:pt>
                <c:pt idx="7703">
                  <c:v>3.6815000000000002</c:v>
                </c:pt>
                <c:pt idx="7704">
                  <c:v>2.7187999999999999</c:v>
                </c:pt>
                <c:pt idx="7705">
                  <c:v>2.8649</c:v>
                </c:pt>
                <c:pt idx="7706">
                  <c:v>3.2850000000000001</c:v>
                </c:pt>
                <c:pt idx="7707">
                  <c:v>3.6638999999999999</c:v>
                </c:pt>
                <c:pt idx="7708">
                  <c:v>4.0125000000000002</c:v>
                </c:pt>
                <c:pt idx="7709">
                  <c:v>4.4341999999999997</c:v>
                </c:pt>
                <c:pt idx="7710">
                  <c:v>4.8155000000000001</c:v>
                </c:pt>
                <c:pt idx="7711">
                  <c:v>2.0672999999999999</c:v>
                </c:pt>
                <c:pt idx="7712">
                  <c:v>3.6212</c:v>
                </c:pt>
                <c:pt idx="7713">
                  <c:v>2.2120000000000002</c:v>
                </c:pt>
                <c:pt idx="7714">
                  <c:v>1.0348999999999999</c:v>
                </c:pt>
                <c:pt idx="7715">
                  <c:v>4.125</c:v>
                </c:pt>
                <c:pt idx="7716">
                  <c:v>4.2125000000000004</c:v>
                </c:pt>
                <c:pt idx="7717">
                  <c:v>4.5065999999999997</c:v>
                </c:pt>
                <c:pt idx="7718">
                  <c:v>4.0430999999999999</c:v>
                </c:pt>
                <c:pt idx="7719">
                  <c:v>4.6500000000000004</c:v>
                </c:pt>
                <c:pt idx="7720">
                  <c:v>4.5536000000000003</c:v>
                </c:pt>
                <c:pt idx="7721">
                  <c:v>5.0206</c:v>
                </c:pt>
                <c:pt idx="7722">
                  <c:v>3.0722999999999998</c:v>
                </c:pt>
                <c:pt idx="7723">
                  <c:v>1.7941</c:v>
                </c:pt>
                <c:pt idx="7724">
                  <c:v>3.7589000000000001</c:v>
                </c:pt>
                <c:pt idx="7725">
                  <c:v>3.0367999999999999</c:v>
                </c:pt>
                <c:pt idx="7726">
                  <c:v>3.7679</c:v>
                </c:pt>
                <c:pt idx="7727">
                  <c:v>2.6530999999999998</c:v>
                </c:pt>
                <c:pt idx="7728">
                  <c:v>3.4722</c:v>
                </c:pt>
                <c:pt idx="7729">
                  <c:v>4.0602999999999998</c:v>
                </c:pt>
                <c:pt idx="7730">
                  <c:v>2.5556000000000001</c:v>
                </c:pt>
                <c:pt idx="7731">
                  <c:v>1.899</c:v>
                </c:pt>
                <c:pt idx="7732">
                  <c:v>2.9167000000000001</c:v>
                </c:pt>
                <c:pt idx="7733">
                  <c:v>2.875</c:v>
                </c:pt>
                <c:pt idx="7734">
                  <c:v>1.8625</c:v>
                </c:pt>
                <c:pt idx="7735">
                  <c:v>3.1576</c:v>
                </c:pt>
                <c:pt idx="7736">
                  <c:v>1.8633</c:v>
                </c:pt>
                <c:pt idx="7737">
                  <c:v>2.0994999999999999</c:v>
                </c:pt>
                <c:pt idx="7738">
                  <c:v>2.1509</c:v>
                </c:pt>
                <c:pt idx="7739">
                  <c:v>2.2743000000000002</c:v>
                </c:pt>
                <c:pt idx="7740">
                  <c:v>2.375</c:v>
                </c:pt>
                <c:pt idx="7741">
                  <c:v>1.6875</c:v>
                </c:pt>
                <c:pt idx="7742">
                  <c:v>2.2538</c:v>
                </c:pt>
                <c:pt idx="7743">
                  <c:v>3.6421999999999999</c:v>
                </c:pt>
                <c:pt idx="7744">
                  <c:v>2.4091</c:v>
                </c:pt>
                <c:pt idx="7745">
                  <c:v>1.8185</c:v>
                </c:pt>
                <c:pt idx="7746">
                  <c:v>2.7332999999999998</c:v>
                </c:pt>
                <c:pt idx="7747">
                  <c:v>2.8971</c:v>
                </c:pt>
                <c:pt idx="7748">
                  <c:v>3.7395999999999998</c:v>
                </c:pt>
                <c:pt idx="7749">
                  <c:v>3.2082999999999999</c:v>
                </c:pt>
                <c:pt idx="7750">
                  <c:v>2.9544999999999999</c:v>
                </c:pt>
                <c:pt idx="7751">
                  <c:v>2.7410999999999999</c:v>
                </c:pt>
                <c:pt idx="7752">
                  <c:v>3.25</c:v>
                </c:pt>
                <c:pt idx="7753">
                  <c:v>3.5966</c:v>
                </c:pt>
                <c:pt idx="7754">
                  <c:v>2.6190000000000002</c:v>
                </c:pt>
                <c:pt idx="7755">
                  <c:v>3.0139</c:v>
                </c:pt>
                <c:pt idx="7756">
                  <c:v>3.6389</c:v>
                </c:pt>
                <c:pt idx="7757">
                  <c:v>4.4000000000000004</c:v>
                </c:pt>
                <c:pt idx="7758">
                  <c:v>5.5259</c:v>
                </c:pt>
                <c:pt idx="7759">
                  <c:v>4.7767999999999997</c:v>
                </c:pt>
                <c:pt idx="7760">
                  <c:v>3.5750000000000002</c:v>
                </c:pt>
                <c:pt idx="7761">
                  <c:v>5.4272999999999998</c:v>
                </c:pt>
                <c:pt idx="7762">
                  <c:v>4.3</c:v>
                </c:pt>
                <c:pt idx="7763">
                  <c:v>2.8041999999999998</c:v>
                </c:pt>
                <c:pt idx="7764">
                  <c:v>2.9853000000000001</c:v>
                </c:pt>
                <c:pt idx="7765">
                  <c:v>4.8853999999999997</c:v>
                </c:pt>
                <c:pt idx="7766">
                  <c:v>5.2831000000000001</c:v>
                </c:pt>
                <c:pt idx="7767">
                  <c:v>4.05</c:v>
                </c:pt>
                <c:pt idx="7768">
                  <c:v>2.8940000000000001</c:v>
                </c:pt>
                <c:pt idx="7769">
                  <c:v>0.70679999999999998</c:v>
                </c:pt>
                <c:pt idx="7770">
                  <c:v>4.226</c:v>
                </c:pt>
                <c:pt idx="7771">
                  <c:v>2.5</c:v>
                </c:pt>
                <c:pt idx="7772">
                  <c:v>1.2887</c:v>
                </c:pt>
                <c:pt idx="7773">
                  <c:v>2.8797999999999999</c:v>
                </c:pt>
                <c:pt idx="7774">
                  <c:v>2.0972</c:v>
                </c:pt>
                <c:pt idx="7775">
                  <c:v>2.5672999999999999</c:v>
                </c:pt>
                <c:pt idx="7776">
                  <c:v>2.1714000000000002</c:v>
                </c:pt>
                <c:pt idx="7777">
                  <c:v>0.88939999999999997</c:v>
                </c:pt>
                <c:pt idx="7778">
                  <c:v>1.6708000000000001</c:v>
                </c:pt>
                <c:pt idx="7779">
                  <c:v>2.1442000000000001</c:v>
                </c:pt>
                <c:pt idx="7780">
                  <c:v>4.2149000000000001</c:v>
                </c:pt>
                <c:pt idx="7781">
                  <c:v>3.5781000000000001</c:v>
                </c:pt>
                <c:pt idx="7782">
                  <c:v>3.2599</c:v>
                </c:pt>
                <c:pt idx="7783">
                  <c:v>2.9249999999999998</c:v>
                </c:pt>
                <c:pt idx="7784">
                  <c:v>2.0548999999999999</c:v>
                </c:pt>
                <c:pt idx="7785">
                  <c:v>4.2381000000000002</c:v>
                </c:pt>
                <c:pt idx="7786">
                  <c:v>3.2793000000000001</c:v>
                </c:pt>
                <c:pt idx="7787">
                  <c:v>2.4196</c:v>
                </c:pt>
                <c:pt idx="7788">
                  <c:v>2.8167</c:v>
                </c:pt>
                <c:pt idx="7789">
                  <c:v>2.6667000000000001</c:v>
                </c:pt>
                <c:pt idx="7790">
                  <c:v>6.6345000000000001</c:v>
                </c:pt>
                <c:pt idx="7791">
                  <c:v>2.4306000000000001</c:v>
                </c:pt>
                <c:pt idx="7792">
                  <c:v>2.6312000000000002</c:v>
                </c:pt>
                <c:pt idx="7793">
                  <c:v>2.9222000000000001</c:v>
                </c:pt>
                <c:pt idx="7794">
                  <c:v>2.4967999999999999</c:v>
                </c:pt>
                <c:pt idx="7795">
                  <c:v>2.3277000000000001</c:v>
                </c:pt>
                <c:pt idx="7796">
                  <c:v>2.5947</c:v>
                </c:pt>
                <c:pt idx="7797">
                  <c:v>3.0089000000000001</c:v>
                </c:pt>
                <c:pt idx="7798">
                  <c:v>2.375</c:v>
                </c:pt>
                <c:pt idx="7799">
                  <c:v>1.4730000000000001</c:v>
                </c:pt>
                <c:pt idx="7800">
                  <c:v>3.0156000000000001</c:v>
                </c:pt>
                <c:pt idx="7801">
                  <c:v>2.8593999999999999</c:v>
                </c:pt>
                <c:pt idx="7802">
                  <c:v>2.2583000000000002</c:v>
                </c:pt>
                <c:pt idx="7803">
                  <c:v>2.8864000000000001</c:v>
                </c:pt>
                <c:pt idx="7804">
                  <c:v>2.6606999999999998</c:v>
                </c:pt>
                <c:pt idx="7805">
                  <c:v>2.7545999999999999</c:v>
                </c:pt>
                <c:pt idx="7806">
                  <c:v>2.1149</c:v>
                </c:pt>
                <c:pt idx="7807">
                  <c:v>3.2317</c:v>
                </c:pt>
                <c:pt idx="7808">
                  <c:v>4.3882000000000003</c:v>
                </c:pt>
                <c:pt idx="7809">
                  <c:v>5.8186</c:v>
                </c:pt>
                <c:pt idx="7810">
                  <c:v>3.7738</c:v>
                </c:pt>
                <c:pt idx="7811">
                  <c:v>3.0095999999999998</c:v>
                </c:pt>
                <c:pt idx="7812">
                  <c:v>2.5804</c:v>
                </c:pt>
                <c:pt idx="7813">
                  <c:v>2.5832999999999999</c:v>
                </c:pt>
                <c:pt idx="7814">
                  <c:v>2.1901999999999999</c:v>
                </c:pt>
                <c:pt idx="7815">
                  <c:v>4.8518999999999997</c:v>
                </c:pt>
                <c:pt idx="7816">
                  <c:v>3</c:v>
                </c:pt>
                <c:pt idx="7817">
                  <c:v>3.5255999999999998</c:v>
                </c:pt>
                <c:pt idx="7818">
                  <c:v>2.4207000000000001</c:v>
                </c:pt>
                <c:pt idx="7819">
                  <c:v>2.3633000000000002</c:v>
                </c:pt>
                <c:pt idx="7820">
                  <c:v>4.2614000000000001</c:v>
                </c:pt>
                <c:pt idx="7821">
                  <c:v>5.2641999999999998</c:v>
                </c:pt>
                <c:pt idx="7822">
                  <c:v>4.0473999999999997</c:v>
                </c:pt>
                <c:pt idx="7823">
                  <c:v>4.7275</c:v>
                </c:pt>
                <c:pt idx="7824">
                  <c:v>2.7153</c:v>
                </c:pt>
                <c:pt idx="7825">
                  <c:v>2.8980999999999999</c:v>
                </c:pt>
                <c:pt idx="7826">
                  <c:v>5.2769000000000004</c:v>
                </c:pt>
                <c:pt idx="7827">
                  <c:v>3.1107</c:v>
                </c:pt>
                <c:pt idx="7828">
                  <c:v>5.0476999999999999</c:v>
                </c:pt>
                <c:pt idx="7829">
                  <c:v>2.6573000000000002</c:v>
                </c:pt>
                <c:pt idx="7830">
                  <c:v>4.0523999999999996</c:v>
                </c:pt>
                <c:pt idx="7831">
                  <c:v>4.0652999999999997</c:v>
                </c:pt>
                <c:pt idx="7832">
                  <c:v>4.2762000000000002</c:v>
                </c:pt>
                <c:pt idx="7833">
                  <c:v>3.6053000000000002</c:v>
                </c:pt>
                <c:pt idx="7834">
                  <c:v>3.6429</c:v>
                </c:pt>
                <c:pt idx="7835">
                  <c:v>4.7286999999999999</c:v>
                </c:pt>
                <c:pt idx="7836">
                  <c:v>4.5369999999999999</c:v>
                </c:pt>
                <c:pt idx="7837">
                  <c:v>4.4375</c:v>
                </c:pt>
                <c:pt idx="7838">
                  <c:v>3.6562999999999999</c:v>
                </c:pt>
                <c:pt idx="7839">
                  <c:v>3.625</c:v>
                </c:pt>
                <c:pt idx="7840">
                  <c:v>3.3681999999999999</c:v>
                </c:pt>
                <c:pt idx="7841">
                  <c:v>4.5795000000000003</c:v>
                </c:pt>
                <c:pt idx="7842">
                  <c:v>5.8414999999999999</c:v>
                </c:pt>
                <c:pt idx="7843">
                  <c:v>4.2413999999999996</c:v>
                </c:pt>
                <c:pt idx="7844">
                  <c:v>3.7454999999999998</c:v>
                </c:pt>
                <c:pt idx="7845">
                  <c:v>5.0359999999999996</c:v>
                </c:pt>
                <c:pt idx="7846">
                  <c:v>5.6436999999999999</c:v>
                </c:pt>
                <c:pt idx="7847">
                  <c:v>4.3250000000000002</c:v>
                </c:pt>
                <c:pt idx="7848">
                  <c:v>4.1406000000000001</c:v>
                </c:pt>
                <c:pt idx="7849">
                  <c:v>5.3955000000000002</c:v>
                </c:pt>
                <c:pt idx="7850">
                  <c:v>5.0662000000000003</c:v>
                </c:pt>
                <c:pt idx="7851">
                  <c:v>2.7042000000000002</c:v>
                </c:pt>
                <c:pt idx="7852">
                  <c:v>7.8574999999999999</c:v>
                </c:pt>
                <c:pt idx="7853">
                  <c:v>6.6330999999999998</c:v>
                </c:pt>
                <c:pt idx="7854">
                  <c:v>5.1764999999999999</c:v>
                </c:pt>
                <c:pt idx="7855">
                  <c:v>5.6265999999999998</c:v>
                </c:pt>
                <c:pt idx="7856">
                  <c:v>7.6658999999999997</c:v>
                </c:pt>
                <c:pt idx="7857">
                  <c:v>5.3076999999999996</c:v>
                </c:pt>
                <c:pt idx="7858">
                  <c:v>3.9624999999999999</c:v>
                </c:pt>
                <c:pt idx="7859">
                  <c:v>6.5857999999999999</c:v>
                </c:pt>
                <c:pt idx="7860">
                  <c:v>5.6494</c:v>
                </c:pt>
                <c:pt idx="7861">
                  <c:v>4.1673999999999998</c:v>
                </c:pt>
                <c:pt idx="7862">
                  <c:v>3.6294</c:v>
                </c:pt>
                <c:pt idx="7863">
                  <c:v>5.0822000000000003</c:v>
                </c:pt>
                <c:pt idx="7864">
                  <c:v>5.1104000000000003</c:v>
                </c:pt>
                <c:pt idx="7865">
                  <c:v>3.6619999999999999</c:v>
                </c:pt>
                <c:pt idx="7866">
                  <c:v>3.9264999999999999</c:v>
                </c:pt>
                <c:pt idx="7867">
                  <c:v>4.9236000000000004</c:v>
                </c:pt>
                <c:pt idx="7868">
                  <c:v>4.6757999999999997</c:v>
                </c:pt>
                <c:pt idx="7869">
                  <c:v>5.2</c:v>
                </c:pt>
                <c:pt idx="7870">
                  <c:v>5.5121000000000002</c:v>
                </c:pt>
                <c:pt idx="7871">
                  <c:v>5.2893999999999997</c:v>
                </c:pt>
                <c:pt idx="7872">
                  <c:v>2.8125</c:v>
                </c:pt>
                <c:pt idx="7873">
                  <c:v>4.5208000000000004</c:v>
                </c:pt>
                <c:pt idx="7874">
                  <c:v>4.9661999999999997</c:v>
                </c:pt>
                <c:pt idx="7875">
                  <c:v>4.9204999999999997</c:v>
                </c:pt>
                <c:pt idx="7876">
                  <c:v>4.5833000000000004</c:v>
                </c:pt>
                <c:pt idx="7877">
                  <c:v>4.5625</c:v>
                </c:pt>
                <c:pt idx="7878">
                  <c:v>6.0195999999999996</c:v>
                </c:pt>
                <c:pt idx="7879">
                  <c:v>4.1032999999999999</c:v>
                </c:pt>
                <c:pt idx="7880">
                  <c:v>7.9819000000000004</c:v>
                </c:pt>
                <c:pt idx="7881">
                  <c:v>5.6357999999999997</c:v>
                </c:pt>
                <c:pt idx="7882">
                  <c:v>5.0061999999999998</c:v>
                </c:pt>
                <c:pt idx="7883">
                  <c:v>6.4284999999999997</c:v>
                </c:pt>
                <c:pt idx="7884">
                  <c:v>5.6426999999999996</c:v>
                </c:pt>
                <c:pt idx="7885">
                  <c:v>5.0713999999999997</c:v>
                </c:pt>
                <c:pt idx="7886">
                  <c:v>5.7385000000000002</c:v>
                </c:pt>
                <c:pt idx="7887">
                  <c:v>4.6844999999999999</c:v>
                </c:pt>
                <c:pt idx="7888">
                  <c:v>5.4608999999999996</c:v>
                </c:pt>
                <c:pt idx="7889">
                  <c:v>6.8087999999999997</c:v>
                </c:pt>
                <c:pt idx="7890">
                  <c:v>5.1460999999999997</c:v>
                </c:pt>
                <c:pt idx="7891">
                  <c:v>5.4675000000000002</c:v>
                </c:pt>
                <c:pt idx="7892">
                  <c:v>3.5625</c:v>
                </c:pt>
                <c:pt idx="7893">
                  <c:v>6.0791000000000004</c:v>
                </c:pt>
                <c:pt idx="7894">
                  <c:v>5.5</c:v>
                </c:pt>
                <c:pt idx="7895">
                  <c:v>3.8893</c:v>
                </c:pt>
                <c:pt idx="7896">
                  <c:v>3.8047</c:v>
                </c:pt>
                <c:pt idx="7897">
                  <c:v>3.8936000000000002</c:v>
                </c:pt>
                <c:pt idx="7898">
                  <c:v>2.8635999999999999</c:v>
                </c:pt>
                <c:pt idx="7899">
                  <c:v>5.2887000000000004</c:v>
                </c:pt>
                <c:pt idx="7900">
                  <c:v>4.7069000000000001</c:v>
                </c:pt>
                <c:pt idx="7901">
                  <c:v>4.2614000000000001</c:v>
                </c:pt>
                <c:pt idx="7902">
                  <c:v>6.0936000000000003</c:v>
                </c:pt>
                <c:pt idx="7903">
                  <c:v>5.3921999999999999</c:v>
                </c:pt>
                <c:pt idx="7904">
                  <c:v>4.1554000000000002</c:v>
                </c:pt>
                <c:pt idx="7905">
                  <c:v>4.1645000000000003</c:v>
                </c:pt>
                <c:pt idx="7906">
                  <c:v>5.8178000000000001</c:v>
                </c:pt>
                <c:pt idx="7907">
                  <c:v>5.6894999999999998</c:v>
                </c:pt>
                <c:pt idx="7908">
                  <c:v>5.8479000000000001</c:v>
                </c:pt>
                <c:pt idx="7909">
                  <c:v>5.2088000000000001</c:v>
                </c:pt>
                <c:pt idx="7910">
                  <c:v>2.6818</c:v>
                </c:pt>
                <c:pt idx="7911">
                  <c:v>2.7031000000000001</c:v>
                </c:pt>
                <c:pt idx="7912">
                  <c:v>2.6385999999999998</c:v>
                </c:pt>
                <c:pt idx="7913">
                  <c:v>3.2806000000000002</c:v>
                </c:pt>
                <c:pt idx="7914">
                  <c:v>2.2259000000000002</c:v>
                </c:pt>
                <c:pt idx="7915">
                  <c:v>2.3292999999999999</c:v>
                </c:pt>
                <c:pt idx="7916">
                  <c:v>3.6802000000000001</c:v>
                </c:pt>
                <c:pt idx="7917">
                  <c:v>2.7410999999999999</c:v>
                </c:pt>
                <c:pt idx="7918">
                  <c:v>2.6762999999999999</c:v>
                </c:pt>
                <c:pt idx="7919">
                  <c:v>4.3620999999999999</c:v>
                </c:pt>
                <c:pt idx="7920">
                  <c:v>2.6</c:v>
                </c:pt>
                <c:pt idx="7921">
                  <c:v>3.6953</c:v>
                </c:pt>
                <c:pt idx="7922">
                  <c:v>2.8024</c:v>
                </c:pt>
                <c:pt idx="7923">
                  <c:v>4.5208000000000004</c:v>
                </c:pt>
                <c:pt idx="7924">
                  <c:v>4.3418999999999999</c:v>
                </c:pt>
                <c:pt idx="7925">
                  <c:v>5.3362999999999996</c:v>
                </c:pt>
                <c:pt idx="7926">
                  <c:v>2.3715000000000002</c:v>
                </c:pt>
                <c:pt idx="7927">
                  <c:v>3.9687999999999999</c:v>
                </c:pt>
                <c:pt idx="7928">
                  <c:v>4.1444000000000001</c:v>
                </c:pt>
                <c:pt idx="7929">
                  <c:v>2.3971</c:v>
                </c:pt>
                <c:pt idx="7930">
                  <c:v>3.1964000000000001</c:v>
                </c:pt>
                <c:pt idx="7931">
                  <c:v>2.7768000000000002</c:v>
                </c:pt>
                <c:pt idx="7932">
                  <c:v>4.7750000000000004</c:v>
                </c:pt>
                <c:pt idx="7933">
                  <c:v>4.3851000000000004</c:v>
                </c:pt>
                <c:pt idx="7934">
                  <c:v>3.9249999999999998</c:v>
                </c:pt>
                <c:pt idx="7935">
                  <c:v>5.6058000000000003</c:v>
                </c:pt>
                <c:pt idx="7936">
                  <c:v>4.5</c:v>
                </c:pt>
                <c:pt idx="7937">
                  <c:v>6.2907000000000002</c:v>
                </c:pt>
                <c:pt idx="7938">
                  <c:v>5.7077999999999998</c:v>
                </c:pt>
                <c:pt idx="7939">
                  <c:v>5.0709</c:v>
                </c:pt>
                <c:pt idx="7940">
                  <c:v>4.5942999999999996</c:v>
                </c:pt>
                <c:pt idx="7941">
                  <c:v>3.3833000000000002</c:v>
                </c:pt>
                <c:pt idx="7942">
                  <c:v>3.9009</c:v>
                </c:pt>
                <c:pt idx="7943">
                  <c:v>3.1042000000000001</c:v>
                </c:pt>
                <c:pt idx="7944">
                  <c:v>4.2361000000000004</c:v>
                </c:pt>
                <c:pt idx="7945">
                  <c:v>4.2588999999999997</c:v>
                </c:pt>
                <c:pt idx="7946">
                  <c:v>5.0225</c:v>
                </c:pt>
                <c:pt idx="7947">
                  <c:v>2.5651999999999999</c:v>
                </c:pt>
                <c:pt idx="7948">
                  <c:v>3.7101999999999999</c:v>
                </c:pt>
                <c:pt idx="7949">
                  <c:v>5.5145</c:v>
                </c:pt>
                <c:pt idx="7950">
                  <c:v>3.1381999999999999</c:v>
                </c:pt>
                <c:pt idx="7951">
                  <c:v>4.4791999999999996</c:v>
                </c:pt>
                <c:pt idx="7952">
                  <c:v>4.1165000000000003</c:v>
                </c:pt>
                <c:pt idx="7953">
                  <c:v>3.1349999999999998</c:v>
                </c:pt>
                <c:pt idx="7954">
                  <c:v>4.3781999999999996</c:v>
                </c:pt>
                <c:pt idx="7955">
                  <c:v>4.8250000000000002</c:v>
                </c:pt>
                <c:pt idx="7956">
                  <c:v>7.2981999999999996</c:v>
                </c:pt>
                <c:pt idx="7957">
                  <c:v>5.2088000000000001</c:v>
                </c:pt>
                <c:pt idx="7958">
                  <c:v>5.8068</c:v>
                </c:pt>
                <c:pt idx="7959">
                  <c:v>4.9318</c:v>
                </c:pt>
                <c:pt idx="7960">
                  <c:v>5.6139999999999999</c:v>
                </c:pt>
                <c:pt idx="7961">
                  <c:v>7.375</c:v>
                </c:pt>
                <c:pt idx="7962">
                  <c:v>8.1870999999999992</c:v>
                </c:pt>
                <c:pt idx="7963">
                  <c:v>7.2706999999999997</c:v>
                </c:pt>
                <c:pt idx="7964">
                  <c:v>7.5442999999999998</c:v>
                </c:pt>
                <c:pt idx="7965">
                  <c:v>7.0670999999999999</c:v>
                </c:pt>
                <c:pt idx="7966">
                  <c:v>6.6813000000000002</c:v>
                </c:pt>
                <c:pt idx="7967">
                  <c:v>5.6345000000000001</c:v>
                </c:pt>
                <c:pt idx="7968">
                  <c:v>6.6632999999999996</c:v>
                </c:pt>
                <c:pt idx="7969">
                  <c:v>6.68</c:v>
                </c:pt>
                <c:pt idx="7970">
                  <c:v>5.6817000000000002</c:v>
                </c:pt>
                <c:pt idx="7971">
                  <c:v>4.8091999999999997</c:v>
                </c:pt>
                <c:pt idx="7972">
                  <c:v>4.7027000000000001</c:v>
                </c:pt>
                <c:pt idx="7973">
                  <c:v>5.5335999999999999</c:v>
                </c:pt>
                <c:pt idx="7974">
                  <c:v>6.2742000000000004</c:v>
                </c:pt>
                <c:pt idx="7975">
                  <c:v>5.6306000000000003</c:v>
                </c:pt>
                <c:pt idx="7976">
                  <c:v>4.9768999999999997</c:v>
                </c:pt>
                <c:pt idx="7977">
                  <c:v>5.7843</c:v>
                </c:pt>
                <c:pt idx="7978">
                  <c:v>4.5045000000000002</c:v>
                </c:pt>
                <c:pt idx="7979">
                  <c:v>4.8173000000000004</c:v>
                </c:pt>
                <c:pt idx="7980">
                  <c:v>5.5247999999999999</c:v>
                </c:pt>
                <c:pt idx="7981">
                  <c:v>5.0542999999999996</c:v>
                </c:pt>
                <c:pt idx="7982">
                  <c:v>5.1148999999999996</c:v>
                </c:pt>
                <c:pt idx="7983">
                  <c:v>6.4664000000000001</c:v>
                </c:pt>
                <c:pt idx="7984">
                  <c:v>5.9398999999999997</c:v>
                </c:pt>
                <c:pt idx="7985">
                  <c:v>4.9097</c:v>
                </c:pt>
                <c:pt idx="7986">
                  <c:v>6.7159000000000004</c:v>
                </c:pt>
                <c:pt idx="7987">
                  <c:v>6.234</c:v>
                </c:pt>
                <c:pt idx="7988">
                  <c:v>6.6455000000000002</c:v>
                </c:pt>
                <c:pt idx="7989">
                  <c:v>7.1266999999999996</c:v>
                </c:pt>
                <c:pt idx="7990">
                  <c:v>6.1463000000000001</c:v>
                </c:pt>
                <c:pt idx="7991">
                  <c:v>2.5051999999999999</c:v>
                </c:pt>
                <c:pt idx="7992">
                  <c:v>5.6410999999999998</c:v>
                </c:pt>
                <c:pt idx="7993">
                  <c:v>4.3365</c:v>
                </c:pt>
                <c:pt idx="7994">
                  <c:v>4.0929000000000002</c:v>
                </c:pt>
                <c:pt idx="7995">
                  <c:v>4.1146000000000003</c:v>
                </c:pt>
                <c:pt idx="7996">
                  <c:v>3.6764999999999999</c:v>
                </c:pt>
                <c:pt idx="7997">
                  <c:v>3.2052</c:v>
                </c:pt>
                <c:pt idx="7998">
                  <c:v>3.4508999999999999</c:v>
                </c:pt>
                <c:pt idx="7999">
                  <c:v>4.8423999999999996</c:v>
                </c:pt>
                <c:pt idx="8000">
                  <c:v>4.4671000000000003</c:v>
                </c:pt>
                <c:pt idx="8001">
                  <c:v>4.375</c:v>
                </c:pt>
                <c:pt idx="8002">
                  <c:v>5.2297000000000002</c:v>
                </c:pt>
                <c:pt idx="8003">
                  <c:v>5.1017000000000001</c:v>
                </c:pt>
                <c:pt idx="8004">
                  <c:v>4.25</c:v>
                </c:pt>
                <c:pt idx="8005">
                  <c:v>4.6333000000000002</c:v>
                </c:pt>
                <c:pt idx="8006">
                  <c:v>4.2098000000000004</c:v>
                </c:pt>
                <c:pt idx="8007">
                  <c:v>4.0869999999999997</c:v>
                </c:pt>
                <c:pt idx="8008">
                  <c:v>3.5625</c:v>
                </c:pt>
                <c:pt idx="8009">
                  <c:v>2.5550999999999999</c:v>
                </c:pt>
                <c:pt idx="8010">
                  <c:v>2.8</c:v>
                </c:pt>
                <c:pt idx="8011">
                  <c:v>2.5769000000000002</c:v>
                </c:pt>
                <c:pt idx="8012">
                  <c:v>2.2031000000000001</c:v>
                </c:pt>
                <c:pt idx="8013">
                  <c:v>2.7562000000000002</c:v>
                </c:pt>
                <c:pt idx="8014">
                  <c:v>2.6894</c:v>
                </c:pt>
                <c:pt idx="8015">
                  <c:v>3.3306</c:v>
                </c:pt>
                <c:pt idx="8016">
                  <c:v>2.3199000000000001</c:v>
                </c:pt>
                <c:pt idx="8017">
                  <c:v>3.0466000000000002</c:v>
                </c:pt>
                <c:pt idx="8018">
                  <c:v>3.7198000000000002</c:v>
                </c:pt>
                <c:pt idx="8019">
                  <c:v>4.0452000000000004</c:v>
                </c:pt>
                <c:pt idx="8020">
                  <c:v>4.4896000000000003</c:v>
                </c:pt>
                <c:pt idx="8021">
                  <c:v>3.5625</c:v>
                </c:pt>
                <c:pt idx="8022">
                  <c:v>5.2415000000000003</c:v>
                </c:pt>
                <c:pt idx="8023">
                  <c:v>5.5591999999999997</c:v>
                </c:pt>
                <c:pt idx="8024">
                  <c:v>4.5533000000000001</c:v>
                </c:pt>
                <c:pt idx="8025">
                  <c:v>5.1082000000000001</c:v>
                </c:pt>
                <c:pt idx="8026">
                  <c:v>3.2222</c:v>
                </c:pt>
                <c:pt idx="8027">
                  <c:v>4.25</c:v>
                </c:pt>
                <c:pt idx="8028">
                  <c:v>3.2279</c:v>
                </c:pt>
                <c:pt idx="8029">
                  <c:v>3.8571</c:v>
                </c:pt>
                <c:pt idx="8030">
                  <c:v>4.1615000000000002</c:v>
                </c:pt>
                <c:pt idx="8031">
                  <c:v>4.0446</c:v>
                </c:pt>
                <c:pt idx="8032">
                  <c:v>3.1981999999999999</c:v>
                </c:pt>
                <c:pt idx="8033">
                  <c:v>4.2312000000000003</c:v>
                </c:pt>
                <c:pt idx="8034">
                  <c:v>3.7143000000000002</c:v>
                </c:pt>
                <c:pt idx="8035">
                  <c:v>4.4166999999999996</c:v>
                </c:pt>
                <c:pt idx="8036">
                  <c:v>5.1098999999999997</c:v>
                </c:pt>
                <c:pt idx="8037">
                  <c:v>4.0385</c:v>
                </c:pt>
                <c:pt idx="8038">
                  <c:v>3.7187999999999999</c:v>
                </c:pt>
                <c:pt idx="8039">
                  <c:v>3.7214</c:v>
                </c:pt>
                <c:pt idx="8040">
                  <c:v>7.4558999999999997</c:v>
                </c:pt>
                <c:pt idx="8041">
                  <c:v>6.1007999999999996</c:v>
                </c:pt>
                <c:pt idx="8042">
                  <c:v>5.4949000000000003</c:v>
                </c:pt>
                <c:pt idx="8043">
                  <c:v>12.3292</c:v>
                </c:pt>
                <c:pt idx="8044">
                  <c:v>6.8461999999999996</c:v>
                </c:pt>
                <c:pt idx="8045">
                  <c:v>7.2861000000000002</c:v>
                </c:pt>
                <c:pt idx="8046">
                  <c:v>5.3773999999999997</c:v>
                </c:pt>
                <c:pt idx="8047">
                  <c:v>7.5812999999999997</c:v>
                </c:pt>
                <c:pt idx="8048">
                  <c:v>4.9090999999999996</c:v>
                </c:pt>
                <c:pt idx="8049">
                  <c:v>6.0570000000000004</c:v>
                </c:pt>
                <c:pt idx="8050">
                  <c:v>4.5186999999999999</c:v>
                </c:pt>
                <c:pt idx="8051">
                  <c:v>5.5429000000000004</c:v>
                </c:pt>
                <c:pt idx="8052">
                  <c:v>7.1050000000000004</c:v>
                </c:pt>
                <c:pt idx="8053">
                  <c:v>6.7866999999999997</c:v>
                </c:pt>
                <c:pt idx="8054">
                  <c:v>6.9584000000000001</c:v>
                </c:pt>
                <c:pt idx="8055">
                  <c:v>6.1504000000000003</c:v>
                </c:pt>
                <c:pt idx="8056">
                  <c:v>3.7153</c:v>
                </c:pt>
                <c:pt idx="8057">
                  <c:v>5.4225000000000003</c:v>
                </c:pt>
                <c:pt idx="8058">
                  <c:v>5.8322000000000003</c:v>
                </c:pt>
                <c:pt idx="8059">
                  <c:v>6.1090999999999998</c:v>
                </c:pt>
                <c:pt idx="8060">
                  <c:v>7.0544000000000002</c:v>
                </c:pt>
                <c:pt idx="8061">
                  <c:v>6.8677000000000001</c:v>
                </c:pt>
                <c:pt idx="8062">
                  <c:v>5.7160000000000002</c:v>
                </c:pt>
                <c:pt idx="8063">
                  <c:v>3.7622</c:v>
                </c:pt>
                <c:pt idx="8064">
                  <c:v>1.7361</c:v>
                </c:pt>
                <c:pt idx="8065">
                  <c:v>1.0938000000000001</c:v>
                </c:pt>
                <c:pt idx="8066">
                  <c:v>3.5745</c:v>
                </c:pt>
                <c:pt idx="8067">
                  <c:v>7.0735000000000001</c:v>
                </c:pt>
                <c:pt idx="8068">
                  <c:v>5.8685999999999998</c:v>
                </c:pt>
                <c:pt idx="8069">
                  <c:v>4.375</c:v>
                </c:pt>
                <c:pt idx="8070">
                  <c:v>5.34</c:v>
                </c:pt>
                <c:pt idx="8071">
                  <c:v>5.7694999999999999</c:v>
                </c:pt>
                <c:pt idx="8072">
                  <c:v>6.0959000000000003</c:v>
                </c:pt>
                <c:pt idx="8073">
                  <c:v>5.8720999999999997</c:v>
                </c:pt>
                <c:pt idx="8074">
                  <c:v>6.5225999999999997</c:v>
                </c:pt>
                <c:pt idx="8075">
                  <c:v>6.6841999999999997</c:v>
                </c:pt>
                <c:pt idx="8076">
                  <c:v>5.5968</c:v>
                </c:pt>
                <c:pt idx="8077">
                  <c:v>5.5072999999999999</c:v>
                </c:pt>
                <c:pt idx="8078">
                  <c:v>5.6096000000000004</c:v>
                </c:pt>
                <c:pt idx="8079">
                  <c:v>6.1256000000000004</c:v>
                </c:pt>
                <c:pt idx="8080">
                  <c:v>7.3860999999999999</c:v>
                </c:pt>
                <c:pt idx="8081">
                  <c:v>6.5004</c:v>
                </c:pt>
                <c:pt idx="8082">
                  <c:v>6.6086</c:v>
                </c:pt>
                <c:pt idx="8083">
                  <c:v>5.0820999999999996</c:v>
                </c:pt>
                <c:pt idx="8084">
                  <c:v>8.6675000000000004</c:v>
                </c:pt>
                <c:pt idx="8085">
                  <c:v>7.8532000000000002</c:v>
                </c:pt>
                <c:pt idx="8086">
                  <c:v>3.3883999999999999</c:v>
                </c:pt>
                <c:pt idx="8087">
                  <c:v>5.6650999999999998</c:v>
                </c:pt>
                <c:pt idx="8088">
                  <c:v>6.2892000000000001</c:v>
                </c:pt>
                <c:pt idx="8089">
                  <c:v>7.3090000000000002</c:v>
                </c:pt>
                <c:pt idx="8090">
                  <c:v>6.4419000000000004</c:v>
                </c:pt>
                <c:pt idx="8091">
                  <c:v>5.6683000000000003</c:v>
                </c:pt>
                <c:pt idx="8092">
                  <c:v>4.3807</c:v>
                </c:pt>
                <c:pt idx="8093">
                  <c:v>6.6227</c:v>
                </c:pt>
                <c:pt idx="8094">
                  <c:v>5.6965000000000003</c:v>
                </c:pt>
                <c:pt idx="8095">
                  <c:v>5.2721999999999998</c:v>
                </c:pt>
                <c:pt idx="8096">
                  <c:v>4.4711999999999996</c:v>
                </c:pt>
                <c:pt idx="8097">
                  <c:v>5.3056999999999999</c:v>
                </c:pt>
                <c:pt idx="8098">
                  <c:v>5.3994</c:v>
                </c:pt>
                <c:pt idx="8099">
                  <c:v>10.379799999999999</c:v>
                </c:pt>
                <c:pt idx="8100">
                  <c:v>10.972200000000001</c:v>
                </c:pt>
                <c:pt idx="8101">
                  <c:v>4.75</c:v>
                </c:pt>
                <c:pt idx="8102">
                  <c:v>6.7092999999999998</c:v>
                </c:pt>
                <c:pt idx="8103">
                  <c:v>15.0001</c:v>
                </c:pt>
                <c:pt idx="8104">
                  <c:v>3.8420999999999998</c:v>
                </c:pt>
                <c:pt idx="8105">
                  <c:v>5.6062000000000003</c:v>
                </c:pt>
                <c:pt idx="8106">
                  <c:v>6.6176000000000004</c:v>
                </c:pt>
                <c:pt idx="8107">
                  <c:v>5.6063000000000001</c:v>
                </c:pt>
                <c:pt idx="8108">
                  <c:v>4.1388999999999996</c:v>
                </c:pt>
                <c:pt idx="8109">
                  <c:v>5.6344000000000003</c:v>
                </c:pt>
                <c:pt idx="8110">
                  <c:v>7.7196999999999996</c:v>
                </c:pt>
                <c:pt idx="8111">
                  <c:v>3.2616999999999998</c:v>
                </c:pt>
                <c:pt idx="8112">
                  <c:v>4.7793999999999999</c:v>
                </c:pt>
                <c:pt idx="8113">
                  <c:v>5.0362</c:v>
                </c:pt>
                <c:pt idx="8114">
                  <c:v>5.0808</c:v>
                </c:pt>
                <c:pt idx="8115">
                  <c:v>4.8304</c:v>
                </c:pt>
                <c:pt idx="8116">
                  <c:v>3.3858999999999999</c:v>
                </c:pt>
                <c:pt idx="8117">
                  <c:v>4.5179</c:v>
                </c:pt>
                <c:pt idx="8118">
                  <c:v>3.4895999999999998</c:v>
                </c:pt>
                <c:pt idx="8119">
                  <c:v>5.3912000000000004</c:v>
                </c:pt>
                <c:pt idx="8120">
                  <c:v>4.8144999999999998</c:v>
                </c:pt>
                <c:pt idx="8121">
                  <c:v>4.0655000000000001</c:v>
                </c:pt>
                <c:pt idx="8122">
                  <c:v>3.7614000000000001</c:v>
                </c:pt>
                <c:pt idx="8123">
                  <c:v>2.9706000000000001</c:v>
                </c:pt>
                <c:pt idx="8124">
                  <c:v>3.6619000000000002</c:v>
                </c:pt>
                <c:pt idx="8125">
                  <c:v>5.9145000000000003</c:v>
                </c:pt>
                <c:pt idx="8126">
                  <c:v>3.1438999999999999</c:v>
                </c:pt>
                <c:pt idx="8127">
                  <c:v>5.7961999999999998</c:v>
                </c:pt>
                <c:pt idx="8128">
                  <c:v>5.2937000000000003</c:v>
                </c:pt>
                <c:pt idx="8129">
                  <c:v>5.8792</c:v>
                </c:pt>
                <c:pt idx="8130">
                  <c:v>4.5061999999999998</c:v>
                </c:pt>
                <c:pt idx="8131">
                  <c:v>5.4227999999999996</c:v>
                </c:pt>
                <c:pt idx="8132">
                  <c:v>3.1812</c:v>
                </c:pt>
                <c:pt idx="8133">
                  <c:v>4.7625000000000002</c:v>
                </c:pt>
                <c:pt idx="8134">
                  <c:v>4.7049000000000003</c:v>
                </c:pt>
                <c:pt idx="8135">
                  <c:v>3.375</c:v>
                </c:pt>
                <c:pt idx="8136">
                  <c:v>3.2153</c:v>
                </c:pt>
                <c:pt idx="8137">
                  <c:v>3.1562999999999999</c:v>
                </c:pt>
                <c:pt idx="8138">
                  <c:v>3.0356999999999998</c:v>
                </c:pt>
                <c:pt idx="8139">
                  <c:v>3.5625</c:v>
                </c:pt>
                <c:pt idx="8140">
                  <c:v>2.7726999999999999</c:v>
                </c:pt>
                <c:pt idx="8141">
                  <c:v>3.1065</c:v>
                </c:pt>
                <c:pt idx="8142">
                  <c:v>3.0375000000000001</c:v>
                </c:pt>
                <c:pt idx="8143">
                  <c:v>4.5750000000000002</c:v>
                </c:pt>
                <c:pt idx="8144">
                  <c:v>4.6718999999999999</c:v>
                </c:pt>
                <c:pt idx="8145">
                  <c:v>5.0941999999999998</c:v>
                </c:pt>
                <c:pt idx="8146">
                  <c:v>4.2422000000000004</c:v>
                </c:pt>
                <c:pt idx="8147">
                  <c:v>6.0572999999999997</c:v>
                </c:pt>
                <c:pt idx="8148">
                  <c:v>6.0115999999999996</c:v>
                </c:pt>
                <c:pt idx="8149">
                  <c:v>4.2272999999999996</c:v>
                </c:pt>
                <c:pt idx="8150">
                  <c:v>4.2836999999999996</c:v>
                </c:pt>
                <c:pt idx="8151">
                  <c:v>3.5198999999999998</c:v>
                </c:pt>
                <c:pt idx="8152">
                  <c:v>6.3190999999999997</c:v>
                </c:pt>
                <c:pt idx="8153">
                  <c:v>4.5750000000000002</c:v>
                </c:pt>
                <c:pt idx="8154">
                  <c:v>4.5625</c:v>
                </c:pt>
                <c:pt idx="8155">
                  <c:v>5.7058999999999997</c:v>
                </c:pt>
                <c:pt idx="8156">
                  <c:v>7.8543000000000003</c:v>
                </c:pt>
                <c:pt idx="8157">
                  <c:v>5.0865999999999998</c:v>
                </c:pt>
                <c:pt idx="8158">
                  <c:v>4.6760999999999999</c:v>
                </c:pt>
                <c:pt idx="8159">
                  <c:v>4.9090999999999996</c:v>
                </c:pt>
                <c:pt idx="8160">
                  <c:v>3.2048000000000001</c:v>
                </c:pt>
                <c:pt idx="8161">
                  <c:v>5.5</c:v>
                </c:pt>
                <c:pt idx="8162">
                  <c:v>3.5491000000000001</c:v>
                </c:pt>
                <c:pt idx="8163">
                  <c:v>4.3971</c:v>
                </c:pt>
                <c:pt idx="8164">
                  <c:v>4.5427</c:v>
                </c:pt>
                <c:pt idx="8165">
                  <c:v>4.375</c:v>
                </c:pt>
                <c:pt idx="8166">
                  <c:v>4.5625</c:v>
                </c:pt>
                <c:pt idx="8167">
                  <c:v>4.6327999999999996</c:v>
                </c:pt>
                <c:pt idx="8168">
                  <c:v>4.9561999999999999</c:v>
                </c:pt>
                <c:pt idx="8169">
                  <c:v>4.5368000000000004</c:v>
                </c:pt>
                <c:pt idx="8170">
                  <c:v>3.9624999999999999</c:v>
                </c:pt>
                <c:pt idx="8171">
                  <c:v>3.9249999999999998</c:v>
                </c:pt>
                <c:pt idx="8172">
                  <c:v>3.6682000000000001</c:v>
                </c:pt>
                <c:pt idx="8173">
                  <c:v>3.9249999999999998</c:v>
                </c:pt>
                <c:pt idx="8174">
                  <c:v>5.2019000000000002</c:v>
                </c:pt>
                <c:pt idx="8175">
                  <c:v>3.2812999999999999</c:v>
                </c:pt>
                <c:pt idx="8176">
                  <c:v>3.1667000000000001</c:v>
                </c:pt>
                <c:pt idx="8177">
                  <c:v>2.3713000000000002</c:v>
                </c:pt>
                <c:pt idx="8178">
                  <c:v>3.6118000000000001</c:v>
                </c:pt>
                <c:pt idx="8179">
                  <c:v>3.3332999999999999</c:v>
                </c:pt>
                <c:pt idx="8180">
                  <c:v>4.2656000000000001</c:v>
                </c:pt>
                <c:pt idx="8181">
                  <c:v>3.1429</c:v>
                </c:pt>
                <c:pt idx="8182">
                  <c:v>3.4232999999999998</c:v>
                </c:pt>
                <c:pt idx="8183">
                  <c:v>3.7321</c:v>
                </c:pt>
                <c:pt idx="8184">
                  <c:v>3.6818</c:v>
                </c:pt>
                <c:pt idx="8185">
                  <c:v>4.75</c:v>
                </c:pt>
                <c:pt idx="8186">
                  <c:v>5.0175000000000001</c:v>
                </c:pt>
                <c:pt idx="8187">
                  <c:v>3.1701999999999999</c:v>
                </c:pt>
                <c:pt idx="8188">
                  <c:v>2.3546999999999998</c:v>
                </c:pt>
                <c:pt idx="8189">
                  <c:v>4.7603999999999997</c:v>
                </c:pt>
                <c:pt idx="8190">
                  <c:v>4.2135999999999996</c:v>
                </c:pt>
                <c:pt idx="8191">
                  <c:v>4.0667</c:v>
                </c:pt>
                <c:pt idx="8192">
                  <c:v>4.4452999999999996</c:v>
                </c:pt>
                <c:pt idx="8193">
                  <c:v>5.7910000000000004</c:v>
                </c:pt>
                <c:pt idx="8194">
                  <c:v>5.3872999999999998</c:v>
                </c:pt>
                <c:pt idx="8195">
                  <c:v>3.4375</c:v>
                </c:pt>
                <c:pt idx="8196">
                  <c:v>3.7812999999999999</c:v>
                </c:pt>
                <c:pt idx="8197">
                  <c:v>6.3715999999999999</c:v>
                </c:pt>
                <c:pt idx="8198">
                  <c:v>6.1387999999999998</c:v>
                </c:pt>
                <c:pt idx="8199">
                  <c:v>5.2729999999999997</c:v>
                </c:pt>
                <c:pt idx="8200">
                  <c:v>5.1505999999999998</c:v>
                </c:pt>
                <c:pt idx="8201">
                  <c:v>5.1210000000000004</c:v>
                </c:pt>
                <c:pt idx="8202">
                  <c:v>5.9566999999999997</c:v>
                </c:pt>
                <c:pt idx="8203">
                  <c:v>4.8365</c:v>
                </c:pt>
                <c:pt idx="8204">
                  <c:v>3.9417</c:v>
                </c:pt>
                <c:pt idx="8205">
                  <c:v>6.4095000000000004</c:v>
                </c:pt>
                <c:pt idx="8206">
                  <c:v>5.1482999999999999</c:v>
                </c:pt>
                <c:pt idx="8207">
                  <c:v>5.3570000000000002</c:v>
                </c:pt>
                <c:pt idx="8208">
                  <c:v>4.2530999999999999</c:v>
                </c:pt>
                <c:pt idx="8209">
                  <c:v>4.7083000000000004</c:v>
                </c:pt>
                <c:pt idx="8210">
                  <c:v>5.6059999999999999</c:v>
                </c:pt>
                <c:pt idx="8211">
                  <c:v>5.8127000000000004</c:v>
                </c:pt>
                <c:pt idx="8212">
                  <c:v>5.7832999999999997</c:v>
                </c:pt>
                <c:pt idx="8213">
                  <c:v>3.6989999999999998</c:v>
                </c:pt>
                <c:pt idx="8214">
                  <c:v>3.73</c:v>
                </c:pt>
                <c:pt idx="8215">
                  <c:v>4.6303999999999998</c:v>
                </c:pt>
                <c:pt idx="8216">
                  <c:v>3.1103000000000001</c:v>
                </c:pt>
                <c:pt idx="8217">
                  <c:v>3.6292</c:v>
                </c:pt>
                <c:pt idx="8218">
                  <c:v>7.0468999999999999</c:v>
                </c:pt>
                <c:pt idx="8219">
                  <c:v>5.2534000000000001</c:v>
                </c:pt>
                <c:pt idx="8220">
                  <c:v>3.6400999999999999</c:v>
                </c:pt>
                <c:pt idx="8221">
                  <c:v>3.9186999999999999</c:v>
                </c:pt>
                <c:pt idx="8222">
                  <c:v>3.0078999999999998</c:v>
                </c:pt>
                <c:pt idx="8223">
                  <c:v>3.1457999999999999</c:v>
                </c:pt>
                <c:pt idx="8224">
                  <c:v>3.7631999999999999</c:v>
                </c:pt>
                <c:pt idx="8225">
                  <c:v>3.5651999999999999</c:v>
                </c:pt>
                <c:pt idx="8226">
                  <c:v>6.6230000000000002</c:v>
                </c:pt>
                <c:pt idx="8227">
                  <c:v>3.7187999999999999</c:v>
                </c:pt>
                <c:pt idx="8228">
                  <c:v>3.2726999999999999</c:v>
                </c:pt>
                <c:pt idx="8229">
                  <c:v>3.3957999999999999</c:v>
                </c:pt>
                <c:pt idx="8230">
                  <c:v>4.3080999999999996</c:v>
                </c:pt>
                <c:pt idx="8231">
                  <c:v>3.75</c:v>
                </c:pt>
                <c:pt idx="8232">
                  <c:v>4.0961999999999996</c:v>
                </c:pt>
                <c:pt idx="8233">
                  <c:v>1.7171000000000001</c:v>
                </c:pt>
                <c:pt idx="8234">
                  <c:v>4.0208000000000004</c:v>
                </c:pt>
                <c:pt idx="8235">
                  <c:v>4.6371000000000002</c:v>
                </c:pt>
                <c:pt idx="8236">
                  <c:v>3.4504999999999999</c:v>
                </c:pt>
                <c:pt idx="8237">
                  <c:v>3.1509</c:v>
                </c:pt>
                <c:pt idx="8238">
                  <c:v>4.6311999999999998</c:v>
                </c:pt>
                <c:pt idx="8239">
                  <c:v>7.5442999999999998</c:v>
                </c:pt>
                <c:pt idx="8240">
                  <c:v>3.2286999999999999</c:v>
                </c:pt>
                <c:pt idx="8241">
                  <c:v>5.4386000000000001</c:v>
                </c:pt>
                <c:pt idx="8242">
                  <c:v>6.6436999999999999</c:v>
                </c:pt>
                <c:pt idx="8243">
                  <c:v>5.0385</c:v>
                </c:pt>
                <c:pt idx="8244">
                  <c:v>3.3921999999999999</c:v>
                </c:pt>
                <c:pt idx="8245">
                  <c:v>5.7251000000000003</c:v>
                </c:pt>
                <c:pt idx="8246">
                  <c:v>5.7812000000000001</c:v>
                </c:pt>
                <c:pt idx="8247">
                  <c:v>5.4051</c:v>
                </c:pt>
                <c:pt idx="8248">
                  <c:v>6.4630999999999998</c:v>
                </c:pt>
                <c:pt idx="8249">
                  <c:v>4.0403000000000002</c:v>
                </c:pt>
                <c:pt idx="8250">
                  <c:v>4.8541999999999996</c:v>
                </c:pt>
                <c:pt idx="8251">
                  <c:v>5</c:v>
                </c:pt>
                <c:pt idx="8252">
                  <c:v>5.3293999999999997</c:v>
                </c:pt>
                <c:pt idx="8253">
                  <c:v>3.3370000000000002</c:v>
                </c:pt>
                <c:pt idx="8254">
                  <c:v>5.9657999999999998</c:v>
                </c:pt>
                <c:pt idx="8255">
                  <c:v>5.2527999999999997</c:v>
                </c:pt>
                <c:pt idx="8256">
                  <c:v>5.3560999999999996</c:v>
                </c:pt>
                <c:pt idx="8257">
                  <c:v>4.0174000000000003</c:v>
                </c:pt>
                <c:pt idx="8258">
                  <c:v>5.2533000000000003</c:v>
                </c:pt>
                <c:pt idx="8259">
                  <c:v>5.5151000000000003</c:v>
                </c:pt>
                <c:pt idx="8260">
                  <c:v>4.6826999999999996</c:v>
                </c:pt>
                <c:pt idx="8261">
                  <c:v>1.8542000000000001</c:v>
                </c:pt>
                <c:pt idx="8262">
                  <c:v>5.0862999999999996</c:v>
                </c:pt>
                <c:pt idx="8263">
                  <c:v>6.0235000000000003</c:v>
                </c:pt>
                <c:pt idx="8264">
                  <c:v>6.0956999999999999</c:v>
                </c:pt>
                <c:pt idx="8265">
                  <c:v>5.4683000000000002</c:v>
                </c:pt>
                <c:pt idx="8266">
                  <c:v>6.1647999999999996</c:v>
                </c:pt>
                <c:pt idx="8267">
                  <c:v>5.5126999999999997</c:v>
                </c:pt>
                <c:pt idx="8268">
                  <c:v>4.6900000000000004</c:v>
                </c:pt>
                <c:pt idx="8269">
                  <c:v>4.5332999999999997</c:v>
                </c:pt>
                <c:pt idx="8270">
                  <c:v>4.7916999999999996</c:v>
                </c:pt>
                <c:pt idx="8271">
                  <c:v>6.0358000000000001</c:v>
                </c:pt>
                <c:pt idx="8272">
                  <c:v>4.6749999999999998</c:v>
                </c:pt>
                <c:pt idx="8273">
                  <c:v>4.7118000000000002</c:v>
                </c:pt>
                <c:pt idx="8274">
                  <c:v>4.7279</c:v>
                </c:pt>
                <c:pt idx="8275">
                  <c:v>6.3662999999999998</c:v>
                </c:pt>
                <c:pt idx="8276">
                  <c:v>5.5944000000000003</c:v>
                </c:pt>
                <c:pt idx="8277">
                  <c:v>7.3521999999999998</c:v>
                </c:pt>
                <c:pt idx="8278">
                  <c:v>6.0738000000000003</c:v>
                </c:pt>
                <c:pt idx="8279">
                  <c:v>5.3910999999999998</c:v>
                </c:pt>
                <c:pt idx="8280">
                  <c:v>6.0712000000000002</c:v>
                </c:pt>
                <c:pt idx="8281">
                  <c:v>7.3842999999999996</c:v>
                </c:pt>
                <c:pt idx="8282">
                  <c:v>9.3834</c:v>
                </c:pt>
                <c:pt idx="8283">
                  <c:v>7.8407</c:v>
                </c:pt>
                <c:pt idx="8284">
                  <c:v>4.6064999999999996</c:v>
                </c:pt>
                <c:pt idx="8285">
                  <c:v>5.2321</c:v>
                </c:pt>
                <c:pt idx="8286">
                  <c:v>8.4920000000000009</c:v>
                </c:pt>
                <c:pt idx="8287">
                  <c:v>10.018700000000001</c:v>
                </c:pt>
                <c:pt idx="8288">
                  <c:v>4.4062999999999999</c:v>
                </c:pt>
                <c:pt idx="8289">
                  <c:v>3.1175999999999999</c:v>
                </c:pt>
                <c:pt idx="8290">
                  <c:v>9.0703999999999994</c:v>
                </c:pt>
                <c:pt idx="8291">
                  <c:v>4.5156000000000001</c:v>
                </c:pt>
                <c:pt idx="8292">
                  <c:v>6.1310000000000002</c:v>
                </c:pt>
                <c:pt idx="8293">
                  <c:v>4.6654</c:v>
                </c:pt>
                <c:pt idx="8294">
                  <c:v>7.5979999999999999</c:v>
                </c:pt>
                <c:pt idx="8295">
                  <c:v>8.2068999999999992</c:v>
                </c:pt>
                <c:pt idx="8296">
                  <c:v>15</c:v>
                </c:pt>
                <c:pt idx="8297">
                  <c:v>10.7582</c:v>
                </c:pt>
                <c:pt idx="8298">
                  <c:v>7.9135</c:v>
                </c:pt>
                <c:pt idx="8299">
                  <c:v>11.2463</c:v>
                </c:pt>
                <c:pt idx="8300">
                  <c:v>8.5425000000000004</c:v>
                </c:pt>
                <c:pt idx="8301">
                  <c:v>5.7876000000000003</c:v>
                </c:pt>
                <c:pt idx="8302">
                  <c:v>8.8178000000000001</c:v>
                </c:pt>
                <c:pt idx="8303">
                  <c:v>10.2666</c:v>
                </c:pt>
                <c:pt idx="8304">
                  <c:v>8.0330999999999992</c:v>
                </c:pt>
                <c:pt idx="8305">
                  <c:v>10.2311</c:v>
                </c:pt>
                <c:pt idx="8306">
                  <c:v>7.9234</c:v>
                </c:pt>
                <c:pt idx="8307">
                  <c:v>7.6106999999999996</c:v>
                </c:pt>
                <c:pt idx="8308">
                  <c:v>7.8711000000000002</c:v>
                </c:pt>
                <c:pt idx="8309">
                  <c:v>11.1557</c:v>
                </c:pt>
                <c:pt idx="8310">
                  <c:v>10.683400000000001</c:v>
                </c:pt>
                <c:pt idx="8311">
                  <c:v>10.3653</c:v>
                </c:pt>
                <c:pt idx="8312">
                  <c:v>8.7939000000000007</c:v>
                </c:pt>
                <c:pt idx="8313">
                  <c:v>10.3979</c:v>
                </c:pt>
                <c:pt idx="8314">
                  <c:v>7.5</c:v>
                </c:pt>
                <c:pt idx="8315">
                  <c:v>9.1569000000000003</c:v>
                </c:pt>
                <c:pt idx="8316">
                  <c:v>5.7294999999999998</c:v>
                </c:pt>
                <c:pt idx="8317">
                  <c:v>8.3605</c:v>
                </c:pt>
                <c:pt idx="8318">
                  <c:v>5.4103000000000003</c:v>
                </c:pt>
                <c:pt idx="8319">
                  <c:v>7.8278999999999996</c:v>
                </c:pt>
                <c:pt idx="8320">
                  <c:v>9.8937000000000008</c:v>
                </c:pt>
                <c:pt idx="8321">
                  <c:v>9.3463999999999992</c:v>
                </c:pt>
                <c:pt idx="8322">
                  <c:v>10.675000000000001</c:v>
                </c:pt>
                <c:pt idx="8323">
                  <c:v>10.5793</c:v>
                </c:pt>
                <c:pt idx="8324">
                  <c:v>12.214499999999999</c:v>
                </c:pt>
                <c:pt idx="8325">
                  <c:v>10.7958</c:v>
                </c:pt>
                <c:pt idx="8326">
                  <c:v>7.8627000000000002</c:v>
                </c:pt>
                <c:pt idx="8327">
                  <c:v>8.2479999999999993</c:v>
                </c:pt>
                <c:pt idx="8328">
                  <c:v>6.2182000000000004</c:v>
                </c:pt>
                <c:pt idx="8329">
                  <c:v>8.0726999999999993</c:v>
                </c:pt>
                <c:pt idx="8330">
                  <c:v>9.2297999999999991</c:v>
                </c:pt>
                <c:pt idx="8331">
                  <c:v>10.7326</c:v>
                </c:pt>
                <c:pt idx="8332">
                  <c:v>8.0158000000000005</c:v>
                </c:pt>
                <c:pt idx="8333">
                  <c:v>7.0102000000000002</c:v>
                </c:pt>
                <c:pt idx="8334">
                  <c:v>7.2986000000000004</c:v>
                </c:pt>
                <c:pt idx="8335">
                  <c:v>7.0812999999999997</c:v>
                </c:pt>
                <c:pt idx="8336">
                  <c:v>7.8528000000000002</c:v>
                </c:pt>
                <c:pt idx="8337">
                  <c:v>4.8836000000000004</c:v>
                </c:pt>
                <c:pt idx="8338">
                  <c:v>5.0080999999999998</c:v>
                </c:pt>
                <c:pt idx="8339">
                  <c:v>5.3167</c:v>
                </c:pt>
                <c:pt idx="8340">
                  <c:v>7.7643000000000004</c:v>
                </c:pt>
                <c:pt idx="8341">
                  <c:v>6.3131000000000004</c:v>
                </c:pt>
                <c:pt idx="8342">
                  <c:v>4.5720999999999998</c:v>
                </c:pt>
                <c:pt idx="8343">
                  <c:v>5.7527999999999997</c:v>
                </c:pt>
                <c:pt idx="8344">
                  <c:v>6.2045000000000003</c:v>
                </c:pt>
                <c:pt idx="8345">
                  <c:v>5.1539999999999999</c:v>
                </c:pt>
                <c:pt idx="8346">
                  <c:v>6.0750000000000002</c:v>
                </c:pt>
                <c:pt idx="8347">
                  <c:v>6.9238</c:v>
                </c:pt>
                <c:pt idx="8348">
                  <c:v>5.3507999999999996</c:v>
                </c:pt>
                <c:pt idx="8349">
                  <c:v>6.6818</c:v>
                </c:pt>
                <c:pt idx="8350">
                  <c:v>8.0837000000000003</c:v>
                </c:pt>
                <c:pt idx="8351">
                  <c:v>6.3701999999999996</c:v>
                </c:pt>
                <c:pt idx="8352">
                  <c:v>7.8383000000000003</c:v>
                </c:pt>
                <c:pt idx="8353">
                  <c:v>7.218</c:v>
                </c:pt>
                <c:pt idx="8354">
                  <c:v>3.375</c:v>
                </c:pt>
                <c:pt idx="8355">
                  <c:v>5.8521000000000001</c:v>
                </c:pt>
                <c:pt idx="8356">
                  <c:v>5.4842000000000004</c:v>
                </c:pt>
                <c:pt idx="8357">
                  <c:v>6.0830000000000002</c:v>
                </c:pt>
                <c:pt idx="8358">
                  <c:v>5.9714</c:v>
                </c:pt>
                <c:pt idx="8359">
                  <c:v>6.7122999999999999</c:v>
                </c:pt>
                <c:pt idx="8360">
                  <c:v>6.359</c:v>
                </c:pt>
                <c:pt idx="8361">
                  <c:v>6.3922999999999996</c:v>
                </c:pt>
                <c:pt idx="8362">
                  <c:v>6.3197000000000001</c:v>
                </c:pt>
                <c:pt idx="8363">
                  <c:v>5.6510999999999996</c:v>
                </c:pt>
                <c:pt idx="8364">
                  <c:v>4.7401999999999997</c:v>
                </c:pt>
                <c:pt idx="8365">
                  <c:v>6.6765999999999996</c:v>
                </c:pt>
                <c:pt idx="8366">
                  <c:v>4.6612999999999998</c:v>
                </c:pt>
                <c:pt idx="8367">
                  <c:v>4.7234999999999996</c:v>
                </c:pt>
                <c:pt idx="8368">
                  <c:v>7.3693</c:v>
                </c:pt>
                <c:pt idx="8369">
                  <c:v>7.4863</c:v>
                </c:pt>
                <c:pt idx="8370">
                  <c:v>5.1601999999999997</c:v>
                </c:pt>
                <c:pt idx="8371">
                  <c:v>6.4480000000000004</c:v>
                </c:pt>
                <c:pt idx="8372">
                  <c:v>5.6932</c:v>
                </c:pt>
                <c:pt idx="8373">
                  <c:v>8.1077999999999992</c:v>
                </c:pt>
                <c:pt idx="8374">
                  <c:v>4.1473000000000004</c:v>
                </c:pt>
                <c:pt idx="8375">
                  <c:v>6.2474999999999996</c:v>
                </c:pt>
                <c:pt idx="8376">
                  <c:v>5.7881</c:v>
                </c:pt>
                <c:pt idx="8377">
                  <c:v>6.0576999999999996</c:v>
                </c:pt>
                <c:pt idx="8378">
                  <c:v>5.5388000000000002</c:v>
                </c:pt>
                <c:pt idx="8379">
                  <c:v>5.0785</c:v>
                </c:pt>
                <c:pt idx="8380">
                  <c:v>5.1673999999999998</c:v>
                </c:pt>
                <c:pt idx="8381">
                  <c:v>5.9157999999999999</c:v>
                </c:pt>
                <c:pt idx="8382">
                  <c:v>5.2107999999999999</c:v>
                </c:pt>
                <c:pt idx="8383">
                  <c:v>6.3052000000000001</c:v>
                </c:pt>
                <c:pt idx="8384">
                  <c:v>7.3753000000000002</c:v>
                </c:pt>
                <c:pt idx="8385">
                  <c:v>7.7865000000000002</c:v>
                </c:pt>
                <c:pt idx="8386">
                  <c:v>6.6086999999999998</c:v>
                </c:pt>
                <c:pt idx="8387">
                  <c:v>6.7577999999999996</c:v>
                </c:pt>
                <c:pt idx="8388">
                  <c:v>7.4729000000000001</c:v>
                </c:pt>
                <c:pt idx="8389">
                  <c:v>7.5372000000000003</c:v>
                </c:pt>
                <c:pt idx="8390">
                  <c:v>7.2778999999999998</c:v>
                </c:pt>
                <c:pt idx="8391">
                  <c:v>5.6779999999999999</c:v>
                </c:pt>
                <c:pt idx="8392">
                  <c:v>7.7798999999999996</c:v>
                </c:pt>
                <c:pt idx="8393">
                  <c:v>4.0129000000000001</c:v>
                </c:pt>
                <c:pt idx="8394">
                  <c:v>3.16</c:v>
                </c:pt>
                <c:pt idx="8395">
                  <c:v>3.6991000000000001</c:v>
                </c:pt>
                <c:pt idx="8396">
                  <c:v>5.6532999999999998</c:v>
                </c:pt>
                <c:pt idx="8397">
                  <c:v>4.1368999999999998</c:v>
                </c:pt>
                <c:pt idx="8398">
                  <c:v>3.9847999999999999</c:v>
                </c:pt>
                <c:pt idx="8399">
                  <c:v>8.0599000000000007</c:v>
                </c:pt>
                <c:pt idx="8400">
                  <c:v>6.0777000000000001</c:v>
                </c:pt>
                <c:pt idx="8401">
                  <c:v>4.9086999999999996</c:v>
                </c:pt>
                <c:pt idx="8402">
                  <c:v>5.2319000000000004</c:v>
                </c:pt>
                <c:pt idx="8403">
                  <c:v>6.4912999999999998</c:v>
                </c:pt>
                <c:pt idx="8404">
                  <c:v>6.8369999999999997</c:v>
                </c:pt>
                <c:pt idx="8405">
                  <c:v>7.5336999999999996</c:v>
                </c:pt>
                <c:pt idx="8406">
                  <c:v>6.8753000000000002</c:v>
                </c:pt>
                <c:pt idx="8407">
                  <c:v>6.6085000000000003</c:v>
                </c:pt>
                <c:pt idx="8408">
                  <c:v>4.4699</c:v>
                </c:pt>
                <c:pt idx="8409">
                  <c:v>5.8779000000000003</c:v>
                </c:pt>
                <c:pt idx="8410">
                  <c:v>5.3678999999999997</c:v>
                </c:pt>
                <c:pt idx="8411">
                  <c:v>3.5154000000000001</c:v>
                </c:pt>
                <c:pt idx="8412">
                  <c:v>3.5861000000000001</c:v>
                </c:pt>
                <c:pt idx="8413">
                  <c:v>3.9037999999999999</c:v>
                </c:pt>
                <c:pt idx="8414">
                  <c:v>4.7609000000000004</c:v>
                </c:pt>
                <c:pt idx="8415">
                  <c:v>4.2061000000000002</c:v>
                </c:pt>
                <c:pt idx="8416">
                  <c:v>4.9671000000000003</c:v>
                </c:pt>
                <c:pt idx="8417">
                  <c:v>6.6329000000000002</c:v>
                </c:pt>
                <c:pt idx="8418">
                  <c:v>7.1273</c:v>
                </c:pt>
                <c:pt idx="8419">
                  <c:v>4.5</c:v>
                </c:pt>
                <c:pt idx="8420">
                  <c:v>6.7717999999999998</c:v>
                </c:pt>
                <c:pt idx="8421">
                  <c:v>8.6155000000000008</c:v>
                </c:pt>
                <c:pt idx="8422">
                  <c:v>3.4238</c:v>
                </c:pt>
                <c:pt idx="8423">
                  <c:v>3.8464</c:v>
                </c:pt>
                <c:pt idx="8424">
                  <c:v>3.0047000000000001</c:v>
                </c:pt>
                <c:pt idx="8425">
                  <c:v>4.6957000000000004</c:v>
                </c:pt>
                <c:pt idx="8426">
                  <c:v>3.8125</c:v>
                </c:pt>
                <c:pt idx="8427">
                  <c:v>3.6764999999999999</c:v>
                </c:pt>
                <c:pt idx="8428">
                  <c:v>5.0453000000000001</c:v>
                </c:pt>
                <c:pt idx="8429">
                  <c:v>4.2027999999999999</c:v>
                </c:pt>
                <c:pt idx="8430">
                  <c:v>3.8732000000000002</c:v>
                </c:pt>
                <c:pt idx="8431">
                  <c:v>4.0911</c:v>
                </c:pt>
                <c:pt idx="8432">
                  <c:v>4.5049999999999999</c:v>
                </c:pt>
                <c:pt idx="8433">
                  <c:v>4.2782</c:v>
                </c:pt>
                <c:pt idx="8434">
                  <c:v>4.1847000000000003</c:v>
                </c:pt>
                <c:pt idx="8435">
                  <c:v>7.2164999999999999</c:v>
                </c:pt>
                <c:pt idx="8436">
                  <c:v>3.7044999999999999</c:v>
                </c:pt>
                <c:pt idx="8437">
                  <c:v>4.4107000000000003</c:v>
                </c:pt>
                <c:pt idx="8438">
                  <c:v>3.2574000000000001</c:v>
                </c:pt>
                <c:pt idx="8439">
                  <c:v>3.5586000000000002</c:v>
                </c:pt>
                <c:pt idx="8440">
                  <c:v>5.6447000000000003</c:v>
                </c:pt>
                <c:pt idx="8441">
                  <c:v>5.7910000000000004</c:v>
                </c:pt>
                <c:pt idx="8442">
                  <c:v>4.0223000000000004</c:v>
                </c:pt>
                <c:pt idx="8443">
                  <c:v>4.3499999999999996</c:v>
                </c:pt>
                <c:pt idx="8444">
                  <c:v>4.0068000000000001</c:v>
                </c:pt>
                <c:pt idx="8445">
                  <c:v>4.7431000000000001</c:v>
                </c:pt>
                <c:pt idx="8446">
                  <c:v>4.7685000000000004</c:v>
                </c:pt>
                <c:pt idx="8447">
                  <c:v>3.5649000000000002</c:v>
                </c:pt>
                <c:pt idx="8448">
                  <c:v>4.0720000000000001</c:v>
                </c:pt>
                <c:pt idx="8449">
                  <c:v>5.4351000000000003</c:v>
                </c:pt>
                <c:pt idx="8450">
                  <c:v>3.4028</c:v>
                </c:pt>
                <c:pt idx="8451">
                  <c:v>4.4531000000000001</c:v>
                </c:pt>
                <c:pt idx="8452">
                  <c:v>6.1299000000000001</c:v>
                </c:pt>
                <c:pt idx="8453">
                  <c:v>7.5</c:v>
                </c:pt>
                <c:pt idx="8454">
                  <c:v>6.8268000000000004</c:v>
                </c:pt>
                <c:pt idx="8455">
                  <c:v>10.034599999999999</c:v>
                </c:pt>
                <c:pt idx="8456">
                  <c:v>8.7579999999999991</c:v>
                </c:pt>
                <c:pt idx="8457">
                  <c:v>5.4659000000000004</c:v>
                </c:pt>
                <c:pt idx="8458">
                  <c:v>7.3560999999999996</c:v>
                </c:pt>
                <c:pt idx="8459">
                  <c:v>9.8143999999999991</c:v>
                </c:pt>
                <c:pt idx="8460">
                  <c:v>8.5888000000000009</c:v>
                </c:pt>
                <c:pt idx="8461">
                  <c:v>10.1007</c:v>
                </c:pt>
                <c:pt idx="8462">
                  <c:v>10.514200000000001</c:v>
                </c:pt>
                <c:pt idx="8463">
                  <c:v>12.367000000000001</c:v>
                </c:pt>
                <c:pt idx="8464">
                  <c:v>13.8093</c:v>
                </c:pt>
                <c:pt idx="8465">
                  <c:v>8.6196000000000002</c:v>
                </c:pt>
                <c:pt idx="8466">
                  <c:v>5.8691000000000004</c:v>
                </c:pt>
                <c:pt idx="8467">
                  <c:v>11.3283</c:v>
                </c:pt>
                <c:pt idx="8468">
                  <c:v>5.8596000000000004</c:v>
                </c:pt>
                <c:pt idx="8469">
                  <c:v>5.3468</c:v>
                </c:pt>
                <c:pt idx="8470">
                  <c:v>5.2366000000000001</c:v>
                </c:pt>
                <c:pt idx="8471">
                  <c:v>5.7415000000000003</c:v>
                </c:pt>
                <c:pt idx="8472">
                  <c:v>3.5059999999999998</c:v>
                </c:pt>
                <c:pt idx="8473">
                  <c:v>4.4004000000000003</c:v>
                </c:pt>
                <c:pt idx="8474">
                  <c:v>6.9508000000000001</c:v>
                </c:pt>
                <c:pt idx="8475">
                  <c:v>5.8903999999999996</c:v>
                </c:pt>
                <c:pt idx="8476">
                  <c:v>7.7201000000000004</c:v>
                </c:pt>
                <c:pt idx="8477">
                  <c:v>8.4261999999999997</c:v>
                </c:pt>
                <c:pt idx="8478">
                  <c:v>8.3836999999999993</c:v>
                </c:pt>
                <c:pt idx="8479">
                  <c:v>8.0594999999999999</c:v>
                </c:pt>
                <c:pt idx="8480">
                  <c:v>7.6932999999999998</c:v>
                </c:pt>
                <c:pt idx="8481">
                  <c:v>9.1974</c:v>
                </c:pt>
                <c:pt idx="8482">
                  <c:v>9.08</c:v>
                </c:pt>
                <c:pt idx="8483">
                  <c:v>6.6658999999999997</c:v>
                </c:pt>
                <c:pt idx="8484">
                  <c:v>4.5416999999999996</c:v>
                </c:pt>
                <c:pt idx="8485">
                  <c:v>8.3792000000000009</c:v>
                </c:pt>
                <c:pt idx="8486">
                  <c:v>6.8333000000000004</c:v>
                </c:pt>
                <c:pt idx="8487">
                  <c:v>7.7737999999999996</c:v>
                </c:pt>
                <c:pt idx="8488">
                  <c:v>8.1988000000000003</c:v>
                </c:pt>
                <c:pt idx="8489">
                  <c:v>8.19</c:v>
                </c:pt>
                <c:pt idx="8490">
                  <c:v>8.3064999999999998</c:v>
                </c:pt>
                <c:pt idx="8491">
                  <c:v>6.9473000000000003</c:v>
                </c:pt>
                <c:pt idx="8492">
                  <c:v>6.7064000000000004</c:v>
                </c:pt>
                <c:pt idx="8493">
                  <c:v>7.5845000000000002</c:v>
                </c:pt>
                <c:pt idx="8494">
                  <c:v>5.6139000000000001</c:v>
                </c:pt>
                <c:pt idx="8495">
                  <c:v>5.0292000000000003</c:v>
                </c:pt>
                <c:pt idx="8496">
                  <c:v>5.6875999999999998</c:v>
                </c:pt>
                <c:pt idx="8497">
                  <c:v>5.6958000000000002</c:v>
                </c:pt>
                <c:pt idx="8498">
                  <c:v>4.5221</c:v>
                </c:pt>
                <c:pt idx="8499">
                  <c:v>6.7286999999999999</c:v>
                </c:pt>
                <c:pt idx="8500">
                  <c:v>5.4218000000000002</c:v>
                </c:pt>
                <c:pt idx="8501">
                  <c:v>5.6487999999999996</c:v>
                </c:pt>
                <c:pt idx="8502">
                  <c:v>6.0888999999999998</c:v>
                </c:pt>
                <c:pt idx="8503">
                  <c:v>6.7835999999999999</c:v>
                </c:pt>
                <c:pt idx="8504">
                  <c:v>5.4741</c:v>
                </c:pt>
                <c:pt idx="8505">
                  <c:v>5.1227999999999998</c:v>
                </c:pt>
                <c:pt idx="8506">
                  <c:v>4.2885</c:v>
                </c:pt>
                <c:pt idx="8507">
                  <c:v>5.2165999999999997</c:v>
                </c:pt>
                <c:pt idx="8508">
                  <c:v>5.9214000000000002</c:v>
                </c:pt>
                <c:pt idx="8509">
                  <c:v>5.0772000000000004</c:v>
                </c:pt>
                <c:pt idx="8510">
                  <c:v>6.3566000000000003</c:v>
                </c:pt>
                <c:pt idx="8511">
                  <c:v>4.3437999999999999</c:v>
                </c:pt>
                <c:pt idx="8512">
                  <c:v>4.8861999999999997</c:v>
                </c:pt>
                <c:pt idx="8513">
                  <c:v>2.875</c:v>
                </c:pt>
                <c:pt idx="8514">
                  <c:v>7.3338999999999999</c:v>
                </c:pt>
                <c:pt idx="8515">
                  <c:v>4.2083000000000004</c:v>
                </c:pt>
                <c:pt idx="8516">
                  <c:v>5.0186000000000002</c:v>
                </c:pt>
                <c:pt idx="8517">
                  <c:v>4.5614999999999997</c:v>
                </c:pt>
                <c:pt idx="8518">
                  <c:v>5.5</c:v>
                </c:pt>
                <c:pt idx="8519">
                  <c:v>6.6711999999999998</c:v>
                </c:pt>
                <c:pt idx="8520">
                  <c:v>5.1356000000000002</c:v>
                </c:pt>
                <c:pt idx="8521">
                  <c:v>5.5875000000000004</c:v>
                </c:pt>
                <c:pt idx="8522">
                  <c:v>4.0547000000000004</c:v>
                </c:pt>
                <c:pt idx="8523">
                  <c:v>5.9359000000000002</c:v>
                </c:pt>
                <c:pt idx="8524">
                  <c:v>2.0287999999999999</c:v>
                </c:pt>
                <c:pt idx="8525">
                  <c:v>4.1925999999999997</c:v>
                </c:pt>
                <c:pt idx="8526">
                  <c:v>4.5033000000000003</c:v>
                </c:pt>
                <c:pt idx="8527">
                  <c:v>3.9460999999999999</c:v>
                </c:pt>
                <c:pt idx="8528">
                  <c:v>3.1932</c:v>
                </c:pt>
                <c:pt idx="8529">
                  <c:v>5.6651999999999996</c:v>
                </c:pt>
                <c:pt idx="8530">
                  <c:v>5.5121000000000002</c:v>
                </c:pt>
                <c:pt idx="8531">
                  <c:v>5.6223000000000001</c:v>
                </c:pt>
                <c:pt idx="8532">
                  <c:v>6.4339000000000004</c:v>
                </c:pt>
                <c:pt idx="8533">
                  <c:v>7.4322999999999997</c:v>
                </c:pt>
                <c:pt idx="8534">
                  <c:v>6.8193999999999999</c:v>
                </c:pt>
                <c:pt idx="8535">
                  <c:v>5.0509000000000004</c:v>
                </c:pt>
                <c:pt idx="8536">
                  <c:v>5.5849000000000002</c:v>
                </c:pt>
                <c:pt idx="8537">
                  <c:v>4.8354999999999997</c:v>
                </c:pt>
                <c:pt idx="8538">
                  <c:v>3.7844000000000002</c:v>
                </c:pt>
                <c:pt idx="8539">
                  <c:v>5.4939</c:v>
                </c:pt>
                <c:pt idx="8540">
                  <c:v>5.9164000000000003</c:v>
                </c:pt>
                <c:pt idx="8541">
                  <c:v>4.5</c:v>
                </c:pt>
                <c:pt idx="8542">
                  <c:v>6.0537999999999998</c:v>
                </c:pt>
                <c:pt idx="8543">
                  <c:v>5.8304999999999998</c:v>
                </c:pt>
                <c:pt idx="8544">
                  <c:v>5.1662999999999997</c:v>
                </c:pt>
                <c:pt idx="8545">
                  <c:v>4.4565000000000001</c:v>
                </c:pt>
                <c:pt idx="8546">
                  <c:v>6.2957000000000001</c:v>
                </c:pt>
                <c:pt idx="8547">
                  <c:v>7.5217999999999998</c:v>
                </c:pt>
                <c:pt idx="8548">
                  <c:v>4.9687999999999999</c:v>
                </c:pt>
                <c:pt idx="8549">
                  <c:v>5.3156999999999996</c:v>
                </c:pt>
                <c:pt idx="8550">
                  <c:v>6.3178000000000001</c:v>
                </c:pt>
                <c:pt idx="8551">
                  <c:v>6.4328000000000003</c:v>
                </c:pt>
                <c:pt idx="8552">
                  <c:v>6.4664000000000001</c:v>
                </c:pt>
                <c:pt idx="8553">
                  <c:v>6.0061999999999998</c:v>
                </c:pt>
                <c:pt idx="8554">
                  <c:v>5.0957999999999997</c:v>
                </c:pt>
                <c:pt idx="8555">
                  <c:v>5.8979999999999997</c:v>
                </c:pt>
                <c:pt idx="8556">
                  <c:v>6.0198</c:v>
                </c:pt>
                <c:pt idx="8557">
                  <c:v>5.4192999999999998</c:v>
                </c:pt>
                <c:pt idx="8558">
                  <c:v>5.9225000000000003</c:v>
                </c:pt>
                <c:pt idx="8559">
                  <c:v>6.7385000000000002</c:v>
                </c:pt>
                <c:pt idx="8560">
                  <c:v>6.2229999999999999</c:v>
                </c:pt>
                <c:pt idx="8561">
                  <c:v>5.9053000000000004</c:v>
                </c:pt>
                <c:pt idx="8562">
                  <c:v>4.6458000000000004</c:v>
                </c:pt>
                <c:pt idx="8563">
                  <c:v>4.7469999999999999</c:v>
                </c:pt>
                <c:pt idx="8564">
                  <c:v>4.6500000000000004</c:v>
                </c:pt>
                <c:pt idx="8565">
                  <c:v>4.2039</c:v>
                </c:pt>
                <c:pt idx="8566">
                  <c:v>4.7385999999999999</c:v>
                </c:pt>
                <c:pt idx="8567">
                  <c:v>6.8773</c:v>
                </c:pt>
                <c:pt idx="8568">
                  <c:v>6.7644000000000002</c:v>
                </c:pt>
                <c:pt idx="8569">
                  <c:v>7.8601000000000001</c:v>
                </c:pt>
                <c:pt idx="8570">
                  <c:v>7.5</c:v>
                </c:pt>
                <c:pt idx="8571">
                  <c:v>6.1684000000000001</c:v>
                </c:pt>
                <c:pt idx="8572">
                  <c:v>4.1749999999999998</c:v>
                </c:pt>
                <c:pt idx="8573">
                  <c:v>2.4821</c:v>
                </c:pt>
                <c:pt idx="8574">
                  <c:v>5.2950999999999997</c:v>
                </c:pt>
                <c:pt idx="8575">
                  <c:v>3.8788</c:v>
                </c:pt>
                <c:pt idx="8576">
                  <c:v>3.6894999999999998</c:v>
                </c:pt>
                <c:pt idx="8577">
                  <c:v>5.1513999999999998</c:v>
                </c:pt>
                <c:pt idx="8578">
                  <c:v>5.9356</c:v>
                </c:pt>
                <c:pt idx="8579">
                  <c:v>4.9028</c:v>
                </c:pt>
                <c:pt idx="8580">
                  <c:v>5.6204999999999998</c:v>
                </c:pt>
                <c:pt idx="8581">
                  <c:v>6.4313000000000002</c:v>
                </c:pt>
                <c:pt idx="8582">
                  <c:v>5.5936000000000003</c:v>
                </c:pt>
                <c:pt idx="8583">
                  <c:v>3.625</c:v>
                </c:pt>
                <c:pt idx="8584">
                  <c:v>3.9306000000000001</c:v>
                </c:pt>
                <c:pt idx="8585">
                  <c:v>5.6753999999999998</c:v>
                </c:pt>
                <c:pt idx="8586">
                  <c:v>5.2327000000000004</c:v>
                </c:pt>
                <c:pt idx="8587">
                  <c:v>15.0001</c:v>
                </c:pt>
                <c:pt idx="8588">
                  <c:v>6.0621999999999998</c:v>
                </c:pt>
                <c:pt idx="8589">
                  <c:v>15.0001</c:v>
                </c:pt>
                <c:pt idx="8590">
                  <c:v>9.5907999999999998</c:v>
                </c:pt>
                <c:pt idx="8591">
                  <c:v>2.8056000000000001</c:v>
                </c:pt>
                <c:pt idx="8592">
                  <c:v>3.1061999999999999</c:v>
                </c:pt>
                <c:pt idx="8593">
                  <c:v>2.4460999999999999</c:v>
                </c:pt>
                <c:pt idx="8594">
                  <c:v>2.6505999999999998</c:v>
                </c:pt>
                <c:pt idx="8595">
                  <c:v>3.1326999999999998</c:v>
                </c:pt>
                <c:pt idx="8596">
                  <c:v>3.6</c:v>
                </c:pt>
                <c:pt idx="8597">
                  <c:v>2.4615</c:v>
                </c:pt>
                <c:pt idx="8598">
                  <c:v>3.2216</c:v>
                </c:pt>
                <c:pt idx="8599">
                  <c:v>3.4125000000000001</c:v>
                </c:pt>
                <c:pt idx="8600">
                  <c:v>1.6875</c:v>
                </c:pt>
                <c:pt idx="8601">
                  <c:v>1.9609000000000001</c:v>
                </c:pt>
                <c:pt idx="8602">
                  <c:v>2.5598999999999998</c:v>
                </c:pt>
                <c:pt idx="8603">
                  <c:v>2.8348</c:v>
                </c:pt>
                <c:pt idx="8604">
                  <c:v>2.0775000000000001</c:v>
                </c:pt>
                <c:pt idx="8605">
                  <c:v>2.4375</c:v>
                </c:pt>
                <c:pt idx="8606">
                  <c:v>3.0192000000000001</c:v>
                </c:pt>
                <c:pt idx="8607">
                  <c:v>3.2812999999999999</c:v>
                </c:pt>
                <c:pt idx="8608">
                  <c:v>2.6434000000000002</c:v>
                </c:pt>
                <c:pt idx="8609">
                  <c:v>3.5</c:v>
                </c:pt>
                <c:pt idx="8610">
                  <c:v>3.1815000000000002</c:v>
                </c:pt>
                <c:pt idx="8611">
                  <c:v>4.3906000000000001</c:v>
                </c:pt>
                <c:pt idx="8612">
                  <c:v>2.4053</c:v>
                </c:pt>
                <c:pt idx="8613">
                  <c:v>2.0192000000000001</c:v>
                </c:pt>
                <c:pt idx="8614">
                  <c:v>3.7863000000000002</c:v>
                </c:pt>
                <c:pt idx="8615">
                  <c:v>2.8214000000000001</c:v>
                </c:pt>
                <c:pt idx="8616">
                  <c:v>7.8773999999999997</c:v>
                </c:pt>
                <c:pt idx="8617">
                  <c:v>6.9771999999999998</c:v>
                </c:pt>
                <c:pt idx="8618">
                  <c:v>7.7359999999999998</c:v>
                </c:pt>
                <c:pt idx="8619">
                  <c:v>6.3616999999999999</c:v>
                </c:pt>
                <c:pt idx="8620">
                  <c:v>7.5754999999999999</c:v>
                </c:pt>
                <c:pt idx="8621">
                  <c:v>6.4516999999999998</c:v>
                </c:pt>
                <c:pt idx="8622">
                  <c:v>5.8642000000000003</c:v>
                </c:pt>
                <c:pt idx="8623">
                  <c:v>6.4214000000000002</c:v>
                </c:pt>
                <c:pt idx="8624">
                  <c:v>5.5030000000000001</c:v>
                </c:pt>
                <c:pt idx="8625">
                  <c:v>4.8021000000000003</c:v>
                </c:pt>
                <c:pt idx="8626">
                  <c:v>4.3320999999999996</c:v>
                </c:pt>
                <c:pt idx="8627">
                  <c:v>4.6611000000000002</c:v>
                </c:pt>
                <c:pt idx="8628">
                  <c:v>2.9559000000000002</c:v>
                </c:pt>
                <c:pt idx="8629">
                  <c:v>3.1987000000000001</c:v>
                </c:pt>
                <c:pt idx="8630">
                  <c:v>3.9340000000000002</c:v>
                </c:pt>
                <c:pt idx="8631">
                  <c:v>5.1433</c:v>
                </c:pt>
                <c:pt idx="8632">
                  <c:v>4.7568999999999999</c:v>
                </c:pt>
                <c:pt idx="8633">
                  <c:v>4.7070999999999996</c:v>
                </c:pt>
                <c:pt idx="8634">
                  <c:v>3.5249999999999999</c:v>
                </c:pt>
                <c:pt idx="8635">
                  <c:v>3.2917000000000001</c:v>
                </c:pt>
                <c:pt idx="8636">
                  <c:v>2.1875</c:v>
                </c:pt>
                <c:pt idx="8637">
                  <c:v>3.4030999999999998</c:v>
                </c:pt>
                <c:pt idx="8638">
                  <c:v>1.9487000000000001</c:v>
                </c:pt>
                <c:pt idx="8639">
                  <c:v>5.2154999999999996</c:v>
                </c:pt>
                <c:pt idx="8640">
                  <c:v>5.7949999999999999</c:v>
                </c:pt>
                <c:pt idx="8641">
                  <c:v>3.3098000000000001</c:v>
                </c:pt>
                <c:pt idx="8642">
                  <c:v>3.25</c:v>
                </c:pt>
                <c:pt idx="8643">
                  <c:v>3.3571</c:v>
                </c:pt>
                <c:pt idx="8644">
                  <c:v>2.6520000000000001</c:v>
                </c:pt>
                <c:pt idx="8645">
                  <c:v>3.8</c:v>
                </c:pt>
                <c:pt idx="8646">
                  <c:v>4.3472</c:v>
                </c:pt>
                <c:pt idx="8647">
                  <c:v>3.2726999999999999</c:v>
                </c:pt>
                <c:pt idx="8648">
                  <c:v>3.1375000000000002</c:v>
                </c:pt>
                <c:pt idx="8649">
                  <c:v>2.3275999999999999</c:v>
                </c:pt>
                <c:pt idx="8650">
                  <c:v>2.7726999999999999</c:v>
                </c:pt>
                <c:pt idx="8651">
                  <c:v>3.1128999999999998</c:v>
                </c:pt>
                <c:pt idx="8652">
                  <c:v>4.2891000000000004</c:v>
                </c:pt>
                <c:pt idx="8653">
                  <c:v>4.7237</c:v>
                </c:pt>
                <c:pt idx="8654">
                  <c:v>4.1307</c:v>
                </c:pt>
                <c:pt idx="8655">
                  <c:v>3.0750000000000002</c:v>
                </c:pt>
                <c:pt idx="8656">
                  <c:v>3.7968999999999999</c:v>
                </c:pt>
                <c:pt idx="8657">
                  <c:v>4.7</c:v>
                </c:pt>
                <c:pt idx="8658">
                  <c:v>3.4895999999999998</c:v>
                </c:pt>
                <c:pt idx="8659">
                  <c:v>2.9870999999999999</c:v>
                </c:pt>
                <c:pt idx="8660">
                  <c:v>6.2039999999999997</c:v>
                </c:pt>
                <c:pt idx="8661">
                  <c:v>5.2451999999999996</c:v>
                </c:pt>
                <c:pt idx="8662">
                  <c:v>4.7249999999999996</c:v>
                </c:pt>
                <c:pt idx="8663">
                  <c:v>5.0849000000000002</c:v>
                </c:pt>
                <c:pt idx="8664">
                  <c:v>4.8602999999999996</c:v>
                </c:pt>
                <c:pt idx="8665">
                  <c:v>3.7115</c:v>
                </c:pt>
                <c:pt idx="8666">
                  <c:v>4.0340999999999996</c:v>
                </c:pt>
                <c:pt idx="8667">
                  <c:v>4.0961999999999996</c:v>
                </c:pt>
                <c:pt idx="8668">
                  <c:v>4.6833</c:v>
                </c:pt>
                <c:pt idx="8669">
                  <c:v>2.875</c:v>
                </c:pt>
                <c:pt idx="8670">
                  <c:v>4.6534000000000004</c:v>
                </c:pt>
                <c:pt idx="8671">
                  <c:v>5.3707000000000003</c:v>
                </c:pt>
                <c:pt idx="8672">
                  <c:v>5.1391</c:v>
                </c:pt>
                <c:pt idx="8673">
                  <c:v>4.6069000000000004</c:v>
                </c:pt>
                <c:pt idx="8674">
                  <c:v>2.1696</c:v>
                </c:pt>
                <c:pt idx="8675">
                  <c:v>2.5179</c:v>
                </c:pt>
                <c:pt idx="8676">
                  <c:v>3.0139</c:v>
                </c:pt>
                <c:pt idx="8677">
                  <c:v>3.0769000000000002</c:v>
                </c:pt>
                <c:pt idx="8678">
                  <c:v>4.0750000000000002</c:v>
                </c:pt>
                <c:pt idx="8679">
                  <c:v>4.0416999999999996</c:v>
                </c:pt>
                <c:pt idx="8680">
                  <c:v>5.5650000000000004</c:v>
                </c:pt>
                <c:pt idx="8681">
                  <c:v>6.2034000000000002</c:v>
                </c:pt>
                <c:pt idx="8682">
                  <c:v>4.0702999999999996</c:v>
                </c:pt>
                <c:pt idx="8683">
                  <c:v>3.1711</c:v>
                </c:pt>
                <c:pt idx="8684">
                  <c:v>3.3010999999999999</c:v>
                </c:pt>
                <c:pt idx="8685">
                  <c:v>3.45</c:v>
                </c:pt>
                <c:pt idx="8686">
                  <c:v>4.3056000000000001</c:v>
                </c:pt>
                <c:pt idx="8687">
                  <c:v>2.5202</c:v>
                </c:pt>
                <c:pt idx="8688">
                  <c:v>3.7917000000000001</c:v>
                </c:pt>
                <c:pt idx="8689">
                  <c:v>3.4020000000000001</c:v>
                </c:pt>
                <c:pt idx="8690">
                  <c:v>4.95</c:v>
                </c:pt>
                <c:pt idx="8691">
                  <c:v>4.2750000000000004</c:v>
                </c:pt>
                <c:pt idx="8692">
                  <c:v>3.8</c:v>
                </c:pt>
                <c:pt idx="8693">
                  <c:v>4.0312999999999999</c:v>
                </c:pt>
                <c:pt idx="8694">
                  <c:v>4.0728999999999997</c:v>
                </c:pt>
                <c:pt idx="8695">
                  <c:v>3.8269000000000002</c:v>
                </c:pt>
                <c:pt idx="8696">
                  <c:v>5.0544000000000002</c:v>
                </c:pt>
                <c:pt idx="8697">
                  <c:v>3.2442000000000002</c:v>
                </c:pt>
                <c:pt idx="8698">
                  <c:v>4.3849999999999998</c:v>
                </c:pt>
                <c:pt idx="8699">
                  <c:v>3.5672999999999999</c:v>
                </c:pt>
                <c:pt idx="8700">
                  <c:v>2.4117000000000002</c:v>
                </c:pt>
                <c:pt idx="8701">
                  <c:v>4.3906000000000001</c:v>
                </c:pt>
                <c:pt idx="8702">
                  <c:v>3.7875000000000001</c:v>
                </c:pt>
                <c:pt idx="8703">
                  <c:v>3.3826999999999998</c:v>
                </c:pt>
                <c:pt idx="8704">
                  <c:v>2.5819000000000001</c:v>
                </c:pt>
                <c:pt idx="8705">
                  <c:v>4.6323999999999996</c:v>
                </c:pt>
                <c:pt idx="8706">
                  <c:v>3.6953</c:v>
                </c:pt>
                <c:pt idx="8707">
                  <c:v>4.1963999999999997</c:v>
                </c:pt>
                <c:pt idx="8708">
                  <c:v>3.6368999999999998</c:v>
                </c:pt>
                <c:pt idx="8709">
                  <c:v>5.6612999999999998</c:v>
                </c:pt>
                <c:pt idx="8710">
                  <c:v>3.7330000000000001</c:v>
                </c:pt>
                <c:pt idx="8711">
                  <c:v>3.0078</c:v>
                </c:pt>
                <c:pt idx="8712">
                  <c:v>2.6032999999999999</c:v>
                </c:pt>
                <c:pt idx="8713">
                  <c:v>3.375</c:v>
                </c:pt>
                <c:pt idx="8714">
                  <c:v>7.226</c:v>
                </c:pt>
                <c:pt idx="8715">
                  <c:v>4.0071000000000003</c:v>
                </c:pt>
                <c:pt idx="8716">
                  <c:v>2.3464</c:v>
                </c:pt>
                <c:pt idx="8717">
                  <c:v>3.7812999999999999</c:v>
                </c:pt>
                <c:pt idx="8718">
                  <c:v>1.6032999999999999</c:v>
                </c:pt>
                <c:pt idx="8719">
                  <c:v>2.8260999999999998</c:v>
                </c:pt>
                <c:pt idx="8720">
                  <c:v>3.1781000000000001</c:v>
                </c:pt>
                <c:pt idx="8721">
                  <c:v>4.8232999999999997</c:v>
                </c:pt>
                <c:pt idx="8722">
                  <c:v>5.6017999999999999</c:v>
                </c:pt>
                <c:pt idx="8723">
                  <c:v>4.4443999999999999</c:v>
                </c:pt>
                <c:pt idx="8724">
                  <c:v>2.4826999999999999</c:v>
                </c:pt>
                <c:pt idx="8725">
                  <c:v>5.0366</c:v>
                </c:pt>
                <c:pt idx="8726">
                  <c:v>4.2210000000000001</c:v>
                </c:pt>
                <c:pt idx="8727">
                  <c:v>5.1966000000000001</c:v>
                </c:pt>
                <c:pt idx="8728">
                  <c:v>4.3277999999999999</c:v>
                </c:pt>
                <c:pt idx="8729">
                  <c:v>4.0843999999999996</c:v>
                </c:pt>
                <c:pt idx="8730">
                  <c:v>3.9518</c:v>
                </c:pt>
                <c:pt idx="8731">
                  <c:v>3.2856999999999998</c:v>
                </c:pt>
                <c:pt idx="8732">
                  <c:v>3.1046999999999998</c:v>
                </c:pt>
                <c:pt idx="8733">
                  <c:v>1.6685000000000001</c:v>
                </c:pt>
                <c:pt idx="8734">
                  <c:v>1.6267</c:v>
                </c:pt>
                <c:pt idx="8735">
                  <c:v>1.4390000000000001</c:v>
                </c:pt>
                <c:pt idx="8736">
                  <c:v>2.0914999999999999</c:v>
                </c:pt>
                <c:pt idx="8737">
                  <c:v>6.5260999999999996</c:v>
                </c:pt>
                <c:pt idx="8738">
                  <c:v>4.3657000000000004</c:v>
                </c:pt>
                <c:pt idx="8739">
                  <c:v>4.3586999999999998</c:v>
                </c:pt>
                <c:pt idx="8740">
                  <c:v>3.5884999999999998</c:v>
                </c:pt>
                <c:pt idx="8741">
                  <c:v>6.8586</c:v>
                </c:pt>
                <c:pt idx="8742">
                  <c:v>5.7203999999999997</c:v>
                </c:pt>
                <c:pt idx="8743">
                  <c:v>4.5587999999999997</c:v>
                </c:pt>
                <c:pt idx="8744">
                  <c:v>3.2812999999999999</c:v>
                </c:pt>
                <c:pt idx="8745">
                  <c:v>4.0229999999999997</c:v>
                </c:pt>
                <c:pt idx="8746">
                  <c:v>6.0773999999999999</c:v>
                </c:pt>
                <c:pt idx="8747">
                  <c:v>3.3980999999999999</c:v>
                </c:pt>
                <c:pt idx="8748">
                  <c:v>4.6957000000000004</c:v>
                </c:pt>
                <c:pt idx="8749">
                  <c:v>3.9375</c:v>
                </c:pt>
                <c:pt idx="8750">
                  <c:v>3.1829999999999998</c:v>
                </c:pt>
                <c:pt idx="8751">
                  <c:v>3.4561000000000002</c:v>
                </c:pt>
                <c:pt idx="8752">
                  <c:v>5.93</c:v>
                </c:pt>
                <c:pt idx="8753">
                  <c:v>2.6023000000000001</c:v>
                </c:pt>
                <c:pt idx="8754">
                  <c:v>4.4375</c:v>
                </c:pt>
                <c:pt idx="8755">
                  <c:v>2.9222000000000001</c:v>
                </c:pt>
                <c:pt idx="8756">
                  <c:v>3.2414999999999998</c:v>
                </c:pt>
                <c:pt idx="8757">
                  <c:v>2.9106999999999998</c:v>
                </c:pt>
                <c:pt idx="8758">
                  <c:v>3.9765999999999999</c:v>
                </c:pt>
                <c:pt idx="8759">
                  <c:v>4.0138999999999996</c:v>
                </c:pt>
                <c:pt idx="8760">
                  <c:v>2.7222</c:v>
                </c:pt>
                <c:pt idx="8761">
                  <c:v>3.5520999999999998</c:v>
                </c:pt>
                <c:pt idx="8762">
                  <c:v>3.4544999999999999</c:v>
                </c:pt>
                <c:pt idx="8763">
                  <c:v>3.2845</c:v>
                </c:pt>
                <c:pt idx="8764">
                  <c:v>3.9190999999999998</c:v>
                </c:pt>
                <c:pt idx="8765">
                  <c:v>3.8582999999999998</c:v>
                </c:pt>
                <c:pt idx="8766">
                  <c:v>2.1911999999999998</c:v>
                </c:pt>
                <c:pt idx="8767">
                  <c:v>3.2934999999999999</c:v>
                </c:pt>
                <c:pt idx="8768">
                  <c:v>2.2262</c:v>
                </c:pt>
                <c:pt idx="8769">
                  <c:v>1.5025999999999999</c:v>
                </c:pt>
                <c:pt idx="8770">
                  <c:v>1.5357000000000001</c:v>
                </c:pt>
                <c:pt idx="8771">
                  <c:v>1.3684000000000001</c:v>
                </c:pt>
                <c:pt idx="8772">
                  <c:v>1.7</c:v>
                </c:pt>
                <c:pt idx="8773">
                  <c:v>1.9932000000000001</c:v>
                </c:pt>
                <c:pt idx="8774">
                  <c:v>2.9073000000000002</c:v>
                </c:pt>
                <c:pt idx="8775">
                  <c:v>3.1467000000000001</c:v>
                </c:pt>
                <c:pt idx="8776">
                  <c:v>2.3140000000000001</c:v>
                </c:pt>
                <c:pt idx="8777">
                  <c:v>2.9049999999999998</c:v>
                </c:pt>
                <c:pt idx="8778">
                  <c:v>3.0444</c:v>
                </c:pt>
                <c:pt idx="8779">
                  <c:v>2.9662999999999999</c:v>
                </c:pt>
                <c:pt idx="8780">
                  <c:v>3.4550000000000001</c:v>
                </c:pt>
                <c:pt idx="8781">
                  <c:v>1.125</c:v>
                </c:pt>
                <c:pt idx="8782">
                  <c:v>2.1827000000000001</c:v>
                </c:pt>
                <c:pt idx="8783">
                  <c:v>5.3409000000000004</c:v>
                </c:pt>
                <c:pt idx="8784">
                  <c:v>2.4722</c:v>
                </c:pt>
                <c:pt idx="8785">
                  <c:v>4.7142999999999997</c:v>
                </c:pt>
                <c:pt idx="8786">
                  <c:v>3.0568</c:v>
                </c:pt>
                <c:pt idx="8787">
                  <c:v>2.3929</c:v>
                </c:pt>
                <c:pt idx="8788">
                  <c:v>3.9260999999999999</c:v>
                </c:pt>
                <c:pt idx="8789">
                  <c:v>5.0415000000000001</c:v>
                </c:pt>
                <c:pt idx="8790">
                  <c:v>5</c:v>
                </c:pt>
                <c:pt idx="8791">
                  <c:v>4.1734</c:v>
                </c:pt>
                <c:pt idx="8792">
                  <c:v>6.0297999999999998</c:v>
                </c:pt>
                <c:pt idx="8793">
                  <c:v>7.3003</c:v>
                </c:pt>
                <c:pt idx="8794">
                  <c:v>6.6104000000000003</c:v>
                </c:pt>
                <c:pt idx="8795">
                  <c:v>4.2050999999999998</c:v>
                </c:pt>
                <c:pt idx="8796">
                  <c:v>2.8250000000000002</c:v>
                </c:pt>
                <c:pt idx="8797">
                  <c:v>3.7616999999999998</c:v>
                </c:pt>
                <c:pt idx="8798">
                  <c:v>4.0647000000000002</c:v>
                </c:pt>
                <c:pt idx="8799">
                  <c:v>3.2669999999999999</c:v>
                </c:pt>
                <c:pt idx="8800">
                  <c:v>4.75</c:v>
                </c:pt>
                <c:pt idx="8801">
                  <c:v>6.6853999999999996</c:v>
                </c:pt>
                <c:pt idx="8802">
                  <c:v>5.8369</c:v>
                </c:pt>
                <c:pt idx="8803">
                  <c:v>3.8580000000000001</c:v>
                </c:pt>
                <c:pt idx="8804">
                  <c:v>6.6003999999999996</c:v>
                </c:pt>
                <c:pt idx="8805">
                  <c:v>4.5167000000000002</c:v>
                </c:pt>
                <c:pt idx="8806">
                  <c:v>5.7819000000000003</c:v>
                </c:pt>
                <c:pt idx="8807">
                  <c:v>5.5061</c:v>
                </c:pt>
                <c:pt idx="8808">
                  <c:v>5.4885999999999999</c:v>
                </c:pt>
                <c:pt idx="8809">
                  <c:v>2.4922</c:v>
                </c:pt>
                <c:pt idx="8810">
                  <c:v>3.75</c:v>
                </c:pt>
                <c:pt idx="8811">
                  <c:v>3.0550000000000002</c:v>
                </c:pt>
                <c:pt idx="8812">
                  <c:v>5.4489999999999998</c:v>
                </c:pt>
                <c:pt idx="8813">
                  <c:v>2.0651000000000002</c:v>
                </c:pt>
                <c:pt idx="8814">
                  <c:v>3.7265999999999999</c:v>
                </c:pt>
                <c:pt idx="8815">
                  <c:v>3.0714000000000001</c:v>
                </c:pt>
                <c:pt idx="8816">
                  <c:v>2.6606999999999998</c:v>
                </c:pt>
                <c:pt idx="8817">
                  <c:v>4.5510000000000002</c:v>
                </c:pt>
                <c:pt idx="8818">
                  <c:v>4.5416999999999996</c:v>
                </c:pt>
                <c:pt idx="8819">
                  <c:v>3.1661999999999999</c:v>
                </c:pt>
                <c:pt idx="8820">
                  <c:v>4.7450000000000001</c:v>
                </c:pt>
                <c:pt idx="8821">
                  <c:v>3.0146999999999999</c:v>
                </c:pt>
                <c:pt idx="8822">
                  <c:v>2.6383999999999999</c:v>
                </c:pt>
                <c:pt idx="8823">
                  <c:v>4.5152000000000001</c:v>
                </c:pt>
                <c:pt idx="8824">
                  <c:v>4.2061000000000002</c:v>
                </c:pt>
                <c:pt idx="8825">
                  <c:v>1.722</c:v>
                </c:pt>
                <c:pt idx="8826">
                  <c:v>3.9329000000000001</c:v>
                </c:pt>
                <c:pt idx="8827">
                  <c:v>4.0797999999999996</c:v>
                </c:pt>
                <c:pt idx="8828">
                  <c:v>2.6576</c:v>
                </c:pt>
                <c:pt idx="8829">
                  <c:v>3.875</c:v>
                </c:pt>
                <c:pt idx="8830">
                  <c:v>3.1797</c:v>
                </c:pt>
                <c:pt idx="8831">
                  <c:v>2.3824000000000001</c:v>
                </c:pt>
                <c:pt idx="8832">
                  <c:v>2.4</c:v>
                </c:pt>
                <c:pt idx="8833">
                  <c:v>0.94369999999999998</c:v>
                </c:pt>
                <c:pt idx="8834">
                  <c:v>3.5844999999999998</c:v>
                </c:pt>
                <c:pt idx="8835">
                  <c:v>3.0341</c:v>
                </c:pt>
                <c:pt idx="8836">
                  <c:v>3.7132000000000001</c:v>
                </c:pt>
                <c:pt idx="8837">
                  <c:v>3.6292</c:v>
                </c:pt>
                <c:pt idx="8838">
                  <c:v>4.6791999999999998</c:v>
                </c:pt>
                <c:pt idx="8839">
                  <c:v>4.7282999999999999</c:v>
                </c:pt>
                <c:pt idx="8840">
                  <c:v>3.8243999999999998</c:v>
                </c:pt>
                <c:pt idx="8841">
                  <c:v>3.9765999999999999</c:v>
                </c:pt>
                <c:pt idx="8842">
                  <c:v>5.0380000000000003</c:v>
                </c:pt>
                <c:pt idx="8843">
                  <c:v>2.375</c:v>
                </c:pt>
                <c:pt idx="8844">
                  <c:v>2.1863999999999999</c:v>
                </c:pt>
                <c:pt idx="8845">
                  <c:v>2.5735000000000001</c:v>
                </c:pt>
                <c:pt idx="8846">
                  <c:v>1.9458</c:v>
                </c:pt>
                <c:pt idx="8847">
                  <c:v>3.0969000000000002</c:v>
                </c:pt>
                <c:pt idx="8848">
                  <c:v>4.3522999999999996</c:v>
                </c:pt>
                <c:pt idx="8849">
                  <c:v>2.8035999999999999</c:v>
                </c:pt>
                <c:pt idx="8850">
                  <c:v>2.9750000000000001</c:v>
                </c:pt>
                <c:pt idx="8851">
                  <c:v>3.1093999999999999</c:v>
                </c:pt>
                <c:pt idx="8852">
                  <c:v>2.6667000000000001</c:v>
                </c:pt>
                <c:pt idx="8853">
                  <c:v>2.5916999999999999</c:v>
                </c:pt>
                <c:pt idx="8854">
                  <c:v>2.75</c:v>
                </c:pt>
                <c:pt idx="8855">
                  <c:v>3.9687999999999999</c:v>
                </c:pt>
                <c:pt idx="8856">
                  <c:v>2.7850000000000001</c:v>
                </c:pt>
                <c:pt idx="8857">
                  <c:v>2.9624999999999999</c:v>
                </c:pt>
                <c:pt idx="8858">
                  <c:v>3.6667000000000001</c:v>
                </c:pt>
                <c:pt idx="8859">
                  <c:v>4.125</c:v>
                </c:pt>
                <c:pt idx="8860">
                  <c:v>3.1217000000000001</c:v>
                </c:pt>
                <c:pt idx="8861">
                  <c:v>3.6696</c:v>
                </c:pt>
                <c:pt idx="8862">
                  <c:v>3.7991000000000001</c:v>
                </c:pt>
                <c:pt idx="8863">
                  <c:v>3.8845999999999998</c:v>
                </c:pt>
                <c:pt idx="8864">
                  <c:v>4.1730999999999998</c:v>
                </c:pt>
                <c:pt idx="8865">
                  <c:v>2.9453</c:v>
                </c:pt>
                <c:pt idx="8866">
                  <c:v>4.4356999999999998</c:v>
                </c:pt>
                <c:pt idx="8867">
                  <c:v>2.4620000000000002</c:v>
                </c:pt>
                <c:pt idx="8868">
                  <c:v>3.625</c:v>
                </c:pt>
                <c:pt idx="8869">
                  <c:v>4.7422000000000004</c:v>
                </c:pt>
                <c:pt idx="8870">
                  <c:v>4.5132000000000003</c:v>
                </c:pt>
                <c:pt idx="8871">
                  <c:v>5.0323000000000002</c:v>
                </c:pt>
                <c:pt idx="8872">
                  <c:v>4.5147000000000004</c:v>
                </c:pt>
                <c:pt idx="8873">
                  <c:v>4.5875000000000004</c:v>
                </c:pt>
                <c:pt idx="8874">
                  <c:v>3.9916999999999998</c:v>
                </c:pt>
                <c:pt idx="8875">
                  <c:v>5.0574000000000003</c:v>
                </c:pt>
                <c:pt idx="8876">
                  <c:v>5.2769000000000004</c:v>
                </c:pt>
                <c:pt idx="8877">
                  <c:v>4.4436999999999998</c:v>
                </c:pt>
                <c:pt idx="8878">
                  <c:v>5.7664</c:v>
                </c:pt>
                <c:pt idx="8879">
                  <c:v>3.4470999999999998</c:v>
                </c:pt>
                <c:pt idx="8880">
                  <c:v>5.1512000000000002</c:v>
                </c:pt>
                <c:pt idx="8881">
                  <c:v>4.0446</c:v>
                </c:pt>
                <c:pt idx="8882">
                  <c:v>4.6704999999999997</c:v>
                </c:pt>
                <c:pt idx="8883">
                  <c:v>4.5110000000000001</c:v>
                </c:pt>
                <c:pt idx="8884">
                  <c:v>3.1</c:v>
                </c:pt>
                <c:pt idx="8885">
                  <c:v>3.2315</c:v>
                </c:pt>
                <c:pt idx="8886">
                  <c:v>1.9265000000000001</c:v>
                </c:pt>
                <c:pt idx="8887">
                  <c:v>2.1164999999999998</c:v>
                </c:pt>
                <c:pt idx="8888">
                  <c:v>3.7143000000000002</c:v>
                </c:pt>
                <c:pt idx="8889">
                  <c:v>2.6316000000000002</c:v>
                </c:pt>
                <c:pt idx="8890">
                  <c:v>3.6343000000000001</c:v>
                </c:pt>
                <c:pt idx="8891">
                  <c:v>3.5085000000000002</c:v>
                </c:pt>
                <c:pt idx="8892">
                  <c:v>2.5687000000000002</c:v>
                </c:pt>
                <c:pt idx="8893">
                  <c:v>4.7104999999999997</c:v>
                </c:pt>
                <c:pt idx="8894">
                  <c:v>2.7071999999999998</c:v>
                </c:pt>
                <c:pt idx="8895">
                  <c:v>4.5</c:v>
                </c:pt>
                <c:pt idx="8896">
                  <c:v>5.0555000000000003</c:v>
                </c:pt>
                <c:pt idx="8897">
                  <c:v>3.8616000000000001</c:v>
                </c:pt>
                <c:pt idx="8898">
                  <c:v>3.6583000000000001</c:v>
                </c:pt>
                <c:pt idx="8899">
                  <c:v>4.2716000000000003</c:v>
                </c:pt>
                <c:pt idx="8900">
                  <c:v>1.1553</c:v>
                </c:pt>
                <c:pt idx="8901">
                  <c:v>3.2759999999999998</c:v>
                </c:pt>
                <c:pt idx="8902">
                  <c:v>3.7768000000000002</c:v>
                </c:pt>
                <c:pt idx="8903">
                  <c:v>3.7361</c:v>
                </c:pt>
                <c:pt idx="8904">
                  <c:v>2.1903000000000001</c:v>
                </c:pt>
                <c:pt idx="8905">
                  <c:v>3.4013</c:v>
                </c:pt>
                <c:pt idx="8906">
                  <c:v>2.7431999999999999</c:v>
                </c:pt>
                <c:pt idx="8907">
                  <c:v>3.1875</c:v>
                </c:pt>
                <c:pt idx="8908">
                  <c:v>3.8681000000000001</c:v>
                </c:pt>
                <c:pt idx="8909">
                  <c:v>3.2452000000000001</c:v>
                </c:pt>
                <c:pt idx="8910">
                  <c:v>4.0293999999999999</c:v>
                </c:pt>
                <c:pt idx="8911">
                  <c:v>4.5913000000000004</c:v>
                </c:pt>
                <c:pt idx="8912">
                  <c:v>4.6875</c:v>
                </c:pt>
                <c:pt idx="8913">
                  <c:v>5.1005000000000003</c:v>
                </c:pt>
                <c:pt idx="8914">
                  <c:v>4.0781000000000001</c:v>
                </c:pt>
                <c:pt idx="8915">
                  <c:v>2.9792000000000001</c:v>
                </c:pt>
                <c:pt idx="8916">
                  <c:v>3.7351999999999999</c:v>
                </c:pt>
                <c:pt idx="8917">
                  <c:v>4.6952999999999996</c:v>
                </c:pt>
                <c:pt idx="8918">
                  <c:v>3.9062999999999999</c:v>
                </c:pt>
                <c:pt idx="8919">
                  <c:v>3.375</c:v>
                </c:pt>
                <c:pt idx="8920">
                  <c:v>3.0249999999999999</c:v>
                </c:pt>
                <c:pt idx="8921">
                  <c:v>3.2425000000000002</c:v>
                </c:pt>
                <c:pt idx="8922">
                  <c:v>3.5156000000000001</c:v>
                </c:pt>
                <c:pt idx="8923">
                  <c:v>3.2545999999999999</c:v>
                </c:pt>
                <c:pt idx="8924">
                  <c:v>2.8344</c:v>
                </c:pt>
                <c:pt idx="8925">
                  <c:v>2.9375</c:v>
                </c:pt>
                <c:pt idx="8926">
                  <c:v>3.9336000000000002</c:v>
                </c:pt>
                <c:pt idx="8927">
                  <c:v>2.2222</c:v>
                </c:pt>
                <c:pt idx="8928">
                  <c:v>2.4167000000000001</c:v>
                </c:pt>
                <c:pt idx="8929">
                  <c:v>2.7</c:v>
                </c:pt>
                <c:pt idx="8930">
                  <c:v>6.1243999999999996</c:v>
                </c:pt>
                <c:pt idx="8931">
                  <c:v>4.4218999999999999</c:v>
                </c:pt>
                <c:pt idx="8932">
                  <c:v>4.6607000000000003</c:v>
                </c:pt>
                <c:pt idx="8933">
                  <c:v>3.7092000000000001</c:v>
                </c:pt>
                <c:pt idx="8934">
                  <c:v>3.3151999999999999</c:v>
                </c:pt>
                <c:pt idx="8935">
                  <c:v>3.0893000000000002</c:v>
                </c:pt>
                <c:pt idx="8936">
                  <c:v>4.2599</c:v>
                </c:pt>
                <c:pt idx="8937">
                  <c:v>3.2023999999999999</c:v>
                </c:pt>
                <c:pt idx="8938">
                  <c:v>1.5781000000000001</c:v>
                </c:pt>
                <c:pt idx="8939">
                  <c:v>3.9464000000000001</c:v>
                </c:pt>
                <c:pt idx="8940">
                  <c:v>3.6453000000000002</c:v>
                </c:pt>
                <c:pt idx="8941">
                  <c:v>2.8416999999999999</c:v>
                </c:pt>
                <c:pt idx="8942">
                  <c:v>2.6991000000000001</c:v>
                </c:pt>
                <c:pt idx="8943">
                  <c:v>2.6785999999999999</c:v>
                </c:pt>
                <c:pt idx="8944">
                  <c:v>5.3582000000000001</c:v>
                </c:pt>
                <c:pt idx="8945">
                  <c:v>2.7951000000000001</c:v>
                </c:pt>
                <c:pt idx="8946">
                  <c:v>1.8617999999999999</c:v>
                </c:pt>
                <c:pt idx="8947">
                  <c:v>2.0682</c:v>
                </c:pt>
                <c:pt idx="8948">
                  <c:v>2.2443</c:v>
                </c:pt>
                <c:pt idx="8949">
                  <c:v>4.0122</c:v>
                </c:pt>
                <c:pt idx="8950">
                  <c:v>3.2757000000000001</c:v>
                </c:pt>
                <c:pt idx="8951">
                  <c:v>2.7593000000000001</c:v>
                </c:pt>
                <c:pt idx="8952">
                  <c:v>3.5541</c:v>
                </c:pt>
                <c:pt idx="8953">
                  <c:v>4.0750000000000002</c:v>
                </c:pt>
                <c:pt idx="8954">
                  <c:v>2.4184999999999999</c:v>
                </c:pt>
                <c:pt idx="8955">
                  <c:v>2.4777</c:v>
                </c:pt>
                <c:pt idx="8956">
                  <c:v>4.0073999999999996</c:v>
                </c:pt>
                <c:pt idx="8957">
                  <c:v>3.2025999999999999</c:v>
                </c:pt>
                <c:pt idx="8958">
                  <c:v>6.6257000000000001</c:v>
                </c:pt>
                <c:pt idx="8959">
                  <c:v>5.75</c:v>
                </c:pt>
                <c:pt idx="8960">
                  <c:v>5</c:v>
                </c:pt>
                <c:pt idx="8961">
                  <c:v>5.3079999999999998</c:v>
                </c:pt>
                <c:pt idx="8962">
                  <c:v>7.75</c:v>
                </c:pt>
                <c:pt idx="8963">
                  <c:v>2.4594999999999998</c:v>
                </c:pt>
                <c:pt idx="8964">
                  <c:v>2.6892999999999998</c:v>
                </c:pt>
                <c:pt idx="8965">
                  <c:v>2.7019000000000002</c:v>
                </c:pt>
                <c:pt idx="8966">
                  <c:v>3.1617999999999999</c:v>
                </c:pt>
                <c:pt idx="8967">
                  <c:v>4.5833000000000004</c:v>
                </c:pt>
                <c:pt idx="8968">
                  <c:v>6.907</c:v>
                </c:pt>
                <c:pt idx="8969">
                  <c:v>7.6775000000000002</c:v>
                </c:pt>
                <c:pt idx="8970">
                  <c:v>5.3806000000000003</c:v>
                </c:pt>
                <c:pt idx="8971">
                  <c:v>3.7974000000000001</c:v>
                </c:pt>
                <c:pt idx="8972">
                  <c:v>6.1959999999999997</c:v>
                </c:pt>
                <c:pt idx="8973">
                  <c:v>5.9316000000000004</c:v>
                </c:pt>
                <c:pt idx="8974">
                  <c:v>5.4298000000000002</c:v>
                </c:pt>
                <c:pt idx="8975">
                  <c:v>6.6246</c:v>
                </c:pt>
                <c:pt idx="8976">
                  <c:v>4.6929999999999996</c:v>
                </c:pt>
                <c:pt idx="8977">
                  <c:v>8.9062999999999999</c:v>
                </c:pt>
                <c:pt idx="8978">
                  <c:v>3.9699</c:v>
                </c:pt>
                <c:pt idx="8979">
                  <c:v>5.6870000000000003</c:v>
                </c:pt>
                <c:pt idx="8980">
                  <c:v>5.6761999999999997</c:v>
                </c:pt>
                <c:pt idx="8981">
                  <c:v>5.8837999999999999</c:v>
                </c:pt>
                <c:pt idx="8982">
                  <c:v>5.2773000000000003</c:v>
                </c:pt>
                <c:pt idx="8983">
                  <c:v>4.7831000000000001</c:v>
                </c:pt>
                <c:pt idx="8984">
                  <c:v>5.0145</c:v>
                </c:pt>
                <c:pt idx="8985">
                  <c:v>5.2742000000000004</c:v>
                </c:pt>
                <c:pt idx="8986">
                  <c:v>3.0219</c:v>
                </c:pt>
                <c:pt idx="8987">
                  <c:v>4.6458000000000004</c:v>
                </c:pt>
                <c:pt idx="8988">
                  <c:v>3.1446000000000001</c:v>
                </c:pt>
                <c:pt idx="8989">
                  <c:v>4.2916999999999996</c:v>
                </c:pt>
                <c:pt idx="8990">
                  <c:v>5.3044000000000002</c:v>
                </c:pt>
                <c:pt idx="8991">
                  <c:v>3.0118999999999998</c:v>
                </c:pt>
                <c:pt idx="8992">
                  <c:v>7.0242000000000004</c:v>
                </c:pt>
                <c:pt idx="8993">
                  <c:v>1.9811000000000001</c:v>
                </c:pt>
                <c:pt idx="8994">
                  <c:v>6.1306000000000003</c:v>
                </c:pt>
                <c:pt idx="8995">
                  <c:v>5.7675999999999998</c:v>
                </c:pt>
                <c:pt idx="8996">
                  <c:v>6.0994000000000002</c:v>
                </c:pt>
                <c:pt idx="8997">
                  <c:v>7.6016000000000004</c:v>
                </c:pt>
                <c:pt idx="8998">
                  <c:v>6.3303000000000003</c:v>
                </c:pt>
                <c:pt idx="8999">
                  <c:v>5.5681000000000003</c:v>
                </c:pt>
                <c:pt idx="9000">
                  <c:v>5.2954999999999997</c:v>
                </c:pt>
                <c:pt idx="9001">
                  <c:v>6.5410000000000004</c:v>
                </c:pt>
                <c:pt idx="9002">
                  <c:v>6.1870000000000003</c:v>
                </c:pt>
                <c:pt idx="9003">
                  <c:v>6.3521999999999998</c:v>
                </c:pt>
                <c:pt idx="9004">
                  <c:v>5.9836</c:v>
                </c:pt>
                <c:pt idx="9005">
                  <c:v>8.0427999999999997</c:v>
                </c:pt>
                <c:pt idx="9006">
                  <c:v>2.8957999999999999</c:v>
                </c:pt>
                <c:pt idx="9007">
                  <c:v>5.8651999999999997</c:v>
                </c:pt>
                <c:pt idx="9008">
                  <c:v>7.0503999999999998</c:v>
                </c:pt>
                <c:pt idx="9009">
                  <c:v>5.3558000000000003</c:v>
                </c:pt>
                <c:pt idx="9010">
                  <c:v>5.1032999999999999</c:v>
                </c:pt>
                <c:pt idx="9011">
                  <c:v>4.5625</c:v>
                </c:pt>
                <c:pt idx="9012">
                  <c:v>5.22</c:v>
                </c:pt>
                <c:pt idx="9013">
                  <c:v>8.4443000000000001</c:v>
                </c:pt>
                <c:pt idx="9014">
                  <c:v>10.2614</c:v>
                </c:pt>
                <c:pt idx="9015">
                  <c:v>8.7657000000000007</c:v>
                </c:pt>
                <c:pt idx="9016">
                  <c:v>8.1064000000000007</c:v>
                </c:pt>
                <c:pt idx="9017">
                  <c:v>4.6749999999999998</c:v>
                </c:pt>
                <c:pt idx="9018">
                  <c:v>5.9223999999999997</c:v>
                </c:pt>
                <c:pt idx="9019">
                  <c:v>5.5180999999999996</c:v>
                </c:pt>
                <c:pt idx="9020">
                  <c:v>3.8860000000000001</c:v>
                </c:pt>
                <c:pt idx="9021">
                  <c:v>3.0691000000000002</c:v>
                </c:pt>
                <c:pt idx="9022">
                  <c:v>7.9943</c:v>
                </c:pt>
                <c:pt idx="9023">
                  <c:v>10.0595</c:v>
                </c:pt>
                <c:pt idx="9024">
                  <c:v>6.7558999999999996</c:v>
                </c:pt>
                <c:pt idx="9025">
                  <c:v>5.5401999999999996</c:v>
                </c:pt>
                <c:pt idx="9026">
                  <c:v>6.0145</c:v>
                </c:pt>
                <c:pt idx="9027">
                  <c:v>5.7560000000000002</c:v>
                </c:pt>
                <c:pt idx="9028">
                  <c:v>6.2423000000000002</c:v>
                </c:pt>
                <c:pt idx="9029">
                  <c:v>7.2965</c:v>
                </c:pt>
                <c:pt idx="9030">
                  <c:v>6.4823000000000004</c:v>
                </c:pt>
                <c:pt idx="9031">
                  <c:v>5.0854999999999997</c:v>
                </c:pt>
                <c:pt idx="9032">
                  <c:v>5.5845000000000002</c:v>
                </c:pt>
                <c:pt idx="9033">
                  <c:v>6.2708000000000004</c:v>
                </c:pt>
                <c:pt idx="9034">
                  <c:v>4.9234</c:v>
                </c:pt>
                <c:pt idx="9035">
                  <c:v>3.4773000000000001</c:v>
                </c:pt>
                <c:pt idx="9036">
                  <c:v>4.1576000000000004</c:v>
                </c:pt>
                <c:pt idx="9037">
                  <c:v>6.2747999999999999</c:v>
                </c:pt>
                <c:pt idx="9038">
                  <c:v>6.2934999999999999</c:v>
                </c:pt>
                <c:pt idx="9039">
                  <c:v>6.5850999999999997</c:v>
                </c:pt>
                <c:pt idx="9040">
                  <c:v>7.0010000000000003</c:v>
                </c:pt>
                <c:pt idx="9041">
                  <c:v>7.3409000000000004</c:v>
                </c:pt>
                <c:pt idx="9042">
                  <c:v>7.7888999999999999</c:v>
                </c:pt>
                <c:pt idx="9043">
                  <c:v>4.125</c:v>
                </c:pt>
                <c:pt idx="9044">
                  <c:v>6.1948999999999996</c:v>
                </c:pt>
                <c:pt idx="9045">
                  <c:v>5.5224000000000002</c:v>
                </c:pt>
                <c:pt idx="9046">
                  <c:v>3.3702999999999999</c:v>
                </c:pt>
                <c:pt idx="9047">
                  <c:v>3.4676</c:v>
                </c:pt>
                <c:pt idx="9048">
                  <c:v>3.5503999999999998</c:v>
                </c:pt>
                <c:pt idx="9049">
                  <c:v>3.2176</c:v>
                </c:pt>
                <c:pt idx="9050">
                  <c:v>6.7611999999999997</c:v>
                </c:pt>
                <c:pt idx="9051">
                  <c:v>6.5473999999999997</c:v>
                </c:pt>
                <c:pt idx="9052">
                  <c:v>6.7805</c:v>
                </c:pt>
                <c:pt idx="9053">
                  <c:v>6.5162000000000004</c:v>
                </c:pt>
                <c:pt idx="9054">
                  <c:v>6.3586</c:v>
                </c:pt>
                <c:pt idx="9055">
                  <c:v>8.1396999999999995</c:v>
                </c:pt>
                <c:pt idx="9056">
                  <c:v>5.1456999999999997</c:v>
                </c:pt>
                <c:pt idx="9057">
                  <c:v>10.0472</c:v>
                </c:pt>
                <c:pt idx="9058">
                  <c:v>8.6499000000000006</c:v>
                </c:pt>
                <c:pt idx="9059">
                  <c:v>8.7287999999999997</c:v>
                </c:pt>
                <c:pt idx="9060">
                  <c:v>7.5118</c:v>
                </c:pt>
                <c:pt idx="9061">
                  <c:v>5.2361000000000004</c:v>
                </c:pt>
                <c:pt idx="9062">
                  <c:v>6.2892999999999999</c:v>
                </c:pt>
                <c:pt idx="9063">
                  <c:v>5.4242999999999997</c:v>
                </c:pt>
                <c:pt idx="9064">
                  <c:v>5.4090999999999996</c:v>
                </c:pt>
                <c:pt idx="9065">
                  <c:v>4.5039999999999996</c:v>
                </c:pt>
                <c:pt idx="9066">
                  <c:v>5.4024000000000001</c:v>
                </c:pt>
                <c:pt idx="9067">
                  <c:v>12.542</c:v>
                </c:pt>
                <c:pt idx="9068">
                  <c:v>5.7160000000000002</c:v>
                </c:pt>
                <c:pt idx="9069">
                  <c:v>7.2137000000000002</c:v>
                </c:pt>
                <c:pt idx="9070">
                  <c:v>4.6985000000000001</c:v>
                </c:pt>
                <c:pt idx="9071">
                  <c:v>6.4962999999999997</c:v>
                </c:pt>
                <c:pt idx="9072">
                  <c:v>6.0487000000000002</c:v>
                </c:pt>
                <c:pt idx="9073">
                  <c:v>7.7785000000000002</c:v>
                </c:pt>
                <c:pt idx="9074">
                  <c:v>3.3437999999999999</c:v>
                </c:pt>
                <c:pt idx="9075">
                  <c:v>5.5925000000000002</c:v>
                </c:pt>
                <c:pt idx="9076">
                  <c:v>5.4493</c:v>
                </c:pt>
                <c:pt idx="9077">
                  <c:v>3.4375</c:v>
                </c:pt>
                <c:pt idx="9078">
                  <c:v>3.125</c:v>
                </c:pt>
                <c:pt idx="9079">
                  <c:v>5.8132999999999999</c:v>
                </c:pt>
                <c:pt idx="9080">
                  <c:v>4.0473999999999997</c:v>
                </c:pt>
                <c:pt idx="9081">
                  <c:v>5.2206000000000001</c:v>
                </c:pt>
                <c:pt idx="9082">
                  <c:v>6.9711999999999996</c:v>
                </c:pt>
                <c:pt idx="9083">
                  <c:v>4.1607000000000003</c:v>
                </c:pt>
                <c:pt idx="9084">
                  <c:v>3.6760999999999999</c:v>
                </c:pt>
                <c:pt idx="9085">
                  <c:v>4.5833000000000004</c:v>
                </c:pt>
                <c:pt idx="9086">
                  <c:v>2.7136999999999998</c:v>
                </c:pt>
                <c:pt idx="9087">
                  <c:v>4.7573999999999996</c:v>
                </c:pt>
                <c:pt idx="9088">
                  <c:v>4.5457999999999998</c:v>
                </c:pt>
                <c:pt idx="9089">
                  <c:v>5.1074000000000002</c:v>
                </c:pt>
                <c:pt idx="9090">
                  <c:v>5.3681000000000001</c:v>
                </c:pt>
                <c:pt idx="9091">
                  <c:v>6.6073000000000004</c:v>
                </c:pt>
                <c:pt idx="9092">
                  <c:v>6.2058999999999997</c:v>
                </c:pt>
                <c:pt idx="9093">
                  <c:v>5.8578000000000001</c:v>
                </c:pt>
                <c:pt idx="9094">
                  <c:v>5.8095999999999997</c:v>
                </c:pt>
                <c:pt idx="9095">
                  <c:v>4.6908000000000003</c:v>
                </c:pt>
                <c:pt idx="9096">
                  <c:v>5.1698000000000004</c:v>
                </c:pt>
                <c:pt idx="9097">
                  <c:v>5.5983000000000001</c:v>
                </c:pt>
                <c:pt idx="9098">
                  <c:v>6.1253000000000002</c:v>
                </c:pt>
                <c:pt idx="9099">
                  <c:v>3.1629999999999998</c:v>
                </c:pt>
                <c:pt idx="9100">
                  <c:v>4.556</c:v>
                </c:pt>
                <c:pt idx="9101">
                  <c:v>4.18</c:v>
                </c:pt>
                <c:pt idx="9102">
                  <c:v>5.6384999999999996</c:v>
                </c:pt>
                <c:pt idx="9103">
                  <c:v>4.5673000000000004</c:v>
                </c:pt>
                <c:pt idx="9104">
                  <c:v>5.4038000000000004</c:v>
                </c:pt>
                <c:pt idx="9105">
                  <c:v>5.4786999999999999</c:v>
                </c:pt>
                <c:pt idx="9106">
                  <c:v>5.4603999999999999</c:v>
                </c:pt>
                <c:pt idx="9107">
                  <c:v>4.8716999999999997</c:v>
                </c:pt>
                <c:pt idx="9108">
                  <c:v>5.9024000000000001</c:v>
                </c:pt>
                <c:pt idx="9109">
                  <c:v>5.6529999999999996</c:v>
                </c:pt>
                <c:pt idx="9110">
                  <c:v>4.6528</c:v>
                </c:pt>
                <c:pt idx="9111">
                  <c:v>4.7083000000000004</c:v>
                </c:pt>
                <c:pt idx="9112">
                  <c:v>3.7187999999999999</c:v>
                </c:pt>
                <c:pt idx="9113">
                  <c:v>5.4459</c:v>
                </c:pt>
                <c:pt idx="9114">
                  <c:v>5.5955000000000004</c:v>
                </c:pt>
                <c:pt idx="9115">
                  <c:v>5.7375999999999996</c:v>
                </c:pt>
                <c:pt idx="9116">
                  <c:v>5.6948999999999996</c:v>
                </c:pt>
                <c:pt idx="9117">
                  <c:v>5.0961999999999996</c:v>
                </c:pt>
                <c:pt idx="9118">
                  <c:v>7.9013</c:v>
                </c:pt>
                <c:pt idx="9119">
                  <c:v>4.7034000000000002</c:v>
                </c:pt>
                <c:pt idx="9120">
                  <c:v>4.0568</c:v>
                </c:pt>
                <c:pt idx="9121">
                  <c:v>5.4770000000000003</c:v>
                </c:pt>
                <c:pt idx="9122">
                  <c:v>3.5312999999999999</c:v>
                </c:pt>
                <c:pt idx="9123">
                  <c:v>4.9946000000000002</c:v>
                </c:pt>
                <c:pt idx="9124">
                  <c:v>6.0782999999999996</c:v>
                </c:pt>
                <c:pt idx="9125">
                  <c:v>6.3235999999999999</c:v>
                </c:pt>
                <c:pt idx="9126">
                  <c:v>5.2066999999999997</c:v>
                </c:pt>
                <c:pt idx="9127">
                  <c:v>4.4964000000000004</c:v>
                </c:pt>
                <c:pt idx="9128">
                  <c:v>6.1383000000000001</c:v>
                </c:pt>
                <c:pt idx="9129">
                  <c:v>6.1833999999999998</c:v>
                </c:pt>
                <c:pt idx="9130">
                  <c:v>6.3198999999999996</c:v>
                </c:pt>
                <c:pt idx="9131">
                  <c:v>6.1825000000000001</c:v>
                </c:pt>
                <c:pt idx="9132">
                  <c:v>6.5483000000000002</c:v>
                </c:pt>
                <c:pt idx="9133">
                  <c:v>2.9821</c:v>
                </c:pt>
                <c:pt idx="9134">
                  <c:v>8.2787000000000006</c:v>
                </c:pt>
                <c:pt idx="9135">
                  <c:v>7.3550000000000004</c:v>
                </c:pt>
                <c:pt idx="9136">
                  <c:v>6.0368000000000004</c:v>
                </c:pt>
                <c:pt idx="9137">
                  <c:v>6.9454000000000002</c:v>
                </c:pt>
              </c:numCache>
            </c:numRef>
          </c:xVal>
          <c:yVal>
            <c:numRef>
              <c:f>'Housing data'!$I$2:$I$20642</c:f>
              <c:numCache>
                <c:formatCode>General</c:formatCode>
                <c:ptCount val="9138"/>
                <c:pt idx="0">
                  <c:v>431000</c:v>
                </c:pt>
                <c:pt idx="1">
                  <c:v>217000</c:v>
                </c:pt>
                <c:pt idx="2">
                  <c:v>247600</c:v>
                </c:pt>
                <c:pt idx="3">
                  <c:v>283500</c:v>
                </c:pt>
                <c:pt idx="4">
                  <c:v>216900</c:v>
                </c:pt>
                <c:pt idx="5">
                  <c:v>282500</c:v>
                </c:pt>
                <c:pt idx="6">
                  <c:v>295600</c:v>
                </c:pt>
                <c:pt idx="7">
                  <c:v>300000</c:v>
                </c:pt>
                <c:pt idx="8">
                  <c:v>269700</c:v>
                </c:pt>
                <c:pt idx="9">
                  <c:v>231200</c:v>
                </c:pt>
                <c:pt idx="10">
                  <c:v>162500</c:v>
                </c:pt>
                <c:pt idx="11">
                  <c:v>254000</c:v>
                </c:pt>
                <c:pt idx="12">
                  <c:v>196200</c:v>
                </c:pt>
                <c:pt idx="13">
                  <c:v>189400</c:v>
                </c:pt>
                <c:pt idx="14">
                  <c:v>220800</c:v>
                </c:pt>
                <c:pt idx="15">
                  <c:v>213800</c:v>
                </c:pt>
                <c:pt idx="16">
                  <c:v>442900</c:v>
                </c:pt>
                <c:pt idx="17">
                  <c:v>333400</c:v>
                </c:pt>
                <c:pt idx="18">
                  <c:v>352400</c:v>
                </c:pt>
                <c:pt idx="19">
                  <c:v>305300</c:v>
                </c:pt>
                <c:pt idx="20">
                  <c:v>259600</c:v>
                </c:pt>
                <c:pt idx="21">
                  <c:v>248900</c:v>
                </c:pt>
                <c:pt idx="22">
                  <c:v>356000</c:v>
                </c:pt>
                <c:pt idx="23">
                  <c:v>236000</c:v>
                </c:pt>
                <c:pt idx="24">
                  <c:v>218800</c:v>
                </c:pt>
                <c:pt idx="25">
                  <c:v>228000</c:v>
                </c:pt>
                <c:pt idx="26">
                  <c:v>235900</c:v>
                </c:pt>
                <c:pt idx="27">
                  <c:v>203200</c:v>
                </c:pt>
                <c:pt idx="28">
                  <c:v>197000</c:v>
                </c:pt>
                <c:pt idx="29">
                  <c:v>236400</c:v>
                </c:pt>
                <c:pt idx="30">
                  <c:v>223200</c:v>
                </c:pt>
                <c:pt idx="31">
                  <c:v>222700</c:v>
                </c:pt>
                <c:pt idx="32">
                  <c:v>225000</c:v>
                </c:pt>
                <c:pt idx="33">
                  <c:v>240100</c:v>
                </c:pt>
                <c:pt idx="34">
                  <c:v>227900</c:v>
                </c:pt>
                <c:pt idx="35">
                  <c:v>268600</c:v>
                </c:pt>
                <c:pt idx="36">
                  <c:v>275100</c:v>
                </c:pt>
                <c:pt idx="37">
                  <c:v>332400</c:v>
                </c:pt>
                <c:pt idx="38">
                  <c:v>287600</c:v>
                </c:pt>
                <c:pt idx="39">
                  <c:v>298900</c:v>
                </c:pt>
                <c:pt idx="40">
                  <c:v>287600</c:v>
                </c:pt>
                <c:pt idx="41">
                  <c:v>222200</c:v>
                </c:pt>
                <c:pt idx="42">
                  <c:v>232600</c:v>
                </c:pt>
                <c:pt idx="43">
                  <c:v>258300</c:v>
                </c:pt>
                <c:pt idx="44">
                  <c:v>230900</c:v>
                </c:pt>
                <c:pt idx="45">
                  <c:v>196900</c:v>
                </c:pt>
                <c:pt idx="46">
                  <c:v>223500</c:v>
                </c:pt>
                <c:pt idx="47">
                  <c:v>223900</c:v>
                </c:pt>
                <c:pt idx="48">
                  <c:v>243500</c:v>
                </c:pt>
                <c:pt idx="49">
                  <c:v>451100</c:v>
                </c:pt>
                <c:pt idx="50">
                  <c:v>500001</c:v>
                </c:pt>
                <c:pt idx="51">
                  <c:v>193100</c:v>
                </c:pt>
                <c:pt idx="52">
                  <c:v>264400</c:v>
                </c:pt>
                <c:pt idx="53">
                  <c:v>246900</c:v>
                </c:pt>
                <c:pt idx="54">
                  <c:v>337300</c:v>
                </c:pt>
                <c:pt idx="55">
                  <c:v>181700</c:v>
                </c:pt>
                <c:pt idx="56">
                  <c:v>299400</c:v>
                </c:pt>
                <c:pt idx="57">
                  <c:v>219500</c:v>
                </c:pt>
                <c:pt idx="58">
                  <c:v>231800</c:v>
                </c:pt>
                <c:pt idx="59">
                  <c:v>221300</c:v>
                </c:pt>
                <c:pt idx="60">
                  <c:v>213800</c:v>
                </c:pt>
                <c:pt idx="61">
                  <c:v>206000</c:v>
                </c:pt>
                <c:pt idx="62">
                  <c:v>271100</c:v>
                </c:pt>
                <c:pt idx="63">
                  <c:v>336500</c:v>
                </c:pt>
                <c:pt idx="64">
                  <c:v>500001</c:v>
                </c:pt>
                <c:pt idx="65">
                  <c:v>285400</c:v>
                </c:pt>
                <c:pt idx="66">
                  <c:v>291900</c:v>
                </c:pt>
                <c:pt idx="67">
                  <c:v>225600</c:v>
                </c:pt>
                <c:pt idx="68">
                  <c:v>259600</c:v>
                </c:pt>
                <c:pt idx="69">
                  <c:v>262900</c:v>
                </c:pt>
                <c:pt idx="70">
                  <c:v>257300</c:v>
                </c:pt>
                <c:pt idx="71">
                  <c:v>259200</c:v>
                </c:pt>
                <c:pt idx="72">
                  <c:v>339700</c:v>
                </c:pt>
                <c:pt idx="73">
                  <c:v>334100</c:v>
                </c:pt>
                <c:pt idx="74">
                  <c:v>332400</c:v>
                </c:pt>
                <c:pt idx="75">
                  <c:v>389800</c:v>
                </c:pt>
                <c:pt idx="76">
                  <c:v>393200</c:v>
                </c:pt>
                <c:pt idx="77">
                  <c:v>139300</c:v>
                </c:pt>
                <c:pt idx="78">
                  <c:v>258200</c:v>
                </c:pt>
                <c:pt idx="79">
                  <c:v>260300</c:v>
                </c:pt>
                <c:pt idx="80">
                  <c:v>275000</c:v>
                </c:pt>
                <c:pt idx="81">
                  <c:v>350000</c:v>
                </c:pt>
                <c:pt idx="82">
                  <c:v>250000</c:v>
                </c:pt>
                <c:pt idx="83">
                  <c:v>266000</c:v>
                </c:pt>
                <c:pt idx="84">
                  <c:v>269800</c:v>
                </c:pt>
                <c:pt idx="85">
                  <c:v>157200</c:v>
                </c:pt>
                <c:pt idx="86">
                  <c:v>343500</c:v>
                </c:pt>
                <c:pt idx="87">
                  <c:v>296100</c:v>
                </c:pt>
                <c:pt idx="88">
                  <c:v>312500</c:v>
                </c:pt>
                <c:pt idx="89">
                  <c:v>345800</c:v>
                </c:pt>
                <c:pt idx="90">
                  <c:v>343700</c:v>
                </c:pt>
                <c:pt idx="91">
                  <c:v>359100</c:v>
                </c:pt>
                <c:pt idx="92">
                  <c:v>403400</c:v>
                </c:pt>
                <c:pt idx="93">
                  <c:v>356000</c:v>
                </c:pt>
                <c:pt idx="94">
                  <c:v>369200</c:v>
                </c:pt>
                <c:pt idx="95">
                  <c:v>341300</c:v>
                </c:pt>
                <c:pt idx="96">
                  <c:v>356700</c:v>
                </c:pt>
                <c:pt idx="97">
                  <c:v>425100</c:v>
                </c:pt>
                <c:pt idx="98">
                  <c:v>356100</c:v>
                </c:pt>
                <c:pt idx="99">
                  <c:v>461400</c:v>
                </c:pt>
                <c:pt idx="100">
                  <c:v>432400</c:v>
                </c:pt>
                <c:pt idx="101">
                  <c:v>434700</c:v>
                </c:pt>
                <c:pt idx="102">
                  <c:v>350000</c:v>
                </c:pt>
                <c:pt idx="103">
                  <c:v>381900</c:v>
                </c:pt>
                <c:pt idx="104">
                  <c:v>324600</c:v>
                </c:pt>
                <c:pt idx="105">
                  <c:v>399300</c:v>
                </c:pt>
                <c:pt idx="106">
                  <c:v>256400</c:v>
                </c:pt>
                <c:pt idx="107">
                  <c:v>200000</c:v>
                </c:pt>
                <c:pt idx="108">
                  <c:v>294800</c:v>
                </c:pt>
                <c:pt idx="109">
                  <c:v>188500</c:v>
                </c:pt>
                <c:pt idx="110">
                  <c:v>500001</c:v>
                </c:pt>
                <c:pt idx="111">
                  <c:v>500001</c:v>
                </c:pt>
                <c:pt idx="112">
                  <c:v>372000</c:v>
                </c:pt>
                <c:pt idx="113">
                  <c:v>351300</c:v>
                </c:pt>
                <c:pt idx="114">
                  <c:v>450400</c:v>
                </c:pt>
                <c:pt idx="115">
                  <c:v>152700</c:v>
                </c:pt>
                <c:pt idx="116">
                  <c:v>116700</c:v>
                </c:pt>
                <c:pt idx="117">
                  <c:v>133900</c:v>
                </c:pt>
                <c:pt idx="118">
                  <c:v>136000</c:v>
                </c:pt>
                <c:pt idx="119">
                  <c:v>79800</c:v>
                </c:pt>
                <c:pt idx="120">
                  <c:v>36700</c:v>
                </c:pt>
                <c:pt idx="121">
                  <c:v>50000</c:v>
                </c:pt>
                <c:pt idx="122">
                  <c:v>59200</c:v>
                </c:pt>
                <c:pt idx="123">
                  <c:v>62700</c:v>
                </c:pt>
                <c:pt idx="124">
                  <c:v>102700</c:v>
                </c:pt>
                <c:pt idx="125">
                  <c:v>98800</c:v>
                </c:pt>
                <c:pt idx="126">
                  <c:v>75600</c:v>
                </c:pt>
                <c:pt idx="127">
                  <c:v>84200</c:v>
                </c:pt>
                <c:pt idx="128">
                  <c:v>106300</c:v>
                </c:pt>
                <c:pt idx="129">
                  <c:v>119900</c:v>
                </c:pt>
                <c:pt idx="130">
                  <c:v>95200</c:v>
                </c:pt>
                <c:pt idx="131">
                  <c:v>97300</c:v>
                </c:pt>
                <c:pt idx="132">
                  <c:v>92600</c:v>
                </c:pt>
                <c:pt idx="133">
                  <c:v>92500</c:v>
                </c:pt>
                <c:pt idx="134">
                  <c:v>75100</c:v>
                </c:pt>
                <c:pt idx="135">
                  <c:v>74100</c:v>
                </c:pt>
                <c:pt idx="136">
                  <c:v>94800</c:v>
                </c:pt>
                <c:pt idx="137">
                  <c:v>72300</c:v>
                </c:pt>
                <c:pt idx="138">
                  <c:v>57500</c:v>
                </c:pt>
                <c:pt idx="139">
                  <c:v>70500</c:v>
                </c:pt>
                <c:pt idx="140">
                  <c:v>55000</c:v>
                </c:pt>
                <c:pt idx="141">
                  <c:v>71300</c:v>
                </c:pt>
                <c:pt idx="142">
                  <c:v>70700</c:v>
                </c:pt>
                <c:pt idx="143">
                  <c:v>74000</c:v>
                </c:pt>
                <c:pt idx="144">
                  <c:v>54300</c:v>
                </c:pt>
                <c:pt idx="145">
                  <c:v>76800</c:v>
                </c:pt>
                <c:pt idx="146">
                  <c:v>82400</c:v>
                </c:pt>
                <c:pt idx="147">
                  <c:v>101500</c:v>
                </c:pt>
                <c:pt idx="148">
                  <c:v>101900</c:v>
                </c:pt>
                <c:pt idx="149">
                  <c:v>92600</c:v>
                </c:pt>
                <c:pt idx="150">
                  <c:v>164100</c:v>
                </c:pt>
                <c:pt idx="151">
                  <c:v>134200</c:v>
                </c:pt>
                <c:pt idx="152">
                  <c:v>105700</c:v>
                </c:pt>
                <c:pt idx="153">
                  <c:v>100000</c:v>
                </c:pt>
                <c:pt idx="154">
                  <c:v>90800</c:v>
                </c:pt>
                <c:pt idx="155">
                  <c:v>276100</c:v>
                </c:pt>
                <c:pt idx="156">
                  <c:v>213000</c:v>
                </c:pt>
                <c:pt idx="157">
                  <c:v>191100</c:v>
                </c:pt>
                <c:pt idx="158">
                  <c:v>184500</c:v>
                </c:pt>
                <c:pt idx="159">
                  <c:v>191900</c:v>
                </c:pt>
                <c:pt idx="160">
                  <c:v>197600</c:v>
                </c:pt>
                <c:pt idx="161">
                  <c:v>162100</c:v>
                </c:pt>
                <c:pt idx="162">
                  <c:v>175000</c:v>
                </c:pt>
                <c:pt idx="163">
                  <c:v>161500</c:v>
                </c:pt>
                <c:pt idx="164">
                  <c:v>257600</c:v>
                </c:pt>
                <c:pt idx="165">
                  <c:v>261900</c:v>
                </c:pt>
                <c:pt idx="166">
                  <c:v>277600</c:v>
                </c:pt>
                <c:pt idx="167">
                  <c:v>230100</c:v>
                </c:pt>
                <c:pt idx="168">
                  <c:v>195800</c:v>
                </c:pt>
                <c:pt idx="169">
                  <c:v>263600</c:v>
                </c:pt>
                <c:pt idx="170">
                  <c:v>316900</c:v>
                </c:pt>
                <c:pt idx="171">
                  <c:v>176700</c:v>
                </c:pt>
                <c:pt idx="172">
                  <c:v>293300</c:v>
                </c:pt>
                <c:pt idx="173">
                  <c:v>228700</c:v>
                </c:pt>
                <c:pt idx="174">
                  <c:v>258300</c:v>
                </c:pt>
                <c:pt idx="175">
                  <c:v>181400</c:v>
                </c:pt>
                <c:pt idx="176">
                  <c:v>172600</c:v>
                </c:pt>
                <c:pt idx="177">
                  <c:v>219900</c:v>
                </c:pt>
                <c:pt idx="178">
                  <c:v>215600</c:v>
                </c:pt>
                <c:pt idx="179">
                  <c:v>176500</c:v>
                </c:pt>
                <c:pt idx="180">
                  <c:v>185900</c:v>
                </c:pt>
                <c:pt idx="181">
                  <c:v>189600</c:v>
                </c:pt>
                <c:pt idx="182">
                  <c:v>160300</c:v>
                </c:pt>
                <c:pt idx="183">
                  <c:v>187300</c:v>
                </c:pt>
                <c:pt idx="184">
                  <c:v>222700</c:v>
                </c:pt>
                <c:pt idx="185">
                  <c:v>248200</c:v>
                </c:pt>
                <c:pt idx="186">
                  <c:v>230200</c:v>
                </c:pt>
                <c:pt idx="187">
                  <c:v>205400</c:v>
                </c:pt>
                <c:pt idx="188">
                  <c:v>314900</c:v>
                </c:pt>
                <c:pt idx="189">
                  <c:v>354400</c:v>
                </c:pt>
                <c:pt idx="190">
                  <c:v>378000</c:v>
                </c:pt>
                <c:pt idx="191">
                  <c:v>200600</c:v>
                </c:pt>
                <c:pt idx="192">
                  <c:v>197300</c:v>
                </c:pt>
                <c:pt idx="193">
                  <c:v>239400</c:v>
                </c:pt>
                <c:pt idx="194">
                  <c:v>217100</c:v>
                </c:pt>
                <c:pt idx="195">
                  <c:v>191500</c:v>
                </c:pt>
                <c:pt idx="196">
                  <c:v>166200</c:v>
                </c:pt>
                <c:pt idx="197">
                  <c:v>166300</c:v>
                </c:pt>
                <c:pt idx="198">
                  <c:v>154900</c:v>
                </c:pt>
                <c:pt idx="199">
                  <c:v>158300</c:v>
                </c:pt>
                <c:pt idx="200">
                  <c:v>147600</c:v>
                </c:pt>
                <c:pt idx="201">
                  <c:v>145800</c:v>
                </c:pt>
                <c:pt idx="202">
                  <c:v>150000</c:v>
                </c:pt>
                <c:pt idx="203">
                  <c:v>146700</c:v>
                </c:pt>
                <c:pt idx="204">
                  <c:v>164800</c:v>
                </c:pt>
                <c:pt idx="205">
                  <c:v>133300</c:v>
                </c:pt>
                <c:pt idx="206">
                  <c:v>144300</c:v>
                </c:pt>
                <c:pt idx="207">
                  <c:v>134300</c:v>
                </c:pt>
                <c:pt idx="208">
                  <c:v>131300</c:v>
                </c:pt>
                <c:pt idx="209">
                  <c:v>147800</c:v>
                </c:pt>
                <c:pt idx="210">
                  <c:v>142600</c:v>
                </c:pt>
                <c:pt idx="211">
                  <c:v>156800</c:v>
                </c:pt>
                <c:pt idx="212">
                  <c:v>148000</c:v>
                </c:pt>
                <c:pt idx="213">
                  <c:v>147500</c:v>
                </c:pt>
                <c:pt idx="214">
                  <c:v>140900</c:v>
                </c:pt>
                <c:pt idx="215">
                  <c:v>147200</c:v>
                </c:pt>
                <c:pt idx="216">
                  <c:v>139600</c:v>
                </c:pt>
                <c:pt idx="217">
                  <c:v>140900</c:v>
                </c:pt>
                <c:pt idx="218">
                  <c:v>148100</c:v>
                </c:pt>
                <c:pt idx="219">
                  <c:v>143100</c:v>
                </c:pt>
                <c:pt idx="220">
                  <c:v>136400</c:v>
                </c:pt>
                <c:pt idx="221">
                  <c:v>136100</c:v>
                </c:pt>
                <c:pt idx="222">
                  <c:v>143300</c:v>
                </c:pt>
                <c:pt idx="223">
                  <c:v>138600</c:v>
                </c:pt>
                <c:pt idx="224">
                  <c:v>137900</c:v>
                </c:pt>
                <c:pt idx="225">
                  <c:v>124000</c:v>
                </c:pt>
                <c:pt idx="226">
                  <c:v>154300</c:v>
                </c:pt>
                <c:pt idx="227">
                  <c:v>134200</c:v>
                </c:pt>
                <c:pt idx="228">
                  <c:v>137500</c:v>
                </c:pt>
                <c:pt idx="229">
                  <c:v>143100</c:v>
                </c:pt>
                <c:pt idx="230">
                  <c:v>153800</c:v>
                </c:pt>
                <c:pt idx="231">
                  <c:v>157100</c:v>
                </c:pt>
                <c:pt idx="232">
                  <c:v>163700</c:v>
                </c:pt>
                <c:pt idx="233">
                  <c:v>145200</c:v>
                </c:pt>
                <c:pt idx="234">
                  <c:v>157400</c:v>
                </c:pt>
                <c:pt idx="235">
                  <c:v>235600</c:v>
                </c:pt>
                <c:pt idx="236">
                  <c:v>211600</c:v>
                </c:pt>
                <c:pt idx="237">
                  <c:v>163200</c:v>
                </c:pt>
                <c:pt idx="238">
                  <c:v>180300</c:v>
                </c:pt>
                <c:pt idx="239">
                  <c:v>203400</c:v>
                </c:pt>
                <c:pt idx="240">
                  <c:v>187400</c:v>
                </c:pt>
                <c:pt idx="241">
                  <c:v>156000</c:v>
                </c:pt>
                <c:pt idx="242">
                  <c:v>154300</c:v>
                </c:pt>
                <c:pt idx="243">
                  <c:v>160100</c:v>
                </c:pt>
                <c:pt idx="244">
                  <c:v>155500</c:v>
                </c:pt>
                <c:pt idx="245">
                  <c:v>182500</c:v>
                </c:pt>
                <c:pt idx="246">
                  <c:v>189400</c:v>
                </c:pt>
                <c:pt idx="247">
                  <c:v>194100</c:v>
                </c:pt>
                <c:pt idx="248">
                  <c:v>173100</c:v>
                </c:pt>
                <c:pt idx="249">
                  <c:v>158500</c:v>
                </c:pt>
                <c:pt idx="250">
                  <c:v>218200</c:v>
                </c:pt>
                <c:pt idx="251">
                  <c:v>325200</c:v>
                </c:pt>
                <c:pt idx="252">
                  <c:v>270100</c:v>
                </c:pt>
                <c:pt idx="253">
                  <c:v>172400</c:v>
                </c:pt>
                <c:pt idx="254">
                  <c:v>192200</c:v>
                </c:pt>
                <c:pt idx="255">
                  <c:v>183300</c:v>
                </c:pt>
                <c:pt idx="256">
                  <c:v>190000</c:v>
                </c:pt>
                <c:pt idx="257">
                  <c:v>431800</c:v>
                </c:pt>
                <c:pt idx="258">
                  <c:v>319400</c:v>
                </c:pt>
                <c:pt idx="259">
                  <c:v>285500</c:v>
                </c:pt>
                <c:pt idx="260">
                  <c:v>356300</c:v>
                </c:pt>
                <c:pt idx="261">
                  <c:v>374000</c:v>
                </c:pt>
                <c:pt idx="262">
                  <c:v>344000</c:v>
                </c:pt>
                <c:pt idx="263">
                  <c:v>301700</c:v>
                </c:pt>
                <c:pt idx="264">
                  <c:v>319300</c:v>
                </c:pt>
                <c:pt idx="265">
                  <c:v>474600</c:v>
                </c:pt>
                <c:pt idx="266">
                  <c:v>450700</c:v>
                </c:pt>
                <c:pt idx="267">
                  <c:v>152100</c:v>
                </c:pt>
                <c:pt idx="268">
                  <c:v>160200</c:v>
                </c:pt>
                <c:pt idx="269">
                  <c:v>377200</c:v>
                </c:pt>
                <c:pt idx="270">
                  <c:v>428600</c:v>
                </c:pt>
                <c:pt idx="271">
                  <c:v>500001</c:v>
                </c:pt>
                <c:pt idx="272">
                  <c:v>376200</c:v>
                </c:pt>
                <c:pt idx="273">
                  <c:v>341200</c:v>
                </c:pt>
                <c:pt idx="274">
                  <c:v>152000</c:v>
                </c:pt>
                <c:pt idx="275">
                  <c:v>217600</c:v>
                </c:pt>
                <c:pt idx="276">
                  <c:v>222900</c:v>
                </c:pt>
                <c:pt idx="277">
                  <c:v>227100</c:v>
                </c:pt>
                <c:pt idx="278">
                  <c:v>226700</c:v>
                </c:pt>
                <c:pt idx="279">
                  <c:v>192400</c:v>
                </c:pt>
                <c:pt idx="280">
                  <c:v>220600</c:v>
                </c:pt>
                <c:pt idx="281">
                  <c:v>223700</c:v>
                </c:pt>
                <c:pt idx="282">
                  <c:v>216800</c:v>
                </c:pt>
                <c:pt idx="283">
                  <c:v>185800</c:v>
                </c:pt>
                <c:pt idx="284">
                  <c:v>195900</c:v>
                </c:pt>
                <c:pt idx="285">
                  <c:v>179700</c:v>
                </c:pt>
                <c:pt idx="286">
                  <c:v>172300</c:v>
                </c:pt>
                <c:pt idx="287">
                  <c:v>158100</c:v>
                </c:pt>
                <c:pt idx="288">
                  <c:v>142400</c:v>
                </c:pt>
                <c:pt idx="289">
                  <c:v>195600</c:v>
                </c:pt>
                <c:pt idx="290">
                  <c:v>204600</c:v>
                </c:pt>
                <c:pt idx="291">
                  <c:v>209600</c:v>
                </c:pt>
                <c:pt idx="292">
                  <c:v>210300</c:v>
                </c:pt>
                <c:pt idx="293">
                  <c:v>217100</c:v>
                </c:pt>
                <c:pt idx="294">
                  <c:v>224200</c:v>
                </c:pt>
                <c:pt idx="295">
                  <c:v>208600</c:v>
                </c:pt>
                <c:pt idx="296">
                  <c:v>199200</c:v>
                </c:pt>
                <c:pt idx="297">
                  <c:v>218400</c:v>
                </c:pt>
                <c:pt idx="298">
                  <c:v>238000</c:v>
                </c:pt>
                <c:pt idx="299">
                  <c:v>239900</c:v>
                </c:pt>
                <c:pt idx="300">
                  <c:v>195700</c:v>
                </c:pt>
                <c:pt idx="301">
                  <c:v>195300</c:v>
                </c:pt>
                <c:pt idx="302">
                  <c:v>216900</c:v>
                </c:pt>
                <c:pt idx="303">
                  <c:v>223300</c:v>
                </c:pt>
                <c:pt idx="304">
                  <c:v>232900</c:v>
                </c:pt>
                <c:pt idx="305">
                  <c:v>225900</c:v>
                </c:pt>
                <c:pt idx="306">
                  <c:v>236200</c:v>
                </c:pt>
                <c:pt idx="307">
                  <c:v>221600</c:v>
                </c:pt>
                <c:pt idx="308">
                  <c:v>243800</c:v>
                </c:pt>
                <c:pt idx="309">
                  <c:v>379600</c:v>
                </c:pt>
                <c:pt idx="310">
                  <c:v>222500</c:v>
                </c:pt>
                <c:pt idx="311">
                  <c:v>252100</c:v>
                </c:pt>
                <c:pt idx="312">
                  <c:v>271200</c:v>
                </c:pt>
                <c:pt idx="313">
                  <c:v>329200</c:v>
                </c:pt>
                <c:pt idx="314">
                  <c:v>308400</c:v>
                </c:pt>
                <c:pt idx="315">
                  <c:v>311800</c:v>
                </c:pt>
                <c:pt idx="316">
                  <c:v>348200</c:v>
                </c:pt>
                <c:pt idx="317">
                  <c:v>320500</c:v>
                </c:pt>
                <c:pt idx="318">
                  <c:v>500001</c:v>
                </c:pt>
                <c:pt idx="319">
                  <c:v>445400</c:v>
                </c:pt>
                <c:pt idx="320">
                  <c:v>352800</c:v>
                </c:pt>
                <c:pt idx="321">
                  <c:v>237300</c:v>
                </c:pt>
                <c:pt idx="322">
                  <c:v>254200</c:v>
                </c:pt>
                <c:pt idx="323">
                  <c:v>332500</c:v>
                </c:pt>
                <c:pt idx="324">
                  <c:v>290900</c:v>
                </c:pt>
                <c:pt idx="325">
                  <c:v>261300</c:v>
                </c:pt>
                <c:pt idx="326">
                  <c:v>258000</c:v>
                </c:pt>
                <c:pt idx="327">
                  <c:v>500001</c:v>
                </c:pt>
                <c:pt idx="328">
                  <c:v>357100</c:v>
                </c:pt>
                <c:pt idx="329">
                  <c:v>375900</c:v>
                </c:pt>
                <c:pt idx="330">
                  <c:v>277200</c:v>
                </c:pt>
                <c:pt idx="331">
                  <c:v>262100</c:v>
                </c:pt>
                <c:pt idx="332">
                  <c:v>271500</c:v>
                </c:pt>
                <c:pt idx="333">
                  <c:v>276600</c:v>
                </c:pt>
                <c:pt idx="334">
                  <c:v>277600</c:v>
                </c:pt>
                <c:pt idx="335">
                  <c:v>333700</c:v>
                </c:pt>
                <c:pt idx="336">
                  <c:v>350000</c:v>
                </c:pt>
                <c:pt idx="337">
                  <c:v>327300</c:v>
                </c:pt>
                <c:pt idx="338">
                  <c:v>333700</c:v>
                </c:pt>
                <c:pt idx="339">
                  <c:v>230300</c:v>
                </c:pt>
                <c:pt idx="340">
                  <c:v>254500</c:v>
                </c:pt>
                <c:pt idx="341">
                  <c:v>500001</c:v>
                </c:pt>
                <c:pt idx="342">
                  <c:v>500001</c:v>
                </c:pt>
                <c:pt idx="343">
                  <c:v>273100</c:v>
                </c:pt>
                <c:pt idx="344">
                  <c:v>236900</c:v>
                </c:pt>
                <c:pt idx="345">
                  <c:v>193300</c:v>
                </c:pt>
                <c:pt idx="346">
                  <c:v>419900</c:v>
                </c:pt>
                <c:pt idx="347">
                  <c:v>280800</c:v>
                </c:pt>
                <c:pt idx="348">
                  <c:v>248400</c:v>
                </c:pt>
                <c:pt idx="349">
                  <c:v>221800</c:v>
                </c:pt>
                <c:pt idx="350">
                  <c:v>221900</c:v>
                </c:pt>
                <c:pt idx="351">
                  <c:v>230200</c:v>
                </c:pt>
                <c:pt idx="352">
                  <c:v>168800</c:v>
                </c:pt>
                <c:pt idx="353">
                  <c:v>234900</c:v>
                </c:pt>
                <c:pt idx="354">
                  <c:v>230400</c:v>
                </c:pt>
                <c:pt idx="355">
                  <c:v>229000</c:v>
                </c:pt>
                <c:pt idx="356">
                  <c:v>500001</c:v>
                </c:pt>
                <c:pt idx="357">
                  <c:v>483500</c:v>
                </c:pt>
                <c:pt idx="358">
                  <c:v>477200</c:v>
                </c:pt>
                <c:pt idx="359">
                  <c:v>418500</c:v>
                </c:pt>
                <c:pt idx="360">
                  <c:v>472200</c:v>
                </c:pt>
                <c:pt idx="361">
                  <c:v>323100</c:v>
                </c:pt>
                <c:pt idx="362">
                  <c:v>264000</c:v>
                </c:pt>
                <c:pt idx="363">
                  <c:v>275300</c:v>
                </c:pt>
                <c:pt idx="364">
                  <c:v>232900</c:v>
                </c:pt>
                <c:pt idx="365">
                  <c:v>230400</c:v>
                </c:pt>
                <c:pt idx="366">
                  <c:v>322200</c:v>
                </c:pt>
                <c:pt idx="367">
                  <c:v>407500</c:v>
                </c:pt>
                <c:pt idx="368">
                  <c:v>245100</c:v>
                </c:pt>
                <c:pt idx="369">
                  <c:v>454400</c:v>
                </c:pt>
                <c:pt idx="370">
                  <c:v>318100</c:v>
                </c:pt>
                <c:pt idx="371">
                  <c:v>240000</c:v>
                </c:pt>
                <c:pt idx="372">
                  <c:v>211600</c:v>
                </c:pt>
                <c:pt idx="373">
                  <c:v>241400</c:v>
                </c:pt>
                <c:pt idx="374">
                  <c:v>212300</c:v>
                </c:pt>
                <c:pt idx="375">
                  <c:v>170700</c:v>
                </c:pt>
                <c:pt idx="376">
                  <c:v>238900</c:v>
                </c:pt>
                <c:pt idx="377">
                  <c:v>255400</c:v>
                </c:pt>
                <c:pt idx="378">
                  <c:v>267600</c:v>
                </c:pt>
                <c:pt idx="379">
                  <c:v>253900</c:v>
                </c:pt>
                <c:pt idx="380">
                  <c:v>244200</c:v>
                </c:pt>
                <c:pt idx="381">
                  <c:v>262300</c:v>
                </c:pt>
                <c:pt idx="382">
                  <c:v>241100</c:v>
                </c:pt>
                <c:pt idx="383">
                  <c:v>257300</c:v>
                </c:pt>
                <c:pt idx="384">
                  <c:v>315300</c:v>
                </c:pt>
                <c:pt idx="385">
                  <c:v>319000</c:v>
                </c:pt>
                <c:pt idx="386">
                  <c:v>242300</c:v>
                </c:pt>
                <c:pt idx="387">
                  <c:v>238200</c:v>
                </c:pt>
                <c:pt idx="388">
                  <c:v>160000</c:v>
                </c:pt>
                <c:pt idx="389">
                  <c:v>258600</c:v>
                </c:pt>
                <c:pt idx="390">
                  <c:v>273100</c:v>
                </c:pt>
                <c:pt idx="391">
                  <c:v>239900</c:v>
                </c:pt>
                <c:pt idx="392">
                  <c:v>169400</c:v>
                </c:pt>
                <c:pt idx="393">
                  <c:v>154600</c:v>
                </c:pt>
                <c:pt idx="394">
                  <c:v>151900</c:v>
                </c:pt>
                <c:pt idx="395">
                  <c:v>183800</c:v>
                </c:pt>
                <c:pt idx="396">
                  <c:v>171400</c:v>
                </c:pt>
                <c:pt idx="397">
                  <c:v>177200</c:v>
                </c:pt>
                <c:pt idx="398">
                  <c:v>179200</c:v>
                </c:pt>
                <c:pt idx="399">
                  <c:v>175900</c:v>
                </c:pt>
                <c:pt idx="400">
                  <c:v>165100</c:v>
                </c:pt>
                <c:pt idx="401">
                  <c:v>153900</c:v>
                </c:pt>
                <c:pt idx="402">
                  <c:v>159300</c:v>
                </c:pt>
                <c:pt idx="403">
                  <c:v>174300</c:v>
                </c:pt>
                <c:pt idx="404">
                  <c:v>176000</c:v>
                </c:pt>
                <c:pt idx="405">
                  <c:v>162500</c:v>
                </c:pt>
                <c:pt idx="406">
                  <c:v>136500</c:v>
                </c:pt>
                <c:pt idx="407">
                  <c:v>157600</c:v>
                </c:pt>
                <c:pt idx="408">
                  <c:v>205900</c:v>
                </c:pt>
                <c:pt idx="409">
                  <c:v>173700</c:v>
                </c:pt>
                <c:pt idx="410">
                  <c:v>178700</c:v>
                </c:pt>
                <c:pt idx="411">
                  <c:v>182500</c:v>
                </c:pt>
                <c:pt idx="412">
                  <c:v>184000</c:v>
                </c:pt>
                <c:pt idx="413">
                  <c:v>178200</c:v>
                </c:pt>
                <c:pt idx="414">
                  <c:v>186700</c:v>
                </c:pt>
                <c:pt idx="415">
                  <c:v>233000</c:v>
                </c:pt>
                <c:pt idx="416">
                  <c:v>181500</c:v>
                </c:pt>
                <c:pt idx="417">
                  <c:v>183800</c:v>
                </c:pt>
                <c:pt idx="418">
                  <c:v>189000</c:v>
                </c:pt>
                <c:pt idx="419">
                  <c:v>176500</c:v>
                </c:pt>
                <c:pt idx="420">
                  <c:v>173700</c:v>
                </c:pt>
                <c:pt idx="421">
                  <c:v>172700</c:v>
                </c:pt>
                <c:pt idx="422">
                  <c:v>183100</c:v>
                </c:pt>
                <c:pt idx="423">
                  <c:v>184600</c:v>
                </c:pt>
                <c:pt idx="424">
                  <c:v>183800</c:v>
                </c:pt>
                <c:pt idx="425">
                  <c:v>178200</c:v>
                </c:pt>
                <c:pt idx="426">
                  <c:v>181800</c:v>
                </c:pt>
                <c:pt idx="427">
                  <c:v>170700</c:v>
                </c:pt>
                <c:pt idx="428">
                  <c:v>168200</c:v>
                </c:pt>
                <c:pt idx="429">
                  <c:v>184400</c:v>
                </c:pt>
                <c:pt idx="430">
                  <c:v>183000</c:v>
                </c:pt>
                <c:pt idx="431">
                  <c:v>183700</c:v>
                </c:pt>
                <c:pt idx="432">
                  <c:v>185700</c:v>
                </c:pt>
                <c:pt idx="433">
                  <c:v>145400</c:v>
                </c:pt>
                <c:pt idx="434">
                  <c:v>178800</c:v>
                </c:pt>
                <c:pt idx="435">
                  <c:v>185100</c:v>
                </c:pt>
                <c:pt idx="436">
                  <c:v>168600</c:v>
                </c:pt>
                <c:pt idx="437">
                  <c:v>168600</c:v>
                </c:pt>
                <c:pt idx="438">
                  <c:v>233700</c:v>
                </c:pt>
                <c:pt idx="439">
                  <c:v>175500</c:v>
                </c:pt>
                <c:pt idx="440">
                  <c:v>187300</c:v>
                </c:pt>
                <c:pt idx="441">
                  <c:v>186300</c:v>
                </c:pt>
                <c:pt idx="442">
                  <c:v>191500</c:v>
                </c:pt>
                <c:pt idx="443">
                  <c:v>193200</c:v>
                </c:pt>
                <c:pt idx="444">
                  <c:v>181300</c:v>
                </c:pt>
                <c:pt idx="445">
                  <c:v>183800</c:v>
                </c:pt>
                <c:pt idx="446">
                  <c:v>190000</c:v>
                </c:pt>
                <c:pt idx="447">
                  <c:v>231500</c:v>
                </c:pt>
                <c:pt idx="448">
                  <c:v>229200</c:v>
                </c:pt>
                <c:pt idx="449">
                  <c:v>164600</c:v>
                </c:pt>
                <c:pt idx="450">
                  <c:v>151500</c:v>
                </c:pt>
                <c:pt idx="451">
                  <c:v>158300</c:v>
                </c:pt>
                <c:pt idx="452">
                  <c:v>179500</c:v>
                </c:pt>
                <c:pt idx="453">
                  <c:v>181900</c:v>
                </c:pt>
                <c:pt idx="454">
                  <c:v>161600</c:v>
                </c:pt>
                <c:pt idx="455">
                  <c:v>172700</c:v>
                </c:pt>
                <c:pt idx="456">
                  <c:v>210500</c:v>
                </c:pt>
                <c:pt idx="457">
                  <c:v>239900</c:v>
                </c:pt>
                <c:pt idx="458">
                  <c:v>165200</c:v>
                </c:pt>
                <c:pt idx="459">
                  <c:v>186800</c:v>
                </c:pt>
                <c:pt idx="460">
                  <c:v>178500</c:v>
                </c:pt>
                <c:pt idx="461">
                  <c:v>172400</c:v>
                </c:pt>
                <c:pt idx="462">
                  <c:v>177700</c:v>
                </c:pt>
                <c:pt idx="463">
                  <c:v>170600</c:v>
                </c:pt>
                <c:pt idx="464">
                  <c:v>179100</c:v>
                </c:pt>
                <c:pt idx="465">
                  <c:v>198600</c:v>
                </c:pt>
                <c:pt idx="466">
                  <c:v>237400</c:v>
                </c:pt>
                <c:pt idx="467">
                  <c:v>187500</c:v>
                </c:pt>
                <c:pt idx="468">
                  <c:v>207300</c:v>
                </c:pt>
                <c:pt idx="469">
                  <c:v>176400</c:v>
                </c:pt>
                <c:pt idx="470">
                  <c:v>176600</c:v>
                </c:pt>
                <c:pt idx="471">
                  <c:v>175700</c:v>
                </c:pt>
                <c:pt idx="472">
                  <c:v>174100</c:v>
                </c:pt>
                <c:pt idx="473">
                  <c:v>150000</c:v>
                </c:pt>
                <c:pt idx="474">
                  <c:v>183200</c:v>
                </c:pt>
                <c:pt idx="475">
                  <c:v>160300</c:v>
                </c:pt>
                <c:pt idx="476">
                  <c:v>154300</c:v>
                </c:pt>
                <c:pt idx="477">
                  <c:v>152900</c:v>
                </c:pt>
                <c:pt idx="478">
                  <c:v>169500</c:v>
                </c:pt>
                <c:pt idx="479">
                  <c:v>181700</c:v>
                </c:pt>
                <c:pt idx="480">
                  <c:v>177200</c:v>
                </c:pt>
                <c:pt idx="481">
                  <c:v>159600</c:v>
                </c:pt>
                <c:pt idx="482">
                  <c:v>171800</c:v>
                </c:pt>
                <c:pt idx="483">
                  <c:v>171200</c:v>
                </c:pt>
                <c:pt idx="484">
                  <c:v>170400</c:v>
                </c:pt>
                <c:pt idx="485">
                  <c:v>176400</c:v>
                </c:pt>
                <c:pt idx="486">
                  <c:v>188700</c:v>
                </c:pt>
                <c:pt idx="487">
                  <c:v>194900</c:v>
                </c:pt>
                <c:pt idx="488">
                  <c:v>198900</c:v>
                </c:pt>
                <c:pt idx="489">
                  <c:v>185100</c:v>
                </c:pt>
                <c:pt idx="490">
                  <c:v>192000</c:v>
                </c:pt>
                <c:pt idx="491">
                  <c:v>162500</c:v>
                </c:pt>
                <c:pt idx="492">
                  <c:v>181300</c:v>
                </c:pt>
                <c:pt idx="493">
                  <c:v>171600</c:v>
                </c:pt>
                <c:pt idx="494">
                  <c:v>176300</c:v>
                </c:pt>
                <c:pt idx="495">
                  <c:v>187500</c:v>
                </c:pt>
                <c:pt idx="496">
                  <c:v>211900</c:v>
                </c:pt>
                <c:pt idx="497">
                  <c:v>181300</c:v>
                </c:pt>
                <c:pt idx="498">
                  <c:v>226400</c:v>
                </c:pt>
                <c:pt idx="499">
                  <c:v>191300</c:v>
                </c:pt>
                <c:pt idx="500">
                  <c:v>200000</c:v>
                </c:pt>
                <c:pt idx="501">
                  <c:v>217200</c:v>
                </c:pt>
                <c:pt idx="502">
                  <c:v>221500</c:v>
                </c:pt>
                <c:pt idx="503">
                  <c:v>193800</c:v>
                </c:pt>
                <c:pt idx="504">
                  <c:v>222500</c:v>
                </c:pt>
                <c:pt idx="505">
                  <c:v>231700</c:v>
                </c:pt>
                <c:pt idx="506">
                  <c:v>290100</c:v>
                </c:pt>
                <c:pt idx="507">
                  <c:v>269700</c:v>
                </c:pt>
                <c:pt idx="508">
                  <c:v>230800</c:v>
                </c:pt>
                <c:pt idx="509">
                  <c:v>225600</c:v>
                </c:pt>
                <c:pt idx="510">
                  <c:v>335500</c:v>
                </c:pt>
                <c:pt idx="511">
                  <c:v>202200</c:v>
                </c:pt>
                <c:pt idx="512">
                  <c:v>267500</c:v>
                </c:pt>
                <c:pt idx="513">
                  <c:v>282200</c:v>
                </c:pt>
                <c:pt idx="514">
                  <c:v>382400</c:v>
                </c:pt>
                <c:pt idx="515">
                  <c:v>190700</c:v>
                </c:pt>
                <c:pt idx="516">
                  <c:v>237900</c:v>
                </c:pt>
                <c:pt idx="517">
                  <c:v>262200</c:v>
                </c:pt>
                <c:pt idx="518">
                  <c:v>224600</c:v>
                </c:pt>
                <c:pt idx="519">
                  <c:v>216700</c:v>
                </c:pt>
                <c:pt idx="520">
                  <c:v>261800</c:v>
                </c:pt>
                <c:pt idx="521">
                  <c:v>312700</c:v>
                </c:pt>
                <c:pt idx="522">
                  <c:v>286000</c:v>
                </c:pt>
                <c:pt idx="523">
                  <c:v>204200</c:v>
                </c:pt>
                <c:pt idx="524">
                  <c:v>240200</c:v>
                </c:pt>
                <c:pt idx="525">
                  <c:v>241500</c:v>
                </c:pt>
                <c:pt idx="526">
                  <c:v>223800</c:v>
                </c:pt>
                <c:pt idx="527">
                  <c:v>192900</c:v>
                </c:pt>
                <c:pt idx="528">
                  <c:v>364700</c:v>
                </c:pt>
                <c:pt idx="529">
                  <c:v>384700</c:v>
                </c:pt>
                <c:pt idx="530">
                  <c:v>364700</c:v>
                </c:pt>
                <c:pt idx="531">
                  <c:v>465800</c:v>
                </c:pt>
                <c:pt idx="532">
                  <c:v>330900</c:v>
                </c:pt>
                <c:pt idx="533">
                  <c:v>181500</c:v>
                </c:pt>
                <c:pt idx="534">
                  <c:v>190800</c:v>
                </c:pt>
                <c:pt idx="535">
                  <c:v>165300</c:v>
                </c:pt>
                <c:pt idx="536">
                  <c:v>200000</c:v>
                </c:pt>
                <c:pt idx="537">
                  <c:v>238500</c:v>
                </c:pt>
                <c:pt idx="538">
                  <c:v>222400</c:v>
                </c:pt>
                <c:pt idx="539">
                  <c:v>190200</c:v>
                </c:pt>
                <c:pt idx="540">
                  <c:v>178400</c:v>
                </c:pt>
                <c:pt idx="541">
                  <c:v>186400</c:v>
                </c:pt>
                <c:pt idx="542">
                  <c:v>177400</c:v>
                </c:pt>
                <c:pt idx="543">
                  <c:v>177300</c:v>
                </c:pt>
                <c:pt idx="544">
                  <c:v>174200</c:v>
                </c:pt>
                <c:pt idx="545">
                  <c:v>200000</c:v>
                </c:pt>
                <c:pt idx="546">
                  <c:v>199500</c:v>
                </c:pt>
                <c:pt idx="547">
                  <c:v>191800</c:v>
                </c:pt>
                <c:pt idx="548">
                  <c:v>276100</c:v>
                </c:pt>
                <c:pt idx="549">
                  <c:v>366100</c:v>
                </c:pt>
                <c:pt idx="550">
                  <c:v>291700</c:v>
                </c:pt>
                <c:pt idx="551">
                  <c:v>292900</c:v>
                </c:pt>
                <c:pt idx="552">
                  <c:v>341800</c:v>
                </c:pt>
                <c:pt idx="553">
                  <c:v>336900</c:v>
                </c:pt>
                <c:pt idx="554">
                  <c:v>353600</c:v>
                </c:pt>
                <c:pt idx="555">
                  <c:v>343400</c:v>
                </c:pt>
                <c:pt idx="556">
                  <c:v>333900</c:v>
                </c:pt>
                <c:pt idx="557">
                  <c:v>365000</c:v>
                </c:pt>
                <c:pt idx="558">
                  <c:v>359700</c:v>
                </c:pt>
                <c:pt idx="559">
                  <c:v>367900</c:v>
                </c:pt>
                <c:pt idx="560">
                  <c:v>275000</c:v>
                </c:pt>
                <c:pt idx="561">
                  <c:v>386100</c:v>
                </c:pt>
                <c:pt idx="562">
                  <c:v>269200</c:v>
                </c:pt>
                <c:pt idx="563">
                  <c:v>221500</c:v>
                </c:pt>
                <c:pt idx="564">
                  <c:v>283600</c:v>
                </c:pt>
                <c:pt idx="565">
                  <c:v>265200</c:v>
                </c:pt>
                <c:pt idx="566">
                  <c:v>414300</c:v>
                </c:pt>
                <c:pt idx="567">
                  <c:v>444700</c:v>
                </c:pt>
                <c:pt idx="568">
                  <c:v>192300</c:v>
                </c:pt>
                <c:pt idx="569">
                  <c:v>309400</c:v>
                </c:pt>
                <c:pt idx="570">
                  <c:v>319400</c:v>
                </c:pt>
                <c:pt idx="571">
                  <c:v>194100</c:v>
                </c:pt>
                <c:pt idx="572">
                  <c:v>185400</c:v>
                </c:pt>
                <c:pt idx="573">
                  <c:v>184400</c:v>
                </c:pt>
                <c:pt idx="574">
                  <c:v>221400</c:v>
                </c:pt>
                <c:pt idx="575">
                  <c:v>325000</c:v>
                </c:pt>
                <c:pt idx="576">
                  <c:v>250000</c:v>
                </c:pt>
                <c:pt idx="577">
                  <c:v>225000</c:v>
                </c:pt>
                <c:pt idx="578">
                  <c:v>262500</c:v>
                </c:pt>
                <c:pt idx="579">
                  <c:v>282300</c:v>
                </c:pt>
                <c:pt idx="580">
                  <c:v>274300</c:v>
                </c:pt>
                <c:pt idx="581">
                  <c:v>325000</c:v>
                </c:pt>
                <c:pt idx="582">
                  <c:v>232400</c:v>
                </c:pt>
                <c:pt idx="583">
                  <c:v>209400</c:v>
                </c:pt>
                <c:pt idx="584">
                  <c:v>322900</c:v>
                </c:pt>
                <c:pt idx="585">
                  <c:v>417900</c:v>
                </c:pt>
                <c:pt idx="586">
                  <c:v>500001</c:v>
                </c:pt>
                <c:pt idx="587">
                  <c:v>140500</c:v>
                </c:pt>
                <c:pt idx="588">
                  <c:v>226500</c:v>
                </c:pt>
                <c:pt idx="589">
                  <c:v>241300</c:v>
                </c:pt>
                <c:pt idx="590">
                  <c:v>221200</c:v>
                </c:pt>
                <c:pt idx="591">
                  <c:v>195600</c:v>
                </c:pt>
                <c:pt idx="592">
                  <c:v>202100</c:v>
                </c:pt>
                <c:pt idx="593">
                  <c:v>202700</c:v>
                </c:pt>
                <c:pt idx="594">
                  <c:v>186900</c:v>
                </c:pt>
                <c:pt idx="595">
                  <c:v>220000</c:v>
                </c:pt>
                <c:pt idx="596">
                  <c:v>229100</c:v>
                </c:pt>
                <c:pt idx="597">
                  <c:v>197400</c:v>
                </c:pt>
                <c:pt idx="598">
                  <c:v>189900</c:v>
                </c:pt>
                <c:pt idx="599">
                  <c:v>93800</c:v>
                </c:pt>
                <c:pt idx="600">
                  <c:v>225000</c:v>
                </c:pt>
                <c:pt idx="601">
                  <c:v>202000</c:v>
                </c:pt>
                <c:pt idx="602">
                  <c:v>215800</c:v>
                </c:pt>
                <c:pt idx="603">
                  <c:v>217700</c:v>
                </c:pt>
                <c:pt idx="604">
                  <c:v>255400</c:v>
                </c:pt>
                <c:pt idx="605">
                  <c:v>191700</c:v>
                </c:pt>
                <c:pt idx="606">
                  <c:v>221100</c:v>
                </c:pt>
                <c:pt idx="607">
                  <c:v>210400</c:v>
                </c:pt>
                <c:pt idx="608">
                  <c:v>281700</c:v>
                </c:pt>
                <c:pt idx="609">
                  <c:v>292900</c:v>
                </c:pt>
                <c:pt idx="610">
                  <c:v>190500</c:v>
                </c:pt>
                <c:pt idx="611">
                  <c:v>230800</c:v>
                </c:pt>
                <c:pt idx="612">
                  <c:v>205600</c:v>
                </c:pt>
                <c:pt idx="613">
                  <c:v>192200</c:v>
                </c:pt>
                <c:pt idx="614">
                  <c:v>233500</c:v>
                </c:pt>
                <c:pt idx="615">
                  <c:v>256300</c:v>
                </c:pt>
                <c:pt idx="616">
                  <c:v>238100</c:v>
                </c:pt>
                <c:pt idx="617">
                  <c:v>234900</c:v>
                </c:pt>
                <c:pt idx="618">
                  <c:v>225600</c:v>
                </c:pt>
                <c:pt idx="619">
                  <c:v>232500</c:v>
                </c:pt>
                <c:pt idx="620">
                  <c:v>245500</c:v>
                </c:pt>
                <c:pt idx="621">
                  <c:v>243600</c:v>
                </c:pt>
                <c:pt idx="622">
                  <c:v>215500</c:v>
                </c:pt>
                <c:pt idx="623">
                  <c:v>199100</c:v>
                </c:pt>
                <c:pt idx="624">
                  <c:v>271100</c:v>
                </c:pt>
                <c:pt idx="625">
                  <c:v>221000</c:v>
                </c:pt>
                <c:pt idx="626">
                  <c:v>178100</c:v>
                </c:pt>
                <c:pt idx="627">
                  <c:v>154200</c:v>
                </c:pt>
                <c:pt idx="628">
                  <c:v>181300</c:v>
                </c:pt>
                <c:pt idx="629">
                  <c:v>158300</c:v>
                </c:pt>
                <c:pt idx="630">
                  <c:v>174200</c:v>
                </c:pt>
                <c:pt idx="631">
                  <c:v>225000</c:v>
                </c:pt>
                <c:pt idx="632">
                  <c:v>228800</c:v>
                </c:pt>
                <c:pt idx="633">
                  <c:v>246400</c:v>
                </c:pt>
                <c:pt idx="634">
                  <c:v>251400</c:v>
                </c:pt>
                <c:pt idx="635">
                  <c:v>253200</c:v>
                </c:pt>
                <c:pt idx="636">
                  <c:v>215000</c:v>
                </c:pt>
                <c:pt idx="637">
                  <c:v>286700</c:v>
                </c:pt>
                <c:pt idx="638">
                  <c:v>225000</c:v>
                </c:pt>
                <c:pt idx="639">
                  <c:v>210000</c:v>
                </c:pt>
                <c:pt idx="640">
                  <c:v>286100</c:v>
                </c:pt>
                <c:pt idx="641">
                  <c:v>266000</c:v>
                </c:pt>
                <c:pt idx="642">
                  <c:v>353100</c:v>
                </c:pt>
                <c:pt idx="643">
                  <c:v>500001</c:v>
                </c:pt>
                <c:pt idx="644">
                  <c:v>279400</c:v>
                </c:pt>
                <c:pt idx="645">
                  <c:v>379700</c:v>
                </c:pt>
                <c:pt idx="646">
                  <c:v>328500</c:v>
                </c:pt>
                <c:pt idx="647">
                  <c:v>337500</c:v>
                </c:pt>
                <c:pt idx="648">
                  <c:v>272600</c:v>
                </c:pt>
                <c:pt idx="649">
                  <c:v>277300</c:v>
                </c:pt>
                <c:pt idx="650">
                  <c:v>261300</c:v>
                </c:pt>
                <c:pt idx="651">
                  <c:v>309300</c:v>
                </c:pt>
                <c:pt idx="652">
                  <c:v>273700</c:v>
                </c:pt>
                <c:pt idx="653">
                  <c:v>314800</c:v>
                </c:pt>
                <c:pt idx="654">
                  <c:v>280400</c:v>
                </c:pt>
                <c:pt idx="655">
                  <c:v>299100</c:v>
                </c:pt>
                <c:pt idx="656">
                  <c:v>227100</c:v>
                </c:pt>
                <c:pt idx="657">
                  <c:v>199200</c:v>
                </c:pt>
                <c:pt idx="658">
                  <c:v>224100</c:v>
                </c:pt>
                <c:pt idx="659">
                  <c:v>201600</c:v>
                </c:pt>
                <c:pt idx="660">
                  <c:v>203700</c:v>
                </c:pt>
                <c:pt idx="661">
                  <c:v>222100</c:v>
                </c:pt>
                <c:pt idx="662">
                  <c:v>236100</c:v>
                </c:pt>
                <c:pt idx="663">
                  <c:v>215900</c:v>
                </c:pt>
                <c:pt idx="664">
                  <c:v>209200</c:v>
                </c:pt>
                <c:pt idx="665">
                  <c:v>223600</c:v>
                </c:pt>
                <c:pt idx="666">
                  <c:v>213200</c:v>
                </c:pt>
                <c:pt idx="667">
                  <c:v>195400</c:v>
                </c:pt>
                <c:pt idx="668">
                  <c:v>203300</c:v>
                </c:pt>
                <c:pt idx="669">
                  <c:v>206700</c:v>
                </c:pt>
                <c:pt idx="670">
                  <c:v>211000</c:v>
                </c:pt>
                <c:pt idx="671">
                  <c:v>199800</c:v>
                </c:pt>
                <c:pt idx="672">
                  <c:v>213200</c:v>
                </c:pt>
                <c:pt idx="673">
                  <c:v>246400</c:v>
                </c:pt>
                <c:pt idx="674">
                  <c:v>205100</c:v>
                </c:pt>
                <c:pt idx="675">
                  <c:v>196800</c:v>
                </c:pt>
                <c:pt idx="676">
                  <c:v>197000</c:v>
                </c:pt>
                <c:pt idx="677">
                  <c:v>208700</c:v>
                </c:pt>
                <c:pt idx="678">
                  <c:v>189800</c:v>
                </c:pt>
                <c:pt idx="679">
                  <c:v>199800</c:v>
                </c:pt>
                <c:pt idx="680">
                  <c:v>205300</c:v>
                </c:pt>
                <c:pt idx="681">
                  <c:v>200300</c:v>
                </c:pt>
                <c:pt idx="682">
                  <c:v>209000</c:v>
                </c:pt>
                <c:pt idx="683">
                  <c:v>188400</c:v>
                </c:pt>
                <c:pt idx="684">
                  <c:v>193700</c:v>
                </c:pt>
                <c:pt idx="685">
                  <c:v>203800</c:v>
                </c:pt>
                <c:pt idx="686">
                  <c:v>262500</c:v>
                </c:pt>
                <c:pt idx="687">
                  <c:v>227500</c:v>
                </c:pt>
                <c:pt idx="688">
                  <c:v>229200</c:v>
                </c:pt>
                <c:pt idx="689">
                  <c:v>221100</c:v>
                </c:pt>
                <c:pt idx="690">
                  <c:v>229100</c:v>
                </c:pt>
                <c:pt idx="691">
                  <c:v>228300</c:v>
                </c:pt>
                <c:pt idx="692">
                  <c:v>224700</c:v>
                </c:pt>
                <c:pt idx="693">
                  <c:v>195000</c:v>
                </c:pt>
                <c:pt idx="694">
                  <c:v>207200</c:v>
                </c:pt>
                <c:pt idx="695">
                  <c:v>191100</c:v>
                </c:pt>
                <c:pt idx="696">
                  <c:v>179800</c:v>
                </c:pt>
                <c:pt idx="697">
                  <c:v>170600</c:v>
                </c:pt>
                <c:pt idx="698">
                  <c:v>211800</c:v>
                </c:pt>
                <c:pt idx="699">
                  <c:v>203900</c:v>
                </c:pt>
                <c:pt idx="700">
                  <c:v>206900</c:v>
                </c:pt>
                <c:pt idx="701">
                  <c:v>212100</c:v>
                </c:pt>
                <c:pt idx="702">
                  <c:v>192300</c:v>
                </c:pt>
                <c:pt idx="703">
                  <c:v>245400</c:v>
                </c:pt>
                <c:pt idx="704">
                  <c:v>240300</c:v>
                </c:pt>
                <c:pt idx="705">
                  <c:v>190900</c:v>
                </c:pt>
                <c:pt idx="706">
                  <c:v>196700</c:v>
                </c:pt>
                <c:pt idx="707">
                  <c:v>201400</c:v>
                </c:pt>
                <c:pt idx="708">
                  <c:v>183600</c:v>
                </c:pt>
                <c:pt idx="709">
                  <c:v>235100</c:v>
                </c:pt>
                <c:pt idx="710">
                  <c:v>251000</c:v>
                </c:pt>
                <c:pt idx="711">
                  <c:v>239200</c:v>
                </c:pt>
                <c:pt idx="712">
                  <c:v>240300</c:v>
                </c:pt>
                <c:pt idx="713">
                  <c:v>222500</c:v>
                </c:pt>
                <c:pt idx="714">
                  <c:v>223800</c:v>
                </c:pt>
                <c:pt idx="715">
                  <c:v>217700</c:v>
                </c:pt>
                <c:pt idx="716">
                  <c:v>178800</c:v>
                </c:pt>
                <c:pt idx="717">
                  <c:v>201900</c:v>
                </c:pt>
                <c:pt idx="718">
                  <c:v>220900</c:v>
                </c:pt>
                <c:pt idx="719">
                  <c:v>258400</c:v>
                </c:pt>
                <c:pt idx="720">
                  <c:v>270500</c:v>
                </c:pt>
                <c:pt idx="721">
                  <c:v>255200</c:v>
                </c:pt>
                <c:pt idx="722">
                  <c:v>299300</c:v>
                </c:pt>
                <c:pt idx="723">
                  <c:v>228200</c:v>
                </c:pt>
                <c:pt idx="724">
                  <c:v>250900</c:v>
                </c:pt>
                <c:pt idx="725">
                  <c:v>227700</c:v>
                </c:pt>
                <c:pt idx="726">
                  <c:v>225400</c:v>
                </c:pt>
                <c:pt idx="727">
                  <c:v>227500</c:v>
                </c:pt>
                <c:pt idx="728">
                  <c:v>251500</c:v>
                </c:pt>
                <c:pt idx="729">
                  <c:v>241300</c:v>
                </c:pt>
                <c:pt idx="730">
                  <c:v>258600</c:v>
                </c:pt>
                <c:pt idx="731">
                  <c:v>232900</c:v>
                </c:pt>
                <c:pt idx="732">
                  <c:v>180500</c:v>
                </c:pt>
                <c:pt idx="733">
                  <c:v>160900</c:v>
                </c:pt>
                <c:pt idx="734">
                  <c:v>227100</c:v>
                </c:pt>
                <c:pt idx="735">
                  <c:v>235800</c:v>
                </c:pt>
                <c:pt idx="736">
                  <c:v>244800</c:v>
                </c:pt>
                <c:pt idx="737">
                  <c:v>390000</c:v>
                </c:pt>
                <c:pt idx="738">
                  <c:v>500001</c:v>
                </c:pt>
                <c:pt idx="739">
                  <c:v>338400</c:v>
                </c:pt>
                <c:pt idx="740">
                  <c:v>234900</c:v>
                </c:pt>
                <c:pt idx="741">
                  <c:v>336100</c:v>
                </c:pt>
                <c:pt idx="742">
                  <c:v>183500</c:v>
                </c:pt>
                <c:pt idx="743">
                  <c:v>179800</c:v>
                </c:pt>
                <c:pt idx="744">
                  <c:v>150000</c:v>
                </c:pt>
                <c:pt idx="745">
                  <c:v>182300</c:v>
                </c:pt>
                <c:pt idx="746">
                  <c:v>221000</c:v>
                </c:pt>
                <c:pt idx="747">
                  <c:v>190400</c:v>
                </c:pt>
                <c:pt idx="748">
                  <c:v>208000</c:v>
                </c:pt>
                <c:pt idx="749">
                  <c:v>223700</c:v>
                </c:pt>
                <c:pt idx="750">
                  <c:v>215600</c:v>
                </c:pt>
                <c:pt idx="751">
                  <c:v>201500</c:v>
                </c:pt>
                <c:pt idx="752">
                  <c:v>209200</c:v>
                </c:pt>
                <c:pt idx="753">
                  <c:v>220200</c:v>
                </c:pt>
                <c:pt idx="754">
                  <c:v>221300</c:v>
                </c:pt>
                <c:pt idx="755">
                  <c:v>266700</c:v>
                </c:pt>
                <c:pt idx="756">
                  <c:v>224900</c:v>
                </c:pt>
                <c:pt idx="757">
                  <c:v>222800</c:v>
                </c:pt>
                <c:pt idx="758">
                  <c:v>187500</c:v>
                </c:pt>
                <c:pt idx="759">
                  <c:v>340500</c:v>
                </c:pt>
                <c:pt idx="760">
                  <c:v>244800</c:v>
                </c:pt>
                <c:pt idx="761">
                  <c:v>333100</c:v>
                </c:pt>
                <c:pt idx="762">
                  <c:v>267400</c:v>
                </c:pt>
                <c:pt idx="763">
                  <c:v>245800</c:v>
                </c:pt>
                <c:pt idx="764">
                  <c:v>246400</c:v>
                </c:pt>
                <c:pt idx="765">
                  <c:v>210100</c:v>
                </c:pt>
                <c:pt idx="766">
                  <c:v>213900</c:v>
                </c:pt>
                <c:pt idx="767">
                  <c:v>259600</c:v>
                </c:pt>
                <c:pt idx="768">
                  <c:v>433000</c:v>
                </c:pt>
                <c:pt idx="769">
                  <c:v>245600</c:v>
                </c:pt>
                <c:pt idx="770">
                  <c:v>248400</c:v>
                </c:pt>
                <c:pt idx="771">
                  <c:v>263400</c:v>
                </c:pt>
                <c:pt idx="772">
                  <c:v>247300</c:v>
                </c:pt>
                <c:pt idx="773">
                  <c:v>240300</c:v>
                </c:pt>
                <c:pt idx="774">
                  <c:v>243000</c:v>
                </c:pt>
                <c:pt idx="775">
                  <c:v>374900</c:v>
                </c:pt>
                <c:pt idx="776">
                  <c:v>338200</c:v>
                </c:pt>
                <c:pt idx="777">
                  <c:v>409000</c:v>
                </c:pt>
                <c:pt idx="778">
                  <c:v>439800</c:v>
                </c:pt>
                <c:pt idx="779">
                  <c:v>327300</c:v>
                </c:pt>
                <c:pt idx="780">
                  <c:v>334900</c:v>
                </c:pt>
                <c:pt idx="781">
                  <c:v>271300</c:v>
                </c:pt>
                <c:pt idx="782">
                  <c:v>328900</c:v>
                </c:pt>
                <c:pt idx="783">
                  <c:v>262800</c:v>
                </c:pt>
                <c:pt idx="784">
                  <c:v>308300</c:v>
                </c:pt>
                <c:pt idx="785">
                  <c:v>389700</c:v>
                </c:pt>
                <c:pt idx="786">
                  <c:v>367600</c:v>
                </c:pt>
                <c:pt idx="787">
                  <c:v>419000</c:v>
                </c:pt>
                <c:pt idx="788">
                  <c:v>278500</c:v>
                </c:pt>
                <c:pt idx="789">
                  <c:v>319100</c:v>
                </c:pt>
                <c:pt idx="790">
                  <c:v>367400</c:v>
                </c:pt>
                <c:pt idx="791">
                  <c:v>347700</c:v>
                </c:pt>
                <c:pt idx="792">
                  <c:v>392700</c:v>
                </c:pt>
                <c:pt idx="793">
                  <c:v>409900</c:v>
                </c:pt>
                <c:pt idx="794">
                  <c:v>500001</c:v>
                </c:pt>
                <c:pt idx="795">
                  <c:v>500001</c:v>
                </c:pt>
                <c:pt idx="796">
                  <c:v>296000</c:v>
                </c:pt>
                <c:pt idx="797">
                  <c:v>313100</c:v>
                </c:pt>
                <c:pt idx="798">
                  <c:v>338500</c:v>
                </c:pt>
                <c:pt idx="799">
                  <c:v>500001</c:v>
                </c:pt>
                <c:pt idx="800">
                  <c:v>450700</c:v>
                </c:pt>
                <c:pt idx="801">
                  <c:v>369700</c:v>
                </c:pt>
                <c:pt idx="802">
                  <c:v>361900</c:v>
                </c:pt>
                <c:pt idx="803">
                  <c:v>483100</c:v>
                </c:pt>
                <c:pt idx="804">
                  <c:v>311700</c:v>
                </c:pt>
                <c:pt idx="805">
                  <c:v>295300</c:v>
                </c:pt>
                <c:pt idx="806">
                  <c:v>219000</c:v>
                </c:pt>
                <c:pt idx="807">
                  <c:v>213100</c:v>
                </c:pt>
                <c:pt idx="808">
                  <c:v>216000</c:v>
                </c:pt>
                <c:pt idx="809">
                  <c:v>221800</c:v>
                </c:pt>
                <c:pt idx="810">
                  <c:v>243800</c:v>
                </c:pt>
                <c:pt idx="811">
                  <c:v>315900</c:v>
                </c:pt>
                <c:pt idx="812">
                  <c:v>311000</c:v>
                </c:pt>
                <c:pt idx="813">
                  <c:v>457300</c:v>
                </c:pt>
                <c:pt idx="814">
                  <c:v>174500</c:v>
                </c:pt>
                <c:pt idx="815">
                  <c:v>189300</c:v>
                </c:pt>
                <c:pt idx="816">
                  <c:v>443600</c:v>
                </c:pt>
                <c:pt idx="817">
                  <c:v>425000</c:v>
                </c:pt>
                <c:pt idx="818">
                  <c:v>500001</c:v>
                </c:pt>
                <c:pt idx="819">
                  <c:v>500001</c:v>
                </c:pt>
                <c:pt idx="820">
                  <c:v>259600</c:v>
                </c:pt>
                <c:pt idx="821">
                  <c:v>335400</c:v>
                </c:pt>
                <c:pt idx="822">
                  <c:v>290600</c:v>
                </c:pt>
                <c:pt idx="823">
                  <c:v>500001</c:v>
                </c:pt>
                <c:pt idx="824">
                  <c:v>500001</c:v>
                </c:pt>
                <c:pt idx="825">
                  <c:v>500001</c:v>
                </c:pt>
                <c:pt idx="826">
                  <c:v>424000</c:v>
                </c:pt>
                <c:pt idx="827">
                  <c:v>500001</c:v>
                </c:pt>
                <c:pt idx="828">
                  <c:v>303600</c:v>
                </c:pt>
                <c:pt idx="829">
                  <c:v>500001</c:v>
                </c:pt>
                <c:pt idx="830">
                  <c:v>500001</c:v>
                </c:pt>
                <c:pt idx="831">
                  <c:v>500001</c:v>
                </c:pt>
                <c:pt idx="832">
                  <c:v>500001</c:v>
                </c:pt>
                <c:pt idx="833">
                  <c:v>500001</c:v>
                </c:pt>
                <c:pt idx="834">
                  <c:v>500001</c:v>
                </c:pt>
                <c:pt idx="835">
                  <c:v>500001</c:v>
                </c:pt>
                <c:pt idx="836">
                  <c:v>295800</c:v>
                </c:pt>
                <c:pt idx="837">
                  <c:v>467600</c:v>
                </c:pt>
                <c:pt idx="838">
                  <c:v>447400</c:v>
                </c:pt>
                <c:pt idx="839">
                  <c:v>360600</c:v>
                </c:pt>
                <c:pt idx="840">
                  <c:v>382500</c:v>
                </c:pt>
                <c:pt idx="841">
                  <c:v>500001</c:v>
                </c:pt>
                <c:pt idx="842">
                  <c:v>359100</c:v>
                </c:pt>
                <c:pt idx="843">
                  <c:v>301700</c:v>
                </c:pt>
                <c:pt idx="844">
                  <c:v>304500</c:v>
                </c:pt>
                <c:pt idx="845">
                  <c:v>318300</c:v>
                </c:pt>
                <c:pt idx="846">
                  <c:v>332600</c:v>
                </c:pt>
                <c:pt idx="847">
                  <c:v>478400</c:v>
                </c:pt>
                <c:pt idx="848">
                  <c:v>265400</c:v>
                </c:pt>
                <c:pt idx="849">
                  <c:v>334900</c:v>
                </c:pt>
                <c:pt idx="850">
                  <c:v>457300</c:v>
                </c:pt>
                <c:pt idx="851">
                  <c:v>392500</c:v>
                </c:pt>
                <c:pt idx="852">
                  <c:v>500001</c:v>
                </c:pt>
                <c:pt idx="853">
                  <c:v>495500</c:v>
                </c:pt>
                <c:pt idx="854">
                  <c:v>500001</c:v>
                </c:pt>
                <c:pt idx="855">
                  <c:v>500001</c:v>
                </c:pt>
                <c:pt idx="856">
                  <c:v>500001</c:v>
                </c:pt>
                <c:pt idx="857">
                  <c:v>500001</c:v>
                </c:pt>
                <c:pt idx="858">
                  <c:v>500001</c:v>
                </c:pt>
                <c:pt idx="859">
                  <c:v>500001</c:v>
                </c:pt>
                <c:pt idx="860">
                  <c:v>500001</c:v>
                </c:pt>
                <c:pt idx="861">
                  <c:v>490800</c:v>
                </c:pt>
                <c:pt idx="862">
                  <c:v>500001</c:v>
                </c:pt>
                <c:pt idx="863">
                  <c:v>500001</c:v>
                </c:pt>
                <c:pt idx="864">
                  <c:v>366100</c:v>
                </c:pt>
                <c:pt idx="865">
                  <c:v>263100</c:v>
                </c:pt>
                <c:pt idx="866">
                  <c:v>376100</c:v>
                </c:pt>
                <c:pt idx="867">
                  <c:v>320600</c:v>
                </c:pt>
                <c:pt idx="868">
                  <c:v>365900</c:v>
                </c:pt>
                <c:pt idx="869">
                  <c:v>394400</c:v>
                </c:pt>
                <c:pt idx="870">
                  <c:v>425000</c:v>
                </c:pt>
                <c:pt idx="871">
                  <c:v>256300</c:v>
                </c:pt>
                <c:pt idx="872">
                  <c:v>369100</c:v>
                </c:pt>
                <c:pt idx="873">
                  <c:v>425900</c:v>
                </c:pt>
                <c:pt idx="874">
                  <c:v>371400</c:v>
                </c:pt>
                <c:pt idx="875">
                  <c:v>372300</c:v>
                </c:pt>
                <c:pt idx="876">
                  <c:v>355900</c:v>
                </c:pt>
                <c:pt idx="877">
                  <c:v>341700</c:v>
                </c:pt>
                <c:pt idx="878">
                  <c:v>375000</c:v>
                </c:pt>
                <c:pt idx="879">
                  <c:v>380400</c:v>
                </c:pt>
                <c:pt idx="880">
                  <c:v>374500</c:v>
                </c:pt>
                <c:pt idx="881">
                  <c:v>364700</c:v>
                </c:pt>
                <c:pt idx="882">
                  <c:v>424000</c:v>
                </c:pt>
                <c:pt idx="883">
                  <c:v>295200</c:v>
                </c:pt>
                <c:pt idx="884">
                  <c:v>197900</c:v>
                </c:pt>
                <c:pt idx="885">
                  <c:v>367700</c:v>
                </c:pt>
                <c:pt idx="886">
                  <c:v>386700</c:v>
                </c:pt>
                <c:pt idx="887">
                  <c:v>309200</c:v>
                </c:pt>
                <c:pt idx="888">
                  <c:v>373500</c:v>
                </c:pt>
                <c:pt idx="889">
                  <c:v>385900</c:v>
                </c:pt>
                <c:pt idx="890">
                  <c:v>409600</c:v>
                </c:pt>
                <c:pt idx="891">
                  <c:v>495600</c:v>
                </c:pt>
                <c:pt idx="892">
                  <c:v>396400</c:v>
                </c:pt>
                <c:pt idx="893">
                  <c:v>500001</c:v>
                </c:pt>
                <c:pt idx="894">
                  <c:v>500001</c:v>
                </c:pt>
                <c:pt idx="895">
                  <c:v>483800</c:v>
                </c:pt>
                <c:pt idx="896">
                  <c:v>500001</c:v>
                </c:pt>
                <c:pt idx="897">
                  <c:v>399300</c:v>
                </c:pt>
                <c:pt idx="898">
                  <c:v>360700</c:v>
                </c:pt>
                <c:pt idx="899">
                  <c:v>497600</c:v>
                </c:pt>
                <c:pt idx="900">
                  <c:v>500001</c:v>
                </c:pt>
                <c:pt idx="901">
                  <c:v>500001</c:v>
                </c:pt>
                <c:pt idx="902">
                  <c:v>274600</c:v>
                </c:pt>
                <c:pt idx="903">
                  <c:v>247700</c:v>
                </c:pt>
                <c:pt idx="904">
                  <c:v>293900</c:v>
                </c:pt>
                <c:pt idx="905">
                  <c:v>257900</c:v>
                </c:pt>
                <c:pt idx="906">
                  <c:v>291500</c:v>
                </c:pt>
                <c:pt idx="907">
                  <c:v>175000</c:v>
                </c:pt>
                <c:pt idx="908">
                  <c:v>258100</c:v>
                </c:pt>
                <c:pt idx="909">
                  <c:v>272400</c:v>
                </c:pt>
                <c:pt idx="910">
                  <c:v>204200</c:v>
                </c:pt>
                <c:pt idx="911">
                  <c:v>186500</c:v>
                </c:pt>
                <c:pt idx="912">
                  <c:v>189800</c:v>
                </c:pt>
                <c:pt idx="913">
                  <c:v>217000</c:v>
                </c:pt>
                <c:pt idx="914">
                  <c:v>209200</c:v>
                </c:pt>
                <c:pt idx="915">
                  <c:v>180400</c:v>
                </c:pt>
                <c:pt idx="916">
                  <c:v>193600</c:v>
                </c:pt>
                <c:pt idx="917">
                  <c:v>214200</c:v>
                </c:pt>
                <c:pt idx="918">
                  <c:v>173800</c:v>
                </c:pt>
                <c:pt idx="919">
                  <c:v>178100</c:v>
                </c:pt>
                <c:pt idx="920">
                  <c:v>182100</c:v>
                </c:pt>
                <c:pt idx="921">
                  <c:v>165100</c:v>
                </c:pt>
                <c:pt idx="922">
                  <c:v>167900</c:v>
                </c:pt>
                <c:pt idx="923">
                  <c:v>169200</c:v>
                </c:pt>
                <c:pt idx="924">
                  <c:v>173400</c:v>
                </c:pt>
                <c:pt idx="925">
                  <c:v>232000</c:v>
                </c:pt>
                <c:pt idx="926">
                  <c:v>198000</c:v>
                </c:pt>
                <c:pt idx="927">
                  <c:v>162500</c:v>
                </c:pt>
                <c:pt idx="928">
                  <c:v>146400</c:v>
                </c:pt>
                <c:pt idx="929">
                  <c:v>170600</c:v>
                </c:pt>
                <c:pt idx="930">
                  <c:v>172100</c:v>
                </c:pt>
                <c:pt idx="931">
                  <c:v>196400</c:v>
                </c:pt>
                <c:pt idx="932">
                  <c:v>173600</c:v>
                </c:pt>
                <c:pt idx="933">
                  <c:v>167600</c:v>
                </c:pt>
                <c:pt idx="934">
                  <c:v>162000</c:v>
                </c:pt>
                <c:pt idx="935">
                  <c:v>173900</c:v>
                </c:pt>
                <c:pt idx="936">
                  <c:v>175800</c:v>
                </c:pt>
                <c:pt idx="937">
                  <c:v>190000</c:v>
                </c:pt>
                <c:pt idx="938">
                  <c:v>171300</c:v>
                </c:pt>
                <c:pt idx="939">
                  <c:v>162900</c:v>
                </c:pt>
                <c:pt idx="940">
                  <c:v>156400</c:v>
                </c:pt>
                <c:pt idx="941">
                  <c:v>155600</c:v>
                </c:pt>
                <c:pt idx="942">
                  <c:v>176900</c:v>
                </c:pt>
                <c:pt idx="943">
                  <c:v>150000</c:v>
                </c:pt>
                <c:pt idx="944">
                  <c:v>167700</c:v>
                </c:pt>
                <c:pt idx="945">
                  <c:v>183800</c:v>
                </c:pt>
                <c:pt idx="946">
                  <c:v>152200</c:v>
                </c:pt>
                <c:pt idx="947">
                  <c:v>169300</c:v>
                </c:pt>
                <c:pt idx="948">
                  <c:v>143800</c:v>
                </c:pt>
                <c:pt idx="949">
                  <c:v>153900</c:v>
                </c:pt>
                <c:pt idx="950">
                  <c:v>185700</c:v>
                </c:pt>
                <c:pt idx="951">
                  <c:v>166300</c:v>
                </c:pt>
                <c:pt idx="952">
                  <c:v>154500</c:v>
                </c:pt>
                <c:pt idx="953">
                  <c:v>228200</c:v>
                </c:pt>
                <c:pt idx="954">
                  <c:v>218300</c:v>
                </c:pt>
                <c:pt idx="955">
                  <c:v>186800</c:v>
                </c:pt>
                <c:pt idx="956">
                  <c:v>252100</c:v>
                </c:pt>
                <c:pt idx="957">
                  <c:v>143800</c:v>
                </c:pt>
                <c:pt idx="958">
                  <c:v>152900</c:v>
                </c:pt>
                <c:pt idx="959">
                  <c:v>241700</c:v>
                </c:pt>
                <c:pt idx="960">
                  <c:v>148200</c:v>
                </c:pt>
                <c:pt idx="961">
                  <c:v>196600</c:v>
                </c:pt>
                <c:pt idx="962">
                  <c:v>157000</c:v>
                </c:pt>
                <c:pt idx="963">
                  <c:v>149700</c:v>
                </c:pt>
                <c:pt idx="964">
                  <c:v>138900</c:v>
                </c:pt>
                <c:pt idx="965">
                  <c:v>165000</c:v>
                </c:pt>
                <c:pt idx="966">
                  <c:v>181300</c:v>
                </c:pt>
                <c:pt idx="967">
                  <c:v>244400</c:v>
                </c:pt>
                <c:pt idx="968">
                  <c:v>212500</c:v>
                </c:pt>
                <c:pt idx="969">
                  <c:v>205800</c:v>
                </c:pt>
                <c:pt idx="970">
                  <c:v>185800</c:v>
                </c:pt>
                <c:pt idx="971">
                  <c:v>214800</c:v>
                </c:pt>
                <c:pt idx="972">
                  <c:v>244500</c:v>
                </c:pt>
                <c:pt idx="973">
                  <c:v>185400</c:v>
                </c:pt>
                <c:pt idx="974">
                  <c:v>170500</c:v>
                </c:pt>
                <c:pt idx="975">
                  <c:v>220900</c:v>
                </c:pt>
                <c:pt idx="976">
                  <c:v>240800</c:v>
                </c:pt>
                <c:pt idx="977">
                  <c:v>183800</c:v>
                </c:pt>
                <c:pt idx="978">
                  <c:v>204200</c:v>
                </c:pt>
                <c:pt idx="979">
                  <c:v>221100</c:v>
                </c:pt>
                <c:pt idx="980">
                  <c:v>223500</c:v>
                </c:pt>
                <c:pt idx="981">
                  <c:v>187100</c:v>
                </c:pt>
                <c:pt idx="982">
                  <c:v>153100</c:v>
                </c:pt>
                <c:pt idx="983">
                  <c:v>168800</c:v>
                </c:pt>
                <c:pt idx="984">
                  <c:v>154200</c:v>
                </c:pt>
                <c:pt idx="985">
                  <c:v>178800</c:v>
                </c:pt>
                <c:pt idx="986">
                  <c:v>176700</c:v>
                </c:pt>
                <c:pt idx="987">
                  <c:v>156000</c:v>
                </c:pt>
                <c:pt idx="988">
                  <c:v>214000</c:v>
                </c:pt>
                <c:pt idx="989">
                  <c:v>210900</c:v>
                </c:pt>
                <c:pt idx="990">
                  <c:v>217800</c:v>
                </c:pt>
                <c:pt idx="991">
                  <c:v>208900</c:v>
                </c:pt>
                <c:pt idx="992">
                  <c:v>156300</c:v>
                </c:pt>
                <c:pt idx="993">
                  <c:v>141300</c:v>
                </c:pt>
                <c:pt idx="994">
                  <c:v>170000</c:v>
                </c:pt>
                <c:pt idx="995">
                  <c:v>164300</c:v>
                </c:pt>
                <c:pt idx="996">
                  <c:v>277300</c:v>
                </c:pt>
                <c:pt idx="997">
                  <c:v>270700</c:v>
                </c:pt>
                <c:pt idx="998">
                  <c:v>204500</c:v>
                </c:pt>
                <c:pt idx="999">
                  <c:v>208900</c:v>
                </c:pt>
                <c:pt idx="1000">
                  <c:v>230300</c:v>
                </c:pt>
                <c:pt idx="1001">
                  <c:v>276600</c:v>
                </c:pt>
                <c:pt idx="1002">
                  <c:v>352600</c:v>
                </c:pt>
                <c:pt idx="1003">
                  <c:v>495600</c:v>
                </c:pt>
                <c:pt idx="1004">
                  <c:v>438300</c:v>
                </c:pt>
                <c:pt idx="1005">
                  <c:v>500001</c:v>
                </c:pt>
                <c:pt idx="1006">
                  <c:v>209100</c:v>
                </c:pt>
                <c:pt idx="1007">
                  <c:v>238200</c:v>
                </c:pt>
                <c:pt idx="1008">
                  <c:v>230600</c:v>
                </c:pt>
                <c:pt idx="1009">
                  <c:v>500001</c:v>
                </c:pt>
                <c:pt idx="1010">
                  <c:v>264300</c:v>
                </c:pt>
                <c:pt idx="1011">
                  <c:v>254200</c:v>
                </c:pt>
                <c:pt idx="1012">
                  <c:v>265500</c:v>
                </c:pt>
                <c:pt idx="1013">
                  <c:v>266700</c:v>
                </c:pt>
                <c:pt idx="1014">
                  <c:v>500001</c:v>
                </c:pt>
                <c:pt idx="1015">
                  <c:v>436400</c:v>
                </c:pt>
                <c:pt idx="1016">
                  <c:v>391900</c:v>
                </c:pt>
                <c:pt idx="1017">
                  <c:v>283300</c:v>
                </c:pt>
                <c:pt idx="1018">
                  <c:v>500001</c:v>
                </c:pt>
                <c:pt idx="1019">
                  <c:v>500001</c:v>
                </c:pt>
                <c:pt idx="1020">
                  <c:v>433300</c:v>
                </c:pt>
                <c:pt idx="1021">
                  <c:v>500001</c:v>
                </c:pt>
                <c:pt idx="1022">
                  <c:v>498700</c:v>
                </c:pt>
                <c:pt idx="1023">
                  <c:v>393500</c:v>
                </c:pt>
                <c:pt idx="1024">
                  <c:v>434400</c:v>
                </c:pt>
                <c:pt idx="1025">
                  <c:v>435700</c:v>
                </c:pt>
                <c:pt idx="1026">
                  <c:v>410700</c:v>
                </c:pt>
                <c:pt idx="1027">
                  <c:v>438300</c:v>
                </c:pt>
                <c:pt idx="1028">
                  <c:v>342900</c:v>
                </c:pt>
                <c:pt idx="1029">
                  <c:v>430200</c:v>
                </c:pt>
                <c:pt idx="1030">
                  <c:v>500001</c:v>
                </c:pt>
                <c:pt idx="1031">
                  <c:v>500001</c:v>
                </c:pt>
                <c:pt idx="1032">
                  <c:v>500001</c:v>
                </c:pt>
                <c:pt idx="1033">
                  <c:v>500001</c:v>
                </c:pt>
                <c:pt idx="1034">
                  <c:v>500001</c:v>
                </c:pt>
                <c:pt idx="1035">
                  <c:v>364500</c:v>
                </c:pt>
                <c:pt idx="1036">
                  <c:v>405100</c:v>
                </c:pt>
                <c:pt idx="1037">
                  <c:v>500001</c:v>
                </c:pt>
                <c:pt idx="1038">
                  <c:v>225000</c:v>
                </c:pt>
                <c:pt idx="1039">
                  <c:v>372200</c:v>
                </c:pt>
                <c:pt idx="1040">
                  <c:v>436400</c:v>
                </c:pt>
                <c:pt idx="1041">
                  <c:v>250000</c:v>
                </c:pt>
                <c:pt idx="1042">
                  <c:v>237500</c:v>
                </c:pt>
                <c:pt idx="1043">
                  <c:v>468800</c:v>
                </c:pt>
                <c:pt idx="1044">
                  <c:v>500001</c:v>
                </c:pt>
                <c:pt idx="1045">
                  <c:v>325000</c:v>
                </c:pt>
                <c:pt idx="1046">
                  <c:v>232100</c:v>
                </c:pt>
                <c:pt idx="1047">
                  <c:v>187500</c:v>
                </c:pt>
                <c:pt idx="1048">
                  <c:v>333300</c:v>
                </c:pt>
                <c:pt idx="1049">
                  <c:v>350000</c:v>
                </c:pt>
                <c:pt idx="1050">
                  <c:v>450000</c:v>
                </c:pt>
                <c:pt idx="1051">
                  <c:v>340000</c:v>
                </c:pt>
                <c:pt idx="1052">
                  <c:v>262500</c:v>
                </c:pt>
                <c:pt idx="1053">
                  <c:v>250000</c:v>
                </c:pt>
                <c:pt idx="1054">
                  <c:v>350000</c:v>
                </c:pt>
                <c:pt idx="1055">
                  <c:v>237500</c:v>
                </c:pt>
                <c:pt idx="1056">
                  <c:v>237500</c:v>
                </c:pt>
                <c:pt idx="1057">
                  <c:v>193800</c:v>
                </c:pt>
                <c:pt idx="1058">
                  <c:v>162500</c:v>
                </c:pt>
                <c:pt idx="1059">
                  <c:v>200000</c:v>
                </c:pt>
                <c:pt idx="1060">
                  <c:v>250000</c:v>
                </c:pt>
                <c:pt idx="1061">
                  <c:v>67500</c:v>
                </c:pt>
                <c:pt idx="1062">
                  <c:v>211100</c:v>
                </c:pt>
                <c:pt idx="1063">
                  <c:v>100000</c:v>
                </c:pt>
                <c:pt idx="1064">
                  <c:v>193800</c:v>
                </c:pt>
                <c:pt idx="1065">
                  <c:v>250000</c:v>
                </c:pt>
                <c:pt idx="1066">
                  <c:v>175000</c:v>
                </c:pt>
                <c:pt idx="1067">
                  <c:v>221900</c:v>
                </c:pt>
                <c:pt idx="1068">
                  <c:v>225000</c:v>
                </c:pt>
                <c:pt idx="1069">
                  <c:v>200000</c:v>
                </c:pt>
                <c:pt idx="1070">
                  <c:v>137500</c:v>
                </c:pt>
                <c:pt idx="1071">
                  <c:v>206300</c:v>
                </c:pt>
                <c:pt idx="1072">
                  <c:v>166700</c:v>
                </c:pt>
                <c:pt idx="1073">
                  <c:v>218800</c:v>
                </c:pt>
                <c:pt idx="1074">
                  <c:v>216700</c:v>
                </c:pt>
                <c:pt idx="1075">
                  <c:v>250000</c:v>
                </c:pt>
                <c:pt idx="1076">
                  <c:v>203300</c:v>
                </c:pt>
                <c:pt idx="1077">
                  <c:v>187500</c:v>
                </c:pt>
                <c:pt idx="1078">
                  <c:v>230400</c:v>
                </c:pt>
                <c:pt idx="1079">
                  <c:v>162500</c:v>
                </c:pt>
                <c:pt idx="1080">
                  <c:v>172500</c:v>
                </c:pt>
                <c:pt idx="1081">
                  <c:v>175000</c:v>
                </c:pt>
                <c:pt idx="1082">
                  <c:v>225000</c:v>
                </c:pt>
                <c:pt idx="1083">
                  <c:v>112500</c:v>
                </c:pt>
                <c:pt idx="1084">
                  <c:v>158300</c:v>
                </c:pt>
                <c:pt idx="1085">
                  <c:v>198400</c:v>
                </c:pt>
                <c:pt idx="1086">
                  <c:v>262500</c:v>
                </c:pt>
                <c:pt idx="1087">
                  <c:v>261600</c:v>
                </c:pt>
                <c:pt idx="1088">
                  <c:v>253300</c:v>
                </c:pt>
                <c:pt idx="1089">
                  <c:v>205600</c:v>
                </c:pt>
                <c:pt idx="1090">
                  <c:v>226700</c:v>
                </c:pt>
                <c:pt idx="1091">
                  <c:v>187500</c:v>
                </c:pt>
                <c:pt idx="1092">
                  <c:v>240600</c:v>
                </c:pt>
                <c:pt idx="1093">
                  <c:v>218200</c:v>
                </c:pt>
                <c:pt idx="1094">
                  <c:v>208800</c:v>
                </c:pt>
                <c:pt idx="1095">
                  <c:v>212500</c:v>
                </c:pt>
                <c:pt idx="1096">
                  <c:v>218800</c:v>
                </c:pt>
                <c:pt idx="1097">
                  <c:v>200000</c:v>
                </c:pt>
                <c:pt idx="1098">
                  <c:v>165000</c:v>
                </c:pt>
                <c:pt idx="1099">
                  <c:v>220000</c:v>
                </c:pt>
                <c:pt idx="1100">
                  <c:v>204700</c:v>
                </c:pt>
                <c:pt idx="1101">
                  <c:v>210000</c:v>
                </c:pt>
                <c:pt idx="1102">
                  <c:v>346700</c:v>
                </c:pt>
                <c:pt idx="1103">
                  <c:v>321600</c:v>
                </c:pt>
                <c:pt idx="1104">
                  <c:v>500001</c:v>
                </c:pt>
                <c:pt idx="1105">
                  <c:v>280600</c:v>
                </c:pt>
                <c:pt idx="1106">
                  <c:v>395700</c:v>
                </c:pt>
                <c:pt idx="1107">
                  <c:v>342000</c:v>
                </c:pt>
                <c:pt idx="1108">
                  <c:v>315800</c:v>
                </c:pt>
                <c:pt idx="1109">
                  <c:v>333900</c:v>
                </c:pt>
                <c:pt idx="1110">
                  <c:v>304800</c:v>
                </c:pt>
                <c:pt idx="1111">
                  <c:v>380400</c:v>
                </c:pt>
                <c:pt idx="1112">
                  <c:v>500001</c:v>
                </c:pt>
                <c:pt idx="1113">
                  <c:v>442900</c:v>
                </c:pt>
                <c:pt idx="1114">
                  <c:v>254500</c:v>
                </c:pt>
                <c:pt idx="1115">
                  <c:v>287500</c:v>
                </c:pt>
                <c:pt idx="1116">
                  <c:v>358100</c:v>
                </c:pt>
                <c:pt idx="1117">
                  <c:v>220000</c:v>
                </c:pt>
                <c:pt idx="1118">
                  <c:v>330300</c:v>
                </c:pt>
                <c:pt idx="1119">
                  <c:v>380300</c:v>
                </c:pt>
                <c:pt idx="1120">
                  <c:v>247500</c:v>
                </c:pt>
                <c:pt idx="1121">
                  <c:v>205600</c:v>
                </c:pt>
                <c:pt idx="1122">
                  <c:v>251100</c:v>
                </c:pt>
                <c:pt idx="1123">
                  <c:v>227100</c:v>
                </c:pt>
                <c:pt idx="1124">
                  <c:v>210000</c:v>
                </c:pt>
                <c:pt idx="1125">
                  <c:v>212500</c:v>
                </c:pt>
                <c:pt idx="1126">
                  <c:v>225000</c:v>
                </c:pt>
                <c:pt idx="1127">
                  <c:v>258300</c:v>
                </c:pt>
                <c:pt idx="1128">
                  <c:v>173900</c:v>
                </c:pt>
                <c:pt idx="1129">
                  <c:v>137500</c:v>
                </c:pt>
                <c:pt idx="1130">
                  <c:v>500001</c:v>
                </c:pt>
                <c:pt idx="1131">
                  <c:v>500001</c:v>
                </c:pt>
                <c:pt idx="1132">
                  <c:v>500001</c:v>
                </c:pt>
                <c:pt idx="1133">
                  <c:v>500001</c:v>
                </c:pt>
                <c:pt idx="1134">
                  <c:v>416700</c:v>
                </c:pt>
                <c:pt idx="1135">
                  <c:v>500001</c:v>
                </c:pt>
                <c:pt idx="1136">
                  <c:v>500001</c:v>
                </c:pt>
                <c:pt idx="1137">
                  <c:v>500001</c:v>
                </c:pt>
                <c:pt idx="1138">
                  <c:v>500001</c:v>
                </c:pt>
                <c:pt idx="1139">
                  <c:v>500001</c:v>
                </c:pt>
                <c:pt idx="1140">
                  <c:v>500001</c:v>
                </c:pt>
                <c:pt idx="1141">
                  <c:v>355300</c:v>
                </c:pt>
                <c:pt idx="1142">
                  <c:v>367100</c:v>
                </c:pt>
                <c:pt idx="1143">
                  <c:v>374100</c:v>
                </c:pt>
                <c:pt idx="1144">
                  <c:v>300000</c:v>
                </c:pt>
                <c:pt idx="1145">
                  <c:v>500001</c:v>
                </c:pt>
                <c:pt idx="1146">
                  <c:v>397900</c:v>
                </c:pt>
                <c:pt idx="1147">
                  <c:v>393600</c:v>
                </c:pt>
                <c:pt idx="1148">
                  <c:v>423700</c:v>
                </c:pt>
                <c:pt idx="1149">
                  <c:v>318600</c:v>
                </c:pt>
                <c:pt idx="1150">
                  <c:v>350000</c:v>
                </c:pt>
                <c:pt idx="1151">
                  <c:v>421600</c:v>
                </c:pt>
                <c:pt idx="1152">
                  <c:v>412700</c:v>
                </c:pt>
                <c:pt idx="1153">
                  <c:v>306800</c:v>
                </c:pt>
                <c:pt idx="1154">
                  <c:v>352100</c:v>
                </c:pt>
                <c:pt idx="1155">
                  <c:v>397500</c:v>
                </c:pt>
                <c:pt idx="1156">
                  <c:v>360500</c:v>
                </c:pt>
                <c:pt idx="1157">
                  <c:v>324000</c:v>
                </c:pt>
                <c:pt idx="1158">
                  <c:v>304600</c:v>
                </c:pt>
                <c:pt idx="1159">
                  <c:v>210900</c:v>
                </c:pt>
                <c:pt idx="1160">
                  <c:v>200000</c:v>
                </c:pt>
                <c:pt idx="1161">
                  <c:v>217300</c:v>
                </c:pt>
                <c:pt idx="1162">
                  <c:v>344800</c:v>
                </c:pt>
                <c:pt idx="1163">
                  <c:v>268800</c:v>
                </c:pt>
                <c:pt idx="1164">
                  <c:v>196500</c:v>
                </c:pt>
                <c:pt idx="1165">
                  <c:v>252300</c:v>
                </c:pt>
                <c:pt idx="1166">
                  <c:v>278800</c:v>
                </c:pt>
                <c:pt idx="1167">
                  <c:v>241400</c:v>
                </c:pt>
                <c:pt idx="1168">
                  <c:v>230800</c:v>
                </c:pt>
                <c:pt idx="1169">
                  <c:v>225000</c:v>
                </c:pt>
                <c:pt idx="1170">
                  <c:v>166700</c:v>
                </c:pt>
                <c:pt idx="1171">
                  <c:v>203300</c:v>
                </c:pt>
                <c:pt idx="1172">
                  <c:v>187500</c:v>
                </c:pt>
                <c:pt idx="1173">
                  <c:v>198800</c:v>
                </c:pt>
                <c:pt idx="1174">
                  <c:v>170500</c:v>
                </c:pt>
                <c:pt idx="1175">
                  <c:v>187500</c:v>
                </c:pt>
                <c:pt idx="1176">
                  <c:v>160000</c:v>
                </c:pt>
                <c:pt idx="1177">
                  <c:v>157500</c:v>
                </c:pt>
                <c:pt idx="1178">
                  <c:v>184300</c:v>
                </c:pt>
                <c:pt idx="1179">
                  <c:v>200000</c:v>
                </c:pt>
                <c:pt idx="1180">
                  <c:v>203100</c:v>
                </c:pt>
                <c:pt idx="1181">
                  <c:v>185000</c:v>
                </c:pt>
                <c:pt idx="1182">
                  <c:v>170800</c:v>
                </c:pt>
                <c:pt idx="1183">
                  <c:v>182000</c:v>
                </c:pt>
                <c:pt idx="1184">
                  <c:v>228800</c:v>
                </c:pt>
                <c:pt idx="1185">
                  <c:v>213500</c:v>
                </c:pt>
                <c:pt idx="1186">
                  <c:v>169100</c:v>
                </c:pt>
                <c:pt idx="1187">
                  <c:v>219200</c:v>
                </c:pt>
                <c:pt idx="1188">
                  <c:v>156300</c:v>
                </c:pt>
                <c:pt idx="1189">
                  <c:v>143800</c:v>
                </c:pt>
                <c:pt idx="1190">
                  <c:v>187500</c:v>
                </c:pt>
                <c:pt idx="1191">
                  <c:v>137500</c:v>
                </c:pt>
                <c:pt idx="1192">
                  <c:v>136100</c:v>
                </c:pt>
                <c:pt idx="1193">
                  <c:v>150000</c:v>
                </c:pt>
                <c:pt idx="1194">
                  <c:v>155500</c:v>
                </c:pt>
                <c:pt idx="1195">
                  <c:v>210000</c:v>
                </c:pt>
                <c:pt idx="1196">
                  <c:v>241700</c:v>
                </c:pt>
                <c:pt idx="1197">
                  <c:v>200000</c:v>
                </c:pt>
                <c:pt idx="1198">
                  <c:v>169200</c:v>
                </c:pt>
                <c:pt idx="1199">
                  <c:v>174300</c:v>
                </c:pt>
                <c:pt idx="1200">
                  <c:v>189400</c:v>
                </c:pt>
                <c:pt idx="1201">
                  <c:v>166700</c:v>
                </c:pt>
                <c:pt idx="1202">
                  <c:v>167800</c:v>
                </c:pt>
                <c:pt idx="1203">
                  <c:v>189800</c:v>
                </c:pt>
                <c:pt idx="1204">
                  <c:v>179200</c:v>
                </c:pt>
                <c:pt idx="1205">
                  <c:v>181700</c:v>
                </c:pt>
                <c:pt idx="1206">
                  <c:v>232100</c:v>
                </c:pt>
                <c:pt idx="1207">
                  <c:v>217900</c:v>
                </c:pt>
                <c:pt idx="1208">
                  <c:v>175000</c:v>
                </c:pt>
                <c:pt idx="1209">
                  <c:v>225000</c:v>
                </c:pt>
                <c:pt idx="1210">
                  <c:v>137500</c:v>
                </c:pt>
                <c:pt idx="1211">
                  <c:v>192500</c:v>
                </c:pt>
                <c:pt idx="1212">
                  <c:v>133300</c:v>
                </c:pt>
                <c:pt idx="1213">
                  <c:v>150000</c:v>
                </c:pt>
                <c:pt idx="1214">
                  <c:v>154200</c:v>
                </c:pt>
                <c:pt idx="1215">
                  <c:v>152100</c:v>
                </c:pt>
                <c:pt idx="1216">
                  <c:v>115500</c:v>
                </c:pt>
                <c:pt idx="1217">
                  <c:v>114000</c:v>
                </c:pt>
                <c:pt idx="1218">
                  <c:v>139600</c:v>
                </c:pt>
                <c:pt idx="1219">
                  <c:v>159600</c:v>
                </c:pt>
                <c:pt idx="1220">
                  <c:v>133900</c:v>
                </c:pt>
                <c:pt idx="1221">
                  <c:v>173200</c:v>
                </c:pt>
                <c:pt idx="1222">
                  <c:v>138200</c:v>
                </c:pt>
                <c:pt idx="1223">
                  <c:v>126000</c:v>
                </c:pt>
                <c:pt idx="1224">
                  <c:v>213000</c:v>
                </c:pt>
                <c:pt idx="1225">
                  <c:v>153000</c:v>
                </c:pt>
                <c:pt idx="1226">
                  <c:v>138500</c:v>
                </c:pt>
                <c:pt idx="1227">
                  <c:v>144200</c:v>
                </c:pt>
                <c:pt idx="1228">
                  <c:v>159200</c:v>
                </c:pt>
                <c:pt idx="1229">
                  <c:v>145800</c:v>
                </c:pt>
                <c:pt idx="1230">
                  <c:v>158300</c:v>
                </c:pt>
                <c:pt idx="1231">
                  <c:v>160200</c:v>
                </c:pt>
                <c:pt idx="1232">
                  <c:v>167200</c:v>
                </c:pt>
                <c:pt idx="1233">
                  <c:v>191700</c:v>
                </c:pt>
                <c:pt idx="1234">
                  <c:v>153100</c:v>
                </c:pt>
                <c:pt idx="1235">
                  <c:v>168800</c:v>
                </c:pt>
                <c:pt idx="1236">
                  <c:v>147500</c:v>
                </c:pt>
                <c:pt idx="1237">
                  <c:v>170800</c:v>
                </c:pt>
                <c:pt idx="1238">
                  <c:v>142500</c:v>
                </c:pt>
                <c:pt idx="1239">
                  <c:v>145800</c:v>
                </c:pt>
                <c:pt idx="1240">
                  <c:v>153800</c:v>
                </c:pt>
                <c:pt idx="1241">
                  <c:v>148800</c:v>
                </c:pt>
                <c:pt idx="1242">
                  <c:v>184900</c:v>
                </c:pt>
                <c:pt idx="1243">
                  <c:v>144200</c:v>
                </c:pt>
                <c:pt idx="1244">
                  <c:v>200400</c:v>
                </c:pt>
                <c:pt idx="1245">
                  <c:v>166700</c:v>
                </c:pt>
                <c:pt idx="1246">
                  <c:v>153100</c:v>
                </c:pt>
                <c:pt idx="1247">
                  <c:v>230900</c:v>
                </c:pt>
                <c:pt idx="1248">
                  <c:v>129300</c:v>
                </c:pt>
                <c:pt idx="1249">
                  <c:v>139500</c:v>
                </c:pt>
                <c:pt idx="1250">
                  <c:v>166300</c:v>
                </c:pt>
                <c:pt idx="1251">
                  <c:v>169600</c:v>
                </c:pt>
                <c:pt idx="1252">
                  <c:v>163100</c:v>
                </c:pt>
                <c:pt idx="1253">
                  <c:v>175000</c:v>
                </c:pt>
                <c:pt idx="1254">
                  <c:v>162100</c:v>
                </c:pt>
                <c:pt idx="1255">
                  <c:v>156500</c:v>
                </c:pt>
                <c:pt idx="1256">
                  <c:v>146600</c:v>
                </c:pt>
                <c:pt idx="1257">
                  <c:v>135500</c:v>
                </c:pt>
                <c:pt idx="1258">
                  <c:v>151900</c:v>
                </c:pt>
                <c:pt idx="1259">
                  <c:v>144600</c:v>
                </c:pt>
                <c:pt idx="1260">
                  <c:v>158500</c:v>
                </c:pt>
                <c:pt idx="1261">
                  <c:v>147500</c:v>
                </c:pt>
                <c:pt idx="1262">
                  <c:v>156000</c:v>
                </c:pt>
                <c:pt idx="1263">
                  <c:v>150000</c:v>
                </c:pt>
                <c:pt idx="1264">
                  <c:v>135700</c:v>
                </c:pt>
                <c:pt idx="1265">
                  <c:v>148500</c:v>
                </c:pt>
                <c:pt idx="1266">
                  <c:v>148600</c:v>
                </c:pt>
                <c:pt idx="1267">
                  <c:v>137500</c:v>
                </c:pt>
                <c:pt idx="1268">
                  <c:v>93800</c:v>
                </c:pt>
                <c:pt idx="1269">
                  <c:v>112500</c:v>
                </c:pt>
                <c:pt idx="1270">
                  <c:v>111800</c:v>
                </c:pt>
                <c:pt idx="1271">
                  <c:v>137500</c:v>
                </c:pt>
                <c:pt idx="1272">
                  <c:v>133600</c:v>
                </c:pt>
                <c:pt idx="1273">
                  <c:v>142800</c:v>
                </c:pt>
                <c:pt idx="1274">
                  <c:v>125000</c:v>
                </c:pt>
                <c:pt idx="1275">
                  <c:v>109400</c:v>
                </c:pt>
                <c:pt idx="1276">
                  <c:v>156800</c:v>
                </c:pt>
                <c:pt idx="1277">
                  <c:v>112500</c:v>
                </c:pt>
                <c:pt idx="1278">
                  <c:v>137500</c:v>
                </c:pt>
                <c:pt idx="1279">
                  <c:v>109100</c:v>
                </c:pt>
                <c:pt idx="1280">
                  <c:v>153100</c:v>
                </c:pt>
                <c:pt idx="1281">
                  <c:v>155000</c:v>
                </c:pt>
                <c:pt idx="1282">
                  <c:v>157100</c:v>
                </c:pt>
                <c:pt idx="1283">
                  <c:v>129200</c:v>
                </c:pt>
                <c:pt idx="1284">
                  <c:v>131900</c:v>
                </c:pt>
                <c:pt idx="1285">
                  <c:v>136400</c:v>
                </c:pt>
                <c:pt idx="1286">
                  <c:v>144000</c:v>
                </c:pt>
                <c:pt idx="1287">
                  <c:v>141700</c:v>
                </c:pt>
                <c:pt idx="1288">
                  <c:v>121900</c:v>
                </c:pt>
                <c:pt idx="1289">
                  <c:v>117200</c:v>
                </c:pt>
                <c:pt idx="1290">
                  <c:v>147200</c:v>
                </c:pt>
                <c:pt idx="1291">
                  <c:v>150000</c:v>
                </c:pt>
                <c:pt idx="1292">
                  <c:v>127900</c:v>
                </c:pt>
                <c:pt idx="1293">
                  <c:v>124300</c:v>
                </c:pt>
                <c:pt idx="1294">
                  <c:v>121800</c:v>
                </c:pt>
                <c:pt idx="1295">
                  <c:v>134900</c:v>
                </c:pt>
                <c:pt idx="1296">
                  <c:v>150000</c:v>
                </c:pt>
                <c:pt idx="1297">
                  <c:v>136700</c:v>
                </c:pt>
                <c:pt idx="1298">
                  <c:v>142600</c:v>
                </c:pt>
                <c:pt idx="1299">
                  <c:v>136300</c:v>
                </c:pt>
                <c:pt idx="1300">
                  <c:v>127600</c:v>
                </c:pt>
                <c:pt idx="1301">
                  <c:v>122800</c:v>
                </c:pt>
                <c:pt idx="1302">
                  <c:v>143800</c:v>
                </c:pt>
                <c:pt idx="1303">
                  <c:v>147200</c:v>
                </c:pt>
                <c:pt idx="1304">
                  <c:v>125000</c:v>
                </c:pt>
                <c:pt idx="1305">
                  <c:v>135400</c:v>
                </c:pt>
                <c:pt idx="1306">
                  <c:v>135300</c:v>
                </c:pt>
                <c:pt idx="1307">
                  <c:v>165000</c:v>
                </c:pt>
                <c:pt idx="1308">
                  <c:v>148400</c:v>
                </c:pt>
                <c:pt idx="1309">
                  <c:v>151600</c:v>
                </c:pt>
                <c:pt idx="1310">
                  <c:v>155000</c:v>
                </c:pt>
                <c:pt idx="1311">
                  <c:v>139300</c:v>
                </c:pt>
                <c:pt idx="1312">
                  <c:v>114300</c:v>
                </c:pt>
                <c:pt idx="1313">
                  <c:v>141700</c:v>
                </c:pt>
                <c:pt idx="1314">
                  <c:v>115600</c:v>
                </c:pt>
                <c:pt idx="1315">
                  <c:v>115000</c:v>
                </c:pt>
                <c:pt idx="1316">
                  <c:v>152500</c:v>
                </c:pt>
                <c:pt idx="1317">
                  <c:v>139600</c:v>
                </c:pt>
                <c:pt idx="1318">
                  <c:v>139600</c:v>
                </c:pt>
                <c:pt idx="1319">
                  <c:v>141800</c:v>
                </c:pt>
                <c:pt idx="1320">
                  <c:v>141100</c:v>
                </c:pt>
                <c:pt idx="1321">
                  <c:v>146300</c:v>
                </c:pt>
                <c:pt idx="1322">
                  <c:v>145000</c:v>
                </c:pt>
                <c:pt idx="1323">
                  <c:v>135200</c:v>
                </c:pt>
                <c:pt idx="1324">
                  <c:v>146000</c:v>
                </c:pt>
                <c:pt idx="1325">
                  <c:v>135200</c:v>
                </c:pt>
                <c:pt idx="1326">
                  <c:v>140800</c:v>
                </c:pt>
                <c:pt idx="1327">
                  <c:v>140600</c:v>
                </c:pt>
                <c:pt idx="1328">
                  <c:v>129700</c:v>
                </c:pt>
                <c:pt idx="1329">
                  <c:v>144800</c:v>
                </c:pt>
                <c:pt idx="1330">
                  <c:v>130700</c:v>
                </c:pt>
                <c:pt idx="1331">
                  <c:v>175000</c:v>
                </c:pt>
                <c:pt idx="1332">
                  <c:v>126600</c:v>
                </c:pt>
                <c:pt idx="1333">
                  <c:v>67500</c:v>
                </c:pt>
                <c:pt idx="1334">
                  <c:v>133300</c:v>
                </c:pt>
                <c:pt idx="1335">
                  <c:v>225000</c:v>
                </c:pt>
                <c:pt idx="1336">
                  <c:v>181300</c:v>
                </c:pt>
                <c:pt idx="1337">
                  <c:v>112500</c:v>
                </c:pt>
                <c:pt idx="1338">
                  <c:v>350000</c:v>
                </c:pt>
                <c:pt idx="1339">
                  <c:v>87500</c:v>
                </c:pt>
                <c:pt idx="1340">
                  <c:v>162500</c:v>
                </c:pt>
                <c:pt idx="1341">
                  <c:v>350000</c:v>
                </c:pt>
                <c:pt idx="1342">
                  <c:v>275000</c:v>
                </c:pt>
                <c:pt idx="1343">
                  <c:v>287500</c:v>
                </c:pt>
                <c:pt idx="1344">
                  <c:v>500001</c:v>
                </c:pt>
                <c:pt idx="1345">
                  <c:v>162500</c:v>
                </c:pt>
                <c:pt idx="1346">
                  <c:v>312500</c:v>
                </c:pt>
                <c:pt idx="1347">
                  <c:v>175000</c:v>
                </c:pt>
                <c:pt idx="1348">
                  <c:v>131300</c:v>
                </c:pt>
                <c:pt idx="1349">
                  <c:v>185900</c:v>
                </c:pt>
                <c:pt idx="1350">
                  <c:v>165600</c:v>
                </c:pt>
                <c:pt idx="1351">
                  <c:v>187500</c:v>
                </c:pt>
                <c:pt idx="1352">
                  <c:v>225000</c:v>
                </c:pt>
                <c:pt idx="1353">
                  <c:v>87500</c:v>
                </c:pt>
                <c:pt idx="1354">
                  <c:v>213300</c:v>
                </c:pt>
                <c:pt idx="1355">
                  <c:v>154200</c:v>
                </c:pt>
                <c:pt idx="1356">
                  <c:v>152100</c:v>
                </c:pt>
                <c:pt idx="1357">
                  <c:v>152500</c:v>
                </c:pt>
                <c:pt idx="1358">
                  <c:v>208300</c:v>
                </c:pt>
                <c:pt idx="1359">
                  <c:v>183300</c:v>
                </c:pt>
                <c:pt idx="1360">
                  <c:v>207100</c:v>
                </c:pt>
                <c:pt idx="1361">
                  <c:v>216700</c:v>
                </c:pt>
                <c:pt idx="1362">
                  <c:v>265900</c:v>
                </c:pt>
                <c:pt idx="1363">
                  <c:v>190000</c:v>
                </c:pt>
                <c:pt idx="1364">
                  <c:v>177500</c:v>
                </c:pt>
                <c:pt idx="1365">
                  <c:v>400000</c:v>
                </c:pt>
                <c:pt idx="1366">
                  <c:v>175000</c:v>
                </c:pt>
                <c:pt idx="1367">
                  <c:v>137500</c:v>
                </c:pt>
                <c:pt idx="1368">
                  <c:v>112500</c:v>
                </c:pt>
                <c:pt idx="1369">
                  <c:v>187500</c:v>
                </c:pt>
                <c:pt idx="1370">
                  <c:v>275000</c:v>
                </c:pt>
                <c:pt idx="1371">
                  <c:v>110000</c:v>
                </c:pt>
                <c:pt idx="1372">
                  <c:v>137500</c:v>
                </c:pt>
                <c:pt idx="1373">
                  <c:v>275000</c:v>
                </c:pt>
                <c:pt idx="1374">
                  <c:v>225000</c:v>
                </c:pt>
                <c:pt idx="1375">
                  <c:v>187500</c:v>
                </c:pt>
                <c:pt idx="1376">
                  <c:v>162500</c:v>
                </c:pt>
                <c:pt idx="1377">
                  <c:v>325000</c:v>
                </c:pt>
                <c:pt idx="1378">
                  <c:v>225000</c:v>
                </c:pt>
                <c:pt idx="1379">
                  <c:v>275000</c:v>
                </c:pt>
                <c:pt idx="1380">
                  <c:v>162500</c:v>
                </c:pt>
                <c:pt idx="1381">
                  <c:v>158900</c:v>
                </c:pt>
                <c:pt idx="1382">
                  <c:v>162500</c:v>
                </c:pt>
                <c:pt idx="1383">
                  <c:v>212500</c:v>
                </c:pt>
                <c:pt idx="1384">
                  <c:v>112500</c:v>
                </c:pt>
                <c:pt idx="1385">
                  <c:v>118100</c:v>
                </c:pt>
                <c:pt idx="1386">
                  <c:v>225000</c:v>
                </c:pt>
                <c:pt idx="1387">
                  <c:v>275000</c:v>
                </c:pt>
                <c:pt idx="1388">
                  <c:v>500001</c:v>
                </c:pt>
                <c:pt idx="1389">
                  <c:v>500001</c:v>
                </c:pt>
                <c:pt idx="1390">
                  <c:v>500001</c:v>
                </c:pt>
                <c:pt idx="1391">
                  <c:v>500001</c:v>
                </c:pt>
                <c:pt idx="1392">
                  <c:v>500001</c:v>
                </c:pt>
                <c:pt idx="1393">
                  <c:v>432800</c:v>
                </c:pt>
                <c:pt idx="1394">
                  <c:v>316700</c:v>
                </c:pt>
                <c:pt idx="1395">
                  <c:v>290600</c:v>
                </c:pt>
                <c:pt idx="1396">
                  <c:v>141700</c:v>
                </c:pt>
                <c:pt idx="1397">
                  <c:v>300000</c:v>
                </c:pt>
                <c:pt idx="1398">
                  <c:v>253100</c:v>
                </c:pt>
                <c:pt idx="1399">
                  <c:v>300000</c:v>
                </c:pt>
                <c:pt idx="1400">
                  <c:v>230600</c:v>
                </c:pt>
                <c:pt idx="1401">
                  <c:v>237500</c:v>
                </c:pt>
                <c:pt idx="1402">
                  <c:v>282300</c:v>
                </c:pt>
                <c:pt idx="1403">
                  <c:v>281700</c:v>
                </c:pt>
                <c:pt idx="1404">
                  <c:v>305600</c:v>
                </c:pt>
                <c:pt idx="1405">
                  <c:v>350900</c:v>
                </c:pt>
                <c:pt idx="1406">
                  <c:v>445000</c:v>
                </c:pt>
                <c:pt idx="1407">
                  <c:v>500001</c:v>
                </c:pt>
                <c:pt idx="1408">
                  <c:v>450000</c:v>
                </c:pt>
                <c:pt idx="1409">
                  <c:v>500001</c:v>
                </c:pt>
                <c:pt idx="1410">
                  <c:v>404500</c:v>
                </c:pt>
                <c:pt idx="1411">
                  <c:v>500001</c:v>
                </c:pt>
                <c:pt idx="1412">
                  <c:v>166700</c:v>
                </c:pt>
                <c:pt idx="1413">
                  <c:v>412500</c:v>
                </c:pt>
                <c:pt idx="1414">
                  <c:v>175000</c:v>
                </c:pt>
                <c:pt idx="1415">
                  <c:v>500001</c:v>
                </c:pt>
                <c:pt idx="1416">
                  <c:v>75000</c:v>
                </c:pt>
                <c:pt idx="1417">
                  <c:v>325000</c:v>
                </c:pt>
                <c:pt idx="1418">
                  <c:v>112500</c:v>
                </c:pt>
                <c:pt idx="1419">
                  <c:v>300000</c:v>
                </c:pt>
                <c:pt idx="1420">
                  <c:v>150000</c:v>
                </c:pt>
                <c:pt idx="1421">
                  <c:v>70000</c:v>
                </c:pt>
                <c:pt idx="1422">
                  <c:v>187500</c:v>
                </c:pt>
                <c:pt idx="1423">
                  <c:v>350000</c:v>
                </c:pt>
                <c:pt idx="1424">
                  <c:v>137500</c:v>
                </c:pt>
                <c:pt idx="1425">
                  <c:v>233300</c:v>
                </c:pt>
                <c:pt idx="1426">
                  <c:v>270000</c:v>
                </c:pt>
                <c:pt idx="1427">
                  <c:v>475000</c:v>
                </c:pt>
                <c:pt idx="1428">
                  <c:v>322200</c:v>
                </c:pt>
                <c:pt idx="1429">
                  <c:v>500001</c:v>
                </c:pt>
                <c:pt idx="1430">
                  <c:v>187500</c:v>
                </c:pt>
                <c:pt idx="1431">
                  <c:v>410000</c:v>
                </c:pt>
                <c:pt idx="1432">
                  <c:v>328900</c:v>
                </c:pt>
                <c:pt idx="1433">
                  <c:v>360000</c:v>
                </c:pt>
                <c:pt idx="1434">
                  <c:v>380000</c:v>
                </c:pt>
                <c:pt idx="1435">
                  <c:v>291500</c:v>
                </c:pt>
                <c:pt idx="1436">
                  <c:v>436800</c:v>
                </c:pt>
                <c:pt idx="1437">
                  <c:v>337000</c:v>
                </c:pt>
                <c:pt idx="1438">
                  <c:v>433800</c:v>
                </c:pt>
                <c:pt idx="1439">
                  <c:v>257800</c:v>
                </c:pt>
                <c:pt idx="1440">
                  <c:v>226300</c:v>
                </c:pt>
                <c:pt idx="1441">
                  <c:v>171300</c:v>
                </c:pt>
                <c:pt idx="1442">
                  <c:v>327300</c:v>
                </c:pt>
                <c:pt idx="1443">
                  <c:v>250000</c:v>
                </c:pt>
                <c:pt idx="1444">
                  <c:v>305800</c:v>
                </c:pt>
                <c:pt idx="1445">
                  <c:v>417600</c:v>
                </c:pt>
                <c:pt idx="1446">
                  <c:v>115600</c:v>
                </c:pt>
                <c:pt idx="1447">
                  <c:v>214300</c:v>
                </c:pt>
                <c:pt idx="1448">
                  <c:v>350000</c:v>
                </c:pt>
                <c:pt idx="1449">
                  <c:v>157700</c:v>
                </c:pt>
                <c:pt idx="1450">
                  <c:v>193800</c:v>
                </c:pt>
                <c:pt idx="1451">
                  <c:v>193800</c:v>
                </c:pt>
                <c:pt idx="1452">
                  <c:v>168800</c:v>
                </c:pt>
                <c:pt idx="1453">
                  <c:v>161100</c:v>
                </c:pt>
                <c:pt idx="1454">
                  <c:v>187500</c:v>
                </c:pt>
                <c:pt idx="1455">
                  <c:v>250000</c:v>
                </c:pt>
                <c:pt idx="1456">
                  <c:v>350000</c:v>
                </c:pt>
                <c:pt idx="1457">
                  <c:v>229200</c:v>
                </c:pt>
                <c:pt idx="1458">
                  <c:v>479000</c:v>
                </c:pt>
                <c:pt idx="1459">
                  <c:v>500001</c:v>
                </c:pt>
                <c:pt idx="1460">
                  <c:v>500001</c:v>
                </c:pt>
                <c:pt idx="1461">
                  <c:v>450000</c:v>
                </c:pt>
                <c:pt idx="1462">
                  <c:v>500001</c:v>
                </c:pt>
                <c:pt idx="1463">
                  <c:v>500001</c:v>
                </c:pt>
                <c:pt idx="1464">
                  <c:v>500001</c:v>
                </c:pt>
                <c:pt idx="1465">
                  <c:v>500001</c:v>
                </c:pt>
                <c:pt idx="1466">
                  <c:v>500001</c:v>
                </c:pt>
                <c:pt idx="1467">
                  <c:v>175000</c:v>
                </c:pt>
                <c:pt idx="1468">
                  <c:v>225000</c:v>
                </c:pt>
                <c:pt idx="1469">
                  <c:v>175000</c:v>
                </c:pt>
                <c:pt idx="1470">
                  <c:v>450000</c:v>
                </c:pt>
                <c:pt idx="1471">
                  <c:v>287500</c:v>
                </c:pt>
                <c:pt idx="1472">
                  <c:v>350000</c:v>
                </c:pt>
                <c:pt idx="1473">
                  <c:v>500001</c:v>
                </c:pt>
                <c:pt idx="1474">
                  <c:v>355200</c:v>
                </c:pt>
                <c:pt idx="1475">
                  <c:v>411100</c:v>
                </c:pt>
                <c:pt idx="1476">
                  <c:v>405600</c:v>
                </c:pt>
                <c:pt idx="1477">
                  <c:v>456900</c:v>
                </c:pt>
                <c:pt idx="1478">
                  <c:v>486900</c:v>
                </c:pt>
                <c:pt idx="1479">
                  <c:v>486400</c:v>
                </c:pt>
                <c:pt idx="1480">
                  <c:v>287500</c:v>
                </c:pt>
                <c:pt idx="1481">
                  <c:v>453400</c:v>
                </c:pt>
                <c:pt idx="1482">
                  <c:v>474300</c:v>
                </c:pt>
                <c:pt idx="1483">
                  <c:v>485000</c:v>
                </c:pt>
                <c:pt idx="1484">
                  <c:v>375000</c:v>
                </c:pt>
                <c:pt idx="1485">
                  <c:v>500001</c:v>
                </c:pt>
                <c:pt idx="1486">
                  <c:v>225000</c:v>
                </c:pt>
                <c:pt idx="1487">
                  <c:v>500001</c:v>
                </c:pt>
                <c:pt idx="1488">
                  <c:v>500001</c:v>
                </c:pt>
                <c:pt idx="1489">
                  <c:v>321600</c:v>
                </c:pt>
                <c:pt idx="1490">
                  <c:v>396000</c:v>
                </c:pt>
                <c:pt idx="1491">
                  <c:v>327300</c:v>
                </c:pt>
                <c:pt idx="1492">
                  <c:v>250000</c:v>
                </c:pt>
                <c:pt idx="1493">
                  <c:v>385000</c:v>
                </c:pt>
                <c:pt idx="1494">
                  <c:v>440900</c:v>
                </c:pt>
                <c:pt idx="1495">
                  <c:v>328800</c:v>
                </c:pt>
                <c:pt idx="1496">
                  <c:v>400000</c:v>
                </c:pt>
                <c:pt idx="1497">
                  <c:v>355000</c:v>
                </c:pt>
                <c:pt idx="1498">
                  <c:v>500001</c:v>
                </c:pt>
                <c:pt idx="1499">
                  <c:v>446000</c:v>
                </c:pt>
                <c:pt idx="1500">
                  <c:v>500001</c:v>
                </c:pt>
                <c:pt idx="1501">
                  <c:v>362500</c:v>
                </c:pt>
                <c:pt idx="1502">
                  <c:v>450000</c:v>
                </c:pt>
                <c:pt idx="1503">
                  <c:v>310000</c:v>
                </c:pt>
                <c:pt idx="1504">
                  <c:v>500000</c:v>
                </c:pt>
                <c:pt idx="1505">
                  <c:v>345300</c:v>
                </c:pt>
                <c:pt idx="1506">
                  <c:v>278500</c:v>
                </c:pt>
                <c:pt idx="1507">
                  <c:v>275000</c:v>
                </c:pt>
                <c:pt idx="1508">
                  <c:v>296100</c:v>
                </c:pt>
                <c:pt idx="1509">
                  <c:v>470000</c:v>
                </c:pt>
                <c:pt idx="1510">
                  <c:v>444300</c:v>
                </c:pt>
                <c:pt idx="1511">
                  <c:v>440900</c:v>
                </c:pt>
                <c:pt idx="1512">
                  <c:v>500001</c:v>
                </c:pt>
                <c:pt idx="1513">
                  <c:v>322600</c:v>
                </c:pt>
                <c:pt idx="1514">
                  <c:v>295200</c:v>
                </c:pt>
                <c:pt idx="1515">
                  <c:v>243600</c:v>
                </c:pt>
                <c:pt idx="1516">
                  <c:v>242000</c:v>
                </c:pt>
                <c:pt idx="1517">
                  <c:v>254700</c:v>
                </c:pt>
                <c:pt idx="1518">
                  <c:v>338100</c:v>
                </c:pt>
                <c:pt idx="1519">
                  <c:v>417900</c:v>
                </c:pt>
                <c:pt idx="1520">
                  <c:v>474100</c:v>
                </c:pt>
                <c:pt idx="1521">
                  <c:v>351000</c:v>
                </c:pt>
                <c:pt idx="1522">
                  <c:v>334100</c:v>
                </c:pt>
                <c:pt idx="1523">
                  <c:v>333600</c:v>
                </c:pt>
                <c:pt idx="1524">
                  <c:v>287500</c:v>
                </c:pt>
                <c:pt idx="1525">
                  <c:v>500001</c:v>
                </c:pt>
                <c:pt idx="1526">
                  <c:v>234100</c:v>
                </c:pt>
                <c:pt idx="1527">
                  <c:v>158000</c:v>
                </c:pt>
                <c:pt idx="1528">
                  <c:v>202100</c:v>
                </c:pt>
                <c:pt idx="1529">
                  <c:v>252000</c:v>
                </c:pt>
                <c:pt idx="1530">
                  <c:v>290800</c:v>
                </c:pt>
                <c:pt idx="1531">
                  <c:v>213500</c:v>
                </c:pt>
                <c:pt idx="1532">
                  <c:v>140600</c:v>
                </c:pt>
                <c:pt idx="1533">
                  <c:v>195800</c:v>
                </c:pt>
                <c:pt idx="1534">
                  <c:v>259400</c:v>
                </c:pt>
                <c:pt idx="1535">
                  <c:v>172700</c:v>
                </c:pt>
                <c:pt idx="1536">
                  <c:v>165000</c:v>
                </c:pt>
                <c:pt idx="1537">
                  <c:v>156300</c:v>
                </c:pt>
                <c:pt idx="1538">
                  <c:v>192500</c:v>
                </c:pt>
                <c:pt idx="1539">
                  <c:v>268500</c:v>
                </c:pt>
                <c:pt idx="1540">
                  <c:v>420000</c:v>
                </c:pt>
                <c:pt idx="1541">
                  <c:v>167100</c:v>
                </c:pt>
                <c:pt idx="1542">
                  <c:v>139700</c:v>
                </c:pt>
                <c:pt idx="1543">
                  <c:v>127100</c:v>
                </c:pt>
                <c:pt idx="1544">
                  <c:v>123200</c:v>
                </c:pt>
                <c:pt idx="1545">
                  <c:v>150700</c:v>
                </c:pt>
                <c:pt idx="1546">
                  <c:v>151600</c:v>
                </c:pt>
                <c:pt idx="1547">
                  <c:v>179200</c:v>
                </c:pt>
                <c:pt idx="1548">
                  <c:v>139400</c:v>
                </c:pt>
                <c:pt idx="1549">
                  <c:v>157000</c:v>
                </c:pt>
                <c:pt idx="1550">
                  <c:v>146800</c:v>
                </c:pt>
                <c:pt idx="1551">
                  <c:v>133500</c:v>
                </c:pt>
                <c:pt idx="1552">
                  <c:v>122200</c:v>
                </c:pt>
                <c:pt idx="1553">
                  <c:v>125800</c:v>
                </c:pt>
                <c:pt idx="1554">
                  <c:v>169400</c:v>
                </c:pt>
                <c:pt idx="1555">
                  <c:v>110900</c:v>
                </c:pt>
                <c:pt idx="1556">
                  <c:v>138000</c:v>
                </c:pt>
                <c:pt idx="1557">
                  <c:v>171400</c:v>
                </c:pt>
                <c:pt idx="1558">
                  <c:v>118800</c:v>
                </c:pt>
                <c:pt idx="1559">
                  <c:v>134600</c:v>
                </c:pt>
                <c:pt idx="1560">
                  <c:v>138100</c:v>
                </c:pt>
                <c:pt idx="1561">
                  <c:v>161500</c:v>
                </c:pt>
                <c:pt idx="1562">
                  <c:v>183900</c:v>
                </c:pt>
                <c:pt idx="1563">
                  <c:v>251100</c:v>
                </c:pt>
                <c:pt idx="1564">
                  <c:v>151100</c:v>
                </c:pt>
                <c:pt idx="1565">
                  <c:v>168800</c:v>
                </c:pt>
                <c:pt idx="1566">
                  <c:v>176800</c:v>
                </c:pt>
                <c:pt idx="1567">
                  <c:v>114000</c:v>
                </c:pt>
                <c:pt idx="1568">
                  <c:v>137500</c:v>
                </c:pt>
                <c:pt idx="1569">
                  <c:v>223200</c:v>
                </c:pt>
                <c:pt idx="1570">
                  <c:v>127800</c:v>
                </c:pt>
                <c:pt idx="1571">
                  <c:v>121500</c:v>
                </c:pt>
                <c:pt idx="1572">
                  <c:v>127100</c:v>
                </c:pt>
                <c:pt idx="1573">
                  <c:v>133400</c:v>
                </c:pt>
                <c:pt idx="1574">
                  <c:v>114200</c:v>
                </c:pt>
                <c:pt idx="1575">
                  <c:v>118200</c:v>
                </c:pt>
                <c:pt idx="1576">
                  <c:v>125700</c:v>
                </c:pt>
                <c:pt idx="1577">
                  <c:v>125000</c:v>
                </c:pt>
                <c:pt idx="1578">
                  <c:v>181000</c:v>
                </c:pt>
                <c:pt idx="1579">
                  <c:v>156900</c:v>
                </c:pt>
                <c:pt idx="1580">
                  <c:v>124000</c:v>
                </c:pt>
                <c:pt idx="1581">
                  <c:v>123300</c:v>
                </c:pt>
                <c:pt idx="1582">
                  <c:v>134700</c:v>
                </c:pt>
                <c:pt idx="1583">
                  <c:v>125400</c:v>
                </c:pt>
                <c:pt idx="1584">
                  <c:v>143800</c:v>
                </c:pt>
                <c:pt idx="1585">
                  <c:v>113500</c:v>
                </c:pt>
                <c:pt idx="1586">
                  <c:v>120000</c:v>
                </c:pt>
                <c:pt idx="1587">
                  <c:v>125900</c:v>
                </c:pt>
                <c:pt idx="1588">
                  <c:v>120700</c:v>
                </c:pt>
                <c:pt idx="1589">
                  <c:v>140900</c:v>
                </c:pt>
                <c:pt idx="1590">
                  <c:v>134100</c:v>
                </c:pt>
                <c:pt idx="1591">
                  <c:v>136600</c:v>
                </c:pt>
                <c:pt idx="1592">
                  <c:v>130300</c:v>
                </c:pt>
                <c:pt idx="1593">
                  <c:v>130200</c:v>
                </c:pt>
                <c:pt idx="1594">
                  <c:v>125000</c:v>
                </c:pt>
                <c:pt idx="1595">
                  <c:v>189700</c:v>
                </c:pt>
                <c:pt idx="1596">
                  <c:v>188400</c:v>
                </c:pt>
                <c:pt idx="1597">
                  <c:v>193200</c:v>
                </c:pt>
                <c:pt idx="1598">
                  <c:v>152500</c:v>
                </c:pt>
                <c:pt idx="1599">
                  <c:v>153400</c:v>
                </c:pt>
                <c:pt idx="1600">
                  <c:v>132500</c:v>
                </c:pt>
                <c:pt idx="1601">
                  <c:v>143800</c:v>
                </c:pt>
                <c:pt idx="1602">
                  <c:v>123700</c:v>
                </c:pt>
                <c:pt idx="1603">
                  <c:v>180000</c:v>
                </c:pt>
                <c:pt idx="1604">
                  <c:v>162500</c:v>
                </c:pt>
                <c:pt idx="1605">
                  <c:v>121900</c:v>
                </c:pt>
                <c:pt idx="1606">
                  <c:v>190600</c:v>
                </c:pt>
                <c:pt idx="1607">
                  <c:v>229200</c:v>
                </c:pt>
                <c:pt idx="1608">
                  <c:v>500000</c:v>
                </c:pt>
                <c:pt idx="1609">
                  <c:v>208300</c:v>
                </c:pt>
                <c:pt idx="1610">
                  <c:v>214600</c:v>
                </c:pt>
                <c:pt idx="1611">
                  <c:v>150000</c:v>
                </c:pt>
                <c:pt idx="1612">
                  <c:v>227800</c:v>
                </c:pt>
                <c:pt idx="1613">
                  <c:v>234600</c:v>
                </c:pt>
                <c:pt idx="1614">
                  <c:v>175000</c:v>
                </c:pt>
                <c:pt idx="1615">
                  <c:v>150000</c:v>
                </c:pt>
                <c:pt idx="1616">
                  <c:v>170300</c:v>
                </c:pt>
                <c:pt idx="1617">
                  <c:v>143000</c:v>
                </c:pt>
                <c:pt idx="1618">
                  <c:v>162500</c:v>
                </c:pt>
                <c:pt idx="1619">
                  <c:v>152800</c:v>
                </c:pt>
                <c:pt idx="1620">
                  <c:v>128100</c:v>
                </c:pt>
                <c:pt idx="1621">
                  <c:v>125000</c:v>
                </c:pt>
                <c:pt idx="1622">
                  <c:v>136400</c:v>
                </c:pt>
                <c:pt idx="1623">
                  <c:v>151600</c:v>
                </c:pt>
                <c:pt idx="1624">
                  <c:v>179200</c:v>
                </c:pt>
                <c:pt idx="1625">
                  <c:v>258300</c:v>
                </c:pt>
                <c:pt idx="1626">
                  <c:v>135200</c:v>
                </c:pt>
                <c:pt idx="1627">
                  <c:v>168800</c:v>
                </c:pt>
                <c:pt idx="1628">
                  <c:v>119600</c:v>
                </c:pt>
                <c:pt idx="1629">
                  <c:v>135500</c:v>
                </c:pt>
                <c:pt idx="1630">
                  <c:v>132200</c:v>
                </c:pt>
                <c:pt idx="1631">
                  <c:v>111400</c:v>
                </c:pt>
                <c:pt idx="1632">
                  <c:v>105800</c:v>
                </c:pt>
                <c:pt idx="1633">
                  <c:v>98100</c:v>
                </c:pt>
                <c:pt idx="1634">
                  <c:v>98400</c:v>
                </c:pt>
                <c:pt idx="1635">
                  <c:v>147900</c:v>
                </c:pt>
                <c:pt idx="1636">
                  <c:v>150000</c:v>
                </c:pt>
                <c:pt idx="1637">
                  <c:v>138400</c:v>
                </c:pt>
                <c:pt idx="1638">
                  <c:v>187500</c:v>
                </c:pt>
                <c:pt idx="1639">
                  <c:v>156600</c:v>
                </c:pt>
                <c:pt idx="1640">
                  <c:v>127100</c:v>
                </c:pt>
                <c:pt idx="1641">
                  <c:v>112100</c:v>
                </c:pt>
                <c:pt idx="1642">
                  <c:v>116800</c:v>
                </c:pt>
                <c:pt idx="1643">
                  <c:v>141300</c:v>
                </c:pt>
                <c:pt idx="1644">
                  <c:v>137500</c:v>
                </c:pt>
                <c:pt idx="1645">
                  <c:v>119300</c:v>
                </c:pt>
                <c:pt idx="1646">
                  <c:v>500001</c:v>
                </c:pt>
                <c:pt idx="1647">
                  <c:v>175000</c:v>
                </c:pt>
                <c:pt idx="1648">
                  <c:v>125000</c:v>
                </c:pt>
                <c:pt idx="1649">
                  <c:v>162500</c:v>
                </c:pt>
                <c:pt idx="1650">
                  <c:v>160200</c:v>
                </c:pt>
                <c:pt idx="1651">
                  <c:v>200000</c:v>
                </c:pt>
                <c:pt idx="1652">
                  <c:v>180000</c:v>
                </c:pt>
                <c:pt idx="1653">
                  <c:v>275000</c:v>
                </c:pt>
                <c:pt idx="1654">
                  <c:v>147500</c:v>
                </c:pt>
                <c:pt idx="1655">
                  <c:v>164600</c:v>
                </c:pt>
                <c:pt idx="1656">
                  <c:v>162500</c:v>
                </c:pt>
                <c:pt idx="1657">
                  <c:v>127300</c:v>
                </c:pt>
                <c:pt idx="1658">
                  <c:v>38800</c:v>
                </c:pt>
                <c:pt idx="1659">
                  <c:v>187500</c:v>
                </c:pt>
                <c:pt idx="1660">
                  <c:v>350000</c:v>
                </c:pt>
                <c:pt idx="1661">
                  <c:v>225000</c:v>
                </c:pt>
                <c:pt idx="1662">
                  <c:v>158300</c:v>
                </c:pt>
                <c:pt idx="1663">
                  <c:v>312500</c:v>
                </c:pt>
                <c:pt idx="1664">
                  <c:v>100000</c:v>
                </c:pt>
                <c:pt idx="1665">
                  <c:v>124000</c:v>
                </c:pt>
                <c:pt idx="1666">
                  <c:v>130700</c:v>
                </c:pt>
                <c:pt idx="1667">
                  <c:v>123100</c:v>
                </c:pt>
                <c:pt idx="1668">
                  <c:v>136500</c:v>
                </c:pt>
                <c:pt idx="1669">
                  <c:v>126400</c:v>
                </c:pt>
                <c:pt idx="1670">
                  <c:v>117700</c:v>
                </c:pt>
                <c:pt idx="1671">
                  <c:v>96200</c:v>
                </c:pt>
                <c:pt idx="1672">
                  <c:v>114800</c:v>
                </c:pt>
                <c:pt idx="1673">
                  <c:v>109600</c:v>
                </c:pt>
                <c:pt idx="1674">
                  <c:v>119500</c:v>
                </c:pt>
                <c:pt idx="1675">
                  <c:v>114300</c:v>
                </c:pt>
                <c:pt idx="1676">
                  <c:v>100800</c:v>
                </c:pt>
                <c:pt idx="1677">
                  <c:v>90300</c:v>
                </c:pt>
                <c:pt idx="1678">
                  <c:v>119900</c:v>
                </c:pt>
                <c:pt idx="1679">
                  <c:v>90600</c:v>
                </c:pt>
                <c:pt idx="1680">
                  <c:v>107500</c:v>
                </c:pt>
                <c:pt idx="1681">
                  <c:v>99200</c:v>
                </c:pt>
                <c:pt idx="1682">
                  <c:v>100800</c:v>
                </c:pt>
                <c:pt idx="1683">
                  <c:v>127500</c:v>
                </c:pt>
                <c:pt idx="1684">
                  <c:v>93400</c:v>
                </c:pt>
                <c:pt idx="1685">
                  <c:v>99300</c:v>
                </c:pt>
                <c:pt idx="1686">
                  <c:v>107200</c:v>
                </c:pt>
                <c:pt idx="1687">
                  <c:v>100500</c:v>
                </c:pt>
                <c:pt idx="1688">
                  <c:v>110200</c:v>
                </c:pt>
                <c:pt idx="1689">
                  <c:v>118800</c:v>
                </c:pt>
                <c:pt idx="1690">
                  <c:v>115800</c:v>
                </c:pt>
                <c:pt idx="1691">
                  <c:v>99600</c:v>
                </c:pt>
                <c:pt idx="1692">
                  <c:v>126800</c:v>
                </c:pt>
                <c:pt idx="1693">
                  <c:v>118300</c:v>
                </c:pt>
                <c:pt idx="1694">
                  <c:v>97200</c:v>
                </c:pt>
                <c:pt idx="1695">
                  <c:v>116100</c:v>
                </c:pt>
                <c:pt idx="1696">
                  <c:v>129200</c:v>
                </c:pt>
                <c:pt idx="1697">
                  <c:v>114100</c:v>
                </c:pt>
                <c:pt idx="1698">
                  <c:v>113300</c:v>
                </c:pt>
                <c:pt idx="1699">
                  <c:v>103800</c:v>
                </c:pt>
                <c:pt idx="1700">
                  <c:v>107400</c:v>
                </c:pt>
                <c:pt idx="1701">
                  <c:v>95800</c:v>
                </c:pt>
                <c:pt idx="1702">
                  <c:v>108200</c:v>
                </c:pt>
                <c:pt idx="1703">
                  <c:v>104200</c:v>
                </c:pt>
                <c:pt idx="1704">
                  <c:v>105800</c:v>
                </c:pt>
                <c:pt idx="1705">
                  <c:v>105000</c:v>
                </c:pt>
                <c:pt idx="1706">
                  <c:v>102900</c:v>
                </c:pt>
                <c:pt idx="1707">
                  <c:v>90400</c:v>
                </c:pt>
                <c:pt idx="1708">
                  <c:v>95800</c:v>
                </c:pt>
                <c:pt idx="1709">
                  <c:v>87500</c:v>
                </c:pt>
                <c:pt idx="1710">
                  <c:v>95000</c:v>
                </c:pt>
                <c:pt idx="1711">
                  <c:v>101300</c:v>
                </c:pt>
                <c:pt idx="1712">
                  <c:v>108200</c:v>
                </c:pt>
                <c:pt idx="1713">
                  <c:v>98600</c:v>
                </c:pt>
                <c:pt idx="1714">
                  <c:v>88200</c:v>
                </c:pt>
                <c:pt idx="1715">
                  <c:v>98500</c:v>
                </c:pt>
                <c:pt idx="1716">
                  <c:v>107900</c:v>
                </c:pt>
                <c:pt idx="1717">
                  <c:v>91900</c:v>
                </c:pt>
                <c:pt idx="1718">
                  <c:v>103400</c:v>
                </c:pt>
                <c:pt idx="1719">
                  <c:v>101500</c:v>
                </c:pt>
                <c:pt idx="1720">
                  <c:v>110800</c:v>
                </c:pt>
                <c:pt idx="1721">
                  <c:v>106900</c:v>
                </c:pt>
                <c:pt idx="1722">
                  <c:v>95000</c:v>
                </c:pt>
                <c:pt idx="1723">
                  <c:v>103500</c:v>
                </c:pt>
                <c:pt idx="1724">
                  <c:v>100000</c:v>
                </c:pt>
                <c:pt idx="1725">
                  <c:v>100000</c:v>
                </c:pt>
                <c:pt idx="1726">
                  <c:v>97100</c:v>
                </c:pt>
                <c:pt idx="1727">
                  <c:v>162500</c:v>
                </c:pt>
                <c:pt idx="1728">
                  <c:v>156300</c:v>
                </c:pt>
                <c:pt idx="1729">
                  <c:v>143800</c:v>
                </c:pt>
                <c:pt idx="1730">
                  <c:v>122300</c:v>
                </c:pt>
                <c:pt idx="1731">
                  <c:v>103800</c:v>
                </c:pt>
                <c:pt idx="1732">
                  <c:v>118800</c:v>
                </c:pt>
                <c:pt idx="1733">
                  <c:v>108000</c:v>
                </c:pt>
                <c:pt idx="1734">
                  <c:v>111700</c:v>
                </c:pt>
                <c:pt idx="1735">
                  <c:v>109400</c:v>
                </c:pt>
                <c:pt idx="1736">
                  <c:v>116900</c:v>
                </c:pt>
                <c:pt idx="1737">
                  <c:v>115200</c:v>
                </c:pt>
                <c:pt idx="1738">
                  <c:v>117100</c:v>
                </c:pt>
                <c:pt idx="1739">
                  <c:v>108800</c:v>
                </c:pt>
                <c:pt idx="1740">
                  <c:v>121000</c:v>
                </c:pt>
                <c:pt idx="1741">
                  <c:v>123200</c:v>
                </c:pt>
                <c:pt idx="1742">
                  <c:v>123700</c:v>
                </c:pt>
                <c:pt idx="1743">
                  <c:v>123200</c:v>
                </c:pt>
                <c:pt idx="1744">
                  <c:v>125000</c:v>
                </c:pt>
                <c:pt idx="1745">
                  <c:v>116000</c:v>
                </c:pt>
                <c:pt idx="1746">
                  <c:v>136200</c:v>
                </c:pt>
                <c:pt idx="1747">
                  <c:v>134400</c:v>
                </c:pt>
                <c:pt idx="1748">
                  <c:v>132000</c:v>
                </c:pt>
                <c:pt idx="1749">
                  <c:v>114100</c:v>
                </c:pt>
                <c:pt idx="1750">
                  <c:v>112500</c:v>
                </c:pt>
                <c:pt idx="1751">
                  <c:v>137500</c:v>
                </c:pt>
                <c:pt idx="1752">
                  <c:v>142500</c:v>
                </c:pt>
                <c:pt idx="1753">
                  <c:v>122900</c:v>
                </c:pt>
                <c:pt idx="1754">
                  <c:v>103600</c:v>
                </c:pt>
                <c:pt idx="1755">
                  <c:v>131300</c:v>
                </c:pt>
                <c:pt idx="1756">
                  <c:v>126600</c:v>
                </c:pt>
                <c:pt idx="1757">
                  <c:v>118800</c:v>
                </c:pt>
                <c:pt idx="1758">
                  <c:v>119200</c:v>
                </c:pt>
                <c:pt idx="1759">
                  <c:v>112500</c:v>
                </c:pt>
                <c:pt idx="1760">
                  <c:v>124000</c:v>
                </c:pt>
                <c:pt idx="1761">
                  <c:v>96100</c:v>
                </c:pt>
                <c:pt idx="1762">
                  <c:v>105800</c:v>
                </c:pt>
                <c:pt idx="1763">
                  <c:v>111700</c:v>
                </c:pt>
                <c:pt idx="1764">
                  <c:v>128600</c:v>
                </c:pt>
                <c:pt idx="1765">
                  <c:v>134600</c:v>
                </c:pt>
                <c:pt idx="1766">
                  <c:v>116100</c:v>
                </c:pt>
                <c:pt idx="1767">
                  <c:v>109600</c:v>
                </c:pt>
                <c:pt idx="1768">
                  <c:v>116400</c:v>
                </c:pt>
                <c:pt idx="1769">
                  <c:v>111600</c:v>
                </c:pt>
                <c:pt idx="1770">
                  <c:v>129100</c:v>
                </c:pt>
                <c:pt idx="1771">
                  <c:v>128000</c:v>
                </c:pt>
                <c:pt idx="1772">
                  <c:v>120000</c:v>
                </c:pt>
                <c:pt idx="1773">
                  <c:v>122500</c:v>
                </c:pt>
                <c:pt idx="1774">
                  <c:v>116400</c:v>
                </c:pt>
                <c:pt idx="1775">
                  <c:v>101400</c:v>
                </c:pt>
                <c:pt idx="1776">
                  <c:v>126600</c:v>
                </c:pt>
                <c:pt idx="1777">
                  <c:v>104800</c:v>
                </c:pt>
                <c:pt idx="1778">
                  <c:v>100000</c:v>
                </c:pt>
                <c:pt idx="1779">
                  <c:v>114800</c:v>
                </c:pt>
                <c:pt idx="1780">
                  <c:v>96500</c:v>
                </c:pt>
                <c:pt idx="1781">
                  <c:v>101100</c:v>
                </c:pt>
                <c:pt idx="1782">
                  <c:v>98300</c:v>
                </c:pt>
                <c:pt idx="1783">
                  <c:v>103400</c:v>
                </c:pt>
                <c:pt idx="1784">
                  <c:v>101900</c:v>
                </c:pt>
                <c:pt idx="1785">
                  <c:v>95000</c:v>
                </c:pt>
                <c:pt idx="1786">
                  <c:v>99300</c:v>
                </c:pt>
                <c:pt idx="1787">
                  <c:v>128000</c:v>
                </c:pt>
                <c:pt idx="1788">
                  <c:v>194300</c:v>
                </c:pt>
                <c:pt idx="1789">
                  <c:v>189700</c:v>
                </c:pt>
                <c:pt idx="1790">
                  <c:v>157700</c:v>
                </c:pt>
                <c:pt idx="1791">
                  <c:v>123400</c:v>
                </c:pt>
                <c:pt idx="1792">
                  <c:v>182600</c:v>
                </c:pt>
                <c:pt idx="1793">
                  <c:v>193000</c:v>
                </c:pt>
                <c:pt idx="1794">
                  <c:v>181100</c:v>
                </c:pt>
                <c:pt idx="1795">
                  <c:v>165800</c:v>
                </c:pt>
                <c:pt idx="1796">
                  <c:v>187500</c:v>
                </c:pt>
                <c:pt idx="1797">
                  <c:v>188500</c:v>
                </c:pt>
                <c:pt idx="1798">
                  <c:v>181300</c:v>
                </c:pt>
                <c:pt idx="1799">
                  <c:v>112600</c:v>
                </c:pt>
                <c:pt idx="1800">
                  <c:v>120900</c:v>
                </c:pt>
                <c:pt idx="1801">
                  <c:v>121500</c:v>
                </c:pt>
                <c:pt idx="1802">
                  <c:v>133300</c:v>
                </c:pt>
                <c:pt idx="1803">
                  <c:v>151600</c:v>
                </c:pt>
                <c:pt idx="1804">
                  <c:v>98700</c:v>
                </c:pt>
                <c:pt idx="1805">
                  <c:v>114200</c:v>
                </c:pt>
                <c:pt idx="1806">
                  <c:v>126500</c:v>
                </c:pt>
                <c:pt idx="1807">
                  <c:v>149600</c:v>
                </c:pt>
                <c:pt idx="1808">
                  <c:v>170500</c:v>
                </c:pt>
                <c:pt idx="1809">
                  <c:v>115200</c:v>
                </c:pt>
                <c:pt idx="1810">
                  <c:v>108900</c:v>
                </c:pt>
                <c:pt idx="1811">
                  <c:v>122500</c:v>
                </c:pt>
                <c:pt idx="1812">
                  <c:v>140300</c:v>
                </c:pt>
                <c:pt idx="1813">
                  <c:v>114700</c:v>
                </c:pt>
                <c:pt idx="1814">
                  <c:v>104300</c:v>
                </c:pt>
                <c:pt idx="1815">
                  <c:v>101000</c:v>
                </c:pt>
                <c:pt idx="1816">
                  <c:v>103300</c:v>
                </c:pt>
                <c:pt idx="1817">
                  <c:v>113900</c:v>
                </c:pt>
                <c:pt idx="1818">
                  <c:v>108900</c:v>
                </c:pt>
                <c:pt idx="1819">
                  <c:v>149100</c:v>
                </c:pt>
                <c:pt idx="1820">
                  <c:v>140400</c:v>
                </c:pt>
                <c:pt idx="1821">
                  <c:v>149000</c:v>
                </c:pt>
                <c:pt idx="1822">
                  <c:v>180100</c:v>
                </c:pt>
                <c:pt idx="1823">
                  <c:v>207600</c:v>
                </c:pt>
                <c:pt idx="1824">
                  <c:v>166700</c:v>
                </c:pt>
                <c:pt idx="1825">
                  <c:v>108600</c:v>
                </c:pt>
                <c:pt idx="1826">
                  <c:v>138800</c:v>
                </c:pt>
                <c:pt idx="1827">
                  <c:v>118600</c:v>
                </c:pt>
                <c:pt idx="1828">
                  <c:v>118500</c:v>
                </c:pt>
                <c:pt idx="1829">
                  <c:v>158800</c:v>
                </c:pt>
                <c:pt idx="1830">
                  <c:v>156400</c:v>
                </c:pt>
                <c:pt idx="1831">
                  <c:v>195800</c:v>
                </c:pt>
                <c:pt idx="1832">
                  <c:v>350400</c:v>
                </c:pt>
                <c:pt idx="1833">
                  <c:v>246800</c:v>
                </c:pt>
                <c:pt idx="1834">
                  <c:v>140600</c:v>
                </c:pt>
                <c:pt idx="1835">
                  <c:v>170500</c:v>
                </c:pt>
                <c:pt idx="1836">
                  <c:v>312500</c:v>
                </c:pt>
                <c:pt idx="1837">
                  <c:v>106300</c:v>
                </c:pt>
                <c:pt idx="1838">
                  <c:v>266700</c:v>
                </c:pt>
                <c:pt idx="1839">
                  <c:v>187800</c:v>
                </c:pt>
                <c:pt idx="1840">
                  <c:v>167900</c:v>
                </c:pt>
                <c:pt idx="1841">
                  <c:v>118800</c:v>
                </c:pt>
                <c:pt idx="1842">
                  <c:v>87500</c:v>
                </c:pt>
                <c:pt idx="1843">
                  <c:v>353200</c:v>
                </c:pt>
                <c:pt idx="1844">
                  <c:v>332100</c:v>
                </c:pt>
                <c:pt idx="1845">
                  <c:v>301000</c:v>
                </c:pt>
                <c:pt idx="1846">
                  <c:v>100000</c:v>
                </c:pt>
                <c:pt idx="1847">
                  <c:v>103000</c:v>
                </c:pt>
                <c:pt idx="1848">
                  <c:v>108900</c:v>
                </c:pt>
                <c:pt idx="1849">
                  <c:v>108300</c:v>
                </c:pt>
                <c:pt idx="1850">
                  <c:v>112900</c:v>
                </c:pt>
                <c:pt idx="1851">
                  <c:v>98200</c:v>
                </c:pt>
                <c:pt idx="1852">
                  <c:v>94500</c:v>
                </c:pt>
                <c:pt idx="1853">
                  <c:v>93300</c:v>
                </c:pt>
                <c:pt idx="1854">
                  <c:v>91400</c:v>
                </c:pt>
                <c:pt idx="1855">
                  <c:v>111700</c:v>
                </c:pt>
                <c:pt idx="1856">
                  <c:v>108000</c:v>
                </c:pt>
                <c:pt idx="1857">
                  <c:v>96500</c:v>
                </c:pt>
                <c:pt idx="1858">
                  <c:v>96600</c:v>
                </c:pt>
                <c:pt idx="1859">
                  <c:v>106600</c:v>
                </c:pt>
                <c:pt idx="1860">
                  <c:v>112200</c:v>
                </c:pt>
                <c:pt idx="1861">
                  <c:v>119800</c:v>
                </c:pt>
                <c:pt idx="1862">
                  <c:v>97200</c:v>
                </c:pt>
                <c:pt idx="1863">
                  <c:v>93100</c:v>
                </c:pt>
                <c:pt idx="1864">
                  <c:v>94000</c:v>
                </c:pt>
                <c:pt idx="1865">
                  <c:v>95800</c:v>
                </c:pt>
                <c:pt idx="1866">
                  <c:v>102400</c:v>
                </c:pt>
                <c:pt idx="1867">
                  <c:v>95200</c:v>
                </c:pt>
                <c:pt idx="1868">
                  <c:v>100000</c:v>
                </c:pt>
                <c:pt idx="1869">
                  <c:v>110000</c:v>
                </c:pt>
                <c:pt idx="1870">
                  <c:v>92200</c:v>
                </c:pt>
                <c:pt idx="1871">
                  <c:v>93000</c:v>
                </c:pt>
                <c:pt idx="1872">
                  <c:v>92300</c:v>
                </c:pt>
                <c:pt idx="1873">
                  <c:v>121400</c:v>
                </c:pt>
                <c:pt idx="1874">
                  <c:v>100000</c:v>
                </c:pt>
                <c:pt idx="1875">
                  <c:v>102600</c:v>
                </c:pt>
                <c:pt idx="1876">
                  <c:v>107000</c:v>
                </c:pt>
                <c:pt idx="1877">
                  <c:v>100000</c:v>
                </c:pt>
                <c:pt idx="1878">
                  <c:v>107300</c:v>
                </c:pt>
                <c:pt idx="1879">
                  <c:v>98500</c:v>
                </c:pt>
                <c:pt idx="1880">
                  <c:v>99800</c:v>
                </c:pt>
                <c:pt idx="1881">
                  <c:v>124100</c:v>
                </c:pt>
                <c:pt idx="1882">
                  <c:v>119400</c:v>
                </c:pt>
                <c:pt idx="1883">
                  <c:v>124200</c:v>
                </c:pt>
                <c:pt idx="1884">
                  <c:v>125800</c:v>
                </c:pt>
                <c:pt idx="1885">
                  <c:v>142600</c:v>
                </c:pt>
                <c:pt idx="1886">
                  <c:v>136100</c:v>
                </c:pt>
                <c:pt idx="1887">
                  <c:v>131700</c:v>
                </c:pt>
                <c:pt idx="1888">
                  <c:v>120000</c:v>
                </c:pt>
                <c:pt idx="1889">
                  <c:v>131000</c:v>
                </c:pt>
                <c:pt idx="1890">
                  <c:v>133500</c:v>
                </c:pt>
                <c:pt idx="1891">
                  <c:v>149600</c:v>
                </c:pt>
                <c:pt idx="1892">
                  <c:v>142000</c:v>
                </c:pt>
                <c:pt idx="1893">
                  <c:v>121000</c:v>
                </c:pt>
                <c:pt idx="1894">
                  <c:v>131800</c:v>
                </c:pt>
                <c:pt idx="1895">
                  <c:v>136300</c:v>
                </c:pt>
                <c:pt idx="1896">
                  <c:v>138700</c:v>
                </c:pt>
                <c:pt idx="1897">
                  <c:v>134200</c:v>
                </c:pt>
                <c:pt idx="1898">
                  <c:v>113200</c:v>
                </c:pt>
                <c:pt idx="1899">
                  <c:v>109500</c:v>
                </c:pt>
                <c:pt idx="1900">
                  <c:v>136300</c:v>
                </c:pt>
                <c:pt idx="1901">
                  <c:v>98400</c:v>
                </c:pt>
                <c:pt idx="1902">
                  <c:v>102100</c:v>
                </c:pt>
                <c:pt idx="1903">
                  <c:v>99000</c:v>
                </c:pt>
                <c:pt idx="1904">
                  <c:v>116300</c:v>
                </c:pt>
                <c:pt idx="1905">
                  <c:v>117400</c:v>
                </c:pt>
                <c:pt idx="1906">
                  <c:v>127400</c:v>
                </c:pt>
                <c:pt idx="1907">
                  <c:v>140400</c:v>
                </c:pt>
                <c:pt idx="1908">
                  <c:v>140300</c:v>
                </c:pt>
                <c:pt idx="1909">
                  <c:v>97500</c:v>
                </c:pt>
                <c:pt idx="1910">
                  <c:v>101500</c:v>
                </c:pt>
                <c:pt idx="1911">
                  <c:v>104000</c:v>
                </c:pt>
                <c:pt idx="1912">
                  <c:v>101800</c:v>
                </c:pt>
                <c:pt idx="1913">
                  <c:v>97500</c:v>
                </c:pt>
                <c:pt idx="1914">
                  <c:v>99200</c:v>
                </c:pt>
                <c:pt idx="1915">
                  <c:v>97000</c:v>
                </c:pt>
                <c:pt idx="1916">
                  <c:v>92500</c:v>
                </c:pt>
                <c:pt idx="1917">
                  <c:v>98200</c:v>
                </c:pt>
                <c:pt idx="1918">
                  <c:v>98200</c:v>
                </c:pt>
                <c:pt idx="1919">
                  <c:v>96300</c:v>
                </c:pt>
                <c:pt idx="1920">
                  <c:v>100600</c:v>
                </c:pt>
                <c:pt idx="1921">
                  <c:v>95700</c:v>
                </c:pt>
                <c:pt idx="1922">
                  <c:v>96800</c:v>
                </c:pt>
                <c:pt idx="1923">
                  <c:v>90100</c:v>
                </c:pt>
                <c:pt idx="1924">
                  <c:v>101400</c:v>
                </c:pt>
                <c:pt idx="1925">
                  <c:v>97300</c:v>
                </c:pt>
                <c:pt idx="1926">
                  <c:v>86400</c:v>
                </c:pt>
                <c:pt idx="1927">
                  <c:v>92600</c:v>
                </c:pt>
                <c:pt idx="1928">
                  <c:v>99100</c:v>
                </c:pt>
                <c:pt idx="1929">
                  <c:v>94200</c:v>
                </c:pt>
                <c:pt idx="1930">
                  <c:v>95300</c:v>
                </c:pt>
                <c:pt idx="1931">
                  <c:v>94000</c:v>
                </c:pt>
                <c:pt idx="1932">
                  <c:v>90600</c:v>
                </c:pt>
                <c:pt idx="1933">
                  <c:v>90100</c:v>
                </c:pt>
                <c:pt idx="1934">
                  <c:v>91700</c:v>
                </c:pt>
                <c:pt idx="1935">
                  <c:v>90900</c:v>
                </c:pt>
                <c:pt idx="1936">
                  <c:v>97900</c:v>
                </c:pt>
                <c:pt idx="1937">
                  <c:v>95100</c:v>
                </c:pt>
                <c:pt idx="1938">
                  <c:v>94400</c:v>
                </c:pt>
                <c:pt idx="1939">
                  <c:v>100000</c:v>
                </c:pt>
                <c:pt idx="1940">
                  <c:v>89800</c:v>
                </c:pt>
                <c:pt idx="1941">
                  <c:v>96700</c:v>
                </c:pt>
                <c:pt idx="1942">
                  <c:v>94800</c:v>
                </c:pt>
                <c:pt idx="1943">
                  <c:v>101300</c:v>
                </c:pt>
                <c:pt idx="1944">
                  <c:v>99100</c:v>
                </c:pt>
                <c:pt idx="1945">
                  <c:v>91400</c:v>
                </c:pt>
                <c:pt idx="1946">
                  <c:v>99300</c:v>
                </c:pt>
                <c:pt idx="1947">
                  <c:v>89700</c:v>
                </c:pt>
                <c:pt idx="1948">
                  <c:v>111400</c:v>
                </c:pt>
                <c:pt idx="1949">
                  <c:v>102300</c:v>
                </c:pt>
                <c:pt idx="1950">
                  <c:v>93200</c:v>
                </c:pt>
                <c:pt idx="1951">
                  <c:v>105600</c:v>
                </c:pt>
                <c:pt idx="1952">
                  <c:v>107700</c:v>
                </c:pt>
                <c:pt idx="1953">
                  <c:v>93600</c:v>
                </c:pt>
                <c:pt idx="1954">
                  <c:v>94900</c:v>
                </c:pt>
                <c:pt idx="1955">
                  <c:v>91600</c:v>
                </c:pt>
                <c:pt idx="1956">
                  <c:v>89700</c:v>
                </c:pt>
                <c:pt idx="1957">
                  <c:v>86200</c:v>
                </c:pt>
                <c:pt idx="1958">
                  <c:v>101300</c:v>
                </c:pt>
                <c:pt idx="1959">
                  <c:v>98000</c:v>
                </c:pt>
                <c:pt idx="1960">
                  <c:v>88800</c:v>
                </c:pt>
                <c:pt idx="1961">
                  <c:v>98500</c:v>
                </c:pt>
                <c:pt idx="1962">
                  <c:v>89800</c:v>
                </c:pt>
                <c:pt idx="1963">
                  <c:v>93400</c:v>
                </c:pt>
                <c:pt idx="1964">
                  <c:v>96700</c:v>
                </c:pt>
                <c:pt idx="1965">
                  <c:v>94600</c:v>
                </c:pt>
                <c:pt idx="1966">
                  <c:v>99600</c:v>
                </c:pt>
                <c:pt idx="1967">
                  <c:v>94500</c:v>
                </c:pt>
                <c:pt idx="1968">
                  <c:v>94200</c:v>
                </c:pt>
                <c:pt idx="1969">
                  <c:v>89800</c:v>
                </c:pt>
                <c:pt idx="1970">
                  <c:v>90300</c:v>
                </c:pt>
                <c:pt idx="1971">
                  <c:v>93200</c:v>
                </c:pt>
                <c:pt idx="1972">
                  <c:v>91300</c:v>
                </c:pt>
                <c:pt idx="1973">
                  <c:v>92400</c:v>
                </c:pt>
                <c:pt idx="1974">
                  <c:v>94900</c:v>
                </c:pt>
                <c:pt idx="1975">
                  <c:v>92700</c:v>
                </c:pt>
                <c:pt idx="1976">
                  <c:v>95400</c:v>
                </c:pt>
                <c:pt idx="1977">
                  <c:v>104800</c:v>
                </c:pt>
                <c:pt idx="1978">
                  <c:v>110200</c:v>
                </c:pt>
                <c:pt idx="1979">
                  <c:v>98900</c:v>
                </c:pt>
                <c:pt idx="1980">
                  <c:v>88800</c:v>
                </c:pt>
                <c:pt idx="1981">
                  <c:v>88700</c:v>
                </c:pt>
                <c:pt idx="1982">
                  <c:v>93100</c:v>
                </c:pt>
                <c:pt idx="1983">
                  <c:v>96900</c:v>
                </c:pt>
                <c:pt idx="1984">
                  <c:v>94100</c:v>
                </c:pt>
                <c:pt idx="1985">
                  <c:v>94200</c:v>
                </c:pt>
                <c:pt idx="1986">
                  <c:v>81300</c:v>
                </c:pt>
                <c:pt idx="1987">
                  <c:v>100000</c:v>
                </c:pt>
                <c:pt idx="1988">
                  <c:v>97400</c:v>
                </c:pt>
                <c:pt idx="1989">
                  <c:v>129900</c:v>
                </c:pt>
                <c:pt idx="1990">
                  <c:v>105700</c:v>
                </c:pt>
                <c:pt idx="1991">
                  <c:v>122600</c:v>
                </c:pt>
                <c:pt idx="1992">
                  <c:v>120200</c:v>
                </c:pt>
                <c:pt idx="1993">
                  <c:v>128100</c:v>
                </c:pt>
                <c:pt idx="1994">
                  <c:v>88400</c:v>
                </c:pt>
                <c:pt idx="1995">
                  <c:v>90400</c:v>
                </c:pt>
                <c:pt idx="1996">
                  <c:v>90600</c:v>
                </c:pt>
                <c:pt idx="1997">
                  <c:v>90600</c:v>
                </c:pt>
                <c:pt idx="1998">
                  <c:v>90600</c:v>
                </c:pt>
                <c:pt idx="1999">
                  <c:v>99800</c:v>
                </c:pt>
                <c:pt idx="2000">
                  <c:v>91300</c:v>
                </c:pt>
                <c:pt idx="2001">
                  <c:v>90400</c:v>
                </c:pt>
                <c:pt idx="2002">
                  <c:v>87500</c:v>
                </c:pt>
                <c:pt idx="2003">
                  <c:v>89500</c:v>
                </c:pt>
                <c:pt idx="2004">
                  <c:v>97500</c:v>
                </c:pt>
                <c:pt idx="2005">
                  <c:v>97400</c:v>
                </c:pt>
                <c:pt idx="2006">
                  <c:v>107600</c:v>
                </c:pt>
                <c:pt idx="2007">
                  <c:v>95700</c:v>
                </c:pt>
                <c:pt idx="2008">
                  <c:v>90200</c:v>
                </c:pt>
                <c:pt idx="2009">
                  <c:v>100000</c:v>
                </c:pt>
                <c:pt idx="2010">
                  <c:v>87500</c:v>
                </c:pt>
                <c:pt idx="2011">
                  <c:v>100000</c:v>
                </c:pt>
                <c:pt idx="2012">
                  <c:v>85400</c:v>
                </c:pt>
                <c:pt idx="2013">
                  <c:v>84200</c:v>
                </c:pt>
                <c:pt idx="2014">
                  <c:v>88300</c:v>
                </c:pt>
                <c:pt idx="2015">
                  <c:v>86300</c:v>
                </c:pt>
                <c:pt idx="2016">
                  <c:v>89800</c:v>
                </c:pt>
                <c:pt idx="2017">
                  <c:v>90000</c:v>
                </c:pt>
                <c:pt idx="2018">
                  <c:v>95500</c:v>
                </c:pt>
                <c:pt idx="2019">
                  <c:v>90100</c:v>
                </c:pt>
                <c:pt idx="2020">
                  <c:v>97600</c:v>
                </c:pt>
                <c:pt idx="2021">
                  <c:v>92100</c:v>
                </c:pt>
                <c:pt idx="2022">
                  <c:v>92000</c:v>
                </c:pt>
                <c:pt idx="2023">
                  <c:v>87000</c:v>
                </c:pt>
                <c:pt idx="2024">
                  <c:v>104900</c:v>
                </c:pt>
                <c:pt idx="2025">
                  <c:v>88700</c:v>
                </c:pt>
                <c:pt idx="2026">
                  <c:v>500001</c:v>
                </c:pt>
                <c:pt idx="2027">
                  <c:v>500001</c:v>
                </c:pt>
                <c:pt idx="2028">
                  <c:v>500001</c:v>
                </c:pt>
                <c:pt idx="2029">
                  <c:v>500001</c:v>
                </c:pt>
                <c:pt idx="2030">
                  <c:v>500001</c:v>
                </c:pt>
                <c:pt idx="2031">
                  <c:v>500001</c:v>
                </c:pt>
                <c:pt idx="2032">
                  <c:v>500001</c:v>
                </c:pt>
                <c:pt idx="2033">
                  <c:v>500001</c:v>
                </c:pt>
                <c:pt idx="2034">
                  <c:v>500001</c:v>
                </c:pt>
                <c:pt idx="2035">
                  <c:v>500001</c:v>
                </c:pt>
                <c:pt idx="2036">
                  <c:v>500001</c:v>
                </c:pt>
                <c:pt idx="2037">
                  <c:v>500001</c:v>
                </c:pt>
                <c:pt idx="2038">
                  <c:v>500001</c:v>
                </c:pt>
                <c:pt idx="2039">
                  <c:v>500001</c:v>
                </c:pt>
                <c:pt idx="2040">
                  <c:v>500001</c:v>
                </c:pt>
                <c:pt idx="2041">
                  <c:v>500001</c:v>
                </c:pt>
                <c:pt idx="2042">
                  <c:v>500001</c:v>
                </c:pt>
                <c:pt idx="2043">
                  <c:v>500001</c:v>
                </c:pt>
                <c:pt idx="2044">
                  <c:v>500001</c:v>
                </c:pt>
                <c:pt idx="2045">
                  <c:v>500001</c:v>
                </c:pt>
                <c:pt idx="2046">
                  <c:v>500001</c:v>
                </c:pt>
                <c:pt idx="2047">
                  <c:v>500001</c:v>
                </c:pt>
                <c:pt idx="2048">
                  <c:v>500001</c:v>
                </c:pt>
                <c:pt idx="2049">
                  <c:v>500001</c:v>
                </c:pt>
                <c:pt idx="2050">
                  <c:v>500001</c:v>
                </c:pt>
                <c:pt idx="2051">
                  <c:v>500001</c:v>
                </c:pt>
                <c:pt idx="2052">
                  <c:v>500001</c:v>
                </c:pt>
                <c:pt idx="2053">
                  <c:v>500001</c:v>
                </c:pt>
                <c:pt idx="2054">
                  <c:v>500001</c:v>
                </c:pt>
                <c:pt idx="2055">
                  <c:v>500001</c:v>
                </c:pt>
                <c:pt idx="2056">
                  <c:v>500001</c:v>
                </c:pt>
                <c:pt idx="2057">
                  <c:v>500001</c:v>
                </c:pt>
                <c:pt idx="2058">
                  <c:v>500001</c:v>
                </c:pt>
                <c:pt idx="2059">
                  <c:v>500001</c:v>
                </c:pt>
                <c:pt idx="2060">
                  <c:v>500001</c:v>
                </c:pt>
                <c:pt idx="2061">
                  <c:v>500001</c:v>
                </c:pt>
                <c:pt idx="2062">
                  <c:v>500001</c:v>
                </c:pt>
                <c:pt idx="2063">
                  <c:v>500001</c:v>
                </c:pt>
                <c:pt idx="2064">
                  <c:v>500001</c:v>
                </c:pt>
                <c:pt idx="2065">
                  <c:v>500001</c:v>
                </c:pt>
                <c:pt idx="2066">
                  <c:v>500001</c:v>
                </c:pt>
                <c:pt idx="2067">
                  <c:v>500001</c:v>
                </c:pt>
                <c:pt idx="2068">
                  <c:v>500001</c:v>
                </c:pt>
                <c:pt idx="2069">
                  <c:v>337500</c:v>
                </c:pt>
                <c:pt idx="2070">
                  <c:v>387500</c:v>
                </c:pt>
                <c:pt idx="2071">
                  <c:v>500001</c:v>
                </c:pt>
                <c:pt idx="2072">
                  <c:v>500001</c:v>
                </c:pt>
                <c:pt idx="2073">
                  <c:v>500001</c:v>
                </c:pt>
                <c:pt idx="2074">
                  <c:v>500001</c:v>
                </c:pt>
                <c:pt idx="2075">
                  <c:v>500001</c:v>
                </c:pt>
                <c:pt idx="2076">
                  <c:v>500001</c:v>
                </c:pt>
                <c:pt idx="2077">
                  <c:v>500001</c:v>
                </c:pt>
                <c:pt idx="2078">
                  <c:v>500001</c:v>
                </c:pt>
                <c:pt idx="2079">
                  <c:v>500001</c:v>
                </c:pt>
                <c:pt idx="2080">
                  <c:v>500001</c:v>
                </c:pt>
                <c:pt idx="2081">
                  <c:v>350000</c:v>
                </c:pt>
                <c:pt idx="2082">
                  <c:v>500001</c:v>
                </c:pt>
                <c:pt idx="2083">
                  <c:v>350000</c:v>
                </c:pt>
                <c:pt idx="2084">
                  <c:v>350000</c:v>
                </c:pt>
                <c:pt idx="2085">
                  <c:v>500000</c:v>
                </c:pt>
                <c:pt idx="2086">
                  <c:v>500001</c:v>
                </c:pt>
                <c:pt idx="2087">
                  <c:v>500001</c:v>
                </c:pt>
                <c:pt idx="2088">
                  <c:v>500001</c:v>
                </c:pt>
                <c:pt idx="2089">
                  <c:v>500001</c:v>
                </c:pt>
                <c:pt idx="2090">
                  <c:v>500001</c:v>
                </c:pt>
                <c:pt idx="2091">
                  <c:v>500001</c:v>
                </c:pt>
                <c:pt idx="2092">
                  <c:v>500000</c:v>
                </c:pt>
                <c:pt idx="2093">
                  <c:v>316700</c:v>
                </c:pt>
                <c:pt idx="2094">
                  <c:v>500001</c:v>
                </c:pt>
                <c:pt idx="2095">
                  <c:v>500001</c:v>
                </c:pt>
                <c:pt idx="2096">
                  <c:v>500001</c:v>
                </c:pt>
                <c:pt idx="2097">
                  <c:v>500001</c:v>
                </c:pt>
                <c:pt idx="2098">
                  <c:v>500001</c:v>
                </c:pt>
                <c:pt idx="2099">
                  <c:v>500001</c:v>
                </c:pt>
                <c:pt idx="2100">
                  <c:v>500001</c:v>
                </c:pt>
                <c:pt idx="2101">
                  <c:v>500001</c:v>
                </c:pt>
                <c:pt idx="2102">
                  <c:v>500001</c:v>
                </c:pt>
                <c:pt idx="2103">
                  <c:v>500001</c:v>
                </c:pt>
                <c:pt idx="2104">
                  <c:v>500001</c:v>
                </c:pt>
                <c:pt idx="2105">
                  <c:v>500001</c:v>
                </c:pt>
                <c:pt idx="2106">
                  <c:v>477300</c:v>
                </c:pt>
                <c:pt idx="2107">
                  <c:v>305000</c:v>
                </c:pt>
                <c:pt idx="2108">
                  <c:v>500001</c:v>
                </c:pt>
                <c:pt idx="2109">
                  <c:v>494700</c:v>
                </c:pt>
                <c:pt idx="2110">
                  <c:v>181300</c:v>
                </c:pt>
                <c:pt idx="2111">
                  <c:v>283300</c:v>
                </c:pt>
                <c:pt idx="2112">
                  <c:v>277500</c:v>
                </c:pt>
                <c:pt idx="2113">
                  <c:v>410000</c:v>
                </c:pt>
                <c:pt idx="2114">
                  <c:v>275000</c:v>
                </c:pt>
                <c:pt idx="2115">
                  <c:v>337500</c:v>
                </c:pt>
                <c:pt idx="2116">
                  <c:v>268800</c:v>
                </c:pt>
                <c:pt idx="2117">
                  <c:v>393800</c:v>
                </c:pt>
                <c:pt idx="2118">
                  <c:v>325000</c:v>
                </c:pt>
                <c:pt idx="2119">
                  <c:v>360000</c:v>
                </c:pt>
                <c:pt idx="2120">
                  <c:v>420800</c:v>
                </c:pt>
                <c:pt idx="2121">
                  <c:v>348100</c:v>
                </c:pt>
                <c:pt idx="2122">
                  <c:v>360200</c:v>
                </c:pt>
                <c:pt idx="2123">
                  <c:v>300000</c:v>
                </c:pt>
                <c:pt idx="2124">
                  <c:v>336300</c:v>
                </c:pt>
                <c:pt idx="2125">
                  <c:v>225000</c:v>
                </c:pt>
                <c:pt idx="2126">
                  <c:v>350000</c:v>
                </c:pt>
                <c:pt idx="2127">
                  <c:v>347800</c:v>
                </c:pt>
                <c:pt idx="2128">
                  <c:v>485100</c:v>
                </c:pt>
                <c:pt idx="2129">
                  <c:v>409800</c:v>
                </c:pt>
                <c:pt idx="2130">
                  <c:v>427500</c:v>
                </c:pt>
                <c:pt idx="2131">
                  <c:v>500001</c:v>
                </c:pt>
                <c:pt idx="2132">
                  <c:v>500001</c:v>
                </c:pt>
                <c:pt idx="2133">
                  <c:v>500001</c:v>
                </c:pt>
                <c:pt idx="2134">
                  <c:v>500001</c:v>
                </c:pt>
                <c:pt idx="2135">
                  <c:v>500001</c:v>
                </c:pt>
                <c:pt idx="2136">
                  <c:v>500001</c:v>
                </c:pt>
                <c:pt idx="2137">
                  <c:v>500001</c:v>
                </c:pt>
                <c:pt idx="2138">
                  <c:v>500001</c:v>
                </c:pt>
                <c:pt idx="2139">
                  <c:v>500001</c:v>
                </c:pt>
                <c:pt idx="2140">
                  <c:v>412500</c:v>
                </c:pt>
                <c:pt idx="2141">
                  <c:v>500001</c:v>
                </c:pt>
                <c:pt idx="2142">
                  <c:v>500001</c:v>
                </c:pt>
                <c:pt idx="2143">
                  <c:v>460000</c:v>
                </c:pt>
                <c:pt idx="2144">
                  <c:v>500001</c:v>
                </c:pt>
                <c:pt idx="2145">
                  <c:v>500001</c:v>
                </c:pt>
                <c:pt idx="2146">
                  <c:v>500001</c:v>
                </c:pt>
                <c:pt idx="2147">
                  <c:v>500001</c:v>
                </c:pt>
                <c:pt idx="2148">
                  <c:v>500001</c:v>
                </c:pt>
                <c:pt idx="2149">
                  <c:v>500001</c:v>
                </c:pt>
                <c:pt idx="2150">
                  <c:v>461300</c:v>
                </c:pt>
                <c:pt idx="2151">
                  <c:v>500001</c:v>
                </c:pt>
                <c:pt idx="2152">
                  <c:v>500001</c:v>
                </c:pt>
                <c:pt idx="2153">
                  <c:v>500001</c:v>
                </c:pt>
                <c:pt idx="2154">
                  <c:v>207700</c:v>
                </c:pt>
                <c:pt idx="2155">
                  <c:v>254200</c:v>
                </c:pt>
                <c:pt idx="2156">
                  <c:v>340400</c:v>
                </c:pt>
                <c:pt idx="2157">
                  <c:v>309100</c:v>
                </c:pt>
                <c:pt idx="2158">
                  <c:v>271600</c:v>
                </c:pt>
                <c:pt idx="2159">
                  <c:v>237500</c:v>
                </c:pt>
                <c:pt idx="2160">
                  <c:v>340400</c:v>
                </c:pt>
                <c:pt idx="2161">
                  <c:v>308300</c:v>
                </c:pt>
                <c:pt idx="2162">
                  <c:v>232500</c:v>
                </c:pt>
                <c:pt idx="2163">
                  <c:v>319400</c:v>
                </c:pt>
                <c:pt idx="2164">
                  <c:v>319400</c:v>
                </c:pt>
                <c:pt idx="2165">
                  <c:v>372800</c:v>
                </c:pt>
                <c:pt idx="2166">
                  <c:v>327300</c:v>
                </c:pt>
                <c:pt idx="2167">
                  <c:v>300000</c:v>
                </c:pt>
                <c:pt idx="2168">
                  <c:v>184400</c:v>
                </c:pt>
                <c:pt idx="2169">
                  <c:v>366700</c:v>
                </c:pt>
                <c:pt idx="2170">
                  <c:v>281300</c:v>
                </c:pt>
                <c:pt idx="2171">
                  <c:v>320000</c:v>
                </c:pt>
                <c:pt idx="2172">
                  <c:v>55000</c:v>
                </c:pt>
                <c:pt idx="2173">
                  <c:v>275000</c:v>
                </c:pt>
                <c:pt idx="2174">
                  <c:v>222100</c:v>
                </c:pt>
                <c:pt idx="2175">
                  <c:v>230900</c:v>
                </c:pt>
                <c:pt idx="2176">
                  <c:v>202800</c:v>
                </c:pt>
                <c:pt idx="2177">
                  <c:v>143000</c:v>
                </c:pt>
                <c:pt idx="2178">
                  <c:v>185700</c:v>
                </c:pt>
                <c:pt idx="2179">
                  <c:v>333300</c:v>
                </c:pt>
                <c:pt idx="2180">
                  <c:v>289400</c:v>
                </c:pt>
                <c:pt idx="2181">
                  <c:v>427300</c:v>
                </c:pt>
                <c:pt idx="2182">
                  <c:v>373600</c:v>
                </c:pt>
                <c:pt idx="2183">
                  <c:v>340800</c:v>
                </c:pt>
                <c:pt idx="2184">
                  <c:v>372700</c:v>
                </c:pt>
                <c:pt idx="2185">
                  <c:v>344200</c:v>
                </c:pt>
                <c:pt idx="2186">
                  <c:v>352400</c:v>
                </c:pt>
                <c:pt idx="2187">
                  <c:v>346700</c:v>
                </c:pt>
                <c:pt idx="2188">
                  <c:v>357600</c:v>
                </c:pt>
                <c:pt idx="2189">
                  <c:v>331000</c:v>
                </c:pt>
                <c:pt idx="2190">
                  <c:v>343800</c:v>
                </c:pt>
                <c:pt idx="2191">
                  <c:v>318100</c:v>
                </c:pt>
                <c:pt idx="2192">
                  <c:v>353900</c:v>
                </c:pt>
                <c:pt idx="2193">
                  <c:v>350900</c:v>
                </c:pt>
                <c:pt idx="2194">
                  <c:v>386000</c:v>
                </c:pt>
                <c:pt idx="2195">
                  <c:v>400000</c:v>
                </c:pt>
                <c:pt idx="2196">
                  <c:v>418800</c:v>
                </c:pt>
                <c:pt idx="2197">
                  <c:v>440100</c:v>
                </c:pt>
                <c:pt idx="2198">
                  <c:v>354300</c:v>
                </c:pt>
                <c:pt idx="2199">
                  <c:v>405800</c:v>
                </c:pt>
                <c:pt idx="2200">
                  <c:v>500001</c:v>
                </c:pt>
                <c:pt idx="2201">
                  <c:v>489800</c:v>
                </c:pt>
                <c:pt idx="2202">
                  <c:v>465700</c:v>
                </c:pt>
                <c:pt idx="2203">
                  <c:v>500001</c:v>
                </c:pt>
                <c:pt idx="2204">
                  <c:v>500001</c:v>
                </c:pt>
                <c:pt idx="2205">
                  <c:v>500001</c:v>
                </c:pt>
                <c:pt idx="2206">
                  <c:v>374300</c:v>
                </c:pt>
                <c:pt idx="2207">
                  <c:v>463600</c:v>
                </c:pt>
                <c:pt idx="2208">
                  <c:v>340800</c:v>
                </c:pt>
                <c:pt idx="2209">
                  <c:v>414100</c:v>
                </c:pt>
                <c:pt idx="2210">
                  <c:v>394700</c:v>
                </c:pt>
                <c:pt idx="2211">
                  <c:v>450000</c:v>
                </c:pt>
                <c:pt idx="2212">
                  <c:v>307000</c:v>
                </c:pt>
                <c:pt idx="2213">
                  <c:v>348800</c:v>
                </c:pt>
                <c:pt idx="2214">
                  <c:v>301900</c:v>
                </c:pt>
                <c:pt idx="2215">
                  <c:v>310000</c:v>
                </c:pt>
                <c:pt idx="2216">
                  <c:v>225000</c:v>
                </c:pt>
                <c:pt idx="2217">
                  <c:v>315500</c:v>
                </c:pt>
                <c:pt idx="2218">
                  <c:v>420100</c:v>
                </c:pt>
                <c:pt idx="2219">
                  <c:v>394000</c:v>
                </c:pt>
                <c:pt idx="2220">
                  <c:v>412500</c:v>
                </c:pt>
                <c:pt idx="2221">
                  <c:v>446600</c:v>
                </c:pt>
                <c:pt idx="2222">
                  <c:v>500001</c:v>
                </c:pt>
                <c:pt idx="2223">
                  <c:v>420000</c:v>
                </c:pt>
                <c:pt idx="2224">
                  <c:v>362200</c:v>
                </c:pt>
                <c:pt idx="2225">
                  <c:v>355800</c:v>
                </c:pt>
                <c:pt idx="2226">
                  <c:v>334700</c:v>
                </c:pt>
                <c:pt idx="2227">
                  <c:v>321300</c:v>
                </c:pt>
                <c:pt idx="2228">
                  <c:v>324000</c:v>
                </c:pt>
                <c:pt idx="2229">
                  <c:v>243100</c:v>
                </c:pt>
                <c:pt idx="2230">
                  <c:v>324300</c:v>
                </c:pt>
                <c:pt idx="2231">
                  <c:v>335400</c:v>
                </c:pt>
                <c:pt idx="2232">
                  <c:v>344200</c:v>
                </c:pt>
                <c:pt idx="2233">
                  <c:v>458600</c:v>
                </c:pt>
                <c:pt idx="2234">
                  <c:v>310900</c:v>
                </c:pt>
                <c:pt idx="2235">
                  <c:v>343100</c:v>
                </c:pt>
                <c:pt idx="2236">
                  <c:v>345600</c:v>
                </c:pt>
                <c:pt idx="2237">
                  <c:v>326700</c:v>
                </c:pt>
                <c:pt idx="2238">
                  <c:v>346900</c:v>
                </c:pt>
                <c:pt idx="2239">
                  <c:v>297200</c:v>
                </c:pt>
                <c:pt idx="2240">
                  <c:v>287500</c:v>
                </c:pt>
                <c:pt idx="2241">
                  <c:v>263500</c:v>
                </c:pt>
                <c:pt idx="2242">
                  <c:v>235700</c:v>
                </c:pt>
                <c:pt idx="2243">
                  <c:v>321400</c:v>
                </c:pt>
                <c:pt idx="2244">
                  <c:v>305800</c:v>
                </c:pt>
                <c:pt idx="2245">
                  <c:v>300000</c:v>
                </c:pt>
                <c:pt idx="2246">
                  <c:v>285000</c:v>
                </c:pt>
                <c:pt idx="2247">
                  <c:v>239300</c:v>
                </c:pt>
                <c:pt idx="2248">
                  <c:v>425000</c:v>
                </c:pt>
                <c:pt idx="2249">
                  <c:v>387500</c:v>
                </c:pt>
                <c:pt idx="2250">
                  <c:v>414300</c:v>
                </c:pt>
                <c:pt idx="2251">
                  <c:v>412500</c:v>
                </c:pt>
                <c:pt idx="2252">
                  <c:v>358700</c:v>
                </c:pt>
                <c:pt idx="2253">
                  <c:v>267500</c:v>
                </c:pt>
                <c:pt idx="2254">
                  <c:v>500001</c:v>
                </c:pt>
                <c:pt idx="2255">
                  <c:v>350000</c:v>
                </c:pt>
                <c:pt idx="2256">
                  <c:v>363200</c:v>
                </c:pt>
                <c:pt idx="2257">
                  <c:v>334700</c:v>
                </c:pt>
                <c:pt idx="2258">
                  <c:v>335900</c:v>
                </c:pt>
                <c:pt idx="2259">
                  <c:v>325800</c:v>
                </c:pt>
                <c:pt idx="2260">
                  <c:v>372000</c:v>
                </c:pt>
                <c:pt idx="2261">
                  <c:v>348300</c:v>
                </c:pt>
                <c:pt idx="2262">
                  <c:v>345800</c:v>
                </c:pt>
                <c:pt idx="2263">
                  <c:v>326700</c:v>
                </c:pt>
                <c:pt idx="2264">
                  <c:v>325000</c:v>
                </c:pt>
                <c:pt idx="2265">
                  <c:v>339000</c:v>
                </c:pt>
                <c:pt idx="2266">
                  <c:v>303800</c:v>
                </c:pt>
                <c:pt idx="2267">
                  <c:v>360600</c:v>
                </c:pt>
                <c:pt idx="2268">
                  <c:v>466700</c:v>
                </c:pt>
                <c:pt idx="2269">
                  <c:v>500001</c:v>
                </c:pt>
                <c:pt idx="2270">
                  <c:v>500001</c:v>
                </c:pt>
                <c:pt idx="2271">
                  <c:v>500001</c:v>
                </c:pt>
                <c:pt idx="2272">
                  <c:v>343100</c:v>
                </c:pt>
                <c:pt idx="2273">
                  <c:v>420800</c:v>
                </c:pt>
                <c:pt idx="2274">
                  <c:v>500001</c:v>
                </c:pt>
                <c:pt idx="2275">
                  <c:v>500001</c:v>
                </c:pt>
                <c:pt idx="2276">
                  <c:v>500001</c:v>
                </c:pt>
                <c:pt idx="2277">
                  <c:v>500001</c:v>
                </c:pt>
                <c:pt idx="2278">
                  <c:v>500001</c:v>
                </c:pt>
                <c:pt idx="2279">
                  <c:v>321800</c:v>
                </c:pt>
                <c:pt idx="2280">
                  <c:v>272000</c:v>
                </c:pt>
                <c:pt idx="2281">
                  <c:v>271200</c:v>
                </c:pt>
                <c:pt idx="2282">
                  <c:v>276300</c:v>
                </c:pt>
                <c:pt idx="2283">
                  <c:v>287500</c:v>
                </c:pt>
                <c:pt idx="2284">
                  <c:v>284600</c:v>
                </c:pt>
                <c:pt idx="2285">
                  <c:v>324000</c:v>
                </c:pt>
                <c:pt idx="2286">
                  <c:v>351700</c:v>
                </c:pt>
                <c:pt idx="2287">
                  <c:v>320000</c:v>
                </c:pt>
                <c:pt idx="2288">
                  <c:v>302900</c:v>
                </c:pt>
                <c:pt idx="2289">
                  <c:v>366900</c:v>
                </c:pt>
                <c:pt idx="2290">
                  <c:v>450000</c:v>
                </c:pt>
                <c:pt idx="2291">
                  <c:v>301300</c:v>
                </c:pt>
                <c:pt idx="2292">
                  <c:v>303900</c:v>
                </c:pt>
                <c:pt idx="2293">
                  <c:v>215000</c:v>
                </c:pt>
                <c:pt idx="2294">
                  <c:v>248900</c:v>
                </c:pt>
                <c:pt idx="2295">
                  <c:v>263800</c:v>
                </c:pt>
                <c:pt idx="2296">
                  <c:v>265500</c:v>
                </c:pt>
                <c:pt idx="2297">
                  <c:v>276100</c:v>
                </c:pt>
                <c:pt idx="2298">
                  <c:v>276700</c:v>
                </c:pt>
                <c:pt idx="2299">
                  <c:v>307200</c:v>
                </c:pt>
                <c:pt idx="2300">
                  <c:v>357200</c:v>
                </c:pt>
                <c:pt idx="2301">
                  <c:v>362600</c:v>
                </c:pt>
                <c:pt idx="2302">
                  <c:v>361400</c:v>
                </c:pt>
                <c:pt idx="2303">
                  <c:v>345900</c:v>
                </c:pt>
                <c:pt idx="2304">
                  <c:v>350800</c:v>
                </c:pt>
                <c:pt idx="2305">
                  <c:v>340700</c:v>
                </c:pt>
                <c:pt idx="2306">
                  <c:v>329400</c:v>
                </c:pt>
                <c:pt idx="2307">
                  <c:v>316000</c:v>
                </c:pt>
                <c:pt idx="2308">
                  <c:v>331800</c:v>
                </c:pt>
                <c:pt idx="2309">
                  <c:v>285700</c:v>
                </c:pt>
                <c:pt idx="2310">
                  <c:v>387200</c:v>
                </c:pt>
                <c:pt idx="2311">
                  <c:v>363500</c:v>
                </c:pt>
                <c:pt idx="2312">
                  <c:v>363600</c:v>
                </c:pt>
                <c:pt idx="2313">
                  <c:v>356000</c:v>
                </c:pt>
                <c:pt idx="2314">
                  <c:v>365900</c:v>
                </c:pt>
                <c:pt idx="2315">
                  <c:v>352300</c:v>
                </c:pt>
                <c:pt idx="2316">
                  <c:v>365200</c:v>
                </c:pt>
                <c:pt idx="2317">
                  <c:v>365900</c:v>
                </c:pt>
                <c:pt idx="2318">
                  <c:v>422000</c:v>
                </c:pt>
                <c:pt idx="2319">
                  <c:v>500001</c:v>
                </c:pt>
                <c:pt idx="2320">
                  <c:v>500001</c:v>
                </c:pt>
                <c:pt idx="2321">
                  <c:v>500001</c:v>
                </c:pt>
                <c:pt idx="2322">
                  <c:v>500001</c:v>
                </c:pt>
                <c:pt idx="2323">
                  <c:v>356100</c:v>
                </c:pt>
                <c:pt idx="2324">
                  <c:v>283200</c:v>
                </c:pt>
                <c:pt idx="2325">
                  <c:v>411200</c:v>
                </c:pt>
                <c:pt idx="2326">
                  <c:v>432100</c:v>
                </c:pt>
                <c:pt idx="2327">
                  <c:v>456600</c:v>
                </c:pt>
                <c:pt idx="2328">
                  <c:v>434800</c:v>
                </c:pt>
                <c:pt idx="2329">
                  <c:v>456300</c:v>
                </c:pt>
                <c:pt idx="2330">
                  <c:v>377200</c:v>
                </c:pt>
                <c:pt idx="2331">
                  <c:v>330700</c:v>
                </c:pt>
                <c:pt idx="2332">
                  <c:v>287800</c:v>
                </c:pt>
                <c:pt idx="2333">
                  <c:v>294500</c:v>
                </c:pt>
                <c:pt idx="2334">
                  <c:v>299000</c:v>
                </c:pt>
                <c:pt idx="2335">
                  <c:v>400000</c:v>
                </c:pt>
                <c:pt idx="2336">
                  <c:v>187500</c:v>
                </c:pt>
                <c:pt idx="2337">
                  <c:v>247600</c:v>
                </c:pt>
                <c:pt idx="2338">
                  <c:v>303300</c:v>
                </c:pt>
                <c:pt idx="2339">
                  <c:v>266700</c:v>
                </c:pt>
                <c:pt idx="2340">
                  <c:v>284400</c:v>
                </c:pt>
                <c:pt idx="2341">
                  <c:v>289600</c:v>
                </c:pt>
                <c:pt idx="2342">
                  <c:v>500001</c:v>
                </c:pt>
                <c:pt idx="2343">
                  <c:v>500001</c:v>
                </c:pt>
                <c:pt idx="2344">
                  <c:v>500001</c:v>
                </c:pt>
                <c:pt idx="2345">
                  <c:v>175900</c:v>
                </c:pt>
                <c:pt idx="2346">
                  <c:v>159600</c:v>
                </c:pt>
                <c:pt idx="2347">
                  <c:v>162000</c:v>
                </c:pt>
                <c:pt idx="2348">
                  <c:v>156400</c:v>
                </c:pt>
                <c:pt idx="2349">
                  <c:v>151200</c:v>
                </c:pt>
                <c:pt idx="2350">
                  <c:v>162800</c:v>
                </c:pt>
                <c:pt idx="2351">
                  <c:v>179700</c:v>
                </c:pt>
                <c:pt idx="2352">
                  <c:v>232800</c:v>
                </c:pt>
                <c:pt idx="2353">
                  <c:v>184100</c:v>
                </c:pt>
                <c:pt idx="2354">
                  <c:v>200600</c:v>
                </c:pt>
                <c:pt idx="2355">
                  <c:v>238700</c:v>
                </c:pt>
                <c:pt idx="2356">
                  <c:v>230200</c:v>
                </c:pt>
                <c:pt idx="2357">
                  <c:v>251300</c:v>
                </c:pt>
                <c:pt idx="2358">
                  <c:v>222200</c:v>
                </c:pt>
                <c:pt idx="2359">
                  <c:v>216700</c:v>
                </c:pt>
                <c:pt idx="2360">
                  <c:v>239600</c:v>
                </c:pt>
                <c:pt idx="2361">
                  <c:v>232400</c:v>
                </c:pt>
                <c:pt idx="2362">
                  <c:v>200000</c:v>
                </c:pt>
                <c:pt idx="2363">
                  <c:v>240200</c:v>
                </c:pt>
                <c:pt idx="2364">
                  <c:v>226300</c:v>
                </c:pt>
                <c:pt idx="2365">
                  <c:v>223400</c:v>
                </c:pt>
                <c:pt idx="2366">
                  <c:v>213600</c:v>
                </c:pt>
                <c:pt idx="2367">
                  <c:v>184400</c:v>
                </c:pt>
                <c:pt idx="2368">
                  <c:v>175900</c:v>
                </c:pt>
                <c:pt idx="2369">
                  <c:v>282700</c:v>
                </c:pt>
                <c:pt idx="2370">
                  <c:v>268300</c:v>
                </c:pt>
                <c:pt idx="2371">
                  <c:v>233300</c:v>
                </c:pt>
                <c:pt idx="2372">
                  <c:v>235300</c:v>
                </c:pt>
                <c:pt idx="2373">
                  <c:v>203300</c:v>
                </c:pt>
                <c:pt idx="2374">
                  <c:v>224200</c:v>
                </c:pt>
                <c:pt idx="2375">
                  <c:v>304100</c:v>
                </c:pt>
                <c:pt idx="2376">
                  <c:v>171100</c:v>
                </c:pt>
                <c:pt idx="2377">
                  <c:v>163100</c:v>
                </c:pt>
                <c:pt idx="2378">
                  <c:v>181500</c:v>
                </c:pt>
                <c:pt idx="2379">
                  <c:v>177700</c:v>
                </c:pt>
                <c:pt idx="2380">
                  <c:v>182300</c:v>
                </c:pt>
                <c:pt idx="2381">
                  <c:v>184600</c:v>
                </c:pt>
                <c:pt idx="2382">
                  <c:v>165500</c:v>
                </c:pt>
                <c:pt idx="2383">
                  <c:v>191300</c:v>
                </c:pt>
                <c:pt idx="2384">
                  <c:v>168000</c:v>
                </c:pt>
                <c:pt idx="2385">
                  <c:v>169100</c:v>
                </c:pt>
                <c:pt idx="2386">
                  <c:v>165400</c:v>
                </c:pt>
                <c:pt idx="2387">
                  <c:v>154200</c:v>
                </c:pt>
                <c:pt idx="2388">
                  <c:v>157500</c:v>
                </c:pt>
                <c:pt idx="2389">
                  <c:v>146200</c:v>
                </c:pt>
                <c:pt idx="2390">
                  <c:v>174000</c:v>
                </c:pt>
                <c:pt idx="2391">
                  <c:v>158700</c:v>
                </c:pt>
                <c:pt idx="2392">
                  <c:v>172000</c:v>
                </c:pt>
                <c:pt idx="2393">
                  <c:v>205600</c:v>
                </c:pt>
                <c:pt idx="2394">
                  <c:v>167300</c:v>
                </c:pt>
                <c:pt idx="2395">
                  <c:v>160100</c:v>
                </c:pt>
                <c:pt idx="2396">
                  <c:v>346200</c:v>
                </c:pt>
                <c:pt idx="2397">
                  <c:v>290500</c:v>
                </c:pt>
                <c:pt idx="2398">
                  <c:v>146900</c:v>
                </c:pt>
                <c:pt idx="2399">
                  <c:v>416100</c:v>
                </c:pt>
                <c:pt idx="2400">
                  <c:v>285200</c:v>
                </c:pt>
                <c:pt idx="2401">
                  <c:v>265600</c:v>
                </c:pt>
                <c:pt idx="2402">
                  <c:v>273400</c:v>
                </c:pt>
                <c:pt idx="2403">
                  <c:v>203100</c:v>
                </c:pt>
                <c:pt idx="2404">
                  <c:v>396400</c:v>
                </c:pt>
                <c:pt idx="2405">
                  <c:v>367100</c:v>
                </c:pt>
                <c:pt idx="2406">
                  <c:v>394100</c:v>
                </c:pt>
                <c:pt idx="2407">
                  <c:v>380100</c:v>
                </c:pt>
                <c:pt idx="2408">
                  <c:v>361000</c:v>
                </c:pt>
                <c:pt idx="2409">
                  <c:v>352700</c:v>
                </c:pt>
                <c:pt idx="2410">
                  <c:v>254200</c:v>
                </c:pt>
                <c:pt idx="2411">
                  <c:v>292100</c:v>
                </c:pt>
                <c:pt idx="2412">
                  <c:v>271200</c:v>
                </c:pt>
                <c:pt idx="2413">
                  <c:v>336900</c:v>
                </c:pt>
                <c:pt idx="2414">
                  <c:v>296200</c:v>
                </c:pt>
                <c:pt idx="2415">
                  <c:v>312100</c:v>
                </c:pt>
                <c:pt idx="2416">
                  <c:v>344400</c:v>
                </c:pt>
                <c:pt idx="2417">
                  <c:v>329500</c:v>
                </c:pt>
                <c:pt idx="2418">
                  <c:v>271900</c:v>
                </c:pt>
                <c:pt idx="2419">
                  <c:v>217700</c:v>
                </c:pt>
                <c:pt idx="2420">
                  <c:v>301200</c:v>
                </c:pt>
                <c:pt idx="2421">
                  <c:v>261300</c:v>
                </c:pt>
                <c:pt idx="2422">
                  <c:v>209200</c:v>
                </c:pt>
                <c:pt idx="2423">
                  <c:v>263700</c:v>
                </c:pt>
                <c:pt idx="2424">
                  <c:v>326600</c:v>
                </c:pt>
                <c:pt idx="2425">
                  <c:v>341700</c:v>
                </c:pt>
                <c:pt idx="2426">
                  <c:v>268000</c:v>
                </c:pt>
                <c:pt idx="2427">
                  <c:v>273400</c:v>
                </c:pt>
                <c:pt idx="2428">
                  <c:v>200000</c:v>
                </c:pt>
                <c:pt idx="2429">
                  <c:v>234800</c:v>
                </c:pt>
                <c:pt idx="2430">
                  <c:v>263900</c:v>
                </c:pt>
                <c:pt idx="2431">
                  <c:v>252000</c:v>
                </c:pt>
                <c:pt idx="2432">
                  <c:v>267000</c:v>
                </c:pt>
                <c:pt idx="2433">
                  <c:v>285000</c:v>
                </c:pt>
                <c:pt idx="2434">
                  <c:v>317900</c:v>
                </c:pt>
                <c:pt idx="2435">
                  <c:v>306300</c:v>
                </c:pt>
                <c:pt idx="2436">
                  <c:v>309900</c:v>
                </c:pt>
                <c:pt idx="2437">
                  <c:v>245600</c:v>
                </c:pt>
                <c:pt idx="2438">
                  <c:v>241300</c:v>
                </c:pt>
                <c:pt idx="2439">
                  <c:v>462200</c:v>
                </c:pt>
                <c:pt idx="2440">
                  <c:v>422000</c:v>
                </c:pt>
                <c:pt idx="2441">
                  <c:v>457400</c:v>
                </c:pt>
                <c:pt idx="2442">
                  <c:v>446600</c:v>
                </c:pt>
                <c:pt idx="2443">
                  <c:v>500001</c:v>
                </c:pt>
                <c:pt idx="2444">
                  <c:v>331300</c:v>
                </c:pt>
                <c:pt idx="2445">
                  <c:v>400000</c:v>
                </c:pt>
                <c:pt idx="2446">
                  <c:v>409800</c:v>
                </c:pt>
                <c:pt idx="2447">
                  <c:v>500001</c:v>
                </c:pt>
                <c:pt idx="2448">
                  <c:v>366700</c:v>
                </c:pt>
                <c:pt idx="2449">
                  <c:v>472700</c:v>
                </c:pt>
                <c:pt idx="2450">
                  <c:v>420500</c:v>
                </c:pt>
                <c:pt idx="2451">
                  <c:v>375700</c:v>
                </c:pt>
                <c:pt idx="2452">
                  <c:v>446100</c:v>
                </c:pt>
                <c:pt idx="2453">
                  <c:v>429100</c:v>
                </c:pt>
                <c:pt idx="2454">
                  <c:v>257100</c:v>
                </c:pt>
                <c:pt idx="2455">
                  <c:v>370400</c:v>
                </c:pt>
                <c:pt idx="2456">
                  <c:v>374300</c:v>
                </c:pt>
                <c:pt idx="2457">
                  <c:v>406200</c:v>
                </c:pt>
                <c:pt idx="2458">
                  <c:v>380400</c:v>
                </c:pt>
                <c:pt idx="2459">
                  <c:v>368100</c:v>
                </c:pt>
                <c:pt idx="2460">
                  <c:v>372900</c:v>
                </c:pt>
                <c:pt idx="2461">
                  <c:v>280000</c:v>
                </c:pt>
                <c:pt idx="2462">
                  <c:v>318600</c:v>
                </c:pt>
                <c:pt idx="2463">
                  <c:v>187500</c:v>
                </c:pt>
                <c:pt idx="2464">
                  <c:v>206300</c:v>
                </c:pt>
                <c:pt idx="2465">
                  <c:v>351100</c:v>
                </c:pt>
                <c:pt idx="2466">
                  <c:v>354700</c:v>
                </c:pt>
                <c:pt idx="2467">
                  <c:v>238700</c:v>
                </c:pt>
                <c:pt idx="2468">
                  <c:v>321200</c:v>
                </c:pt>
                <c:pt idx="2469">
                  <c:v>331200</c:v>
                </c:pt>
                <c:pt idx="2470">
                  <c:v>374000</c:v>
                </c:pt>
                <c:pt idx="2471">
                  <c:v>500001</c:v>
                </c:pt>
                <c:pt idx="2472">
                  <c:v>498400</c:v>
                </c:pt>
                <c:pt idx="2473">
                  <c:v>446800</c:v>
                </c:pt>
                <c:pt idx="2474">
                  <c:v>358000</c:v>
                </c:pt>
                <c:pt idx="2475">
                  <c:v>323500</c:v>
                </c:pt>
                <c:pt idx="2476">
                  <c:v>365600</c:v>
                </c:pt>
                <c:pt idx="2477">
                  <c:v>256300</c:v>
                </c:pt>
                <c:pt idx="2478">
                  <c:v>255400</c:v>
                </c:pt>
                <c:pt idx="2479">
                  <c:v>292600</c:v>
                </c:pt>
                <c:pt idx="2480">
                  <c:v>286600</c:v>
                </c:pt>
                <c:pt idx="2481">
                  <c:v>241900</c:v>
                </c:pt>
                <c:pt idx="2482">
                  <c:v>189800</c:v>
                </c:pt>
                <c:pt idx="2483">
                  <c:v>208300</c:v>
                </c:pt>
                <c:pt idx="2484">
                  <c:v>222400</c:v>
                </c:pt>
                <c:pt idx="2485">
                  <c:v>162500</c:v>
                </c:pt>
                <c:pt idx="2486">
                  <c:v>238000</c:v>
                </c:pt>
                <c:pt idx="2487">
                  <c:v>243600</c:v>
                </c:pt>
                <c:pt idx="2488">
                  <c:v>256800</c:v>
                </c:pt>
                <c:pt idx="2489">
                  <c:v>255500</c:v>
                </c:pt>
                <c:pt idx="2490">
                  <c:v>217100</c:v>
                </c:pt>
                <c:pt idx="2491">
                  <c:v>220200</c:v>
                </c:pt>
                <c:pt idx="2492">
                  <c:v>230800</c:v>
                </c:pt>
                <c:pt idx="2493">
                  <c:v>253700</c:v>
                </c:pt>
                <c:pt idx="2494">
                  <c:v>252700</c:v>
                </c:pt>
                <c:pt idx="2495">
                  <c:v>257400</c:v>
                </c:pt>
                <c:pt idx="2496">
                  <c:v>177100</c:v>
                </c:pt>
                <c:pt idx="2497">
                  <c:v>178600</c:v>
                </c:pt>
                <c:pt idx="2498">
                  <c:v>252300</c:v>
                </c:pt>
                <c:pt idx="2499">
                  <c:v>247500</c:v>
                </c:pt>
                <c:pt idx="2500">
                  <c:v>298800</c:v>
                </c:pt>
                <c:pt idx="2501">
                  <c:v>284100</c:v>
                </c:pt>
                <c:pt idx="2502">
                  <c:v>282600</c:v>
                </c:pt>
                <c:pt idx="2503">
                  <c:v>209600</c:v>
                </c:pt>
                <c:pt idx="2504">
                  <c:v>200000</c:v>
                </c:pt>
                <c:pt idx="2505">
                  <c:v>209800</c:v>
                </c:pt>
                <c:pt idx="2506">
                  <c:v>192900</c:v>
                </c:pt>
                <c:pt idx="2507">
                  <c:v>228100</c:v>
                </c:pt>
                <c:pt idx="2508">
                  <c:v>187500</c:v>
                </c:pt>
                <c:pt idx="2509">
                  <c:v>193800</c:v>
                </c:pt>
                <c:pt idx="2510">
                  <c:v>201300</c:v>
                </c:pt>
                <c:pt idx="2511">
                  <c:v>219500</c:v>
                </c:pt>
                <c:pt idx="2512">
                  <c:v>229000</c:v>
                </c:pt>
                <c:pt idx="2513">
                  <c:v>258300</c:v>
                </c:pt>
                <c:pt idx="2514">
                  <c:v>224300</c:v>
                </c:pt>
                <c:pt idx="2515">
                  <c:v>254000</c:v>
                </c:pt>
                <c:pt idx="2516">
                  <c:v>238000</c:v>
                </c:pt>
                <c:pt idx="2517">
                  <c:v>257700</c:v>
                </c:pt>
                <c:pt idx="2518">
                  <c:v>269000</c:v>
                </c:pt>
                <c:pt idx="2519">
                  <c:v>202300</c:v>
                </c:pt>
                <c:pt idx="2520">
                  <c:v>222100</c:v>
                </c:pt>
                <c:pt idx="2521">
                  <c:v>196900</c:v>
                </c:pt>
                <c:pt idx="2522">
                  <c:v>275000</c:v>
                </c:pt>
                <c:pt idx="2523">
                  <c:v>187500</c:v>
                </c:pt>
                <c:pt idx="2524">
                  <c:v>268800</c:v>
                </c:pt>
                <c:pt idx="2525">
                  <c:v>248100</c:v>
                </c:pt>
                <c:pt idx="2526">
                  <c:v>175000</c:v>
                </c:pt>
                <c:pt idx="2527">
                  <c:v>210700</c:v>
                </c:pt>
                <c:pt idx="2528">
                  <c:v>229000</c:v>
                </c:pt>
                <c:pt idx="2529">
                  <c:v>218100</c:v>
                </c:pt>
                <c:pt idx="2530">
                  <c:v>207100</c:v>
                </c:pt>
                <c:pt idx="2531">
                  <c:v>218800</c:v>
                </c:pt>
                <c:pt idx="2532">
                  <c:v>205000</c:v>
                </c:pt>
                <c:pt idx="2533">
                  <c:v>221900</c:v>
                </c:pt>
                <c:pt idx="2534">
                  <c:v>184500</c:v>
                </c:pt>
                <c:pt idx="2535">
                  <c:v>217500</c:v>
                </c:pt>
                <c:pt idx="2536">
                  <c:v>260500</c:v>
                </c:pt>
                <c:pt idx="2537">
                  <c:v>243800</c:v>
                </c:pt>
                <c:pt idx="2538">
                  <c:v>255900</c:v>
                </c:pt>
                <c:pt idx="2539">
                  <c:v>181300</c:v>
                </c:pt>
                <c:pt idx="2540">
                  <c:v>446200</c:v>
                </c:pt>
                <c:pt idx="2541">
                  <c:v>402900</c:v>
                </c:pt>
                <c:pt idx="2542">
                  <c:v>302200</c:v>
                </c:pt>
                <c:pt idx="2543">
                  <c:v>320400</c:v>
                </c:pt>
                <c:pt idx="2544">
                  <c:v>280900</c:v>
                </c:pt>
                <c:pt idx="2545">
                  <c:v>326100</c:v>
                </c:pt>
                <c:pt idx="2546">
                  <c:v>332400</c:v>
                </c:pt>
                <c:pt idx="2547">
                  <c:v>287900</c:v>
                </c:pt>
                <c:pt idx="2548">
                  <c:v>343500</c:v>
                </c:pt>
                <c:pt idx="2549">
                  <c:v>349600</c:v>
                </c:pt>
                <c:pt idx="2550">
                  <c:v>345300</c:v>
                </c:pt>
                <c:pt idx="2551">
                  <c:v>328900</c:v>
                </c:pt>
                <c:pt idx="2552">
                  <c:v>294400</c:v>
                </c:pt>
                <c:pt idx="2553">
                  <c:v>289000</c:v>
                </c:pt>
                <c:pt idx="2554">
                  <c:v>284600</c:v>
                </c:pt>
                <c:pt idx="2555">
                  <c:v>262900</c:v>
                </c:pt>
                <c:pt idx="2556">
                  <c:v>192400</c:v>
                </c:pt>
                <c:pt idx="2557">
                  <c:v>231800</c:v>
                </c:pt>
                <c:pt idx="2558">
                  <c:v>341200</c:v>
                </c:pt>
                <c:pt idx="2559">
                  <c:v>352100</c:v>
                </c:pt>
                <c:pt idx="2560">
                  <c:v>272500</c:v>
                </c:pt>
                <c:pt idx="2561">
                  <c:v>361700</c:v>
                </c:pt>
                <c:pt idx="2562">
                  <c:v>222700</c:v>
                </c:pt>
                <c:pt idx="2563">
                  <c:v>206500</c:v>
                </c:pt>
                <c:pt idx="2564">
                  <c:v>251900</c:v>
                </c:pt>
                <c:pt idx="2565">
                  <c:v>200000</c:v>
                </c:pt>
                <c:pt idx="2566">
                  <c:v>172100</c:v>
                </c:pt>
                <c:pt idx="2567">
                  <c:v>181300</c:v>
                </c:pt>
                <c:pt idx="2568">
                  <c:v>222700</c:v>
                </c:pt>
                <c:pt idx="2569">
                  <c:v>118800</c:v>
                </c:pt>
                <c:pt idx="2570">
                  <c:v>212100</c:v>
                </c:pt>
                <c:pt idx="2571">
                  <c:v>250000</c:v>
                </c:pt>
                <c:pt idx="2572">
                  <c:v>247100</c:v>
                </c:pt>
                <c:pt idx="2573">
                  <c:v>245100</c:v>
                </c:pt>
                <c:pt idx="2574">
                  <c:v>222000</c:v>
                </c:pt>
                <c:pt idx="2575">
                  <c:v>226000</c:v>
                </c:pt>
                <c:pt idx="2576">
                  <c:v>217000</c:v>
                </c:pt>
                <c:pt idx="2577">
                  <c:v>223100</c:v>
                </c:pt>
                <c:pt idx="2578">
                  <c:v>235500</c:v>
                </c:pt>
                <c:pt idx="2579">
                  <c:v>231300</c:v>
                </c:pt>
                <c:pt idx="2580">
                  <c:v>231400</c:v>
                </c:pt>
                <c:pt idx="2581">
                  <c:v>219900</c:v>
                </c:pt>
                <c:pt idx="2582">
                  <c:v>231200</c:v>
                </c:pt>
                <c:pt idx="2583">
                  <c:v>226900</c:v>
                </c:pt>
                <c:pt idx="2584">
                  <c:v>229900</c:v>
                </c:pt>
                <c:pt idx="2585">
                  <c:v>209100</c:v>
                </c:pt>
                <c:pt idx="2586">
                  <c:v>209500</c:v>
                </c:pt>
                <c:pt idx="2587">
                  <c:v>224700</c:v>
                </c:pt>
                <c:pt idx="2588">
                  <c:v>230400</c:v>
                </c:pt>
                <c:pt idx="2589">
                  <c:v>232000</c:v>
                </c:pt>
                <c:pt idx="2590">
                  <c:v>225000</c:v>
                </c:pt>
                <c:pt idx="2591">
                  <c:v>216000</c:v>
                </c:pt>
                <c:pt idx="2592">
                  <c:v>229100</c:v>
                </c:pt>
                <c:pt idx="2593">
                  <c:v>226900</c:v>
                </c:pt>
                <c:pt idx="2594">
                  <c:v>232000</c:v>
                </c:pt>
                <c:pt idx="2595">
                  <c:v>232500</c:v>
                </c:pt>
                <c:pt idx="2596">
                  <c:v>250000</c:v>
                </c:pt>
                <c:pt idx="2597">
                  <c:v>293800</c:v>
                </c:pt>
                <c:pt idx="2598">
                  <c:v>267900</c:v>
                </c:pt>
                <c:pt idx="2599">
                  <c:v>251800</c:v>
                </c:pt>
                <c:pt idx="2600">
                  <c:v>247800</c:v>
                </c:pt>
                <c:pt idx="2601">
                  <c:v>247000</c:v>
                </c:pt>
                <c:pt idx="2602">
                  <c:v>249500</c:v>
                </c:pt>
                <c:pt idx="2603">
                  <c:v>254500</c:v>
                </c:pt>
                <c:pt idx="2604">
                  <c:v>244500</c:v>
                </c:pt>
                <c:pt idx="2605">
                  <c:v>247900</c:v>
                </c:pt>
                <c:pt idx="2606">
                  <c:v>17500</c:v>
                </c:pt>
                <c:pt idx="2607">
                  <c:v>331800</c:v>
                </c:pt>
                <c:pt idx="2608">
                  <c:v>497400</c:v>
                </c:pt>
                <c:pt idx="2609">
                  <c:v>450000</c:v>
                </c:pt>
                <c:pt idx="2610">
                  <c:v>246900</c:v>
                </c:pt>
                <c:pt idx="2611">
                  <c:v>258800</c:v>
                </c:pt>
                <c:pt idx="2612">
                  <c:v>349300</c:v>
                </c:pt>
                <c:pt idx="2613">
                  <c:v>366700</c:v>
                </c:pt>
                <c:pt idx="2614">
                  <c:v>279300</c:v>
                </c:pt>
                <c:pt idx="2615">
                  <c:v>234600</c:v>
                </c:pt>
                <c:pt idx="2616">
                  <c:v>278300</c:v>
                </c:pt>
                <c:pt idx="2617">
                  <c:v>205000</c:v>
                </c:pt>
                <c:pt idx="2618">
                  <c:v>315000</c:v>
                </c:pt>
                <c:pt idx="2619">
                  <c:v>218300</c:v>
                </c:pt>
                <c:pt idx="2620">
                  <c:v>219400</c:v>
                </c:pt>
                <c:pt idx="2621">
                  <c:v>146000</c:v>
                </c:pt>
                <c:pt idx="2622">
                  <c:v>161800</c:v>
                </c:pt>
                <c:pt idx="2623">
                  <c:v>153500</c:v>
                </c:pt>
                <c:pt idx="2624">
                  <c:v>160300</c:v>
                </c:pt>
                <c:pt idx="2625">
                  <c:v>164600</c:v>
                </c:pt>
                <c:pt idx="2626">
                  <c:v>193800</c:v>
                </c:pt>
                <c:pt idx="2627">
                  <c:v>155500</c:v>
                </c:pt>
                <c:pt idx="2628">
                  <c:v>154600</c:v>
                </c:pt>
                <c:pt idx="2629">
                  <c:v>167000</c:v>
                </c:pt>
                <c:pt idx="2630">
                  <c:v>154200</c:v>
                </c:pt>
                <c:pt idx="2631">
                  <c:v>122900</c:v>
                </c:pt>
                <c:pt idx="2632">
                  <c:v>160100</c:v>
                </c:pt>
                <c:pt idx="2633">
                  <c:v>154200</c:v>
                </c:pt>
                <c:pt idx="2634">
                  <c:v>138800</c:v>
                </c:pt>
                <c:pt idx="2635">
                  <c:v>162500</c:v>
                </c:pt>
                <c:pt idx="2636">
                  <c:v>144100</c:v>
                </c:pt>
                <c:pt idx="2637">
                  <c:v>151700</c:v>
                </c:pt>
                <c:pt idx="2638">
                  <c:v>137100</c:v>
                </c:pt>
                <c:pt idx="2639">
                  <c:v>149800</c:v>
                </c:pt>
                <c:pt idx="2640">
                  <c:v>184200</c:v>
                </c:pt>
                <c:pt idx="2641">
                  <c:v>155500</c:v>
                </c:pt>
                <c:pt idx="2642">
                  <c:v>222100</c:v>
                </c:pt>
                <c:pt idx="2643">
                  <c:v>185500</c:v>
                </c:pt>
                <c:pt idx="2644">
                  <c:v>194500</c:v>
                </c:pt>
                <c:pt idx="2645">
                  <c:v>194300</c:v>
                </c:pt>
                <c:pt idx="2646">
                  <c:v>125900</c:v>
                </c:pt>
                <c:pt idx="2647">
                  <c:v>117300</c:v>
                </c:pt>
                <c:pt idx="2648">
                  <c:v>227900</c:v>
                </c:pt>
                <c:pt idx="2649">
                  <c:v>310700</c:v>
                </c:pt>
                <c:pt idx="2650">
                  <c:v>247600</c:v>
                </c:pt>
                <c:pt idx="2651">
                  <c:v>253900</c:v>
                </c:pt>
                <c:pt idx="2652">
                  <c:v>212900</c:v>
                </c:pt>
                <c:pt idx="2653">
                  <c:v>230600</c:v>
                </c:pt>
                <c:pt idx="2654">
                  <c:v>282100</c:v>
                </c:pt>
                <c:pt idx="2655">
                  <c:v>315600</c:v>
                </c:pt>
                <c:pt idx="2656">
                  <c:v>253800</c:v>
                </c:pt>
                <c:pt idx="2657">
                  <c:v>267000</c:v>
                </c:pt>
                <c:pt idx="2658">
                  <c:v>221200</c:v>
                </c:pt>
                <c:pt idx="2659">
                  <c:v>368300</c:v>
                </c:pt>
                <c:pt idx="2660">
                  <c:v>339700</c:v>
                </c:pt>
                <c:pt idx="2661">
                  <c:v>262100</c:v>
                </c:pt>
                <c:pt idx="2662">
                  <c:v>264400</c:v>
                </c:pt>
                <c:pt idx="2663">
                  <c:v>271500</c:v>
                </c:pt>
                <c:pt idx="2664">
                  <c:v>402500</c:v>
                </c:pt>
                <c:pt idx="2665">
                  <c:v>462700</c:v>
                </c:pt>
                <c:pt idx="2666">
                  <c:v>386200</c:v>
                </c:pt>
                <c:pt idx="2667">
                  <c:v>500001</c:v>
                </c:pt>
                <c:pt idx="2668">
                  <c:v>380900</c:v>
                </c:pt>
                <c:pt idx="2669">
                  <c:v>267200</c:v>
                </c:pt>
                <c:pt idx="2670">
                  <c:v>258700</c:v>
                </c:pt>
                <c:pt idx="2671">
                  <c:v>189900</c:v>
                </c:pt>
                <c:pt idx="2672">
                  <c:v>218200</c:v>
                </c:pt>
                <c:pt idx="2673">
                  <c:v>263900</c:v>
                </c:pt>
                <c:pt idx="2674">
                  <c:v>239100</c:v>
                </c:pt>
                <c:pt idx="2675">
                  <c:v>191700</c:v>
                </c:pt>
                <c:pt idx="2676">
                  <c:v>189600</c:v>
                </c:pt>
                <c:pt idx="2677">
                  <c:v>216600</c:v>
                </c:pt>
                <c:pt idx="2678">
                  <c:v>188300</c:v>
                </c:pt>
                <c:pt idx="2679">
                  <c:v>220000</c:v>
                </c:pt>
                <c:pt idx="2680">
                  <c:v>206900</c:v>
                </c:pt>
                <c:pt idx="2681">
                  <c:v>186000</c:v>
                </c:pt>
                <c:pt idx="2682">
                  <c:v>180600</c:v>
                </c:pt>
                <c:pt idx="2683">
                  <c:v>196900</c:v>
                </c:pt>
                <c:pt idx="2684">
                  <c:v>173300</c:v>
                </c:pt>
                <c:pt idx="2685">
                  <c:v>180700</c:v>
                </c:pt>
                <c:pt idx="2686">
                  <c:v>183800</c:v>
                </c:pt>
                <c:pt idx="2687">
                  <c:v>158500</c:v>
                </c:pt>
                <c:pt idx="2688">
                  <c:v>178000</c:v>
                </c:pt>
                <c:pt idx="2689">
                  <c:v>174500</c:v>
                </c:pt>
                <c:pt idx="2690">
                  <c:v>199600</c:v>
                </c:pt>
                <c:pt idx="2691">
                  <c:v>192200</c:v>
                </c:pt>
                <c:pt idx="2692">
                  <c:v>182700</c:v>
                </c:pt>
                <c:pt idx="2693">
                  <c:v>168800</c:v>
                </c:pt>
                <c:pt idx="2694">
                  <c:v>165300</c:v>
                </c:pt>
                <c:pt idx="2695">
                  <c:v>151300</c:v>
                </c:pt>
                <c:pt idx="2696">
                  <c:v>157000</c:v>
                </c:pt>
                <c:pt idx="2697">
                  <c:v>141900</c:v>
                </c:pt>
                <c:pt idx="2698">
                  <c:v>141300</c:v>
                </c:pt>
                <c:pt idx="2699">
                  <c:v>140200</c:v>
                </c:pt>
                <c:pt idx="2700">
                  <c:v>140100</c:v>
                </c:pt>
                <c:pt idx="2701">
                  <c:v>155600</c:v>
                </c:pt>
                <c:pt idx="2702">
                  <c:v>164300</c:v>
                </c:pt>
                <c:pt idx="2703">
                  <c:v>147400</c:v>
                </c:pt>
                <c:pt idx="2704">
                  <c:v>117600</c:v>
                </c:pt>
                <c:pt idx="2705">
                  <c:v>136100</c:v>
                </c:pt>
                <c:pt idx="2706">
                  <c:v>139800</c:v>
                </c:pt>
                <c:pt idx="2707">
                  <c:v>133000</c:v>
                </c:pt>
                <c:pt idx="2708">
                  <c:v>124100</c:v>
                </c:pt>
                <c:pt idx="2709">
                  <c:v>138200</c:v>
                </c:pt>
                <c:pt idx="2710">
                  <c:v>151400</c:v>
                </c:pt>
                <c:pt idx="2711">
                  <c:v>138500</c:v>
                </c:pt>
                <c:pt idx="2712">
                  <c:v>145500</c:v>
                </c:pt>
                <c:pt idx="2713">
                  <c:v>149500</c:v>
                </c:pt>
                <c:pt idx="2714">
                  <c:v>144400</c:v>
                </c:pt>
                <c:pt idx="2715">
                  <c:v>142600</c:v>
                </c:pt>
                <c:pt idx="2716">
                  <c:v>153000</c:v>
                </c:pt>
                <c:pt idx="2717">
                  <c:v>126200</c:v>
                </c:pt>
                <c:pt idx="2718">
                  <c:v>153400</c:v>
                </c:pt>
                <c:pt idx="2719">
                  <c:v>158400</c:v>
                </c:pt>
                <c:pt idx="2720">
                  <c:v>157100</c:v>
                </c:pt>
                <c:pt idx="2721">
                  <c:v>162500</c:v>
                </c:pt>
                <c:pt idx="2722">
                  <c:v>166500</c:v>
                </c:pt>
                <c:pt idx="2723">
                  <c:v>154100</c:v>
                </c:pt>
                <c:pt idx="2724">
                  <c:v>140600</c:v>
                </c:pt>
                <c:pt idx="2725">
                  <c:v>151800</c:v>
                </c:pt>
                <c:pt idx="2726">
                  <c:v>159900</c:v>
                </c:pt>
                <c:pt idx="2727">
                  <c:v>173100</c:v>
                </c:pt>
                <c:pt idx="2728">
                  <c:v>176700</c:v>
                </c:pt>
                <c:pt idx="2729">
                  <c:v>195400</c:v>
                </c:pt>
                <c:pt idx="2730">
                  <c:v>201200</c:v>
                </c:pt>
                <c:pt idx="2731">
                  <c:v>187700</c:v>
                </c:pt>
                <c:pt idx="2732">
                  <c:v>189000</c:v>
                </c:pt>
                <c:pt idx="2733">
                  <c:v>176500</c:v>
                </c:pt>
                <c:pt idx="2734">
                  <c:v>163900</c:v>
                </c:pt>
                <c:pt idx="2735">
                  <c:v>161300</c:v>
                </c:pt>
                <c:pt idx="2736">
                  <c:v>165500</c:v>
                </c:pt>
                <c:pt idx="2737">
                  <c:v>154200</c:v>
                </c:pt>
                <c:pt idx="2738">
                  <c:v>191900</c:v>
                </c:pt>
                <c:pt idx="2739">
                  <c:v>185200</c:v>
                </c:pt>
                <c:pt idx="2740">
                  <c:v>188800</c:v>
                </c:pt>
                <c:pt idx="2741">
                  <c:v>187100</c:v>
                </c:pt>
                <c:pt idx="2742">
                  <c:v>206000</c:v>
                </c:pt>
                <c:pt idx="2743">
                  <c:v>197000</c:v>
                </c:pt>
                <c:pt idx="2744">
                  <c:v>185800</c:v>
                </c:pt>
                <c:pt idx="2745">
                  <c:v>217100</c:v>
                </c:pt>
                <c:pt idx="2746">
                  <c:v>186900</c:v>
                </c:pt>
                <c:pt idx="2747">
                  <c:v>189600</c:v>
                </c:pt>
                <c:pt idx="2748">
                  <c:v>207000</c:v>
                </c:pt>
                <c:pt idx="2749">
                  <c:v>199400</c:v>
                </c:pt>
                <c:pt idx="2750">
                  <c:v>181100</c:v>
                </c:pt>
                <c:pt idx="2751">
                  <c:v>185400</c:v>
                </c:pt>
                <c:pt idx="2752">
                  <c:v>165700</c:v>
                </c:pt>
                <c:pt idx="2753">
                  <c:v>150500</c:v>
                </c:pt>
                <c:pt idx="2754">
                  <c:v>166000</c:v>
                </c:pt>
                <c:pt idx="2755">
                  <c:v>166700</c:v>
                </c:pt>
                <c:pt idx="2756">
                  <c:v>160700</c:v>
                </c:pt>
                <c:pt idx="2757">
                  <c:v>180400</c:v>
                </c:pt>
                <c:pt idx="2758">
                  <c:v>175900</c:v>
                </c:pt>
                <c:pt idx="2759">
                  <c:v>168600</c:v>
                </c:pt>
                <c:pt idx="2760">
                  <c:v>176600</c:v>
                </c:pt>
                <c:pt idx="2761">
                  <c:v>220800</c:v>
                </c:pt>
                <c:pt idx="2762">
                  <c:v>201200</c:v>
                </c:pt>
                <c:pt idx="2763">
                  <c:v>181300</c:v>
                </c:pt>
                <c:pt idx="2764">
                  <c:v>188900</c:v>
                </c:pt>
                <c:pt idx="2765">
                  <c:v>176700</c:v>
                </c:pt>
                <c:pt idx="2766">
                  <c:v>191800</c:v>
                </c:pt>
                <c:pt idx="2767">
                  <c:v>187800</c:v>
                </c:pt>
                <c:pt idx="2768">
                  <c:v>215600</c:v>
                </c:pt>
                <c:pt idx="2769">
                  <c:v>207400</c:v>
                </c:pt>
                <c:pt idx="2770">
                  <c:v>200300</c:v>
                </c:pt>
                <c:pt idx="2771">
                  <c:v>204400</c:v>
                </c:pt>
                <c:pt idx="2772">
                  <c:v>428500</c:v>
                </c:pt>
                <c:pt idx="2773">
                  <c:v>491200</c:v>
                </c:pt>
                <c:pt idx="2774">
                  <c:v>287200</c:v>
                </c:pt>
                <c:pt idx="2775">
                  <c:v>274700</c:v>
                </c:pt>
                <c:pt idx="2776">
                  <c:v>266200</c:v>
                </c:pt>
                <c:pt idx="2777">
                  <c:v>188600</c:v>
                </c:pt>
                <c:pt idx="2778">
                  <c:v>172000</c:v>
                </c:pt>
                <c:pt idx="2779">
                  <c:v>218800</c:v>
                </c:pt>
                <c:pt idx="2780">
                  <c:v>268300</c:v>
                </c:pt>
                <c:pt idx="2781">
                  <c:v>249400</c:v>
                </c:pt>
                <c:pt idx="2782">
                  <c:v>189000</c:v>
                </c:pt>
                <c:pt idx="2783">
                  <c:v>204200</c:v>
                </c:pt>
                <c:pt idx="2784">
                  <c:v>197600</c:v>
                </c:pt>
                <c:pt idx="2785">
                  <c:v>191700</c:v>
                </c:pt>
                <c:pt idx="2786">
                  <c:v>195500</c:v>
                </c:pt>
                <c:pt idx="2787">
                  <c:v>218300</c:v>
                </c:pt>
                <c:pt idx="2788">
                  <c:v>211100</c:v>
                </c:pt>
                <c:pt idx="2789">
                  <c:v>224900</c:v>
                </c:pt>
                <c:pt idx="2790">
                  <c:v>202100</c:v>
                </c:pt>
                <c:pt idx="2791">
                  <c:v>187500</c:v>
                </c:pt>
                <c:pt idx="2792">
                  <c:v>205100</c:v>
                </c:pt>
                <c:pt idx="2793">
                  <c:v>190700</c:v>
                </c:pt>
                <c:pt idx="2794">
                  <c:v>182500</c:v>
                </c:pt>
                <c:pt idx="2795">
                  <c:v>202800</c:v>
                </c:pt>
                <c:pt idx="2796">
                  <c:v>204800</c:v>
                </c:pt>
                <c:pt idx="2797">
                  <c:v>210200</c:v>
                </c:pt>
                <c:pt idx="2798">
                  <c:v>193900</c:v>
                </c:pt>
                <c:pt idx="2799">
                  <c:v>207300</c:v>
                </c:pt>
                <c:pt idx="2800">
                  <c:v>170800</c:v>
                </c:pt>
                <c:pt idx="2801">
                  <c:v>195200</c:v>
                </c:pt>
                <c:pt idx="2802">
                  <c:v>184800</c:v>
                </c:pt>
                <c:pt idx="2803">
                  <c:v>191700</c:v>
                </c:pt>
                <c:pt idx="2804">
                  <c:v>183200</c:v>
                </c:pt>
                <c:pt idx="2805">
                  <c:v>167300</c:v>
                </c:pt>
                <c:pt idx="2806">
                  <c:v>162700</c:v>
                </c:pt>
                <c:pt idx="2807">
                  <c:v>166800</c:v>
                </c:pt>
                <c:pt idx="2808">
                  <c:v>160300</c:v>
                </c:pt>
                <c:pt idx="2809">
                  <c:v>155500</c:v>
                </c:pt>
                <c:pt idx="2810">
                  <c:v>160700</c:v>
                </c:pt>
                <c:pt idx="2811">
                  <c:v>156900</c:v>
                </c:pt>
                <c:pt idx="2812">
                  <c:v>151100</c:v>
                </c:pt>
                <c:pt idx="2813">
                  <c:v>157600</c:v>
                </c:pt>
                <c:pt idx="2814">
                  <c:v>158000</c:v>
                </c:pt>
                <c:pt idx="2815">
                  <c:v>161400</c:v>
                </c:pt>
                <c:pt idx="2816">
                  <c:v>155700</c:v>
                </c:pt>
                <c:pt idx="2817">
                  <c:v>159800</c:v>
                </c:pt>
                <c:pt idx="2818">
                  <c:v>154600</c:v>
                </c:pt>
                <c:pt idx="2819">
                  <c:v>163300</c:v>
                </c:pt>
                <c:pt idx="2820">
                  <c:v>157300</c:v>
                </c:pt>
                <c:pt idx="2821">
                  <c:v>150400</c:v>
                </c:pt>
                <c:pt idx="2822">
                  <c:v>152600</c:v>
                </c:pt>
                <c:pt idx="2823">
                  <c:v>155800</c:v>
                </c:pt>
                <c:pt idx="2824">
                  <c:v>145700</c:v>
                </c:pt>
                <c:pt idx="2825">
                  <c:v>163100</c:v>
                </c:pt>
                <c:pt idx="2826">
                  <c:v>158600</c:v>
                </c:pt>
                <c:pt idx="2827">
                  <c:v>156500</c:v>
                </c:pt>
                <c:pt idx="2828">
                  <c:v>153900</c:v>
                </c:pt>
                <c:pt idx="2829">
                  <c:v>148300</c:v>
                </c:pt>
                <c:pt idx="2830">
                  <c:v>158100</c:v>
                </c:pt>
                <c:pt idx="2831">
                  <c:v>146900</c:v>
                </c:pt>
                <c:pt idx="2832">
                  <c:v>181900</c:v>
                </c:pt>
                <c:pt idx="2833">
                  <c:v>163500</c:v>
                </c:pt>
                <c:pt idx="2834">
                  <c:v>160200</c:v>
                </c:pt>
                <c:pt idx="2835">
                  <c:v>163000</c:v>
                </c:pt>
                <c:pt idx="2836">
                  <c:v>161200</c:v>
                </c:pt>
                <c:pt idx="2837">
                  <c:v>154500</c:v>
                </c:pt>
                <c:pt idx="2838">
                  <c:v>158900</c:v>
                </c:pt>
                <c:pt idx="2839">
                  <c:v>150800</c:v>
                </c:pt>
                <c:pt idx="2840">
                  <c:v>149000</c:v>
                </c:pt>
                <c:pt idx="2841">
                  <c:v>151800</c:v>
                </c:pt>
                <c:pt idx="2842">
                  <c:v>157900</c:v>
                </c:pt>
                <c:pt idx="2843">
                  <c:v>157600</c:v>
                </c:pt>
                <c:pt idx="2844">
                  <c:v>153800</c:v>
                </c:pt>
                <c:pt idx="2845">
                  <c:v>162900</c:v>
                </c:pt>
                <c:pt idx="2846">
                  <c:v>135600</c:v>
                </c:pt>
                <c:pt idx="2847">
                  <c:v>144100</c:v>
                </c:pt>
                <c:pt idx="2848">
                  <c:v>157300</c:v>
                </c:pt>
                <c:pt idx="2849">
                  <c:v>162400</c:v>
                </c:pt>
                <c:pt idx="2850">
                  <c:v>159500</c:v>
                </c:pt>
                <c:pt idx="2851">
                  <c:v>163100</c:v>
                </c:pt>
                <c:pt idx="2852">
                  <c:v>164500</c:v>
                </c:pt>
                <c:pt idx="2853">
                  <c:v>181000</c:v>
                </c:pt>
                <c:pt idx="2854">
                  <c:v>178100</c:v>
                </c:pt>
                <c:pt idx="2855">
                  <c:v>278300</c:v>
                </c:pt>
                <c:pt idx="2856">
                  <c:v>330400</c:v>
                </c:pt>
                <c:pt idx="2857">
                  <c:v>168800</c:v>
                </c:pt>
                <c:pt idx="2858">
                  <c:v>161900</c:v>
                </c:pt>
                <c:pt idx="2859">
                  <c:v>178200</c:v>
                </c:pt>
                <c:pt idx="2860">
                  <c:v>192100</c:v>
                </c:pt>
                <c:pt idx="2861">
                  <c:v>154100</c:v>
                </c:pt>
                <c:pt idx="2862">
                  <c:v>131100</c:v>
                </c:pt>
                <c:pt idx="2863">
                  <c:v>141400</c:v>
                </c:pt>
                <c:pt idx="2864">
                  <c:v>199300</c:v>
                </c:pt>
                <c:pt idx="2865">
                  <c:v>226200</c:v>
                </c:pt>
                <c:pt idx="2866">
                  <c:v>136200</c:v>
                </c:pt>
                <c:pt idx="2867">
                  <c:v>127200</c:v>
                </c:pt>
                <c:pt idx="2868">
                  <c:v>190600</c:v>
                </c:pt>
                <c:pt idx="2869">
                  <c:v>133300</c:v>
                </c:pt>
                <c:pt idx="2870">
                  <c:v>191100</c:v>
                </c:pt>
                <c:pt idx="2871">
                  <c:v>171900</c:v>
                </c:pt>
                <c:pt idx="2872">
                  <c:v>136300</c:v>
                </c:pt>
                <c:pt idx="2873">
                  <c:v>187500</c:v>
                </c:pt>
                <c:pt idx="2874">
                  <c:v>211300</c:v>
                </c:pt>
                <c:pt idx="2875">
                  <c:v>209700</c:v>
                </c:pt>
                <c:pt idx="2876">
                  <c:v>138000</c:v>
                </c:pt>
                <c:pt idx="2877">
                  <c:v>168300</c:v>
                </c:pt>
                <c:pt idx="2878">
                  <c:v>215400</c:v>
                </c:pt>
                <c:pt idx="2879">
                  <c:v>226100</c:v>
                </c:pt>
                <c:pt idx="2880">
                  <c:v>183900</c:v>
                </c:pt>
                <c:pt idx="2881">
                  <c:v>193200</c:v>
                </c:pt>
                <c:pt idx="2882">
                  <c:v>262100</c:v>
                </c:pt>
                <c:pt idx="2883">
                  <c:v>382500</c:v>
                </c:pt>
                <c:pt idx="2884">
                  <c:v>302400</c:v>
                </c:pt>
                <c:pt idx="2885">
                  <c:v>152900</c:v>
                </c:pt>
                <c:pt idx="2886">
                  <c:v>165500</c:v>
                </c:pt>
                <c:pt idx="2887">
                  <c:v>179000</c:v>
                </c:pt>
                <c:pt idx="2888">
                  <c:v>289900</c:v>
                </c:pt>
                <c:pt idx="2889">
                  <c:v>324900</c:v>
                </c:pt>
                <c:pt idx="2890">
                  <c:v>334300</c:v>
                </c:pt>
                <c:pt idx="2891">
                  <c:v>333500</c:v>
                </c:pt>
                <c:pt idx="2892">
                  <c:v>360400</c:v>
                </c:pt>
                <c:pt idx="2893">
                  <c:v>176300</c:v>
                </c:pt>
                <c:pt idx="2894">
                  <c:v>186700</c:v>
                </c:pt>
                <c:pt idx="2895">
                  <c:v>183800</c:v>
                </c:pt>
                <c:pt idx="2896">
                  <c:v>362500</c:v>
                </c:pt>
                <c:pt idx="2897">
                  <c:v>330400</c:v>
                </c:pt>
                <c:pt idx="2898">
                  <c:v>284000</c:v>
                </c:pt>
                <c:pt idx="2899">
                  <c:v>269900</c:v>
                </c:pt>
                <c:pt idx="2900">
                  <c:v>325000</c:v>
                </c:pt>
                <c:pt idx="2901">
                  <c:v>332200</c:v>
                </c:pt>
                <c:pt idx="2902">
                  <c:v>297600</c:v>
                </c:pt>
                <c:pt idx="2903">
                  <c:v>311100</c:v>
                </c:pt>
                <c:pt idx="2904">
                  <c:v>300300</c:v>
                </c:pt>
                <c:pt idx="2905">
                  <c:v>302200</c:v>
                </c:pt>
                <c:pt idx="2906">
                  <c:v>265200</c:v>
                </c:pt>
                <c:pt idx="2907">
                  <c:v>184500</c:v>
                </c:pt>
                <c:pt idx="2908">
                  <c:v>186700</c:v>
                </c:pt>
                <c:pt idx="2909">
                  <c:v>213200</c:v>
                </c:pt>
                <c:pt idx="2910">
                  <c:v>257100</c:v>
                </c:pt>
                <c:pt idx="2911">
                  <c:v>283600</c:v>
                </c:pt>
                <c:pt idx="2912">
                  <c:v>256700</c:v>
                </c:pt>
                <c:pt idx="2913">
                  <c:v>260100</c:v>
                </c:pt>
                <c:pt idx="2914">
                  <c:v>262500</c:v>
                </c:pt>
                <c:pt idx="2915">
                  <c:v>265900</c:v>
                </c:pt>
                <c:pt idx="2916">
                  <c:v>258100</c:v>
                </c:pt>
                <c:pt idx="2917">
                  <c:v>251600</c:v>
                </c:pt>
                <c:pt idx="2918">
                  <c:v>198100</c:v>
                </c:pt>
                <c:pt idx="2919">
                  <c:v>202400</c:v>
                </c:pt>
                <c:pt idx="2920">
                  <c:v>208800</c:v>
                </c:pt>
                <c:pt idx="2921">
                  <c:v>207200</c:v>
                </c:pt>
                <c:pt idx="2922">
                  <c:v>206800</c:v>
                </c:pt>
                <c:pt idx="2923">
                  <c:v>173300</c:v>
                </c:pt>
                <c:pt idx="2924">
                  <c:v>146400</c:v>
                </c:pt>
                <c:pt idx="2925">
                  <c:v>131300</c:v>
                </c:pt>
                <c:pt idx="2926">
                  <c:v>138800</c:v>
                </c:pt>
                <c:pt idx="2927">
                  <c:v>143500</c:v>
                </c:pt>
                <c:pt idx="2928">
                  <c:v>159200</c:v>
                </c:pt>
                <c:pt idx="2929">
                  <c:v>180500</c:v>
                </c:pt>
                <c:pt idx="2930">
                  <c:v>189100</c:v>
                </c:pt>
                <c:pt idx="2931">
                  <c:v>201500</c:v>
                </c:pt>
                <c:pt idx="2932">
                  <c:v>211900</c:v>
                </c:pt>
                <c:pt idx="2933">
                  <c:v>207100</c:v>
                </c:pt>
                <c:pt idx="2934">
                  <c:v>214600</c:v>
                </c:pt>
                <c:pt idx="2935">
                  <c:v>183100</c:v>
                </c:pt>
                <c:pt idx="2936">
                  <c:v>184400</c:v>
                </c:pt>
                <c:pt idx="2937">
                  <c:v>152000</c:v>
                </c:pt>
                <c:pt idx="2938">
                  <c:v>162100</c:v>
                </c:pt>
                <c:pt idx="2939">
                  <c:v>174000</c:v>
                </c:pt>
                <c:pt idx="2940">
                  <c:v>173100</c:v>
                </c:pt>
                <c:pt idx="2941">
                  <c:v>170600</c:v>
                </c:pt>
                <c:pt idx="2942">
                  <c:v>135200</c:v>
                </c:pt>
                <c:pt idx="2943">
                  <c:v>157800</c:v>
                </c:pt>
                <c:pt idx="2944">
                  <c:v>153400</c:v>
                </c:pt>
                <c:pt idx="2945">
                  <c:v>154200</c:v>
                </c:pt>
                <c:pt idx="2946">
                  <c:v>176100</c:v>
                </c:pt>
                <c:pt idx="2947">
                  <c:v>174500</c:v>
                </c:pt>
                <c:pt idx="2948">
                  <c:v>162500</c:v>
                </c:pt>
                <c:pt idx="2949">
                  <c:v>142000</c:v>
                </c:pt>
                <c:pt idx="2950">
                  <c:v>173900</c:v>
                </c:pt>
                <c:pt idx="2951">
                  <c:v>165900</c:v>
                </c:pt>
                <c:pt idx="2952">
                  <c:v>199300</c:v>
                </c:pt>
                <c:pt idx="2953">
                  <c:v>205500</c:v>
                </c:pt>
                <c:pt idx="2954">
                  <c:v>168600</c:v>
                </c:pt>
                <c:pt idx="2955">
                  <c:v>156800</c:v>
                </c:pt>
                <c:pt idx="2956">
                  <c:v>162200</c:v>
                </c:pt>
                <c:pt idx="2957">
                  <c:v>160300</c:v>
                </c:pt>
                <c:pt idx="2958">
                  <c:v>151400</c:v>
                </c:pt>
                <c:pt idx="2959">
                  <c:v>137500</c:v>
                </c:pt>
                <c:pt idx="2960">
                  <c:v>160600</c:v>
                </c:pt>
                <c:pt idx="2961">
                  <c:v>165100</c:v>
                </c:pt>
                <c:pt idx="2962">
                  <c:v>161200</c:v>
                </c:pt>
                <c:pt idx="2963">
                  <c:v>175000</c:v>
                </c:pt>
                <c:pt idx="2964">
                  <c:v>173800</c:v>
                </c:pt>
                <c:pt idx="2965">
                  <c:v>156300</c:v>
                </c:pt>
                <c:pt idx="2966">
                  <c:v>157500</c:v>
                </c:pt>
                <c:pt idx="2967">
                  <c:v>142300</c:v>
                </c:pt>
                <c:pt idx="2968">
                  <c:v>161700</c:v>
                </c:pt>
                <c:pt idx="2969">
                  <c:v>167000</c:v>
                </c:pt>
                <c:pt idx="2970">
                  <c:v>165800</c:v>
                </c:pt>
                <c:pt idx="2971">
                  <c:v>158100</c:v>
                </c:pt>
                <c:pt idx="2972">
                  <c:v>161600</c:v>
                </c:pt>
                <c:pt idx="2973">
                  <c:v>160700</c:v>
                </c:pt>
                <c:pt idx="2974">
                  <c:v>177900</c:v>
                </c:pt>
                <c:pt idx="2975">
                  <c:v>176000</c:v>
                </c:pt>
                <c:pt idx="2976">
                  <c:v>241700</c:v>
                </c:pt>
                <c:pt idx="2977">
                  <c:v>500001</c:v>
                </c:pt>
                <c:pt idx="2978">
                  <c:v>500001</c:v>
                </c:pt>
                <c:pt idx="2979">
                  <c:v>415900</c:v>
                </c:pt>
                <c:pt idx="2980">
                  <c:v>483700</c:v>
                </c:pt>
                <c:pt idx="2981">
                  <c:v>500001</c:v>
                </c:pt>
                <c:pt idx="2982">
                  <c:v>500001</c:v>
                </c:pt>
                <c:pt idx="2983">
                  <c:v>443900</c:v>
                </c:pt>
                <c:pt idx="2984">
                  <c:v>450800</c:v>
                </c:pt>
                <c:pt idx="2985">
                  <c:v>500001</c:v>
                </c:pt>
                <c:pt idx="2986">
                  <c:v>500001</c:v>
                </c:pt>
                <c:pt idx="2987">
                  <c:v>500001</c:v>
                </c:pt>
                <c:pt idx="2988">
                  <c:v>431800</c:v>
                </c:pt>
                <c:pt idx="2989">
                  <c:v>500001</c:v>
                </c:pt>
                <c:pt idx="2990">
                  <c:v>500001</c:v>
                </c:pt>
                <c:pt idx="2991">
                  <c:v>500001</c:v>
                </c:pt>
                <c:pt idx="2992">
                  <c:v>500001</c:v>
                </c:pt>
                <c:pt idx="2993">
                  <c:v>500001</c:v>
                </c:pt>
                <c:pt idx="2994">
                  <c:v>500001</c:v>
                </c:pt>
                <c:pt idx="2995">
                  <c:v>500001</c:v>
                </c:pt>
                <c:pt idx="2996">
                  <c:v>142100</c:v>
                </c:pt>
                <c:pt idx="2997">
                  <c:v>127500</c:v>
                </c:pt>
                <c:pt idx="2998">
                  <c:v>136100</c:v>
                </c:pt>
                <c:pt idx="2999">
                  <c:v>135700</c:v>
                </c:pt>
                <c:pt idx="3000">
                  <c:v>163800</c:v>
                </c:pt>
                <c:pt idx="3001">
                  <c:v>218800</c:v>
                </c:pt>
                <c:pt idx="3002">
                  <c:v>154900</c:v>
                </c:pt>
                <c:pt idx="3003">
                  <c:v>149200</c:v>
                </c:pt>
                <c:pt idx="3004">
                  <c:v>153500</c:v>
                </c:pt>
                <c:pt idx="3005">
                  <c:v>166700</c:v>
                </c:pt>
                <c:pt idx="3006">
                  <c:v>173100</c:v>
                </c:pt>
                <c:pt idx="3007">
                  <c:v>226500</c:v>
                </c:pt>
                <c:pt idx="3008">
                  <c:v>163100</c:v>
                </c:pt>
                <c:pt idx="3009">
                  <c:v>261500</c:v>
                </c:pt>
                <c:pt idx="3010">
                  <c:v>175000</c:v>
                </c:pt>
                <c:pt idx="3011">
                  <c:v>173100</c:v>
                </c:pt>
                <c:pt idx="3012">
                  <c:v>166800</c:v>
                </c:pt>
                <c:pt idx="3013">
                  <c:v>154400</c:v>
                </c:pt>
                <c:pt idx="3014">
                  <c:v>146700</c:v>
                </c:pt>
                <c:pt idx="3015">
                  <c:v>148800</c:v>
                </c:pt>
                <c:pt idx="3016">
                  <c:v>181300</c:v>
                </c:pt>
                <c:pt idx="3017">
                  <c:v>146600</c:v>
                </c:pt>
                <c:pt idx="3018">
                  <c:v>178400</c:v>
                </c:pt>
                <c:pt idx="3019">
                  <c:v>155400</c:v>
                </c:pt>
                <c:pt idx="3020">
                  <c:v>230700</c:v>
                </c:pt>
                <c:pt idx="3021">
                  <c:v>261800</c:v>
                </c:pt>
                <c:pt idx="3022">
                  <c:v>500001</c:v>
                </c:pt>
                <c:pt idx="3023">
                  <c:v>263000</c:v>
                </c:pt>
                <c:pt idx="3024">
                  <c:v>153500</c:v>
                </c:pt>
                <c:pt idx="3025">
                  <c:v>187500</c:v>
                </c:pt>
                <c:pt idx="3026">
                  <c:v>500001</c:v>
                </c:pt>
                <c:pt idx="3027">
                  <c:v>162500</c:v>
                </c:pt>
                <c:pt idx="3028">
                  <c:v>137500</c:v>
                </c:pt>
                <c:pt idx="3029">
                  <c:v>158000</c:v>
                </c:pt>
                <c:pt idx="3030">
                  <c:v>142300</c:v>
                </c:pt>
                <c:pt idx="3031">
                  <c:v>148600</c:v>
                </c:pt>
                <c:pt idx="3032">
                  <c:v>146400</c:v>
                </c:pt>
                <c:pt idx="3033">
                  <c:v>200000</c:v>
                </c:pt>
                <c:pt idx="3034">
                  <c:v>156300</c:v>
                </c:pt>
                <c:pt idx="3035">
                  <c:v>205700</c:v>
                </c:pt>
                <c:pt idx="3036">
                  <c:v>176700</c:v>
                </c:pt>
                <c:pt idx="3037">
                  <c:v>141700</c:v>
                </c:pt>
                <c:pt idx="3038">
                  <c:v>500001</c:v>
                </c:pt>
                <c:pt idx="3039">
                  <c:v>175000</c:v>
                </c:pt>
                <c:pt idx="3040">
                  <c:v>215400</c:v>
                </c:pt>
                <c:pt idx="3041">
                  <c:v>188600</c:v>
                </c:pt>
                <c:pt idx="3042">
                  <c:v>169500</c:v>
                </c:pt>
                <c:pt idx="3043">
                  <c:v>155600</c:v>
                </c:pt>
                <c:pt idx="3044">
                  <c:v>168800</c:v>
                </c:pt>
                <c:pt idx="3045">
                  <c:v>171400</c:v>
                </c:pt>
                <c:pt idx="3046">
                  <c:v>173100</c:v>
                </c:pt>
                <c:pt idx="3047">
                  <c:v>125000</c:v>
                </c:pt>
                <c:pt idx="3048">
                  <c:v>250400</c:v>
                </c:pt>
                <c:pt idx="3049">
                  <c:v>227900</c:v>
                </c:pt>
                <c:pt idx="3050">
                  <c:v>215000</c:v>
                </c:pt>
                <c:pt idx="3051">
                  <c:v>196100</c:v>
                </c:pt>
                <c:pt idx="3052">
                  <c:v>184100</c:v>
                </c:pt>
                <c:pt idx="3053">
                  <c:v>198200</c:v>
                </c:pt>
                <c:pt idx="3054">
                  <c:v>241900</c:v>
                </c:pt>
                <c:pt idx="3055">
                  <c:v>324400</c:v>
                </c:pt>
                <c:pt idx="3056">
                  <c:v>358700</c:v>
                </c:pt>
                <c:pt idx="3057">
                  <c:v>213200</c:v>
                </c:pt>
                <c:pt idx="3058">
                  <c:v>434800</c:v>
                </c:pt>
                <c:pt idx="3059">
                  <c:v>490400</c:v>
                </c:pt>
                <c:pt idx="3060">
                  <c:v>217900</c:v>
                </c:pt>
                <c:pt idx="3061">
                  <c:v>493200</c:v>
                </c:pt>
                <c:pt idx="3062">
                  <c:v>210900</c:v>
                </c:pt>
                <c:pt idx="3063">
                  <c:v>163900</c:v>
                </c:pt>
                <c:pt idx="3064">
                  <c:v>225000</c:v>
                </c:pt>
                <c:pt idx="3065">
                  <c:v>282300</c:v>
                </c:pt>
                <c:pt idx="3066">
                  <c:v>258300</c:v>
                </c:pt>
                <c:pt idx="3067">
                  <c:v>55000</c:v>
                </c:pt>
                <c:pt idx="3068">
                  <c:v>187500</c:v>
                </c:pt>
                <c:pt idx="3069">
                  <c:v>500001</c:v>
                </c:pt>
                <c:pt idx="3070">
                  <c:v>500001</c:v>
                </c:pt>
                <c:pt idx="3071">
                  <c:v>500001</c:v>
                </c:pt>
                <c:pt idx="3072">
                  <c:v>477800</c:v>
                </c:pt>
                <c:pt idx="3073">
                  <c:v>363000</c:v>
                </c:pt>
                <c:pt idx="3074">
                  <c:v>360900</c:v>
                </c:pt>
                <c:pt idx="3075">
                  <c:v>500001</c:v>
                </c:pt>
                <c:pt idx="3076">
                  <c:v>314700</c:v>
                </c:pt>
                <c:pt idx="3077">
                  <c:v>500001</c:v>
                </c:pt>
                <c:pt idx="3078">
                  <c:v>500001</c:v>
                </c:pt>
                <c:pt idx="3079">
                  <c:v>500001</c:v>
                </c:pt>
                <c:pt idx="3080">
                  <c:v>251100</c:v>
                </c:pt>
                <c:pt idx="3081">
                  <c:v>479700</c:v>
                </c:pt>
                <c:pt idx="3082">
                  <c:v>215000</c:v>
                </c:pt>
                <c:pt idx="3083">
                  <c:v>500001</c:v>
                </c:pt>
                <c:pt idx="3084">
                  <c:v>500001</c:v>
                </c:pt>
                <c:pt idx="3085">
                  <c:v>500001</c:v>
                </c:pt>
                <c:pt idx="3086">
                  <c:v>500001</c:v>
                </c:pt>
                <c:pt idx="3087">
                  <c:v>500001</c:v>
                </c:pt>
                <c:pt idx="3088">
                  <c:v>500001</c:v>
                </c:pt>
                <c:pt idx="3089">
                  <c:v>500001</c:v>
                </c:pt>
                <c:pt idx="3090">
                  <c:v>500001</c:v>
                </c:pt>
                <c:pt idx="3091">
                  <c:v>500001</c:v>
                </c:pt>
                <c:pt idx="3092">
                  <c:v>500001</c:v>
                </c:pt>
                <c:pt idx="3093">
                  <c:v>500001</c:v>
                </c:pt>
                <c:pt idx="3094">
                  <c:v>500001</c:v>
                </c:pt>
                <c:pt idx="3095">
                  <c:v>500001</c:v>
                </c:pt>
                <c:pt idx="3096">
                  <c:v>325000</c:v>
                </c:pt>
                <c:pt idx="3097">
                  <c:v>342700</c:v>
                </c:pt>
                <c:pt idx="3098">
                  <c:v>359900</c:v>
                </c:pt>
                <c:pt idx="3099">
                  <c:v>264100</c:v>
                </c:pt>
                <c:pt idx="3100">
                  <c:v>270500</c:v>
                </c:pt>
                <c:pt idx="3101">
                  <c:v>270700</c:v>
                </c:pt>
                <c:pt idx="3102">
                  <c:v>225000</c:v>
                </c:pt>
                <c:pt idx="3103">
                  <c:v>257200</c:v>
                </c:pt>
                <c:pt idx="3104">
                  <c:v>285300</c:v>
                </c:pt>
                <c:pt idx="3105">
                  <c:v>214600</c:v>
                </c:pt>
                <c:pt idx="3106">
                  <c:v>316800</c:v>
                </c:pt>
                <c:pt idx="3107">
                  <c:v>414800</c:v>
                </c:pt>
                <c:pt idx="3108">
                  <c:v>280000</c:v>
                </c:pt>
                <c:pt idx="3109">
                  <c:v>351400</c:v>
                </c:pt>
                <c:pt idx="3110">
                  <c:v>352200</c:v>
                </c:pt>
                <c:pt idx="3111">
                  <c:v>292900</c:v>
                </c:pt>
                <c:pt idx="3112">
                  <c:v>359600</c:v>
                </c:pt>
                <c:pt idx="3113">
                  <c:v>282600</c:v>
                </c:pt>
                <c:pt idx="3114">
                  <c:v>306300</c:v>
                </c:pt>
                <c:pt idx="3115">
                  <c:v>197500</c:v>
                </c:pt>
                <c:pt idx="3116">
                  <c:v>188200</c:v>
                </c:pt>
                <c:pt idx="3117">
                  <c:v>214100</c:v>
                </c:pt>
                <c:pt idx="3118">
                  <c:v>208700</c:v>
                </c:pt>
                <c:pt idx="3119">
                  <c:v>351100</c:v>
                </c:pt>
                <c:pt idx="3120">
                  <c:v>252400</c:v>
                </c:pt>
                <c:pt idx="3121">
                  <c:v>258400</c:v>
                </c:pt>
                <c:pt idx="3122">
                  <c:v>444500</c:v>
                </c:pt>
                <c:pt idx="3123">
                  <c:v>419100</c:v>
                </c:pt>
                <c:pt idx="3124">
                  <c:v>469100</c:v>
                </c:pt>
                <c:pt idx="3125">
                  <c:v>364800</c:v>
                </c:pt>
                <c:pt idx="3126">
                  <c:v>352800</c:v>
                </c:pt>
                <c:pt idx="3127">
                  <c:v>319700</c:v>
                </c:pt>
                <c:pt idx="3128">
                  <c:v>350000</c:v>
                </c:pt>
                <c:pt idx="3129">
                  <c:v>204500</c:v>
                </c:pt>
                <c:pt idx="3130">
                  <c:v>500000</c:v>
                </c:pt>
                <c:pt idx="3131">
                  <c:v>435100</c:v>
                </c:pt>
                <c:pt idx="3132">
                  <c:v>354700</c:v>
                </c:pt>
                <c:pt idx="3133">
                  <c:v>309300</c:v>
                </c:pt>
                <c:pt idx="3134">
                  <c:v>364900</c:v>
                </c:pt>
                <c:pt idx="3135">
                  <c:v>364400</c:v>
                </c:pt>
                <c:pt idx="3136">
                  <c:v>263600</c:v>
                </c:pt>
                <c:pt idx="3137">
                  <c:v>278900</c:v>
                </c:pt>
                <c:pt idx="3138">
                  <c:v>381400</c:v>
                </c:pt>
                <c:pt idx="3139">
                  <c:v>477300</c:v>
                </c:pt>
                <c:pt idx="3140">
                  <c:v>231000</c:v>
                </c:pt>
                <c:pt idx="3141">
                  <c:v>192800</c:v>
                </c:pt>
                <c:pt idx="3142">
                  <c:v>225800</c:v>
                </c:pt>
                <c:pt idx="3143">
                  <c:v>224000</c:v>
                </c:pt>
                <c:pt idx="3144">
                  <c:v>229300</c:v>
                </c:pt>
                <c:pt idx="3145">
                  <c:v>205600</c:v>
                </c:pt>
                <c:pt idx="3146">
                  <c:v>199200</c:v>
                </c:pt>
                <c:pt idx="3147">
                  <c:v>218800</c:v>
                </c:pt>
                <c:pt idx="3148">
                  <c:v>219000</c:v>
                </c:pt>
                <c:pt idx="3149">
                  <c:v>170000</c:v>
                </c:pt>
                <c:pt idx="3150">
                  <c:v>191700</c:v>
                </c:pt>
                <c:pt idx="3151">
                  <c:v>217800</c:v>
                </c:pt>
                <c:pt idx="3152">
                  <c:v>220400</c:v>
                </c:pt>
                <c:pt idx="3153">
                  <c:v>226600</c:v>
                </c:pt>
                <c:pt idx="3154">
                  <c:v>188400</c:v>
                </c:pt>
                <c:pt idx="3155">
                  <c:v>191700</c:v>
                </c:pt>
                <c:pt idx="3156">
                  <c:v>219000</c:v>
                </c:pt>
                <c:pt idx="3157">
                  <c:v>228400</c:v>
                </c:pt>
                <c:pt idx="3158">
                  <c:v>201700</c:v>
                </c:pt>
                <c:pt idx="3159">
                  <c:v>183100</c:v>
                </c:pt>
                <c:pt idx="3160">
                  <c:v>188500</c:v>
                </c:pt>
                <c:pt idx="3161">
                  <c:v>258000</c:v>
                </c:pt>
                <c:pt idx="3162">
                  <c:v>234600</c:v>
                </c:pt>
                <c:pt idx="3163">
                  <c:v>192500</c:v>
                </c:pt>
                <c:pt idx="3164">
                  <c:v>210900</c:v>
                </c:pt>
                <c:pt idx="3165">
                  <c:v>259800</c:v>
                </c:pt>
                <c:pt idx="3166">
                  <c:v>212000</c:v>
                </c:pt>
                <c:pt idx="3167">
                  <c:v>187500</c:v>
                </c:pt>
                <c:pt idx="3168">
                  <c:v>214100</c:v>
                </c:pt>
                <c:pt idx="3169">
                  <c:v>213200</c:v>
                </c:pt>
                <c:pt idx="3170">
                  <c:v>210400</c:v>
                </c:pt>
                <c:pt idx="3171">
                  <c:v>205200</c:v>
                </c:pt>
                <c:pt idx="3172">
                  <c:v>211400</c:v>
                </c:pt>
                <c:pt idx="3173">
                  <c:v>224000</c:v>
                </c:pt>
                <c:pt idx="3174">
                  <c:v>235600</c:v>
                </c:pt>
                <c:pt idx="3175">
                  <c:v>206000</c:v>
                </c:pt>
                <c:pt idx="3176">
                  <c:v>218300</c:v>
                </c:pt>
                <c:pt idx="3177">
                  <c:v>227300</c:v>
                </c:pt>
                <c:pt idx="3178">
                  <c:v>208100</c:v>
                </c:pt>
                <c:pt idx="3179">
                  <c:v>204600</c:v>
                </c:pt>
                <c:pt idx="3180">
                  <c:v>238300</c:v>
                </c:pt>
                <c:pt idx="3181">
                  <c:v>243200</c:v>
                </c:pt>
                <c:pt idx="3182">
                  <c:v>201000</c:v>
                </c:pt>
                <c:pt idx="3183">
                  <c:v>244800</c:v>
                </c:pt>
                <c:pt idx="3184">
                  <c:v>244400</c:v>
                </c:pt>
                <c:pt idx="3185">
                  <c:v>208000</c:v>
                </c:pt>
                <c:pt idx="3186">
                  <c:v>245700</c:v>
                </c:pt>
                <c:pt idx="3187">
                  <c:v>268200</c:v>
                </c:pt>
                <c:pt idx="3188">
                  <c:v>227100</c:v>
                </c:pt>
                <c:pt idx="3189">
                  <c:v>253900</c:v>
                </c:pt>
                <c:pt idx="3190">
                  <c:v>223000</c:v>
                </c:pt>
                <c:pt idx="3191">
                  <c:v>234900</c:v>
                </c:pt>
                <c:pt idx="3192">
                  <c:v>220500</c:v>
                </c:pt>
                <c:pt idx="3193">
                  <c:v>212500</c:v>
                </c:pt>
                <c:pt idx="3194">
                  <c:v>215600</c:v>
                </c:pt>
                <c:pt idx="3195">
                  <c:v>211800</c:v>
                </c:pt>
                <c:pt idx="3196">
                  <c:v>183900</c:v>
                </c:pt>
                <c:pt idx="3197">
                  <c:v>192200</c:v>
                </c:pt>
                <c:pt idx="3198">
                  <c:v>181600</c:v>
                </c:pt>
                <c:pt idx="3199">
                  <c:v>202300</c:v>
                </c:pt>
                <c:pt idx="3200">
                  <c:v>192300</c:v>
                </c:pt>
                <c:pt idx="3201">
                  <c:v>235000</c:v>
                </c:pt>
                <c:pt idx="3202">
                  <c:v>245700</c:v>
                </c:pt>
                <c:pt idx="3203">
                  <c:v>253800</c:v>
                </c:pt>
                <c:pt idx="3204">
                  <c:v>234400</c:v>
                </c:pt>
                <c:pt idx="3205">
                  <c:v>220700</c:v>
                </c:pt>
                <c:pt idx="3206">
                  <c:v>241500</c:v>
                </c:pt>
                <c:pt idx="3207">
                  <c:v>254600</c:v>
                </c:pt>
                <c:pt idx="3208">
                  <c:v>242700</c:v>
                </c:pt>
                <c:pt idx="3209">
                  <c:v>204300</c:v>
                </c:pt>
                <c:pt idx="3210">
                  <c:v>315100</c:v>
                </c:pt>
                <c:pt idx="3211">
                  <c:v>301100</c:v>
                </c:pt>
                <c:pt idx="3212">
                  <c:v>341100</c:v>
                </c:pt>
                <c:pt idx="3213">
                  <c:v>305800</c:v>
                </c:pt>
                <c:pt idx="3214">
                  <c:v>293300</c:v>
                </c:pt>
                <c:pt idx="3215">
                  <c:v>198500</c:v>
                </c:pt>
                <c:pt idx="3216">
                  <c:v>237200</c:v>
                </c:pt>
                <c:pt idx="3217">
                  <c:v>268400</c:v>
                </c:pt>
                <c:pt idx="3218">
                  <c:v>236400</c:v>
                </c:pt>
                <c:pt idx="3219">
                  <c:v>197200</c:v>
                </c:pt>
                <c:pt idx="3220">
                  <c:v>233300</c:v>
                </c:pt>
                <c:pt idx="3221">
                  <c:v>214700</c:v>
                </c:pt>
                <c:pt idx="3222">
                  <c:v>214700</c:v>
                </c:pt>
                <c:pt idx="3223">
                  <c:v>163700</c:v>
                </c:pt>
                <c:pt idx="3224">
                  <c:v>160300</c:v>
                </c:pt>
                <c:pt idx="3225">
                  <c:v>199300</c:v>
                </c:pt>
                <c:pt idx="3226">
                  <c:v>184200</c:v>
                </c:pt>
                <c:pt idx="3227">
                  <c:v>182100</c:v>
                </c:pt>
                <c:pt idx="3228">
                  <c:v>176800</c:v>
                </c:pt>
                <c:pt idx="3229">
                  <c:v>186600</c:v>
                </c:pt>
                <c:pt idx="3230">
                  <c:v>170300</c:v>
                </c:pt>
                <c:pt idx="3231">
                  <c:v>185000</c:v>
                </c:pt>
                <c:pt idx="3232">
                  <c:v>170800</c:v>
                </c:pt>
                <c:pt idx="3233">
                  <c:v>203700</c:v>
                </c:pt>
                <c:pt idx="3234">
                  <c:v>183200</c:v>
                </c:pt>
                <c:pt idx="3235">
                  <c:v>188500</c:v>
                </c:pt>
                <c:pt idx="3236">
                  <c:v>179400</c:v>
                </c:pt>
                <c:pt idx="3237">
                  <c:v>171600</c:v>
                </c:pt>
                <c:pt idx="3238">
                  <c:v>185100</c:v>
                </c:pt>
                <c:pt idx="3239">
                  <c:v>185600</c:v>
                </c:pt>
                <c:pt idx="3240">
                  <c:v>178800</c:v>
                </c:pt>
                <c:pt idx="3241">
                  <c:v>179200</c:v>
                </c:pt>
                <c:pt idx="3242">
                  <c:v>187500</c:v>
                </c:pt>
                <c:pt idx="3243">
                  <c:v>199000</c:v>
                </c:pt>
                <c:pt idx="3244">
                  <c:v>183300</c:v>
                </c:pt>
                <c:pt idx="3245">
                  <c:v>152300</c:v>
                </c:pt>
                <c:pt idx="3246">
                  <c:v>168500</c:v>
                </c:pt>
                <c:pt idx="3247">
                  <c:v>272600</c:v>
                </c:pt>
                <c:pt idx="3248">
                  <c:v>266700</c:v>
                </c:pt>
                <c:pt idx="3249">
                  <c:v>258000</c:v>
                </c:pt>
                <c:pt idx="3250">
                  <c:v>247600</c:v>
                </c:pt>
                <c:pt idx="3251">
                  <c:v>254900</c:v>
                </c:pt>
                <c:pt idx="3252">
                  <c:v>227300</c:v>
                </c:pt>
                <c:pt idx="3253">
                  <c:v>220500</c:v>
                </c:pt>
                <c:pt idx="3254">
                  <c:v>211500</c:v>
                </c:pt>
                <c:pt idx="3255">
                  <c:v>203300</c:v>
                </c:pt>
                <c:pt idx="3256">
                  <c:v>209300</c:v>
                </c:pt>
                <c:pt idx="3257">
                  <c:v>198800</c:v>
                </c:pt>
                <c:pt idx="3258">
                  <c:v>243200</c:v>
                </c:pt>
                <c:pt idx="3259">
                  <c:v>213700</c:v>
                </c:pt>
                <c:pt idx="3260">
                  <c:v>211400</c:v>
                </c:pt>
                <c:pt idx="3261">
                  <c:v>235300</c:v>
                </c:pt>
                <c:pt idx="3262">
                  <c:v>246900</c:v>
                </c:pt>
                <c:pt idx="3263">
                  <c:v>500001</c:v>
                </c:pt>
                <c:pt idx="3264">
                  <c:v>379300</c:v>
                </c:pt>
                <c:pt idx="3265">
                  <c:v>500001</c:v>
                </c:pt>
                <c:pt idx="3266">
                  <c:v>441900</c:v>
                </c:pt>
                <c:pt idx="3267">
                  <c:v>282400</c:v>
                </c:pt>
                <c:pt idx="3268">
                  <c:v>258800</c:v>
                </c:pt>
                <c:pt idx="3269">
                  <c:v>498600</c:v>
                </c:pt>
                <c:pt idx="3270">
                  <c:v>401000</c:v>
                </c:pt>
                <c:pt idx="3271">
                  <c:v>296700</c:v>
                </c:pt>
                <c:pt idx="3272">
                  <c:v>453800</c:v>
                </c:pt>
                <c:pt idx="3273">
                  <c:v>500001</c:v>
                </c:pt>
                <c:pt idx="3274">
                  <c:v>375000</c:v>
                </c:pt>
                <c:pt idx="3275">
                  <c:v>403700</c:v>
                </c:pt>
                <c:pt idx="3276">
                  <c:v>188800</c:v>
                </c:pt>
                <c:pt idx="3277">
                  <c:v>155100</c:v>
                </c:pt>
                <c:pt idx="3278">
                  <c:v>171000</c:v>
                </c:pt>
                <c:pt idx="3279">
                  <c:v>176800</c:v>
                </c:pt>
                <c:pt idx="3280">
                  <c:v>158100</c:v>
                </c:pt>
                <c:pt idx="3281">
                  <c:v>143800</c:v>
                </c:pt>
                <c:pt idx="3282">
                  <c:v>150900</c:v>
                </c:pt>
                <c:pt idx="3283">
                  <c:v>150200</c:v>
                </c:pt>
                <c:pt idx="3284">
                  <c:v>144200</c:v>
                </c:pt>
                <c:pt idx="3285">
                  <c:v>176400</c:v>
                </c:pt>
                <c:pt idx="3286">
                  <c:v>147600</c:v>
                </c:pt>
                <c:pt idx="3287">
                  <c:v>150600</c:v>
                </c:pt>
                <c:pt idx="3288">
                  <c:v>114100</c:v>
                </c:pt>
                <c:pt idx="3289">
                  <c:v>149500</c:v>
                </c:pt>
                <c:pt idx="3290">
                  <c:v>160600</c:v>
                </c:pt>
                <c:pt idx="3291">
                  <c:v>162500</c:v>
                </c:pt>
                <c:pt idx="3292">
                  <c:v>172600</c:v>
                </c:pt>
                <c:pt idx="3293">
                  <c:v>175200</c:v>
                </c:pt>
                <c:pt idx="3294">
                  <c:v>162500</c:v>
                </c:pt>
                <c:pt idx="3295">
                  <c:v>190300</c:v>
                </c:pt>
                <c:pt idx="3296">
                  <c:v>165800</c:v>
                </c:pt>
                <c:pt idx="3297">
                  <c:v>157800</c:v>
                </c:pt>
                <c:pt idx="3298">
                  <c:v>160700</c:v>
                </c:pt>
                <c:pt idx="3299">
                  <c:v>177900</c:v>
                </c:pt>
                <c:pt idx="3300">
                  <c:v>170700</c:v>
                </c:pt>
                <c:pt idx="3301">
                  <c:v>162000</c:v>
                </c:pt>
                <c:pt idx="3302">
                  <c:v>163900</c:v>
                </c:pt>
                <c:pt idx="3303">
                  <c:v>166300</c:v>
                </c:pt>
                <c:pt idx="3304">
                  <c:v>164900</c:v>
                </c:pt>
                <c:pt idx="3305">
                  <c:v>163300</c:v>
                </c:pt>
                <c:pt idx="3306">
                  <c:v>153300</c:v>
                </c:pt>
                <c:pt idx="3307">
                  <c:v>169200</c:v>
                </c:pt>
                <c:pt idx="3308">
                  <c:v>178000</c:v>
                </c:pt>
                <c:pt idx="3309">
                  <c:v>186900</c:v>
                </c:pt>
                <c:pt idx="3310">
                  <c:v>172600</c:v>
                </c:pt>
                <c:pt idx="3311">
                  <c:v>177600</c:v>
                </c:pt>
                <c:pt idx="3312">
                  <c:v>219800</c:v>
                </c:pt>
                <c:pt idx="3313">
                  <c:v>167300</c:v>
                </c:pt>
                <c:pt idx="3314">
                  <c:v>263400</c:v>
                </c:pt>
                <c:pt idx="3315">
                  <c:v>198600</c:v>
                </c:pt>
                <c:pt idx="3316">
                  <c:v>182400</c:v>
                </c:pt>
                <c:pt idx="3317">
                  <c:v>186200</c:v>
                </c:pt>
                <c:pt idx="3318">
                  <c:v>166100</c:v>
                </c:pt>
                <c:pt idx="3319">
                  <c:v>174400</c:v>
                </c:pt>
                <c:pt idx="3320">
                  <c:v>188000</c:v>
                </c:pt>
                <c:pt idx="3321">
                  <c:v>163200</c:v>
                </c:pt>
                <c:pt idx="3322">
                  <c:v>137500</c:v>
                </c:pt>
                <c:pt idx="3323">
                  <c:v>155300</c:v>
                </c:pt>
                <c:pt idx="3324">
                  <c:v>279200</c:v>
                </c:pt>
                <c:pt idx="3325">
                  <c:v>243800</c:v>
                </c:pt>
                <c:pt idx="3326">
                  <c:v>236800</c:v>
                </c:pt>
                <c:pt idx="3327">
                  <c:v>163300</c:v>
                </c:pt>
                <c:pt idx="3328">
                  <c:v>165600</c:v>
                </c:pt>
                <c:pt idx="3329">
                  <c:v>182100</c:v>
                </c:pt>
                <c:pt idx="3330">
                  <c:v>197100</c:v>
                </c:pt>
                <c:pt idx="3331">
                  <c:v>332700</c:v>
                </c:pt>
                <c:pt idx="3332">
                  <c:v>238500</c:v>
                </c:pt>
                <c:pt idx="3333">
                  <c:v>313800</c:v>
                </c:pt>
                <c:pt idx="3334">
                  <c:v>290800</c:v>
                </c:pt>
                <c:pt idx="3335">
                  <c:v>372600</c:v>
                </c:pt>
                <c:pt idx="3336">
                  <c:v>273500</c:v>
                </c:pt>
                <c:pt idx="3337">
                  <c:v>244700</c:v>
                </c:pt>
                <c:pt idx="3338">
                  <c:v>219700</c:v>
                </c:pt>
                <c:pt idx="3339">
                  <c:v>232400</c:v>
                </c:pt>
                <c:pt idx="3340">
                  <c:v>224300</c:v>
                </c:pt>
                <c:pt idx="3341">
                  <c:v>196200</c:v>
                </c:pt>
                <c:pt idx="3342">
                  <c:v>167900</c:v>
                </c:pt>
                <c:pt idx="3343">
                  <c:v>162500</c:v>
                </c:pt>
                <c:pt idx="3344">
                  <c:v>177500</c:v>
                </c:pt>
                <c:pt idx="3345">
                  <c:v>192000</c:v>
                </c:pt>
                <c:pt idx="3346">
                  <c:v>168900</c:v>
                </c:pt>
                <c:pt idx="3347">
                  <c:v>181200</c:v>
                </c:pt>
                <c:pt idx="3348">
                  <c:v>171400</c:v>
                </c:pt>
                <c:pt idx="3349">
                  <c:v>164600</c:v>
                </c:pt>
                <c:pt idx="3350">
                  <c:v>173200</c:v>
                </c:pt>
                <c:pt idx="3351">
                  <c:v>177800</c:v>
                </c:pt>
                <c:pt idx="3352">
                  <c:v>178500</c:v>
                </c:pt>
                <c:pt idx="3353">
                  <c:v>154000</c:v>
                </c:pt>
                <c:pt idx="3354">
                  <c:v>148800</c:v>
                </c:pt>
                <c:pt idx="3355">
                  <c:v>160300</c:v>
                </c:pt>
                <c:pt idx="3356">
                  <c:v>158200</c:v>
                </c:pt>
                <c:pt idx="3357">
                  <c:v>172800</c:v>
                </c:pt>
                <c:pt idx="3358">
                  <c:v>154000</c:v>
                </c:pt>
                <c:pt idx="3359">
                  <c:v>159200</c:v>
                </c:pt>
                <c:pt idx="3360">
                  <c:v>167800</c:v>
                </c:pt>
                <c:pt idx="3361">
                  <c:v>169800</c:v>
                </c:pt>
                <c:pt idx="3362">
                  <c:v>175800</c:v>
                </c:pt>
                <c:pt idx="3363">
                  <c:v>170700</c:v>
                </c:pt>
                <c:pt idx="3364">
                  <c:v>163200</c:v>
                </c:pt>
                <c:pt idx="3365">
                  <c:v>155600</c:v>
                </c:pt>
                <c:pt idx="3366">
                  <c:v>147100</c:v>
                </c:pt>
                <c:pt idx="3367">
                  <c:v>156200</c:v>
                </c:pt>
                <c:pt idx="3368">
                  <c:v>166700</c:v>
                </c:pt>
                <c:pt idx="3369">
                  <c:v>161200</c:v>
                </c:pt>
                <c:pt idx="3370">
                  <c:v>163300</c:v>
                </c:pt>
                <c:pt idx="3371">
                  <c:v>169500</c:v>
                </c:pt>
                <c:pt idx="3372">
                  <c:v>166000</c:v>
                </c:pt>
                <c:pt idx="3373">
                  <c:v>164300</c:v>
                </c:pt>
                <c:pt idx="3374">
                  <c:v>163500</c:v>
                </c:pt>
                <c:pt idx="3375">
                  <c:v>156700</c:v>
                </c:pt>
                <c:pt idx="3376">
                  <c:v>172200</c:v>
                </c:pt>
                <c:pt idx="3377">
                  <c:v>152000</c:v>
                </c:pt>
                <c:pt idx="3378">
                  <c:v>166600</c:v>
                </c:pt>
                <c:pt idx="3379">
                  <c:v>147200</c:v>
                </c:pt>
                <c:pt idx="3380">
                  <c:v>169700</c:v>
                </c:pt>
                <c:pt idx="3381">
                  <c:v>163200</c:v>
                </c:pt>
                <c:pt idx="3382">
                  <c:v>166600</c:v>
                </c:pt>
                <c:pt idx="3383">
                  <c:v>160100</c:v>
                </c:pt>
                <c:pt idx="3384">
                  <c:v>162500</c:v>
                </c:pt>
                <c:pt idx="3385">
                  <c:v>142500</c:v>
                </c:pt>
                <c:pt idx="3386">
                  <c:v>192100</c:v>
                </c:pt>
                <c:pt idx="3387">
                  <c:v>173100</c:v>
                </c:pt>
                <c:pt idx="3388">
                  <c:v>160600</c:v>
                </c:pt>
                <c:pt idx="3389">
                  <c:v>162800</c:v>
                </c:pt>
                <c:pt idx="3390">
                  <c:v>165000</c:v>
                </c:pt>
                <c:pt idx="3391">
                  <c:v>165400</c:v>
                </c:pt>
                <c:pt idx="3392">
                  <c:v>163000</c:v>
                </c:pt>
                <c:pt idx="3393">
                  <c:v>170800</c:v>
                </c:pt>
                <c:pt idx="3394">
                  <c:v>183400</c:v>
                </c:pt>
                <c:pt idx="3395">
                  <c:v>183400</c:v>
                </c:pt>
                <c:pt idx="3396">
                  <c:v>175400</c:v>
                </c:pt>
                <c:pt idx="3397">
                  <c:v>171400</c:v>
                </c:pt>
                <c:pt idx="3398">
                  <c:v>171900</c:v>
                </c:pt>
                <c:pt idx="3399">
                  <c:v>173900</c:v>
                </c:pt>
                <c:pt idx="3400">
                  <c:v>174000</c:v>
                </c:pt>
                <c:pt idx="3401">
                  <c:v>170800</c:v>
                </c:pt>
                <c:pt idx="3402">
                  <c:v>149000</c:v>
                </c:pt>
                <c:pt idx="3403">
                  <c:v>161800</c:v>
                </c:pt>
                <c:pt idx="3404">
                  <c:v>141500</c:v>
                </c:pt>
                <c:pt idx="3405">
                  <c:v>150000</c:v>
                </c:pt>
                <c:pt idx="3406">
                  <c:v>154700</c:v>
                </c:pt>
                <c:pt idx="3407">
                  <c:v>164700</c:v>
                </c:pt>
                <c:pt idx="3408">
                  <c:v>164800</c:v>
                </c:pt>
                <c:pt idx="3409">
                  <c:v>158300</c:v>
                </c:pt>
                <c:pt idx="3410">
                  <c:v>167000</c:v>
                </c:pt>
                <c:pt idx="3411">
                  <c:v>151900</c:v>
                </c:pt>
                <c:pt idx="3412">
                  <c:v>153500</c:v>
                </c:pt>
                <c:pt idx="3413">
                  <c:v>144100</c:v>
                </c:pt>
                <c:pt idx="3414">
                  <c:v>156200</c:v>
                </c:pt>
                <c:pt idx="3415">
                  <c:v>193800</c:v>
                </c:pt>
                <c:pt idx="3416">
                  <c:v>179500</c:v>
                </c:pt>
                <c:pt idx="3417">
                  <c:v>179800</c:v>
                </c:pt>
                <c:pt idx="3418">
                  <c:v>177200</c:v>
                </c:pt>
                <c:pt idx="3419">
                  <c:v>164400</c:v>
                </c:pt>
                <c:pt idx="3420">
                  <c:v>169000</c:v>
                </c:pt>
                <c:pt idx="3421">
                  <c:v>181100</c:v>
                </c:pt>
                <c:pt idx="3422">
                  <c:v>179800</c:v>
                </c:pt>
                <c:pt idx="3423">
                  <c:v>179500</c:v>
                </c:pt>
                <c:pt idx="3424">
                  <c:v>181000</c:v>
                </c:pt>
                <c:pt idx="3425">
                  <c:v>192200</c:v>
                </c:pt>
                <c:pt idx="3426">
                  <c:v>191800</c:v>
                </c:pt>
                <c:pt idx="3427">
                  <c:v>173900</c:v>
                </c:pt>
                <c:pt idx="3428">
                  <c:v>226200</c:v>
                </c:pt>
                <c:pt idx="3429">
                  <c:v>232500</c:v>
                </c:pt>
                <c:pt idx="3430">
                  <c:v>208100</c:v>
                </c:pt>
                <c:pt idx="3431">
                  <c:v>214000</c:v>
                </c:pt>
                <c:pt idx="3432">
                  <c:v>212300</c:v>
                </c:pt>
                <c:pt idx="3433">
                  <c:v>214400</c:v>
                </c:pt>
                <c:pt idx="3434">
                  <c:v>203700</c:v>
                </c:pt>
                <c:pt idx="3435">
                  <c:v>188700</c:v>
                </c:pt>
                <c:pt idx="3436">
                  <c:v>174800</c:v>
                </c:pt>
                <c:pt idx="3437">
                  <c:v>174400</c:v>
                </c:pt>
                <c:pt idx="3438">
                  <c:v>184700</c:v>
                </c:pt>
                <c:pt idx="3439">
                  <c:v>175800</c:v>
                </c:pt>
                <c:pt idx="3440">
                  <c:v>173900</c:v>
                </c:pt>
                <c:pt idx="3441">
                  <c:v>189900</c:v>
                </c:pt>
                <c:pt idx="3442">
                  <c:v>185000</c:v>
                </c:pt>
                <c:pt idx="3443">
                  <c:v>174400</c:v>
                </c:pt>
                <c:pt idx="3444">
                  <c:v>205100</c:v>
                </c:pt>
                <c:pt idx="3445">
                  <c:v>187600</c:v>
                </c:pt>
                <c:pt idx="3446">
                  <c:v>185300</c:v>
                </c:pt>
                <c:pt idx="3447">
                  <c:v>289600</c:v>
                </c:pt>
                <c:pt idx="3448">
                  <c:v>285200</c:v>
                </c:pt>
                <c:pt idx="3449">
                  <c:v>210400</c:v>
                </c:pt>
                <c:pt idx="3450">
                  <c:v>215400</c:v>
                </c:pt>
                <c:pt idx="3451">
                  <c:v>219800</c:v>
                </c:pt>
                <c:pt idx="3452">
                  <c:v>222700</c:v>
                </c:pt>
                <c:pt idx="3453">
                  <c:v>257200</c:v>
                </c:pt>
                <c:pt idx="3454">
                  <c:v>202800</c:v>
                </c:pt>
                <c:pt idx="3455">
                  <c:v>199700</c:v>
                </c:pt>
                <c:pt idx="3456">
                  <c:v>200800</c:v>
                </c:pt>
                <c:pt idx="3457">
                  <c:v>213300</c:v>
                </c:pt>
                <c:pt idx="3458">
                  <c:v>209800</c:v>
                </c:pt>
                <c:pt idx="3459">
                  <c:v>206300</c:v>
                </c:pt>
                <c:pt idx="3460">
                  <c:v>201000</c:v>
                </c:pt>
                <c:pt idx="3461">
                  <c:v>203400</c:v>
                </c:pt>
                <c:pt idx="3462">
                  <c:v>212800</c:v>
                </c:pt>
                <c:pt idx="3463">
                  <c:v>188700</c:v>
                </c:pt>
                <c:pt idx="3464">
                  <c:v>205200</c:v>
                </c:pt>
                <c:pt idx="3465">
                  <c:v>202900</c:v>
                </c:pt>
                <c:pt idx="3466">
                  <c:v>202900</c:v>
                </c:pt>
                <c:pt idx="3467">
                  <c:v>198200</c:v>
                </c:pt>
                <c:pt idx="3468">
                  <c:v>218700</c:v>
                </c:pt>
                <c:pt idx="3469">
                  <c:v>221400</c:v>
                </c:pt>
                <c:pt idx="3470">
                  <c:v>211700</c:v>
                </c:pt>
                <c:pt idx="3471">
                  <c:v>216700</c:v>
                </c:pt>
                <c:pt idx="3472">
                  <c:v>209900</c:v>
                </c:pt>
                <c:pt idx="3473">
                  <c:v>202400</c:v>
                </c:pt>
                <c:pt idx="3474">
                  <c:v>213700</c:v>
                </c:pt>
                <c:pt idx="3475">
                  <c:v>210700</c:v>
                </c:pt>
                <c:pt idx="3476">
                  <c:v>160100</c:v>
                </c:pt>
                <c:pt idx="3477">
                  <c:v>164100</c:v>
                </c:pt>
                <c:pt idx="3478">
                  <c:v>171100</c:v>
                </c:pt>
                <c:pt idx="3479">
                  <c:v>162500</c:v>
                </c:pt>
                <c:pt idx="3480">
                  <c:v>276800</c:v>
                </c:pt>
                <c:pt idx="3481">
                  <c:v>250200</c:v>
                </c:pt>
                <c:pt idx="3482">
                  <c:v>208600</c:v>
                </c:pt>
                <c:pt idx="3483">
                  <c:v>279900</c:v>
                </c:pt>
                <c:pt idx="3484">
                  <c:v>318900</c:v>
                </c:pt>
                <c:pt idx="3485">
                  <c:v>265800</c:v>
                </c:pt>
                <c:pt idx="3486">
                  <c:v>308000</c:v>
                </c:pt>
                <c:pt idx="3487">
                  <c:v>189200</c:v>
                </c:pt>
                <c:pt idx="3488">
                  <c:v>183300</c:v>
                </c:pt>
                <c:pt idx="3489">
                  <c:v>195800</c:v>
                </c:pt>
                <c:pt idx="3490">
                  <c:v>189400</c:v>
                </c:pt>
                <c:pt idx="3491">
                  <c:v>210200</c:v>
                </c:pt>
                <c:pt idx="3492">
                  <c:v>196000</c:v>
                </c:pt>
                <c:pt idx="3493">
                  <c:v>205600</c:v>
                </c:pt>
                <c:pt idx="3494">
                  <c:v>224500</c:v>
                </c:pt>
                <c:pt idx="3495">
                  <c:v>208200</c:v>
                </c:pt>
                <c:pt idx="3496">
                  <c:v>185100</c:v>
                </c:pt>
                <c:pt idx="3497">
                  <c:v>189300</c:v>
                </c:pt>
                <c:pt idx="3498">
                  <c:v>192000</c:v>
                </c:pt>
                <c:pt idx="3499">
                  <c:v>172900</c:v>
                </c:pt>
                <c:pt idx="3500">
                  <c:v>178300</c:v>
                </c:pt>
                <c:pt idx="3501">
                  <c:v>201100</c:v>
                </c:pt>
                <c:pt idx="3502">
                  <c:v>192200</c:v>
                </c:pt>
                <c:pt idx="3503">
                  <c:v>180500</c:v>
                </c:pt>
                <c:pt idx="3504">
                  <c:v>150600</c:v>
                </c:pt>
                <c:pt idx="3505">
                  <c:v>158800</c:v>
                </c:pt>
                <c:pt idx="3506">
                  <c:v>141600</c:v>
                </c:pt>
                <c:pt idx="3507">
                  <c:v>186400</c:v>
                </c:pt>
                <c:pt idx="3508">
                  <c:v>189300</c:v>
                </c:pt>
                <c:pt idx="3509">
                  <c:v>194600</c:v>
                </c:pt>
                <c:pt idx="3510">
                  <c:v>162500</c:v>
                </c:pt>
                <c:pt idx="3511">
                  <c:v>156300</c:v>
                </c:pt>
                <c:pt idx="3512">
                  <c:v>181900</c:v>
                </c:pt>
                <c:pt idx="3513">
                  <c:v>145000</c:v>
                </c:pt>
                <c:pt idx="3514">
                  <c:v>134400</c:v>
                </c:pt>
                <c:pt idx="3515">
                  <c:v>125500</c:v>
                </c:pt>
                <c:pt idx="3516">
                  <c:v>129700</c:v>
                </c:pt>
                <c:pt idx="3517">
                  <c:v>141100</c:v>
                </c:pt>
                <c:pt idx="3518">
                  <c:v>123800</c:v>
                </c:pt>
                <c:pt idx="3519">
                  <c:v>121800</c:v>
                </c:pt>
                <c:pt idx="3520">
                  <c:v>109200</c:v>
                </c:pt>
                <c:pt idx="3521">
                  <c:v>131900</c:v>
                </c:pt>
                <c:pt idx="3522">
                  <c:v>142600</c:v>
                </c:pt>
                <c:pt idx="3523">
                  <c:v>98200</c:v>
                </c:pt>
                <c:pt idx="3524">
                  <c:v>116100</c:v>
                </c:pt>
                <c:pt idx="3525">
                  <c:v>140300</c:v>
                </c:pt>
                <c:pt idx="3526">
                  <c:v>133000</c:v>
                </c:pt>
                <c:pt idx="3527">
                  <c:v>119200</c:v>
                </c:pt>
                <c:pt idx="3528">
                  <c:v>135200</c:v>
                </c:pt>
                <c:pt idx="3529">
                  <c:v>122900</c:v>
                </c:pt>
                <c:pt idx="3530">
                  <c:v>126500</c:v>
                </c:pt>
                <c:pt idx="3531">
                  <c:v>123100</c:v>
                </c:pt>
                <c:pt idx="3532">
                  <c:v>115100</c:v>
                </c:pt>
                <c:pt idx="3533">
                  <c:v>129000</c:v>
                </c:pt>
                <c:pt idx="3534">
                  <c:v>141700</c:v>
                </c:pt>
                <c:pt idx="3535">
                  <c:v>146900</c:v>
                </c:pt>
                <c:pt idx="3536">
                  <c:v>131700</c:v>
                </c:pt>
                <c:pt idx="3537">
                  <c:v>122200</c:v>
                </c:pt>
                <c:pt idx="3538">
                  <c:v>133900</c:v>
                </c:pt>
                <c:pt idx="3539">
                  <c:v>150000</c:v>
                </c:pt>
                <c:pt idx="3540">
                  <c:v>145800</c:v>
                </c:pt>
                <c:pt idx="3541">
                  <c:v>134000</c:v>
                </c:pt>
                <c:pt idx="3542">
                  <c:v>114000</c:v>
                </c:pt>
                <c:pt idx="3543">
                  <c:v>126000</c:v>
                </c:pt>
                <c:pt idx="3544">
                  <c:v>124100</c:v>
                </c:pt>
                <c:pt idx="3545">
                  <c:v>150500</c:v>
                </c:pt>
                <c:pt idx="3546">
                  <c:v>143800</c:v>
                </c:pt>
                <c:pt idx="3547">
                  <c:v>153400</c:v>
                </c:pt>
                <c:pt idx="3548">
                  <c:v>157600</c:v>
                </c:pt>
                <c:pt idx="3549">
                  <c:v>153300</c:v>
                </c:pt>
                <c:pt idx="3550">
                  <c:v>125000</c:v>
                </c:pt>
                <c:pt idx="3551">
                  <c:v>121300</c:v>
                </c:pt>
                <c:pt idx="3552">
                  <c:v>134200</c:v>
                </c:pt>
                <c:pt idx="3553">
                  <c:v>145600</c:v>
                </c:pt>
                <c:pt idx="3554">
                  <c:v>142800</c:v>
                </c:pt>
                <c:pt idx="3555">
                  <c:v>150700</c:v>
                </c:pt>
                <c:pt idx="3556">
                  <c:v>132200</c:v>
                </c:pt>
                <c:pt idx="3557">
                  <c:v>137500</c:v>
                </c:pt>
                <c:pt idx="3558">
                  <c:v>142500</c:v>
                </c:pt>
                <c:pt idx="3559">
                  <c:v>136700</c:v>
                </c:pt>
                <c:pt idx="3560">
                  <c:v>125000</c:v>
                </c:pt>
                <c:pt idx="3561">
                  <c:v>133900</c:v>
                </c:pt>
                <c:pt idx="3562">
                  <c:v>127300</c:v>
                </c:pt>
                <c:pt idx="3563">
                  <c:v>140800</c:v>
                </c:pt>
                <c:pt idx="3564">
                  <c:v>152400</c:v>
                </c:pt>
                <c:pt idx="3565">
                  <c:v>120000</c:v>
                </c:pt>
                <c:pt idx="3566">
                  <c:v>137500</c:v>
                </c:pt>
                <c:pt idx="3567">
                  <c:v>140600</c:v>
                </c:pt>
                <c:pt idx="3568">
                  <c:v>145000</c:v>
                </c:pt>
                <c:pt idx="3569">
                  <c:v>143800</c:v>
                </c:pt>
                <c:pt idx="3570">
                  <c:v>112500</c:v>
                </c:pt>
                <c:pt idx="3571">
                  <c:v>145000</c:v>
                </c:pt>
                <c:pt idx="3572">
                  <c:v>143400</c:v>
                </c:pt>
                <c:pt idx="3573">
                  <c:v>149200</c:v>
                </c:pt>
                <c:pt idx="3574">
                  <c:v>166000</c:v>
                </c:pt>
                <c:pt idx="3575">
                  <c:v>138800</c:v>
                </c:pt>
                <c:pt idx="3576">
                  <c:v>132000</c:v>
                </c:pt>
                <c:pt idx="3577">
                  <c:v>139600</c:v>
                </c:pt>
                <c:pt idx="3578">
                  <c:v>154300</c:v>
                </c:pt>
                <c:pt idx="3579">
                  <c:v>151900</c:v>
                </c:pt>
                <c:pt idx="3580">
                  <c:v>156900</c:v>
                </c:pt>
                <c:pt idx="3581">
                  <c:v>158900</c:v>
                </c:pt>
                <c:pt idx="3582">
                  <c:v>137500</c:v>
                </c:pt>
                <c:pt idx="3583">
                  <c:v>173900</c:v>
                </c:pt>
                <c:pt idx="3584">
                  <c:v>153300</c:v>
                </c:pt>
                <c:pt idx="3585">
                  <c:v>180600</c:v>
                </c:pt>
                <c:pt idx="3586">
                  <c:v>153500</c:v>
                </c:pt>
                <c:pt idx="3587">
                  <c:v>153700</c:v>
                </c:pt>
                <c:pt idx="3588">
                  <c:v>145500</c:v>
                </c:pt>
                <c:pt idx="3589">
                  <c:v>156800</c:v>
                </c:pt>
                <c:pt idx="3590">
                  <c:v>156500</c:v>
                </c:pt>
                <c:pt idx="3591">
                  <c:v>161800</c:v>
                </c:pt>
                <c:pt idx="3592">
                  <c:v>151100</c:v>
                </c:pt>
                <c:pt idx="3593">
                  <c:v>154300</c:v>
                </c:pt>
                <c:pt idx="3594">
                  <c:v>190000</c:v>
                </c:pt>
                <c:pt idx="3595">
                  <c:v>173800</c:v>
                </c:pt>
                <c:pt idx="3596">
                  <c:v>164600</c:v>
                </c:pt>
                <c:pt idx="3597">
                  <c:v>166300</c:v>
                </c:pt>
                <c:pt idx="3598">
                  <c:v>169300</c:v>
                </c:pt>
                <c:pt idx="3599">
                  <c:v>193800</c:v>
                </c:pt>
                <c:pt idx="3600">
                  <c:v>193700</c:v>
                </c:pt>
                <c:pt idx="3601">
                  <c:v>178700</c:v>
                </c:pt>
                <c:pt idx="3602">
                  <c:v>162500</c:v>
                </c:pt>
                <c:pt idx="3603">
                  <c:v>176800</c:v>
                </c:pt>
                <c:pt idx="3604">
                  <c:v>191000</c:v>
                </c:pt>
                <c:pt idx="3605">
                  <c:v>178100</c:v>
                </c:pt>
                <c:pt idx="3606">
                  <c:v>137500</c:v>
                </c:pt>
                <c:pt idx="3607">
                  <c:v>162500</c:v>
                </c:pt>
                <c:pt idx="3608">
                  <c:v>145600</c:v>
                </c:pt>
                <c:pt idx="3609">
                  <c:v>175300</c:v>
                </c:pt>
                <c:pt idx="3610">
                  <c:v>150500</c:v>
                </c:pt>
                <c:pt idx="3611">
                  <c:v>130800</c:v>
                </c:pt>
                <c:pt idx="3612">
                  <c:v>142800</c:v>
                </c:pt>
                <c:pt idx="3613">
                  <c:v>149300</c:v>
                </c:pt>
                <c:pt idx="3614">
                  <c:v>148800</c:v>
                </c:pt>
                <c:pt idx="3615">
                  <c:v>112500</c:v>
                </c:pt>
                <c:pt idx="3616">
                  <c:v>350000</c:v>
                </c:pt>
                <c:pt idx="3617">
                  <c:v>112500</c:v>
                </c:pt>
                <c:pt idx="3618">
                  <c:v>163200</c:v>
                </c:pt>
                <c:pt idx="3619">
                  <c:v>143200</c:v>
                </c:pt>
                <c:pt idx="3620">
                  <c:v>186300</c:v>
                </c:pt>
                <c:pt idx="3621">
                  <c:v>175000</c:v>
                </c:pt>
                <c:pt idx="3622">
                  <c:v>123200</c:v>
                </c:pt>
                <c:pt idx="3623">
                  <c:v>190600</c:v>
                </c:pt>
                <c:pt idx="3624">
                  <c:v>183300</c:v>
                </c:pt>
                <c:pt idx="3625">
                  <c:v>165000</c:v>
                </c:pt>
                <c:pt idx="3626">
                  <c:v>150600</c:v>
                </c:pt>
                <c:pt idx="3627">
                  <c:v>96400</c:v>
                </c:pt>
                <c:pt idx="3628">
                  <c:v>115400</c:v>
                </c:pt>
                <c:pt idx="3629">
                  <c:v>118800</c:v>
                </c:pt>
                <c:pt idx="3630">
                  <c:v>100300</c:v>
                </c:pt>
                <c:pt idx="3631">
                  <c:v>92900</c:v>
                </c:pt>
                <c:pt idx="3632">
                  <c:v>116700</c:v>
                </c:pt>
                <c:pt idx="3633">
                  <c:v>112500</c:v>
                </c:pt>
                <c:pt idx="3634">
                  <c:v>105100</c:v>
                </c:pt>
                <c:pt idx="3635">
                  <c:v>97200</c:v>
                </c:pt>
                <c:pt idx="3636">
                  <c:v>121900</c:v>
                </c:pt>
                <c:pt idx="3637">
                  <c:v>125000</c:v>
                </c:pt>
                <c:pt idx="3638">
                  <c:v>108900</c:v>
                </c:pt>
                <c:pt idx="3639">
                  <c:v>125000</c:v>
                </c:pt>
                <c:pt idx="3640">
                  <c:v>110700</c:v>
                </c:pt>
                <c:pt idx="3641">
                  <c:v>169900</c:v>
                </c:pt>
                <c:pt idx="3642">
                  <c:v>166300</c:v>
                </c:pt>
                <c:pt idx="3643">
                  <c:v>184400</c:v>
                </c:pt>
                <c:pt idx="3644">
                  <c:v>148200</c:v>
                </c:pt>
                <c:pt idx="3645">
                  <c:v>255000</c:v>
                </c:pt>
                <c:pt idx="3646">
                  <c:v>128800</c:v>
                </c:pt>
                <c:pt idx="3647">
                  <c:v>150000</c:v>
                </c:pt>
                <c:pt idx="3648">
                  <c:v>163100</c:v>
                </c:pt>
                <c:pt idx="3649">
                  <c:v>171300</c:v>
                </c:pt>
                <c:pt idx="3650">
                  <c:v>169000</c:v>
                </c:pt>
                <c:pt idx="3651">
                  <c:v>164600</c:v>
                </c:pt>
                <c:pt idx="3652">
                  <c:v>161500</c:v>
                </c:pt>
                <c:pt idx="3653">
                  <c:v>154200</c:v>
                </c:pt>
                <c:pt idx="3654">
                  <c:v>141700</c:v>
                </c:pt>
                <c:pt idx="3655">
                  <c:v>142300</c:v>
                </c:pt>
                <c:pt idx="3656">
                  <c:v>157300</c:v>
                </c:pt>
                <c:pt idx="3657">
                  <c:v>158000</c:v>
                </c:pt>
                <c:pt idx="3658">
                  <c:v>157500</c:v>
                </c:pt>
                <c:pt idx="3659">
                  <c:v>156300</c:v>
                </c:pt>
                <c:pt idx="3660">
                  <c:v>154700</c:v>
                </c:pt>
                <c:pt idx="3661">
                  <c:v>160000</c:v>
                </c:pt>
                <c:pt idx="3662">
                  <c:v>154700</c:v>
                </c:pt>
                <c:pt idx="3663">
                  <c:v>156700</c:v>
                </c:pt>
                <c:pt idx="3664">
                  <c:v>147800</c:v>
                </c:pt>
                <c:pt idx="3665">
                  <c:v>154600</c:v>
                </c:pt>
                <c:pt idx="3666">
                  <c:v>159400</c:v>
                </c:pt>
                <c:pt idx="3667">
                  <c:v>189600</c:v>
                </c:pt>
                <c:pt idx="3668">
                  <c:v>181300</c:v>
                </c:pt>
                <c:pt idx="3669">
                  <c:v>178400</c:v>
                </c:pt>
                <c:pt idx="3670">
                  <c:v>172100</c:v>
                </c:pt>
                <c:pt idx="3671">
                  <c:v>172700</c:v>
                </c:pt>
                <c:pt idx="3672">
                  <c:v>158500</c:v>
                </c:pt>
                <c:pt idx="3673">
                  <c:v>154600</c:v>
                </c:pt>
                <c:pt idx="3674">
                  <c:v>154800</c:v>
                </c:pt>
                <c:pt idx="3675">
                  <c:v>161800</c:v>
                </c:pt>
                <c:pt idx="3676">
                  <c:v>164400</c:v>
                </c:pt>
                <c:pt idx="3677">
                  <c:v>162000</c:v>
                </c:pt>
                <c:pt idx="3678">
                  <c:v>156100</c:v>
                </c:pt>
                <c:pt idx="3679">
                  <c:v>170800</c:v>
                </c:pt>
                <c:pt idx="3680">
                  <c:v>132100</c:v>
                </c:pt>
                <c:pt idx="3681">
                  <c:v>159000</c:v>
                </c:pt>
                <c:pt idx="3682">
                  <c:v>168200</c:v>
                </c:pt>
                <c:pt idx="3683">
                  <c:v>163600</c:v>
                </c:pt>
                <c:pt idx="3684">
                  <c:v>156000</c:v>
                </c:pt>
                <c:pt idx="3685">
                  <c:v>165400</c:v>
                </c:pt>
                <c:pt idx="3686">
                  <c:v>169400</c:v>
                </c:pt>
                <c:pt idx="3687">
                  <c:v>189400</c:v>
                </c:pt>
                <c:pt idx="3688">
                  <c:v>206300</c:v>
                </c:pt>
                <c:pt idx="3689">
                  <c:v>178600</c:v>
                </c:pt>
                <c:pt idx="3690">
                  <c:v>165600</c:v>
                </c:pt>
                <c:pt idx="3691">
                  <c:v>158100</c:v>
                </c:pt>
                <c:pt idx="3692">
                  <c:v>170500</c:v>
                </c:pt>
                <c:pt idx="3693">
                  <c:v>157800</c:v>
                </c:pt>
                <c:pt idx="3694">
                  <c:v>176000</c:v>
                </c:pt>
                <c:pt idx="3695">
                  <c:v>156000</c:v>
                </c:pt>
                <c:pt idx="3696">
                  <c:v>177000</c:v>
                </c:pt>
                <c:pt idx="3697">
                  <c:v>143800</c:v>
                </c:pt>
                <c:pt idx="3698">
                  <c:v>181500</c:v>
                </c:pt>
                <c:pt idx="3699">
                  <c:v>160800</c:v>
                </c:pt>
                <c:pt idx="3700">
                  <c:v>150000</c:v>
                </c:pt>
                <c:pt idx="3701">
                  <c:v>162500</c:v>
                </c:pt>
                <c:pt idx="3702">
                  <c:v>176600</c:v>
                </c:pt>
                <c:pt idx="3703">
                  <c:v>190600</c:v>
                </c:pt>
                <c:pt idx="3704">
                  <c:v>191100</c:v>
                </c:pt>
                <c:pt idx="3705">
                  <c:v>175000</c:v>
                </c:pt>
                <c:pt idx="3706">
                  <c:v>155400</c:v>
                </c:pt>
                <c:pt idx="3707">
                  <c:v>150000</c:v>
                </c:pt>
                <c:pt idx="3708">
                  <c:v>160900</c:v>
                </c:pt>
                <c:pt idx="3709">
                  <c:v>164200</c:v>
                </c:pt>
                <c:pt idx="3710">
                  <c:v>187500</c:v>
                </c:pt>
                <c:pt idx="3711">
                  <c:v>164200</c:v>
                </c:pt>
                <c:pt idx="3712">
                  <c:v>146500</c:v>
                </c:pt>
                <c:pt idx="3713">
                  <c:v>137500</c:v>
                </c:pt>
                <c:pt idx="3714">
                  <c:v>142000</c:v>
                </c:pt>
                <c:pt idx="3715">
                  <c:v>154500</c:v>
                </c:pt>
                <c:pt idx="3716">
                  <c:v>146300</c:v>
                </c:pt>
                <c:pt idx="3717">
                  <c:v>166200</c:v>
                </c:pt>
                <c:pt idx="3718">
                  <c:v>174300</c:v>
                </c:pt>
                <c:pt idx="3719">
                  <c:v>171700</c:v>
                </c:pt>
                <c:pt idx="3720">
                  <c:v>169000</c:v>
                </c:pt>
                <c:pt idx="3721">
                  <c:v>170600</c:v>
                </c:pt>
                <c:pt idx="3722">
                  <c:v>166100</c:v>
                </c:pt>
                <c:pt idx="3723">
                  <c:v>167600</c:v>
                </c:pt>
                <c:pt idx="3724">
                  <c:v>166100</c:v>
                </c:pt>
                <c:pt idx="3725">
                  <c:v>162900</c:v>
                </c:pt>
                <c:pt idx="3726">
                  <c:v>169300</c:v>
                </c:pt>
                <c:pt idx="3727">
                  <c:v>148200</c:v>
                </c:pt>
                <c:pt idx="3728">
                  <c:v>171300</c:v>
                </c:pt>
                <c:pt idx="3729">
                  <c:v>183300</c:v>
                </c:pt>
                <c:pt idx="3730">
                  <c:v>111400</c:v>
                </c:pt>
                <c:pt idx="3731">
                  <c:v>118500</c:v>
                </c:pt>
                <c:pt idx="3732">
                  <c:v>111800</c:v>
                </c:pt>
                <c:pt idx="3733">
                  <c:v>115100</c:v>
                </c:pt>
                <c:pt idx="3734">
                  <c:v>112500</c:v>
                </c:pt>
                <c:pt idx="3735">
                  <c:v>114800</c:v>
                </c:pt>
                <c:pt idx="3736">
                  <c:v>102600</c:v>
                </c:pt>
                <c:pt idx="3737">
                  <c:v>108700</c:v>
                </c:pt>
                <c:pt idx="3738">
                  <c:v>98800</c:v>
                </c:pt>
                <c:pt idx="3739">
                  <c:v>117200</c:v>
                </c:pt>
                <c:pt idx="3740">
                  <c:v>105100</c:v>
                </c:pt>
                <c:pt idx="3741">
                  <c:v>112000</c:v>
                </c:pt>
                <c:pt idx="3742">
                  <c:v>112500</c:v>
                </c:pt>
                <c:pt idx="3743">
                  <c:v>106600</c:v>
                </c:pt>
                <c:pt idx="3744">
                  <c:v>100600</c:v>
                </c:pt>
                <c:pt idx="3745">
                  <c:v>92900</c:v>
                </c:pt>
                <c:pt idx="3746">
                  <c:v>98800</c:v>
                </c:pt>
                <c:pt idx="3747">
                  <c:v>98100</c:v>
                </c:pt>
                <c:pt idx="3748">
                  <c:v>95500</c:v>
                </c:pt>
                <c:pt idx="3749">
                  <c:v>98100</c:v>
                </c:pt>
                <c:pt idx="3750">
                  <c:v>94800</c:v>
                </c:pt>
                <c:pt idx="3751">
                  <c:v>109100</c:v>
                </c:pt>
                <c:pt idx="3752">
                  <c:v>109900</c:v>
                </c:pt>
                <c:pt idx="3753">
                  <c:v>97300</c:v>
                </c:pt>
                <c:pt idx="3754">
                  <c:v>105900</c:v>
                </c:pt>
                <c:pt idx="3755">
                  <c:v>93400</c:v>
                </c:pt>
                <c:pt idx="3756">
                  <c:v>99000</c:v>
                </c:pt>
                <c:pt idx="3757">
                  <c:v>91400</c:v>
                </c:pt>
                <c:pt idx="3758">
                  <c:v>168900</c:v>
                </c:pt>
                <c:pt idx="3759">
                  <c:v>155300</c:v>
                </c:pt>
                <c:pt idx="3760">
                  <c:v>170900</c:v>
                </c:pt>
                <c:pt idx="3761">
                  <c:v>164200</c:v>
                </c:pt>
                <c:pt idx="3762">
                  <c:v>158800</c:v>
                </c:pt>
                <c:pt idx="3763">
                  <c:v>161800</c:v>
                </c:pt>
                <c:pt idx="3764">
                  <c:v>154000</c:v>
                </c:pt>
                <c:pt idx="3765">
                  <c:v>160400</c:v>
                </c:pt>
                <c:pt idx="3766">
                  <c:v>150900</c:v>
                </c:pt>
                <c:pt idx="3767">
                  <c:v>151600</c:v>
                </c:pt>
                <c:pt idx="3768">
                  <c:v>152800</c:v>
                </c:pt>
                <c:pt idx="3769">
                  <c:v>143400</c:v>
                </c:pt>
                <c:pt idx="3770">
                  <c:v>153500</c:v>
                </c:pt>
                <c:pt idx="3771">
                  <c:v>153800</c:v>
                </c:pt>
                <c:pt idx="3772">
                  <c:v>144600</c:v>
                </c:pt>
                <c:pt idx="3773">
                  <c:v>161600</c:v>
                </c:pt>
                <c:pt idx="3774">
                  <c:v>161300</c:v>
                </c:pt>
                <c:pt idx="3775">
                  <c:v>167000</c:v>
                </c:pt>
                <c:pt idx="3776">
                  <c:v>164600</c:v>
                </c:pt>
                <c:pt idx="3777">
                  <c:v>159300</c:v>
                </c:pt>
                <c:pt idx="3778">
                  <c:v>145500</c:v>
                </c:pt>
                <c:pt idx="3779">
                  <c:v>165100</c:v>
                </c:pt>
                <c:pt idx="3780">
                  <c:v>151500</c:v>
                </c:pt>
                <c:pt idx="3781">
                  <c:v>165300</c:v>
                </c:pt>
                <c:pt idx="3782">
                  <c:v>155200</c:v>
                </c:pt>
                <c:pt idx="3783">
                  <c:v>153400</c:v>
                </c:pt>
                <c:pt idx="3784">
                  <c:v>160800</c:v>
                </c:pt>
                <c:pt idx="3785">
                  <c:v>154200</c:v>
                </c:pt>
                <c:pt idx="3786">
                  <c:v>157500</c:v>
                </c:pt>
                <c:pt idx="3787">
                  <c:v>143800</c:v>
                </c:pt>
                <c:pt idx="3788">
                  <c:v>156100</c:v>
                </c:pt>
                <c:pt idx="3789">
                  <c:v>179100</c:v>
                </c:pt>
                <c:pt idx="3790">
                  <c:v>160800</c:v>
                </c:pt>
                <c:pt idx="3791">
                  <c:v>168100</c:v>
                </c:pt>
                <c:pt idx="3792">
                  <c:v>164800</c:v>
                </c:pt>
                <c:pt idx="3793">
                  <c:v>148100</c:v>
                </c:pt>
                <c:pt idx="3794">
                  <c:v>169300</c:v>
                </c:pt>
                <c:pt idx="3795">
                  <c:v>171800</c:v>
                </c:pt>
                <c:pt idx="3796">
                  <c:v>159700</c:v>
                </c:pt>
                <c:pt idx="3797">
                  <c:v>151800</c:v>
                </c:pt>
                <c:pt idx="3798">
                  <c:v>162100</c:v>
                </c:pt>
                <c:pt idx="3799">
                  <c:v>178600</c:v>
                </c:pt>
                <c:pt idx="3800">
                  <c:v>179800</c:v>
                </c:pt>
                <c:pt idx="3801">
                  <c:v>183600</c:v>
                </c:pt>
                <c:pt idx="3802">
                  <c:v>152200</c:v>
                </c:pt>
                <c:pt idx="3803">
                  <c:v>167500</c:v>
                </c:pt>
                <c:pt idx="3804">
                  <c:v>165000</c:v>
                </c:pt>
                <c:pt idx="3805">
                  <c:v>165500</c:v>
                </c:pt>
                <c:pt idx="3806">
                  <c:v>181900</c:v>
                </c:pt>
                <c:pt idx="3807">
                  <c:v>171800</c:v>
                </c:pt>
                <c:pt idx="3808">
                  <c:v>166800</c:v>
                </c:pt>
                <c:pt idx="3809">
                  <c:v>161300</c:v>
                </c:pt>
                <c:pt idx="3810">
                  <c:v>162200</c:v>
                </c:pt>
                <c:pt idx="3811">
                  <c:v>171000</c:v>
                </c:pt>
                <c:pt idx="3812">
                  <c:v>136400</c:v>
                </c:pt>
                <c:pt idx="3813">
                  <c:v>136900</c:v>
                </c:pt>
                <c:pt idx="3814">
                  <c:v>139800</c:v>
                </c:pt>
                <c:pt idx="3815">
                  <c:v>122900</c:v>
                </c:pt>
                <c:pt idx="3816">
                  <c:v>147200</c:v>
                </c:pt>
                <c:pt idx="3817">
                  <c:v>144300</c:v>
                </c:pt>
                <c:pt idx="3818">
                  <c:v>146400</c:v>
                </c:pt>
                <c:pt idx="3819">
                  <c:v>149400</c:v>
                </c:pt>
                <c:pt idx="3820">
                  <c:v>145700</c:v>
                </c:pt>
                <c:pt idx="3821">
                  <c:v>139400</c:v>
                </c:pt>
                <c:pt idx="3822">
                  <c:v>138800</c:v>
                </c:pt>
                <c:pt idx="3823">
                  <c:v>146500</c:v>
                </c:pt>
                <c:pt idx="3824">
                  <c:v>162500</c:v>
                </c:pt>
                <c:pt idx="3825">
                  <c:v>141100</c:v>
                </c:pt>
                <c:pt idx="3826">
                  <c:v>152100</c:v>
                </c:pt>
                <c:pt idx="3827">
                  <c:v>131100</c:v>
                </c:pt>
                <c:pt idx="3828">
                  <c:v>132700</c:v>
                </c:pt>
                <c:pt idx="3829">
                  <c:v>145700</c:v>
                </c:pt>
                <c:pt idx="3830">
                  <c:v>138800</c:v>
                </c:pt>
                <c:pt idx="3831">
                  <c:v>121000</c:v>
                </c:pt>
                <c:pt idx="3832">
                  <c:v>108900</c:v>
                </c:pt>
                <c:pt idx="3833">
                  <c:v>130000</c:v>
                </c:pt>
                <c:pt idx="3834">
                  <c:v>115400</c:v>
                </c:pt>
                <c:pt idx="3835">
                  <c:v>95100</c:v>
                </c:pt>
                <c:pt idx="3836">
                  <c:v>93200</c:v>
                </c:pt>
                <c:pt idx="3837">
                  <c:v>125000</c:v>
                </c:pt>
                <c:pt idx="3838">
                  <c:v>118100</c:v>
                </c:pt>
                <c:pt idx="3839">
                  <c:v>132700</c:v>
                </c:pt>
                <c:pt idx="3840">
                  <c:v>117300</c:v>
                </c:pt>
                <c:pt idx="3841">
                  <c:v>131900</c:v>
                </c:pt>
                <c:pt idx="3842">
                  <c:v>125000</c:v>
                </c:pt>
                <c:pt idx="3843">
                  <c:v>105400</c:v>
                </c:pt>
                <c:pt idx="3844">
                  <c:v>96700</c:v>
                </c:pt>
                <c:pt idx="3845">
                  <c:v>107200</c:v>
                </c:pt>
                <c:pt idx="3846">
                  <c:v>90600</c:v>
                </c:pt>
                <c:pt idx="3847">
                  <c:v>97400</c:v>
                </c:pt>
                <c:pt idx="3848">
                  <c:v>106400</c:v>
                </c:pt>
                <c:pt idx="3849">
                  <c:v>90000</c:v>
                </c:pt>
                <c:pt idx="3850">
                  <c:v>83100</c:v>
                </c:pt>
                <c:pt idx="3851">
                  <c:v>101800</c:v>
                </c:pt>
                <c:pt idx="3852">
                  <c:v>96500</c:v>
                </c:pt>
                <c:pt idx="3853">
                  <c:v>95900</c:v>
                </c:pt>
                <c:pt idx="3854">
                  <c:v>92600</c:v>
                </c:pt>
                <c:pt idx="3855">
                  <c:v>104600</c:v>
                </c:pt>
                <c:pt idx="3856">
                  <c:v>120800</c:v>
                </c:pt>
                <c:pt idx="3857">
                  <c:v>93300</c:v>
                </c:pt>
                <c:pt idx="3858">
                  <c:v>106800</c:v>
                </c:pt>
                <c:pt idx="3859">
                  <c:v>110000</c:v>
                </c:pt>
                <c:pt idx="3860">
                  <c:v>105400</c:v>
                </c:pt>
                <c:pt idx="3861">
                  <c:v>101100</c:v>
                </c:pt>
                <c:pt idx="3862">
                  <c:v>124100</c:v>
                </c:pt>
                <c:pt idx="3863">
                  <c:v>110600</c:v>
                </c:pt>
                <c:pt idx="3864">
                  <c:v>138100</c:v>
                </c:pt>
                <c:pt idx="3865">
                  <c:v>181400</c:v>
                </c:pt>
                <c:pt idx="3866">
                  <c:v>89500</c:v>
                </c:pt>
                <c:pt idx="3867">
                  <c:v>111900</c:v>
                </c:pt>
                <c:pt idx="3868">
                  <c:v>110700</c:v>
                </c:pt>
                <c:pt idx="3869">
                  <c:v>124400</c:v>
                </c:pt>
                <c:pt idx="3870">
                  <c:v>119300</c:v>
                </c:pt>
                <c:pt idx="3871">
                  <c:v>113100</c:v>
                </c:pt>
                <c:pt idx="3872">
                  <c:v>109500</c:v>
                </c:pt>
                <c:pt idx="3873">
                  <c:v>101900</c:v>
                </c:pt>
                <c:pt idx="3874">
                  <c:v>92800</c:v>
                </c:pt>
                <c:pt idx="3875">
                  <c:v>93100</c:v>
                </c:pt>
                <c:pt idx="3876">
                  <c:v>88200</c:v>
                </c:pt>
                <c:pt idx="3877">
                  <c:v>102900</c:v>
                </c:pt>
                <c:pt idx="3878">
                  <c:v>103600</c:v>
                </c:pt>
                <c:pt idx="3879">
                  <c:v>94300</c:v>
                </c:pt>
                <c:pt idx="3880">
                  <c:v>96100</c:v>
                </c:pt>
                <c:pt idx="3881">
                  <c:v>103800</c:v>
                </c:pt>
                <c:pt idx="3882">
                  <c:v>88200</c:v>
                </c:pt>
                <c:pt idx="3883">
                  <c:v>88900</c:v>
                </c:pt>
                <c:pt idx="3884">
                  <c:v>90300</c:v>
                </c:pt>
                <c:pt idx="3885">
                  <c:v>89100</c:v>
                </c:pt>
                <c:pt idx="3886">
                  <c:v>89300</c:v>
                </c:pt>
                <c:pt idx="3887">
                  <c:v>89200</c:v>
                </c:pt>
                <c:pt idx="3888">
                  <c:v>84700</c:v>
                </c:pt>
                <c:pt idx="3889">
                  <c:v>98800</c:v>
                </c:pt>
                <c:pt idx="3890">
                  <c:v>100000</c:v>
                </c:pt>
                <c:pt idx="3891">
                  <c:v>105300</c:v>
                </c:pt>
                <c:pt idx="3892">
                  <c:v>110200</c:v>
                </c:pt>
                <c:pt idx="3893">
                  <c:v>110400</c:v>
                </c:pt>
                <c:pt idx="3894">
                  <c:v>103200</c:v>
                </c:pt>
                <c:pt idx="3895">
                  <c:v>105000</c:v>
                </c:pt>
                <c:pt idx="3896">
                  <c:v>104600</c:v>
                </c:pt>
                <c:pt idx="3897">
                  <c:v>102300</c:v>
                </c:pt>
                <c:pt idx="3898">
                  <c:v>105600</c:v>
                </c:pt>
                <c:pt idx="3899">
                  <c:v>115600</c:v>
                </c:pt>
                <c:pt idx="3900">
                  <c:v>130400</c:v>
                </c:pt>
                <c:pt idx="3901">
                  <c:v>141200</c:v>
                </c:pt>
                <c:pt idx="3902">
                  <c:v>155600</c:v>
                </c:pt>
                <c:pt idx="3903">
                  <c:v>133000</c:v>
                </c:pt>
                <c:pt idx="3904">
                  <c:v>151200</c:v>
                </c:pt>
                <c:pt idx="3905">
                  <c:v>115400</c:v>
                </c:pt>
                <c:pt idx="3906">
                  <c:v>128100</c:v>
                </c:pt>
                <c:pt idx="3907">
                  <c:v>134400</c:v>
                </c:pt>
                <c:pt idx="3908">
                  <c:v>128100</c:v>
                </c:pt>
                <c:pt idx="3909">
                  <c:v>117400</c:v>
                </c:pt>
                <c:pt idx="3910">
                  <c:v>115800</c:v>
                </c:pt>
                <c:pt idx="3911">
                  <c:v>132400</c:v>
                </c:pt>
                <c:pt idx="3912">
                  <c:v>118400</c:v>
                </c:pt>
                <c:pt idx="3913">
                  <c:v>105100</c:v>
                </c:pt>
                <c:pt idx="3914">
                  <c:v>118100</c:v>
                </c:pt>
                <c:pt idx="3915">
                  <c:v>104800</c:v>
                </c:pt>
                <c:pt idx="3916">
                  <c:v>105600</c:v>
                </c:pt>
                <c:pt idx="3917">
                  <c:v>112900</c:v>
                </c:pt>
                <c:pt idx="3918">
                  <c:v>99500</c:v>
                </c:pt>
                <c:pt idx="3919">
                  <c:v>107300</c:v>
                </c:pt>
                <c:pt idx="3920">
                  <c:v>105100</c:v>
                </c:pt>
                <c:pt idx="3921">
                  <c:v>103200</c:v>
                </c:pt>
                <c:pt idx="3922">
                  <c:v>113600</c:v>
                </c:pt>
                <c:pt idx="3923">
                  <c:v>107900</c:v>
                </c:pt>
                <c:pt idx="3924">
                  <c:v>116200</c:v>
                </c:pt>
                <c:pt idx="3925">
                  <c:v>113900</c:v>
                </c:pt>
                <c:pt idx="3926">
                  <c:v>120700</c:v>
                </c:pt>
                <c:pt idx="3927">
                  <c:v>118800</c:v>
                </c:pt>
                <c:pt idx="3928">
                  <c:v>110700</c:v>
                </c:pt>
                <c:pt idx="3929">
                  <c:v>119400</c:v>
                </c:pt>
                <c:pt idx="3930">
                  <c:v>126800</c:v>
                </c:pt>
                <c:pt idx="3931">
                  <c:v>138100</c:v>
                </c:pt>
                <c:pt idx="3932">
                  <c:v>120200</c:v>
                </c:pt>
                <c:pt idx="3933">
                  <c:v>95200</c:v>
                </c:pt>
                <c:pt idx="3934">
                  <c:v>126600</c:v>
                </c:pt>
                <c:pt idx="3935">
                  <c:v>133400</c:v>
                </c:pt>
                <c:pt idx="3936">
                  <c:v>100900</c:v>
                </c:pt>
                <c:pt idx="3937">
                  <c:v>103100</c:v>
                </c:pt>
                <c:pt idx="3938">
                  <c:v>98400</c:v>
                </c:pt>
                <c:pt idx="3939">
                  <c:v>97900</c:v>
                </c:pt>
                <c:pt idx="3940">
                  <c:v>100800</c:v>
                </c:pt>
                <c:pt idx="3941">
                  <c:v>96800</c:v>
                </c:pt>
                <c:pt idx="3942">
                  <c:v>88800</c:v>
                </c:pt>
                <c:pt idx="3943">
                  <c:v>112500</c:v>
                </c:pt>
                <c:pt idx="3944">
                  <c:v>103000</c:v>
                </c:pt>
                <c:pt idx="3945">
                  <c:v>93600</c:v>
                </c:pt>
                <c:pt idx="3946">
                  <c:v>92600</c:v>
                </c:pt>
                <c:pt idx="3947">
                  <c:v>106200</c:v>
                </c:pt>
                <c:pt idx="3948">
                  <c:v>98000</c:v>
                </c:pt>
                <c:pt idx="3949">
                  <c:v>105800</c:v>
                </c:pt>
                <c:pt idx="3950">
                  <c:v>91500</c:v>
                </c:pt>
                <c:pt idx="3951">
                  <c:v>98300</c:v>
                </c:pt>
                <c:pt idx="3952">
                  <c:v>111700</c:v>
                </c:pt>
                <c:pt idx="3953">
                  <c:v>115800</c:v>
                </c:pt>
                <c:pt idx="3954">
                  <c:v>104100</c:v>
                </c:pt>
                <c:pt idx="3955">
                  <c:v>109600</c:v>
                </c:pt>
                <c:pt idx="3956">
                  <c:v>120700</c:v>
                </c:pt>
                <c:pt idx="3957">
                  <c:v>111000</c:v>
                </c:pt>
                <c:pt idx="3958">
                  <c:v>98600</c:v>
                </c:pt>
                <c:pt idx="3959">
                  <c:v>103200</c:v>
                </c:pt>
                <c:pt idx="3960">
                  <c:v>105500</c:v>
                </c:pt>
                <c:pt idx="3961">
                  <c:v>105200</c:v>
                </c:pt>
                <c:pt idx="3962">
                  <c:v>108500</c:v>
                </c:pt>
                <c:pt idx="3963">
                  <c:v>136500</c:v>
                </c:pt>
                <c:pt idx="3964">
                  <c:v>101900</c:v>
                </c:pt>
                <c:pt idx="3965">
                  <c:v>102500</c:v>
                </c:pt>
                <c:pt idx="3966">
                  <c:v>95100</c:v>
                </c:pt>
                <c:pt idx="3967">
                  <c:v>109800</c:v>
                </c:pt>
                <c:pt idx="3968">
                  <c:v>113700</c:v>
                </c:pt>
                <c:pt idx="3969">
                  <c:v>117700</c:v>
                </c:pt>
                <c:pt idx="3970">
                  <c:v>203500</c:v>
                </c:pt>
                <c:pt idx="3971">
                  <c:v>193300</c:v>
                </c:pt>
                <c:pt idx="3972">
                  <c:v>207000</c:v>
                </c:pt>
                <c:pt idx="3973">
                  <c:v>213100</c:v>
                </c:pt>
                <c:pt idx="3974">
                  <c:v>208100</c:v>
                </c:pt>
                <c:pt idx="3975">
                  <c:v>169200</c:v>
                </c:pt>
                <c:pt idx="3976">
                  <c:v>186400</c:v>
                </c:pt>
                <c:pt idx="3977">
                  <c:v>207000</c:v>
                </c:pt>
                <c:pt idx="3978">
                  <c:v>197500</c:v>
                </c:pt>
                <c:pt idx="3979">
                  <c:v>167000</c:v>
                </c:pt>
                <c:pt idx="3980">
                  <c:v>168600</c:v>
                </c:pt>
                <c:pt idx="3981">
                  <c:v>196600</c:v>
                </c:pt>
                <c:pt idx="3982">
                  <c:v>180800</c:v>
                </c:pt>
                <c:pt idx="3983">
                  <c:v>187900</c:v>
                </c:pt>
                <c:pt idx="3984">
                  <c:v>194400</c:v>
                </c:pt>
                <c:pt idx="3985">
                  <c:v>162900</c:v>
                </c:pt>
                <c:pt idx="3986">
                  <c:v>183000</c:v>
                </c:pt>
                <c:pt idx="3987">
                  <c:v>218000</c:v>
                </c:pt>
                <c:pt idx="3988">
                  <c:v>237900</c:v>
                </c:pt>
                <c:pt idx="3989">
                  <c:v>216500</c:v>
                </c:pt>
                <c:pt idx="3990">
                  <c:v>205100</c:v>
                </c:pt>
                <c:pt idx="3991">
                  <c:v>218800</c:v>
                </c:pt>
                <c:pt idx="3992">
                  <c:v>218200</c:v>
                </c:pt>
                <c:pt idx="3993">
                  <c:v>329400</c:v>
                </c:pt>
                <c:pt idx="3994">
                  <c:v>217700</c:v>
                </c:pt>
                <c:pt idx="3995">
                  <c:v>212400</c:v>
                </c:pt>
                <c:pt idx="3996">
                  <c:v>166900</c:v>
                </c:pt>
                <c:pt idx="3997">
                  <c:v>173500</c:v>
                </c:pt>
                <c:pt idx="3998">
                  <c:v>191100</c:v>
                </c:pt>
                <c:pt idx="3999">
                  <c:v>114000</c:v>
                </c:pt>
                <c:pt idx="4000">
                  <c:v>165300</c:v>
                </c:pt>
                <c:pt idx="4001">
                  <c:v>190700</c:v>
                </c:pt>
                <c:pt idx="4002">
                  <c:v>200300</c:v>
                </c:pt>
                <c:pt idx="4003">
                  <c:v>215900</c:v>
                </c:pt>
                <c:pt idx="4004">
                  <c:v>208600</c:v>
                </c:pt>
                <c:pt idx="4005">
                  <c:v>175700</c:v>
                </c:pt>
                <c:pt idx="4006">
                  <c:v>200500</c:v>
                </c:pt>
                <c:pt idx="4007">
                  <c:v>186900</c:v>
                </c:pt>
                <c:pt idx="4008">
                  <c:v>184600</c:v>
                </c:pt>
                <c:pt idx="4009">
                  <c:v>201900</c:v>
                </c:pt>
                <c:pt idx="4010">
                  <c:v>117400</c:v>
                </c:pt>
                <c:pt idx="4011">
                  <c:v>192200</c:v>
                </c:pt>
                <c:pt idx="4012">
                  <c:v>166300</c:v>
                </c:pt>
                <c:pt idx="4013">
                  <c:v>168300</c:v>
                </c:pt>
                <c:pt idx="4014">
                  <c:v>160300</c:v>
                </c:pt>
                <c:pt idx="4015">
                  <c:v>160200</c:v>
                </c:pt>
                <c:pt idx="4016">
                  <c:v>174400</c:v>
                </c:pt>
                <c:pt idx="4017">
                  <c:v>175200</c:v>
                </c:pt>
                <c:pt idx="4018">
                  <c:v>171900</c:v>
                </c:pt>
                <c:pt idx="4019">
                  <c:v>158200</c:v>
                </c:pt>
                <c:pt idx="4020">
                  <c:v>158000</c:v>
                </c:pt>
                <c:pt idx="4021">
                  <c:v>157500</c:v>
                </c:pt>
                <c:pt idx="4022">
                  <c:v>165700</c:v>
                </c:pt>
                <c:pt idx="4023">
                  <c:v>174000</c:v>
                </c:pt>
                <c:pt idx="4024">
                  <c:v>166800</c:v>
                </c:pt>
                <c:pt idx="4025">
                  <c:v>172800</c:v>
                </c:pt>
                <c:pt idx="4026">
                  <c:v>165100</c:v>
                </c:pt>
                <c:pt idx="4027">
                  <c:v>171100</c:v>
                </c:pt>
                <c:pt idx="4028">
                  <c:v>167400</c:v>
                </c:pt>
                <c:pt idx="4029">
                  <c:v>170800</c:v>
                </c:pt>
                <c:pt idx="4030">
                  <c:v>168600</c:v>
                </c:pt>
                <c:pt idx="4031">
                  <c:v>168300</c:v>
                </c:pt>
                <c:pt idx="4032">
                  <c:v>175300</c:v>
                </c:pt>
                <c:pt idx="4033">
                  <c:v>171600</c:v>
                </c:pt>
                <c:pt idx="4034">
                  <c:v>174500</c:v>
                </c:pt>
                <c:pt idx="4035">
                  <c:v>166800</c:v>
                </c:pt>
                <c:pt idx="4036">
                  <c:v>151300</c:v>
                </c:pt>
                <c:pt idx="4037">
                  <c:v>156600</c:v>
                </c:pt>
                <c:pt idx="4038">
                  <c:v>189000</c:v>
                </c:pt>
                <c:pt idx="4039">
                  <c:v>186100</c:v>
                </c:pt>
                <c:pt idx="4040">
                  <c:v>196900</c:v>
                </c:pt>
                <c:pt idx="4041">
                  <c:v>204300</c:v>
                </c:pt>
                <c:pt idx="4042">
                  <c:v>261300</c:v>
                </c:pt>
                <c:pt idx="4043">
                  <c:v>453600</c:v>
                </c:pt>
                <c:pt idx="4044">
                  <c:v>452300</c:v>
                </c:pt>
                <c:pt idx="4045">
                  <c:v>400000</c:v>
                </c:pt>
                <c:pt idx="4046">
                  <c:v>191100</c:v>
                </c:pt>
                <c:pt idx="4047">
                  <c:v>191300</c:v>
                </c:pt>
                <c:pt idx="4048">
                  <c:v>261600</c:v>
                </c:pt>
                <c:pt idx="4049">
                  <c:v>291000</c:v>
                </c:pt>
                <c:pt idx="4050">
                  <c:v>297200</c:v>
                </c:pt>
                <c:pt idx="4051">
                  <c:v>246000</c:v>
                </c:pt>
                <c:pt idx="4052">
                  <c:v>267300</c:v>
                </c:pt>
                <c:pt idx="4053">
                  <c:v>197400</c:v>
                </c:pt>
                <c:pt idx="4054">
                  <c:v>251900</c:v>
                </c:pt>
                <c:pt idx="4055">
                  <c:v>266000</c:v>
                </c:pt>
                <c:pt idx="4056">
                  <c:v>254700</c:v>
                </c:pt>
                <c:pt idx="4057">
                  <c:v>277200</c:v>
                </c:pt>
                <c:pt idx="4058">
                  <c:v>253500</c:v>
                </c:pt>
                <c:pt idx="4059">
                  <c:v>241600</c:v>
                </c:pt>
                <c:pt idx="4060">
                  <c:v>326600</c:v>
                </c:pt>
                <c:pt idx="4061">
                  <c:v>294100</c:v>
                </c:pt>
                <c:pt idx="4062">
                  <c:v>300000</c:v>
                </c:pt>
                <c:pt idx="4063">
                  <c:v>302000</c:v>
                </c:pt>
                <c:pt idx="4064">
                  <c:v>282100</c:v>
                </c:pt>
                <c:pt idx="4065">
                  <c:v>285500</c:v>
                </c:pt>
                <c:pt idx="4066">
                  <c:v>263200</c:v>
                </c:pt>
                <c:pt idx="4067">
                  <c:v>269800</c:v>
                </c:pt>
                <c:pt idx="4068">
                  <c:v>323800</c:v>
                </c:pt>
                <c:pt idx="4069">
                  <c:v>264700</c:v>
                </c:pt>
                <c:pt idx="4070">
                  <c:v>265000</c:v>
                </c:pt>
                <c:pt idx="4071">
                  <c:v>230000</c:v>
                </c:pt>
                <c:pt idx="4072">
                  <c:v>283500</c:v>
                </c:pt>
                <c:pt idx="4073">
                  <c:v>244900</c:v>
                </c:pt>
                <c:pt idx="4074">
                  <c:v>255400</c:v>
                </c:pt>
                <c:pt idx="4075">
                  <c:v>271300</c:v>
                </c:pt>
                <c:pt idx="4076">
                  <c:v>283000</c:v>
                </c:pt>
                <c:pt idx="4077">
                  <c:v>296600</c:v>
                </c:pt>
                <c:pt idx="4078">
                  <c:v>162500</c:v>
                </c:pt>
                <c:pt idx="4079">
                  <c:v>183700</c:v>
                </c:pt>
                <c:pt idx="4080">
                  <c:v>187500</c:v>
                </c:pt>
                <c:pt idx="4081">
                  <c:v>177200</c:v>
                </c:pt>
                <c:pt idx="4082">
                  <c:v>202400</c:v>
                </c:pt>
                <c:pt idx="4083">
                  <c:v>201500</c:v>
                </c:pt>
                <c:pt idx="4084">
                  <c:v>218200</c:v>
                </c:pt>
                <c:pt idx="4085">
                  <c:v>223900</c:v>
                </c:pt>
                <c:pt idx="4086">
                  <c:v>226400</c:v>
                </c:pt>
                <c:pt idx="4087">
                  <c:v>207300</c:v>
                </c:pt>
                <c:pt idx="4088">
                  <c:v>191900</c:v>
                </c:pt>
                <c:pt idx="4089">
                  <c:v>195800</c:v>
                </c:pt>
                <c:pt idx="4090">
                  <c:v>196600</c:v>
                </c:pt>
                <c:pt idx="4091">
                  <c:v>226500</c:v>
                </c:pt>
                <c:pt idx="4092">
                  <c:v>242400</c:v>
                </c:pt>
                <c:pt idx="4093">
                  <c:v>199700</c:v>
                </c:pt>
                <c:pt idx="4094">
                  <c:v>209000</c:v>
                </c:pt>
                <c:pt idx="4095">
                  <c:v>238300</c:v>
                </c:pt>
                <c:pt idx="4096">
                  <c:v>255900</c:v>
                </c:pt>
                <c:pt idx="4097">
                  <c:v>232900</c:v>
                </c:pt>
                <c:pt idx="4098">
                  <c:v>212300</c:v>
                </c:pt>
                <c:pt idx="4099">
                  <c:v>220500</c:v>
                </c:pt>
                <c:pt idx="4100">
                  <c:v>218900</c:v>
                </c:pt>
                <c:pt idx="4101">
                  <c:v>190500</c:v>
                </c:pt>
                <c:pt idx="4102">
                  <c:v>184200</c:v>
                </c:pt>
                <c:pt idx="4103">
                  <c:v>198400</c:v>
                </c:pt>
                <c:pt idx="4104">
                  <c:v>161200</c:v>
                </c:pt>
                <c:pt idx="4105">
                  <c:v>182800</c:v>
                </c:pt>
                <c:pt idx="4106">
                  <c:v>196900</c:v>
                </c:pt>
                <c:pt idx="4107">
                  <c:v>173800</c:v>
                </c:pt>
                <c:pt idx="4108">
                  <c:v>183900</c:v>
                </c:pt>
                <c:pt idx="4109">
                  <c:v>197500</c:v>
                </c:pt>
                <c:pt idx="4110">
                  <c:v>183800</c:v>
                </c:pt>
                <c:pt idx="4111">
                  <c:v>222000</c:v>
                </c:pt>
                <c:pt idx="4112">
                  <c:v>182300</c:v>
                </c:pt>
                <c:pt idx="4113">
                  <c:v>187800</c:v>
                </c:pt>
                <c:pt idx="4114">
                  <c:v>167600</c:v>
                </c:pt>
                <c:pt idx="4115">
                  <c:v>175800</c:v>
                </c:pt>
                <c:pt idx="4116">
                  <c:v>167600</c:v>
                </c:pt>
                <c:pt idx="4117">
                  <c:v>160000</c:v>
                </c:pt>
                <c:pt idx="4118">
                  <c:v>186700</c:v>
                </c:pt>
                <c:pt idx="4119">
                  <c:v>153700</c:v>
                </c:pt>
                <c:pt idx="4120">
                  <c:v>164400</c:v>
                </c:pt>
                <c:pt idx="4121">
                  <c:v>159400</c:v>
                </c:pt>
                <c:pt idx="4122">
                  <c:v>141100</c:v>
                </c:pt>
                <c:pt idx="4123">
                  <c:v>162200</c:v>
                </c:pt>
                <c:pt idx="4124">
                  <c:v>166200</c:v>
                </c:pt>
                <c:pt idx="4125">
                  <c:v>165000</c:v>
                </c:pt>
                <c:pt idx="4126">
                  <c:v>168100</c:v>
                </c:pt>
                <c:pt idx="4127">
                  <c:v>159900</c:v>
                </c:pt>
                <c:pt idx="4128">
                  <c:v>158700</c:v>
                </c:pt>
                <c:pt idx="4129">
                  <c:v>164600</c:v>
                </c:pt>
                <c:pt idx="4130">
                  <c:v>159700</c:v>
                </c:pt>
                <c:pt idx="4131">
                  <c:v>165600</c:v>
                </c:pt>
                <c:pt idx="4132">
                  <c:v>159200</c:v>
                </c:pt>
                <c:pt idx="4133">
                  <c:v>146900</c:v>
                </c:pt>
                <c:pt idx="4134">
                  <c:v>157700</c:v>
                </c:pt>
                <c:pt idx="4135">
                  <c:v>180700</c:v>
                </c:pt>
                <c:pt idx="4136">
                  <c:v>173300</c:v>
                </c:pt>
                <c:pt idx="4137">
                  <c:v>157700</c:v>
                </c:pt>
                <c:pt idx="4138">
                  <c:v>119900</c:v>
                </c:pt>
                <c:pt idx="4139">
                  <c:v>155000</c:v>
                </c:pt>
                <c:pt idx="4140">
                  <c:v>158000</c:v>
                </c:pt>
                <c:pt idx="4141">
                  <c:v>220500</c:v>
                </c:pt>
                <c:pt idx="4142">
                  <c:v>185300</c:v>
                </c:pt>
                <c:pt idx="4143">
                  <c:v>160800</c:v>
                </c:pt>
                <c:pt idx="4144">
                  <c:v>120300</c:v>
                </c:pt>
                <c:pt idx="4145">
                  <c:v>123400</c:v>
                </c:pt>
                <c:pt idx="4146">
                  <c:v>114900</c:v>
                </c:pt>
                <c:pt idx="4147">
                  <c:v>153600</c:v>
                </c:pt>
                <c:pt idx="4148">
                  <c:v>164100</c:v>
                </c:pt>
                <c:pt idx="4149">
                  <c:v>162700</c:v>
                </c:pt>
                <c:pt idx="4150">
                  <c:v>169200</c:v>
                </c:pt>
                <c:pt idx="4151">
                  <c:v>168300</c:v>
                </c:pt>
                <c:pt idx="4152">
                  <c:v>161100</c:v>
                </c:pt>
                <c:pt idx="4153">
                  <c:v>153500</c:v>
                </c:pt>
                <c:pt idx="4154">
                  <c:v>176300</c:v>
                </c:pt>
                <c:pt idx="4155">
                  <c:v>166000</c:v>
                </c:pt>
                <c:pt idx="4156">
                  <c:v>174600</c:v>
                </c:pt>
                <c:pt idx="4157">
                  <c:v>167500</c:v>
                </c:pt>
                <c:pt idx="4158">
                  <c:v>171500</c:v>
                </c:pt>
                <c:pt idx="4159">
                  <c:v>164400</c:v>
                </c:pt>
                <c:pt idx="4160">
                  <c:v>166600</c:v>
                </c:pt>
                <c:pt idx="4161">
                  <c:v>185600</c:v>
                </c:pt>
                <c:pt idx="4162">
                  <c:v>161900</c:v>
                </c:pt>
                <c:pt idx="4163">
                  <c:v>156400</c:v>
                </c:pt>
                <c:pt idx="4164">
                  <c:v>182100</c:v>
                </c:pt>
                <c:pt idx="4165">
                  <c:v>178000</c:v>
                </c:pt>
                <c:pt idx="4166">
                  <c:v>184600</c:v>
                </c:pt>
                <c:pt idx="4167">
                  <c:v>196000</c:v>
                </c:pt>
                <c:pt idx="4168">
                  <c:v>204700</c:v>
                </c:pt>
                <c:pt idx="4169">
                  <c:v>276000</c:v>
                </c:pt>
                <c:pt idx="4170">
                  <c:v>236500</c:v>
                </c:pt>
                <c:pt idx="4171">
                  <c:v>178000</c:v>
                </c:pt>
                <c:pt idx="4172">
                  <c:v>183100</c:v>
                </c:pt>
                <c:pt idx="4173">
                  <c:v>193100</c:v>
                </c:pt>
                <c:pt idx="4174">
                  <c:v>207400</c:v>
                </c:pt>
                <c:pt idx="4175">
                  <c:v>216600</c:v>
                </c:pt>
                <c:pt idx="4176">
                  <c:v>191600</c:v>
                </c:pt>
                <c:pt idx="4177">
                  <c:v>190600</c:v>
                </c:pt>
                <c:pt idx="4178">
                  <c:v>177600</c:v>
                </c:pt>
                <c:pt idx="4179">
                  <c:v>225800</c:v>
                </c:pt>
                <c:pt idx="4180">
                  <c:v>180800</c:v>
                </c:pt>
                <c:pt idx="4181">
                  <c:v>204200</c:v>
                </c:pt>
                <c:pt idx="4182">
                  <c:v>163200</c:v>
                </c:pt>
                <c:pt idx="4183">
                  <c:v>147400</c:v>
                </c:pt>
                <c:pt idx="4184">
                  <c:v>144600</c:v>
                </c:pt>
                <c:pt idx="4185">
                  <c:v>156700</c:v>
                </c:pt>
                <c:pt idx="4186">
                  <c:v>127100</c:v>
                </c:pt>
                <c:pt idx="4187">
                  <c:v>144000</c:v>
                </c:pt>
                <c:pt idx="4188">
                  <c:v>133300</c:v>
                </c:pt>
                <c:pt idx="4189">
                  <c:v>146100</c:v>
                </c:pt>
                <c:pt idx="4190">
                  <c:v>144000</c:v>
                </c:pt>
                <c:pt idx="4191">
                  <c:v>114200</c:v>
                </c:pt>
                <c:pt idx="4192">
                  <c:v>145800</c:v>
                </c:pt>
                <c:pt idx="4193">
                  <c:v>162300</c:v>
                </c:pt>
                <c:pt idx="4194">
                  <c:v>155000</c:v>
                </c:pt>
                <c:pt idx="4195">
                  <c:v>146400</c:v>
                </c:pt>
                <c:pt idx="4196">
                  <c:v>143800</c:v>
                </c:pt>
                <c:pt idx="4197">
                  <c:v>150900</c:v>
                </c:pt>
                <c:pt idx="4198">
                  <c:v>140400</c:v>
                </c:pt>
                <c:pt idx="4199">
                  <c:v>143800</c:v>
                </c:pt>
                <c:pt idx="4200">
                  <c:v>145800</c:v>
                </c:pt>
                <c:pt idx="4201">
                  <c:v>350000</c:v>
                </c:pt>
                <c:pt idx="4202">
                  <c:v>160700</c:v>
                </c:pt>
                <c:pt idx="4203">
                  <c:v>131900</c:v>
                </c:pt>
                <c:pt idx="4204">
                  <c:v>148300</c:v>
                </c:pt>
                <c:pt idx="4205">
                  <c:v>146000</c:v>
                </c:pt>
                <c:pt idx="4206">
                  <c:v>190800</c:v>
                </c:pt>
                <c:pt idx="4207">
                  <c:v>190900</c:v>
                </c:pt>
                <c:pt idx="4208">
                  <c:v>169500</c:v>
                </c:pt>
                <c:pt idx="4209">
                  <c:v>208400</c:v>
                </c:pt>
                <c:pt idx="4210">
                  <c:v>204900</c:v>
                </c:pt>
                <c:pt idx="4211">
                  <c:v>183400</c:v>
                </c:pt>
                <c:pt idx="4212">
                  <c:v>225800</c:v>
                </c:pt>
                <c:pt idx="4213">
                  <c:v>195800</c:v>
                </c:pt>
                <c:pt idx="4214">
                  <c:v>180100</c:v>
                </c:pt>
                <c:pt idx="4215">
                  <c:v>202700</c:v>
                </c:pt>
                <c:pt idx="4216">
                  <c:v>206500</c:v>
                </c:pt>
                <c:pt idx="4217">
                  <c:v>170800</c:v>
                </c:pt>
                <c:pt idx="4218">
                  <c:v>180900</c:v>
                </c:pt>
                <c:pt idx="4219">
                  <c:v>173900</c:v>
                </c:pt>
                <c:pt idx="4220">
                  <c:v>243800</c:v>
                </c:pt>
                <c:pt idx="4221">
                  <c:v>191900</c:v>
                </c:pt>
                <c:pt idx="4222">
                  <c:v>192700</c:v>
                </c:pt>
                <c:pt idx="4223">
                  <c:v>165500</c:v>
                </c:pt>
                <c:pt idx="4224">
                  <c:v>179600</c:v>
                </c:pt>
                <c:pt idx="4225">
                  <c:v>195500</c:v>
                </c:pt>
                <c:pt idx="4226">
                  <c:v>179500</c:v>
                </c:pt>
                <c:pt idx="4227">
                  <c:v>175000</c:v>
                </c:pt>
                <c:pt idx="4228">
                  <c:v>161400</c:v>
                </c:pt>
                <c:pt idx="4229">
                  <c:v>168200</c:v>
                </c:pt>
                <c:pt idx="4230">
                  <c:v>198200</c:v>
                </c:pt>
                <c:pt idx="4231">
                  <c:v>239700</c:v>
                </c:pt>
                <c:pt idx="4232">
                  <c:v>231800</c:v>
                </c:pt>
                <c:pt idx="4233">
                  <c:v>240800</c:v>
                </c:pt>
                <c:pt idx="4234">
                  <c:v>156300</c:v>
                </c:pt>
                <c:pt idx="4235">
                  <c:v>218400</c:v>
                </c:pt>
                <c:pt idx="4236">
                  <c:v>166100</c:v>
                </c:pt>
                <c:pt idx="4237">
                  <c:v>194600</c:v>
                </c:pt>
                <c:pt idx="4238">
                  <c:v>171400</c:v>
                </c:pt>
                <c:pt idx="4239">
                  <c:v>297300</c:v>
                </c:pt>
                <c:pt idx="4240">
                  <c:v>285800</c:v>
                </c:pt>
                <c:pt idx="4241">
                  <c:v>337400</c:v>
                </c:pt>
                <c:pt idx="4242">
                  <c:v>313800</c:v>
                </c:pt>
                <c:pt idx="4243">
                  <c:v>284200</c:v>
                </c:pt>
                <c:pt idx="4244">
                  <c:v>139700</c:v>
                </c:pt>
                <c:pt idx="4245">
                  <c:v>344700</c:v>
                </c:pt>
                <c:pt idx="4246">
                  <c:v>299100</c:v>
                </c:pt>
                <c:pt idx="4247">
                  <c:v>287000</c:v>
                </c:pt>
                <c:pt idx="4248">
                  <c:v>288700</c:v>
                </c:pt>
                <c:pt idx="4249">
                  <c:v>338900</c:v>
                </c:pt>
                <c:pt idx="4250">
                  <c:v>319700</c:v>
                </c:pt>
                <c:pt idx="4251">
                  <c:v>293700</c:v>
                </c:pt>
                <c:pt idx="4252">
                  <c:v>265600</c:v>
                </c:pt>
                <c:pt idx="4253">
                  <c:v>277600</c:v>
                </c:pt>
                <c:pt idx="4254">
                  <c:v>275100</c:v>
                </c:pt>
                <c:pt idx="4255">
                  <c:v>322700</c:v>
                </c:pt>
                <c:pt idx="4256">
                  <c:v>350400</c:v>
                </c:pt>
                <c:pt idx="4257">
                  <c:v>437400</c:v>
                </c:pt>
                <c:pt idx="4258">
                  <c:v>319600</c:v>
                </c:pt>
                <c:pt idx="4259">
                  <c:v>268100</c:v>
                </c:pt>
                <c:pt idx="4260">
                  <c:v>286500</c:v>
                </c:pt>
                <c:pt idx="4261">
                  <c:v>277600</c:v>
                </c:pt>
                <c:pt idx="4262">
                  <c:v>208100</c:v>
                </c:pt>
                <c:pt idx="4263">
                  <c:v>195300</c:v>
                </c:pt>
                <c:pt idx="4264">
                  <c:v>146000</c:v>
                </c:pt>
                <c:pt idx="4265">
                  <c:v>145700</c:v>
                </c:pt>
                <c:pt idx="4266">
                  <c:v>159500</c:v>
                </c:pt>
                <c:pt idx="4267">
                  <c:v>120100</c:v>
                </c:pt>
                <c:pt idx="4268">
                  <c:v>244900</c:v>
                </c:pt>
                <c:pt idx="4269">
                  <c:v>200800</c:v>
                </c:pt>
                <c:pt idx="4270">
                  <c:v>220100</c:v>
                </c:pt>
                <c:pt idx="4271">
                  <c:v>246000</c:v>
                </c:pt>
                <c:pt idx="4272">
                  <c:v>225900</c:v>
                </c:pt>
                <c:pt idx="4273">
                  <c:v>189700</c:v>
                </c:pt>
                <c:pt idx="4274">
                  <c:v>236500</c:v>
                </c:pt>
                <c:pt idx="4275">
                  <c:v>215500</c:v>
                </c:pt>
                <c:pt idx="4276">
                  <c:v>198800</c:v>
                </c:pt>
                <c:pt idx="4277">
                  <c:v>170400</c:v>
                </c:pt>
                <c:pt idx="4278">
                  <c:v>194600</c:v>
                </c:pt>
                <c:pt idx="4279">
                  <c:v>213100</c:v>
                </c:pt>
                <c:pt idx="4280">
                  <c:v>217700</c:v>
                </c:pt>
                <c:pt idx="4281">
                  <c:v>191300</c:v>
                </c:pt>
                <c:pt idx="4282">
                  <c:v>162700</c:v>
                </c:pt>
                <c:pt idx="4283">
                  <c:v>153300</c:v>
                </c:pt>
                <c:pt idx="4284">
                  <c:v>210900</c:v>
                </c:pt>
                <c:pt idx="4285">
                  <c:v>168400</c:v>
                </c:pt>
                <c:pt idx="4286">
                  <c:v>228200</c:v>
                </c:pt>
                <c:pt idx="4287">
                  <c:v>345700</c:v>
                </c:pt>
                <c:pt idx="4288">
                  <c:v>136800</c:v>
                </c:pt>
                <c:pt idx="4289">
                  <c:v>118300</c:v>
                </c:pt>
                <c:pt idx="4290">
                  <c:v>142900</c:v>
                </c:pt>
                <c:pt idx="4291">
                  <c:v>234900</c:v>
                </c:pt>
                <c:pt idx="4292">
                  <c:v>226900</c:v>
                </c:pt>
                <c:pt idx="4293">
                  <c:v>199500</c:v>
                </c:pt>
                <c:pt idx="4294">
                  <c:v>188000</c:v>
                </c:pt>
                <c:pt idx="4295">
                  <c:v>198400</c:v>
                </c:pt>
                <c:pt idx="4296">
                  <c:v>209500</c:v>
                </c:pt>
                <c:pt idx="4297">
                  <c:v>200200</c:v>
                </c:pt>
                <c:pt idx="4298">
                  <c:v>219500</c:v>
                </c:pt>
                <c:pt idx="4299">
                  <c:v>208900</c:v>
                </c:pt>
                <c:pt idx="4300">
                  <c:v>213400</c:v>
                </c:pt>
                <c:pt idx="4301">
                  <c:v>218300</c:v>
                </c:pt>
                <c:pt idx="4302">
                  <c:v>214100</c:v>
                </c:pt>
                <c:pt idx="4303">
                  <c:v>194100</c:v>
                </c:pt>
                <c:pt idx="4304">
                  <c:v>213800</c:v>
                </c:pt>
                <c:pt idx="4305">
                  <c:v>167000</c:v>
                </c:pt>
                <c:pt idx="4306">
                  <c:v>181800</c:v>
                </c:pt>
                <c:pt idx="4307">
                  <c:v>156700</c:v>
                </c:pt>
                <c:pt idx="4308">
                  <c:v>170300</c:v>
                </c:pt>
                <c:pt idx="4309">
                  <c:v>166700</c:v>
                </c:pt>
                <c:pt idx="4310">
                  <c:v>162700</c:v>
                </c:pt>
                <c:pt idx="4311">
                  <c:v>163000</c:v>
                </c:pt>
                <c:pt idx="4312">
                  <c:v>167700</c:v>
                </c:pt>
                <c:pt idx="4313">
                  <c:v>161000</c:v>
                </c:pt>
                <c:pt idx="4314">
                  <c:v>184100</c:v>
                </c:pt>
                <c:pt idx="4315">
                  <c:v>178300</c:v>
                </c:pt>
                <c:pt idx="4316">
                  <c:v>167100</c:v>
                </c:pt>
                <c:pt idx="4317">
                  <c:v>156700</c:v>
                </c:pt>
                <c:pt idx="4318">
                  <c:v>155400</c:v>
                </c:pt>
                <c:pt idx="4319">
                  <c:v>137500</c:v>
                </c:pt>
                <c:pt idx="4320">
                  <c:v>153600</c:v>
                </c:pt>
                <c:pt idx="4321">
                  <c:v>160200</c:v>
                </c:pt>
                <c:pt idx="4322">
                  <c:v>152100</c:v>
                </c:pt>
                <c:pt idx="4323">
                  <c:v>147300</c:v>
                </c:pt>
                <c:pt idx="4324">
                  <c:v>136900</c:v>
                </c:pt>
                <c:pt idx="4325">
                  <c:v>143000</c:v>
                </c:pt>
                <c:pt idx="4326">
                  <c:v>138200</c:v>
                </c:pt>
                <c:pt idx="4327">
                  <c:v>155500</c:v>
                </c:pt>
                <c:pt idx="4328">
                  <c:v>158200</c:v>
                </c:pt>
                <c:pt idx="4329">
                  <c:v>161400</c:v>
                </c:pt>
                <c:pt idx="4330">
                  <c:v>162600</c:v>
                </c:pt>
                <c:pt idx="4331">
                  <c:v>162300</c:v>
                </c:pt>
                <c:pt idx="4332">
                  <c:v>162800</c:v>
                </c:pt>
                <c:pt idx="4333">
                  <c:v>164800</c:v>
                </c:pt>
                <c:pt idx="4334">
                  <c:v>165900</c:v>
                </c:pt>
                <c:pt idx="4335">
                  <c:v>172900</c:v>
                </c:pt>
                <c:pt idx="4336">
                  <c:v>175100</c:v>
                </c:pt>
                <c:pt idx="4337">
                  <c:v>161900</c:v>
                </c:pt>
                <c:pt idx="4338">
                  <c:v>156300</c:v>
                </c:pt>
                <c:pt idx="4339">
                  <c:v>175000</c:v>
                </c:pt>
                <c:pt idx="4340">
                  <c:v>173000</c:v>
                </c:pt>
                <c:pt idx="4341">
                  <c:v>169800</c:v>
                </c:pt>
                <c:pt idx="4342">
                  <c:v>161300</c:v>
                </c:pt>
                <c:pt idx="4343">
                  <c:v>160800</c:v>
                </c:pt>
                <c:pt idx="4344">
                  <c:v>158000</c:v>
                </c:pt>
                <c:pt idx="4345">
                  <c:v>195400</c:v>
                </c:pt>
                <c:pt idx="4346">
                  <c:v>218100</c:v>
                </c:pt>
                <c:pt idx="4347">
                  <c:v>212600</c:v>
                </c:pt>
                <c:pt idx="4348">
                  <c:v>217300</c:v>
                </c:pt>
                <c:pt idx="4349">
                  <c:v>209000</c:v>
                </c:pt>
                <c:pt idx="4350">
                  <c:v>215600</c:v>
                </c:pt>
                <c:pt idx="4351">
                  <c:v>216200</c:v>
                </c:pt>
                <c:pt idx="4352">
                  <c:v>201600</c:v>
                </c:pt>
                <c:pt idx="4353">
                  <c:v>208400</c:v>
                </c:pt>
                <c:pt idx="4354">
                  <c:v>212800</c:v>
                </c:pt>
                <c:pt idx="4355">
                  <c:v>203300</c:v>
                </c:pt>
                <c:pt idx="4356">
                  <c:v>210800</c:v>
                </c:pt>
                <c:pt idx="4357">
                  <c:v>242000</c:v>
                </c:pt>
                <c:pt idx="4358">
                  <c:v>228000</c:v>
                </c:pt>
                <c:pt idx="4359">
                  <c:v>223700</c:v>
                </c:pt>
                <c:pt idx="4360">
                  <c:v>219500</c:v>
                </c:pt>
                <c:pt idx="4361">
                  <c:v>216300</c:v>
                </c:pt>
                <c:pt idx="4362">
                  <c:v>221700</c:v>
                </c:pt>
                <c:pt idx="4363">
                  <c:v>213600</c:v>
                </c:pt>
                <c:pt idx="4364">
                  <c:v>219900</c:v>
                </c:pt>
                <c:pt idx="4365">
                  <c:v>218200</c:v>
                </c:pt>
                <c:pt idx="4366">
                  <c:v>226200</c:v>
                </c:pt>
                <c:pt idx="4367">
                  <c:v>225800</c:v>
                </c:pt>
                <c:pt idx="4368">
                  <c:v>225200</c:v>
                </c:pt>
                <c:pt idx="4369">
                  <c:v>218100</c:v>
                </c:pt>
                <c:pt idx="4370">
                  <c:v>219600</c:v>
                </c:pt>
                <c:pt idx="4371">
                  <c:v>219700</c:v>
                </c:pt>
                <c:pt idx="4372">
                  <c:v>209100</c:v>
                </c:pt>
                <c:pt idx="4373">
                  <c:v>220300</c:v>
                </c:pt>
                <c:pt idx="4374">
                  <c:v>218300</c:v>
                </c:pt>
                <c:pt idx="4375">
                  <c:v>216000</c:v>
                </c:pt>
                <c:pt idx="4376">
                  <c:v>220000</c:v>
                </c:pt>
                <c:pt idx="4377">
                  <c:v>217400</c:v>
                </c:pt>
                <c:pt idx="4378">
                  <c:v>218900</c:v>
                </c:pt>
                <c:pt idx="4379">
                  <c:v>220900</c:v>
                </c:pt>
                <c:pt idx="4380">
                  <c:v>221300</c:v>
                </c:pt>
                <c:pt idx="4381">
                  <c:v>215800</c:v>
                </c:pt>
                <c:pt idx="4382">
                  <c:v>226300</c:v>
                </c:pt>
                <c:pt idx="4383">
                  <c:v>213200</c:v>
                </c:pt>
                <c:pt idx="4384">
                  <c:v>312400</c:v>
                </c:pt>
                <c:pt idx="4385">
                  <c:v>314700</c:v>
                </c:pt>
                <c:pt idx="4386">
                  <c:v>339400</c:v>
                </c:pt>
                <c:pt idx="4387">
                  <c:v>307400</c:v>
                </c:pt>
                <c:pt idx="4388">
                  <c:v>336000</c:v>
                </c:pt>
                <c:pt idx="4389">
                  <c:v>254900</c:v>
                </c:pt>
                <c:pt idx="4390">
                  <c:v>228900</c:v>
                </c:pt>
                <c:pt idx="4391">
                  <c:v>481300</c:v>
                </c:pt>
                <c:pt idx="4392">
                  <c:v>224100</c:v>
                </c:pt>
                <c:pt idx="4393">
                  <c:v>221300</c:v>
                </c:pt>
                <c:pt idx="4394">
                  <c:v>218800</c:v>
                </c:pt>
                <c:pt idx="4395">
                  <c:v>211000</c:v>
                </c:pt>
                <c:pt idx="4396">
                  <c:v>214600</c:v>
                </c:pt>
                <c:pt idx="4397">
                  <c:v>219500</c:v>
                </c:pt>
                <c:pt idx="4398">
                  <c:v>200500</c:v>
                </c:pt>
                <c:pt idx="4399">
                  <c:v>186600</c:v>
                </c:pt>
                <c:pt idx="4400">
                  <c:v>208700</c:v>
                </c:pt>
                <c:pt idx="4401">
                  <c:v>219200</c:v>
                </c:pt>
                <c:pt idx="4402">
                  <c:v>213800</c:v>
                </c:pt>
                <c:pt idx="4403">
                  <c:v>134400</c:v>
                </c:pt>
                <c:pt idx="4404">
                  <c:v>143200</c:v>
                </c:pt>
                <c:pt idx="4405">
                  <c:v>149100</c:v>
                </c:pt>
                <c:pt idx="4406">
                  <c:v>158200</c:v>
                </c:pt>
                <c:pt idx="4407">
                  <c:v>225900</c:v>
                </c:pt>
                <c:pt idx="4408">
                  <c:v>222800</c:v>
                </c:pt>
                <c:pt idx="4409">
                  <c:v>226000</c:v>
                </c:pt>
                <c:pt idx="4410">
                  <c:v>224500</c:v>
                </c:pt>
                <c:pt idx="4411">
                  <c:v>232200</c:v>
                </c:pt>
                <c:pt idx="4412">
                  <c:v>228600</c:v>
                </c:pt>
                <c:pt idx="4413">
                  <c:v>227600</c:v>
                </c:pt>
                <c:pt idx="4414">
                  <c:v>222500</c:v>
                </c:pt>
                <c:pt idx="4415">
                  <c:v>225300</c:v>
                </c:pt>
                <c:pt idx="4416">
                  <c:v>221900</c:v>
                </c:pt>
                <c:pt idx="4417">
                  <c:v>218200</c:v>
                </c:pt>
                <c:pt idx="4418">
                  <c:v>223100</c:v>
                </c:pt>
                <c:pt idx="4419">
                  <c:v>225200</c:v>
                </c:pt>
                <c:pt idx="4420">
                  <c:v>227300</c:v>
                </c:pt>
                <c:pt idx="4421">
                  <c:v>225700</c:v>
                </c:pt>
                <c:pt idx="4422">
                  <c:v>244400</c:v>
                </c:pt>
                <c:pt idx="4423">
                  <c:v>234400</c:v>
                </c:pt>
                <c:pt idx="4424">
                  <c:v>402500</c:v>
                </c:pt>
                <c:pt idx="4425">
                  <c:v>239800</c:v>
                </c:pt>
                <c:pt idx="4426">
                  <c:v>254400</c:v>
                </c:pt>
                <c:pt idx="4427">
                  <c:v>245300</c:v>
                </c:pt>
                <c:pt idx="4428">
                  <c:v>246000</c:v>
                </c:pt>
                <c:pt idx="4429">
                  <c:v>235600</c:v>
                </c:pt>
                <c:pt idx="4430">
                  <c:v>232800</c:v>
                </c:pt>
                <c:pt idx="4431">
                  <c:v>254800</c:v>
                </c:pt>
                <c:pt idx="4432">
                  <c:v>218200</c:v>
                </c:pt>
                <c:pt idx="4433">
                  <c:v>224600</c:v>
                </c:pt>
                <c:pt idx="4434">
                  <c:v>228500</c:v>
                </c:pt>
                <c:pt idx="4435">
                  <c:v>231400</c:v>
                </c:pt>
                <c:pt idx="4436">
                  <c:v>223900</c:v>
                </c:pt>
                <c:pt idx="4437">
                  <c:v>225400</c:v>
                </c:pt>
                <c:pt idx="4438">
                  <c:v>223700</c:v>
                </c:pt>
                <c:pt idx="4439">
                  <c:v>241900</c:v>
                </c:pt>
                <c:pt idx="4440">
                  <c:v>227100</c:v>
                </c:pt>
                <c:pt idx="4441">
                  <c:v>233600</c:v>
                </c:pt>
                <c:pt idx="4442">
                  <c:v>226000</c:v>
                </c:pt>
                <c:pt idx="4443">
                  <c:v>223000</c:v>
                </c:pt>
                <c:pt idx="4444">
                  <c:v>249200</c:v>
                </c:pt>
                <c:pt idx="4445">
                  <c:v>250700</c:v>
                </c:pt>
                <c:pt idx="4446">
                  <c:v>256300</c:v>
                </c:pt>
                <c:pt idx="4447">
                  <c:v>251400</c:v>
                </c:pt>
                <c:pt idx="4448">
                  <c:v>235000</c:v>
                </c:pt>
                <c:pt idx="4449">
                  <c:v>244900</c:v>
                </c:pt>
                <c:pt idx="4450">
                  <c:v>257000</c:v>
                </c:pt>
                <c:pt idx="4451">
                  <c:v>243300</c:v>
                </c:pt>
                <c:pt idx="4452">
                  <c:v>253900</c:v>
                </c:pt>
                <c:pt idx="4453">
                  <c:v>244800</c:v>
                </c:pt>
                <c:pt idx="4454">
                  <c:v>231600</c:v>
                </c:pt>
                <c:pt idx="4455">
                  <c:v>257900</c:v>
                </c:pt>
                <c:pt idx="4456">
                  <c:v>239600</c:v>
                </c:pt>
                <c:pt idx="4457">
                  <c:v>240800</c:v>
                </c:pt>
                <c:pt idx="4458">
                  <c:v>247300</c:v>
                </c:pt>
                <c:pt idx="4459">
                  <c:v>251800</c:v>
                </c:pt>
                <c:pt idx="4460">
                  <c:v>287200</c:v>
                </c:pt>
                <c:pt idx="4461">
                  <c:v>249400</c:v>
                </c:pt>
                <c:pt idx="4462">
                  <c:v>500001</c:v>
                </c:pt>
                <c:pt idx="4463">
                  <c:v>232400</c:v>
                </c:pt>
                <c:pt idx="4464">
                  <c:v>240700</c:v>
                </c:pt>
                <c:pt idx="4465">
                  <c:v>100000</c:v>
                </c:pt>
                <c:pt idx="4466">
                  <c:v>99600</c:v>
                </c:pt>
                <c:pt idx="4467">
                  <c:v>109800</c:v>
                </c:pt>
                <c:pt idx="4468">
                  <c:v>100800</c:v>
                </c:pt>
                <c:pt idx="4469">
                  <c:v>96900</c:v>
                </c:pt>
                <c:pt idx="4470">
                  <c:v>94000</c:v>
                </c:pt>
                <c:pt idx="4471">
                  <c:v>108600</c:v>
                </c:pt>
                <c:pt idx="4472">
                  <c:v>114900</c:v>
                </c:pt>
                <c:pt idx="4473">
                  <c:v>99300</c:v>
                </c:pt>
                <c:pt idx="4474">
                  <c:v>123800</c:v>
                </c:pt>
                <c:pt idx="4475">
                  <c:v>111200</c:v>
                </c:pt>
                <c:pt idx="4476">
                  <c:v>99200</c:v>
                </c:pt>
                <c:pt idx="4477">
                  <c:v>124300</c:v>
                </c:pt>
                <c:pt idx="4478">
                  <c:v>128000</c:v>
                </c:pt>
                <c:pt idx="4479">
                  <c:v>127900</c:v>
                </c:pt>
                <c:pt idx="4480">
                  <c:v>126700</c:v>
                </c:pt>
                <c:pt idx="4481">
                  <c:v>175000</c:v>
                </c:pt>
                <c:pt idx="4482">
                  <c:v>145800</c:v>
                </c:pt>
                <c:pt idx="4483">
                  <c:v>153800</c:v>
                </c:pt>
                <c:pt idx="4484">
                  <c:v>142000</c:v>
                </c:pt>
                <c:pt idx="4485">
                  <c:v>150300</c:v>
                </c:pt>
                <c:pt idx="4486">
                  <c:v>168800</c:v>
                </c:pt>
                <c:pt idx="4487">
                  <c:v>172100</c:v>
                </c:pt>
                <c:pt idx="4488">
                  <c:v>148400</c:v>
                </c:pt>
                <c:pt idx="4489">
                  <c:v>156000</c:v>
                </c:pt>
                <c:pt idx="4490">
                  <c:v>159900</c:v>
                </c:pt>
                <c:pt idx="4491">
                  <c:v>186200</c:v>
                </c:pt>
                <c:pt idx="4492">
                  <c:v>183800</c:v>
                </c:pt>
                <c:pt idx="4493">
                  <c:v>189000</c:v>
                </c:pt>
                <c:pt idx="4494">
                  <c:v>192000</c:v>
                </c:pt>
                <c:pt idx="4495">
                  <c:v>137500</c:v>
                </c:pt>
                <c:pt idx="4496">
                  <c:v>191000</c:v>
                </c:pt>
                <c:pt idx="4497">
                  <c:v>183500</c:v>
                </c:pt>
                <c:pt idx="4498">
                  <c:v>189800</c:v>
                </c:pt>
                <c:pt idx="4499">
                  <c:v>175600</c:v>
                </c:pt>
                <c:pt idx="4500">
                  <c:v>169800</c:v>
                </c:pt>
                <c:pt idx="4501">
                  <c:v>194100</c:v>
                </c:pt>
                <c:pt idx="4502">
                  <c:v>164900</c:v>
                </c:pt>
                <c:pt idx="4503">
                  <c:v>171300</c:v>
                </c:pt>
                <c:pt idx="4504">
                  <c:v>166500</c:v>
                </c:pt>
                <c:pt idx="4505">
                  <c:v>157100</c:v>
                </c:pt>
                <c:pt idx="4506">
                  <c:v>188200</c:v>
                </c:pt>
                <c:pt idx="4507">
                  <c:v>189200</c:v>
                </c:pt>
                <c:pt idx="4508">
                  <c:v>198200</c:v>
                </c:pt>
                <c:pt idx="4509">
                  <c:v>143500</c:v>
                </c:pt>
                <c:pt idx="4510">
                  <c:v>159400</c:v>
                </c:pt>
                <c:pt idx="4511">
                  <c:v>128100</c:v>
                </c:pt>
                <c:pt idx="4512">
                  <c:v>143400</c:v>
                </c:pt>
                <c:pt idx="4513">
                  <c:v>152800</c:v>
                </c:pt>
                <c:pt idx="4514">
                  <c:v>170800</c:v>
                </c:pt>
                <c:pt idx="4515">
                  <c:v>137700</c:v>
                </c:pt>
                <c:pt idx="4516">
                  <c:v>137800</c:v>
                </c:pt>
                <c:pt idx="4517">
                  <c:v>136600</c:v>
                </c:pt>
                <c:pt idx="4518">
                  <c:v>323800</c:v>
                </c:pt>
                <c:pt idx="4519">
                  <c:v>157500</c:v>
                </c:pt>
                <c:pt idx="4520">
                  <c:v>164300</c:v>
                </c:pt>
                <c:pt idx="4521">
                  <c:v>147700</c:v>
                </c:pt>
                <c:pt idx="4522">
                  <c:v>143800</c:v>
                </c:pt>
                <c:pt idx="4523">
                  <c:v>137500</c:v>
                </c:pt>
                <c:pt idx="4524">
                  <c:v>159800</c:v>
                </c:pt>
                <c:pt idx="4525">
                  <c:v>164000</c:v>
                </c:pt>
                <c:pt idx="4526">
                  <c:v>170800</c:v>
                </c:pt>
                <c:pt idx="4527">
                  <c:v>146900</c:v>
                </c:pt>
                <c:pt idx="4528">
                  <c:v>170000</c:v>
                </c:pt>
                <c:pt idx="4529">
                  <c:v>151300</c:v>
                </c:pt>
                <c:pt idx="4530">
                  <c:v>177200</c:v>
                </c:pt>
                <c:pt idx="4531">
                  <c:v>259400</c:v>
                </c:pt>
                <c:pt idx="4532">
                  <c:v>246300</c:v>
                </c:pt>
                <c:pt idx="4533">
                  <c:v>218800</c:v>
                </c:pt>
                <c:pt idx="4534">
                  <c:v>179800</c:v>
                </c:pt>
                <c:pt idx="4535">
                  <c:v>195800</c:v>
                </c:pt>
                <c:pt idx="4536">
                  <c:v>153100</c:v>
                </c:pt>
                <c:pt idx="4537">
                  <c:v>160900</c:v>
                </c:pt>
                <c:pt idx="4538">
                  <c:v>142500</c:v>
                </c:pt>
                <c:pt idx="4539">
                  <c:v>129200</c:v>
                </c:pt>
                <c:pt idx="4540">
                  <c:v>177300</c:v>
                </c:pt>
                <c:pt idx="4541">
                  <c:v>175000</c:v>
                </c:pt>
                <c:pt idx="4542">
                  <c:v>262500</c:v>
                </c:pt>
                <c:pt idx="4543">
                  <c:v>163900</c:v>
                </c:pt>
                <c:pt idx="4544">
                  <c:v>177500</c:v>
                </c:pt>
                <c:pt idx="4545">
                  <c:v>181700</c:v>
                </c:pt>
                <c:pt idx="4546">
                  <c:v>174000</c:v>
                </c:pt>
                <c:pt idx="4547">
                  <c:v>156800</c:v>
                </c:pt>
                <c:pt idx="4548">
                  <c:v>148500</c:v>
                </c:pt>
                <c:pt idx="4549">
                  <c:v>149400</c:v>
                </c:pt>
                <c:pt idx="4550">
                  <c:v>170000</c:v>
                </c:pt>
                <c:pt idx="4551">
                  <c:v>156500</c:v>
                </c:pt>
                <c:pt idx="4552">
                  <c:v>152300</c:v>
                </c:pt>
                <c:pt idx="4553">
                  <c:v>153900</c:v>
                </c:pt>
                <c:pt idx="4554">
                  <c:v>146900</c:v>
                </c:pt>
                <c:pt idx="4555">
                  <c:v>162500</c:v>
                </c:pt>
                <c:pt idx="4556">
                  <c:v>170600</c:v>
                </c:pt>
                <c:pt idx="4557">
                  <c:v>149100</c:v>
                </c:pt>
                <c:pt idx="4558">
                  <c:v>142200</c:v>
                </c:pt>
                <c:pt idx="4559">
                  <c:v>150400</c:v>
                </c:pt>
                <c:pt idx="4560">
                  <c:v>144600</c:v>
                </c:pt>
                <c:pt idx="4561">
                  <c:v>147500</c:v>
                </c:pt>
                <c:pt idx="4562">
                  <c:v>160700</c:v>
                </c:pt>
                <c:pt idx="4563">
                  <c:v>152300</c:v>
                </c:pt>
                <c:pt idx="4564">
                  <c:v>143700</c:v>
                </c:pt>
                <c:pt idx="4565">
                  <c:v>155700</c:v>
                </c:pt>
                <c:pt idx="4566">
                  <c:v>167700</c:v>
                </c:pt>
                <c:pt idx="4567">
                  <c:v>191900</c:v>
                </c:pt>
                <c:pt idx="4568">
                  <c:v>192800</c:v>
                </c:pt>
                <c:pt idx="4569">
                  <c:v>223300</c:v>
                </c:pt>
                <c:pt idx="4570">
                  <c:v>204500</c:v>
                </c:pt>
                <c:pt idx="4571">
                  <c:v>199600</c:v>
                </c:pt>
                <c:pt idx="4572">
                  <c:v>239700</c:v>
                </c:pt>
                <c:pt idx="4573">
                  <c:v>200000</c:v>
                </c:pt>
                <c:pt idx="4574">
                  <c:v>229300</c:v>
                </c:pt>
                <c:pt idx="4575">
                  <c:v>226800</c:v>
                </c:pt>
                <c:pt idx="4576">
                  <c:v>233800</c:v>
                </c:pt>
                <c:pt idx="4577">
                  <c:v>212500</c:v>
                </c:pt>
                <c:pt idx="4578">
                  <c:v>245800</c:v>
                </c:pt>
                <c:pt idx="4579">
                  <c:v>218300</c:v>
                </c:pt>
                <c:pt idx="4580">
                  <c:v>238900</c:v>
                </c:pt>
                <c:pt idx="4581">
                  <c:v>242700</c:v>
                </c:pt>
                <c:pt idx="4582">
                  <c:v>245600</c:v>
                </c:pt>
                <c:pt idx="4583">
                  <c:v>246300</c:v>
                </c:pt>
                <c:pt idx="4584">
                  <c:v>246900</c:v>
                </c:pt>
                <c:pt idx="4585">
                  <c:v>202500</c:v>
                </c:pt>
                <c:pt idx="4586">
                  <c:v>222500</c:v>
                </c:pt>
                <c:pt idx="4587">
                  <c:v>225600</c:v>
                </c:pt>
                <c:pt idx="4588">
                  <c:v>230000</c:v>
                </c:pt>
                <c:pt idx="4589">
                  <c:v>231900</c:v>
                </c:pt>
                <c:pt idx="4590">
                  <c:v>227800</c:v>
                </c:pt>
                <c:pt idx="4591">
                  <c:v>303700</c:v>
                </c:pt>
                <c:pt idx="4592">
                  <c:v>294800</c:v>
                </c:pt>
                <c:pt idx="4593">
                  <c:v>256300</c:v>
                </c:pt>
                <c:pt idx="4594">
                  <c:v>289600</c:v>
                </c:pt>
                <c:pt idx="4595">
                  <c:v>231300</c:v>
                </c:pt>
                <c:pt idx="4596">
                  <c:v>265000</c:v>
                </c:pt>
                <c:pt idx="4597">
                  <c:v>241400</c:v>
                </c:pt>
                <c:pt idx="4598">
                  <c:v>264500</c:v>
                </c:pt>
                <c:pt idx="4599">
                  <c:v>272800</c:v>
                </c:pt>
                <c:pt idx="4600">
                  <c:v>237000</c:v>
                </c:pt>
                <c:pt idx="4601">
                  <c:v>269700</c:v>
                </c:pt>
                <c:pt idx="4602">
                  <c:v>244000</c:v>
                </c:pt>
                <c:pt idx="4603">
                  <c:v>235400</c:v>
                </c:pt>
                <c:pt idx="4604">
                  <c:v>243100</c:v>
                </c:pt>
                <c:pt idx="4605">
                  <c:v>230000</c:v>
                </c:pt>
                <c:pt idx="4606">
                  <c:v>230400</c:v>
                </c:pt>
                <c:pt idx="4607">
                  <c:v>185400</c:v>
                </c:pt>
                <c:pt idx="4608">
                  <c:v>181800</c:v>
                </c:pt>
                <c:pt idx="4609">
                  <c:v>202100</c:v>
                </c:pt>
                <c:pt idx="4610">
                  <c:v>183300</c:v>
                </c:pt>
                <c:pt idx="4611">
                  <c:v>185700</c:v>
                </c:pt>
                <c:pt idx="4612">
                  <c:v>193800</c:v>
                </c:pt>
                <c:pt idx="4613">
                  <c:v>192300</c:v>
                </c:pt>
                <c:pt idx="4614">
                  <c:v>192700</c:v>
                </c:pt>
                <c:pt idx="4615">
                  <c:v>177900</c:v>
                </c:pt>
                <c:pt idx="4616">
                  <c:v>181100</c:v>
                </c:pt>
                <c:pt idx="4617">
                  <c:v>180500</c:v>
                </c:pt>
                <c:pt idx="4618">
                  <c:v>181300</c:v>
                </c:pt>
                <c:pt idx="4619">
                  <c:v>184500</c:v>
                </c:pt>
                <c:pt idx="4620">
                  <c:v>181300</c:v>
                </c:pt>
                <c:pt idx="4621">
                  <c:v>180500</c:v>
                </c:pt>
                <c:pt idx="4622">
                  <c:v>188000</c:v>
                </c:pt>
                <c:pt idx="4623">
                  <c:v>146400</c:v>
                </c:pt>
                <c:pt idx="4624">
                  <c:v>158000</c:v>
                </c:pt>
                <c:pt idx="4625">
                  <c:v>157800</c:v>
                </c:pt>
                <c:pt idx="4626">
                  <c:v>152800</c:v>
                </c:pt>
                <c:pt idx="4627">
                  <c:v>137200</c:v>
                </c:pt>
                <c:pt idx="4628">
                  <c:v>145200</c:v>
                </c:pt>
                <c:pt idx="4629">
                  <c:v>155500</c:v>
                </c:pt>
                <c:pt idx="4630">
                  <c:v>154700</c:v>
                </c:pt>
                <c:pt idx="4631">
                  <c:v>169400</c:v>
                </c:pt>
                <c:pt idx="4632">
                  <c:v>155100</c:v>
                </c:pt>
                <c:pt idx="4633">
                  <c:v>172600</c:v>
                </c:pt>
                <c:pt idx="4634">
                  <c:v>171300</c:v>
                </c:pt>
                <c:pt idx="4635">
                  <c:v>177500</c:v>
                </c:pt>
                <c:pt idx="4636">
                  <c:v>159400</c:v>
                </c:pt>
                <c:pt idx="4637">
                  <c:v>208800</c:v>
                </c:pt>
                <c:pt idx="4638">
                  <c:v>224100</c:v>
                </c:pt>
                <c:pt idx="4639">
                  <c:v>173600</c:v>
                </c:pt>
                <c:pt idx="4640">
                  <c:v>181400</c:v>
                </c:pt>
                <c:pt idx="4641">
                  <c:v>207800</c:v>
                </c:pt>
                <c:pt idx="4642">
                  <c:v>218100</c:v>
                </c:pt>
                <c:pt idx="4643">
                  <c:v>198400</c:v>
                </c:pt>
                <c:pt idx="4644">
                  <c:v>208900</c:v>
                </c:pt>
                <c:pt idx="4645">
                  <c:v>218200</c:v>
                </c:pt>
                <c:pt idx="4646">
                  <c:v>218600</c:v>
                </c:pt>
                <c:pt idx="4647">
                  <c:v>237000</c:v>
                </c:pt>
                <c:pt idx="4648">
                  <c:v>214700</c:v>
                </c:pt>
                <c:pt idx="4649">
                  <c:v>234900</c:v>
                </c:pt>
                <c:pt idx="4650">
                  <c:v>253600</c:v>
                </c:pt>
                <c:pt idx="4651">
                  <c:v>247700</c:v>
                </c:pt>
                <c:pt idx="4652">
                  <c:v>195300</c:v>
                </c:pt>
                <c:pt idx="4653">
                  <c:v>242100</c:v>
                </c:pt>
                <c:pt idx="4654">
                  <c:v>242300</c:v>
                </c:pt>
                <c:pt idx="4655">
                  <c:v>238000</c:v>
                </c:pt>
                <c:pt idx="4656">
                  <c:v>237500</c:v>
                </c:pt>
                <c:pt idx="4657">
                  <c:v>194700</c:v>
                </c:pt>
                <c:pt idx="4658">
                  <c:v>220600</c:v>
                </c:pt>
                <c:pt idx="4659">
                  <c:v>231500</c:v>
                </c:pt>
                <c:pt idx="4660">
                  <c:v>212100</c:v>
                </c:pt>
                <c:pt idx="4661">
                  <c:v>210300</c:v>
                </c:pt>
                <c:pt idx="4662">
                  <c:v>216400</c:v>
                </c:pt>
                <c:pt idx="4663">
                  <c:v>210100</c:v>
                </c:pt>
                <c:pt idx="4664">
                  <c:v>220600</c:v>
                </c:pt>
                <c:pt idx="4665">
                  <c:v>242000</c:v>
                </c:pt>
                <c:pt idx="4666">
                  <c:v>163900</c:v>
                </c:pt>
                <c:pt idx="4667">
                  <c:v>224600</c:v>
                </c:pt>
                <c:pt idx="4668">
                  <c:v>227300</c:v>
                </c:pt>
                <c:pt idx="4669">
                  <c:v>242700</c:v>
                </c:pt>
                <c:pt idx="4670">
                  <c:v>236600</c:v>
                </c:pt>
                <c:pt idx="4671">
                  <c:v>226900</c:v>
                </c:pt>
                <c:pt idx="4672">
                  <c:v>230800</c:v>
                </c:pt>
                <c:pt idx="4673">
                  <c:v>245900</c:v>
                </c:pt>
                <c:pt idx="4674">
                  <c:v>244500</c:v>
                </c:pt>
                <c:pt idx="4675">
                  <c:v>207900</c:v>
                </c:pt>
                <c:pt idx="4676">
                  <c:v>225000</c:v>
                </c:pt>
                <c:pt idx="4677">
                  <c:v>232400</c:v>
                </c:pt>
                <c:pt idx="4678">
                  <c:v>229000</c:v>
                </c:pt>
                <c:pt idx="4679">
                  <c:v>233900</c:v>
                </c:pt>
                <c:pt idx="4680">
                  <c:v>205000</c:v>
                </c:pt>
                <c:pt idx="4681">
                  <c:v>220300</c:v>
                </c:pt>
                <c:pt idx="4682">
                  <c:v>240000</c:v>
                </c:pt>
                <c:pt idx="4683">
                  <c:v>228000</c:v>
                </c:pt>
                <c:pt idx="4684">
                  <c:v>227600</c:v>
                </c:pt>
                <c:pt idx="4685">
                  <c:v>214000</c:v>
                </c:pt>
                <c:pt idx="4686">
                  <c:v>215000</c:v>
                </c:pt>
                <c:pt idx="4687">
                  <c:v>236800</c:v>
                </c:pt>
                <c:pt idx="4688">
                  <c:v>260800</c:v>
                </c:pt>
                <c:pt idx="4689">
                  <c:v>267400</c:v>
                </c:pt>
                <c:pt idx="4690">
                  <c:v>275000</c:v>
                </c:pt>
                <c:pt idx="4691">
                  <c:v>230700</c:v>
                </c:pt>
                <c:pt idx="4692">
                  <c:v>232700</c:v>
                </c:pt>
                <c:pt idx="4693">
                  <c:v>238200</c:v>
                </c:pt>
                <c:pt idx="4694">
                  <c:v>233300</c:v>
                </c:pt>
                <c:pt idx="4695">
                  <c:v>225800</c:v>
                </c:pt>
                <c:pt idx="4696">
                  <c:v>233900</c:v>
                </c:pt>
                <c:pt idx="4697">
                  <c:v>237500</c:v>
                </c:pt>
                <c:pt idx="4698">
                  <c:v>247200</c:v>
                </c:pt>
                <c:pt idx="4699">
                  <c:v>345800</c:v>
                </c:pt>
                <c:pt idx="4700">
                  <c:v>363800</c:v>
                </c:pt>
                <c:pt idx="4701">
                  <c:v>376100</c:v>
                </c:pt>
                <c:pt idx="4702">
                  <c:v>363900</c:v>
                </c:pt>
                <c:pt idx="4703">
                  <c:v>358000</c:v>
                </c:pt>
                <c:pt idx="4704">
                  <c:v>337500</c:v>
                </c:pt>
                <c:pt idx="4705">
                  <c:v>339700</c:v>
                </c:pt>
                <c:pt idx="4706">
                  <c:v>358000</c:v>
                </c:pt>
                <c:pt idx="4707">
                  <c:v>275000</c:v>
                </c:pt>
                <c:pt idx="4708">
                  <c:v>361300</c:v>
                </c:pt>
                <c:pt idx="4709">
                  <c:v>346000</c:v>
                </c:pt>
                <c:pt idx="4710">
                  <c:v>341400</c:v>
                </c:pt>
                <c:pt idx="4711">
                  <c:v>382200</c:v>
                </c:pt>
                <c:pt idx="4712">
                  <c:v>500001</c:v>
                </c:pt>
                <c:pt idx="4713">
                  <c:v>500001</c:v>
                </c:pt>
                <c:pt idx="4714">
                  <c:v>492200</c:v>
                </c:pt>
                <c:pt idx="4715">
                  <c:v>500001</c:v>
                </c:pt>
                <c:pt idx="4716">
                  <c:v>472100</c:v>
                </c:pt>
                <c:pt idx="4717">
                  <c:v>500001</c:v>
                </c:pt>
                <c:pt idx="4718">
                  <c:v>500001</c:v>
                </c:pt>
                <c:pt idx="4719">
                  <c:v>500001</c:v>
                </c:pt>
                <c:pt idx="4720">
                  <c:v>500001</c:v>
                </c:pt>
                <c:pt idx="4721">
                  <c:v>500001</c:v>
                </c:pt>
                <c:pt idx="4722">
                  <c:v>500001</c:v>
                </c:pt>
                <c:pt idx="4723">
                  <c:v>500001</c:v>
                </c:pt>
                <c:pt idx="4724">
                  <c:v>500001</c:v>
                </c:pt>
                <c:pt idx="4725">
                  <c:v>477100</c:v>
                </c:pt>
                <c:pt idx="4726">
                  <c:v>481500</c:v>
                </c:pt>
                <c:pt idx="4727">
                  <c:v>500001</c:v>
                </c:pt>
                <c:pt idx="4728">
                  <c:v>500001</c:v>
                </c:pt>
                <c:pt idx="4729">
                  <c:v>500001</c:v>
                </c:pt>
                <c:pt idx="4730">
                  <c:v>379300</c:v>
                </c:pt>
                <c:pt idx="4731">
                  <c:v>460400</c:v>
                </c:pt>
                <c:pt idx="4732">
                  <c:v>422700</c:v>
                </c:pt>
                <c:pt idx="4733">
                  <c:v>438100</c:v>
                </c:pt>
                <c:pt idx="4734">
                  <c:v>329200</c:v>
                </c:pt>
                <c:pt idx="4735">
                  <c:v>336200</c:v>
                </c:pt>
                <c:pt idx="4736">
                  <c:v>324000</c:v>
                </c:pt>
                <c:pt idx="4737">
                  <c:v>342600</c:v>
                </c:pt>
                <c:pt idx="4738">
                  <c:v>359400</c:v>
                </c:pt>
                <c:pt idx="4739">
                  <c:v>356800</c:v>
                </c:pt>
                <c:pt idx="4740">
                  <c:v>335900</c:v>
                </c:pt>
                <c:pt idx="4741">
                  <c:v>295800</c:v>
                </c:pt>
                <c:pt idx="4742">
                  <c:v>293000</c:v>
                </c:pt>
                <c:pt idx="4743">
                  <c:v>304200</c:v>
                </c:pt>
                <c:pt idx="4744">
                  <c:v>334200</c:v>
                </c:pt>
                <c:pt idx="4745">
                  <c:v>316900</c:v>
                </c:pt>
                <c:pt idx="4746">
                  <c:v>345500</c:v>
                </c:pt>
                <c:pt idx="4747">
                  <c:v>340700</c:v>
                </c:pt>
                <c:pt idx="4748">
                  <c:v>281900</c:v>
                </c:pt>
                <c:pt idx="4749">
                  <c:v>290000</c:v>
                </c:pt>
                <c:pt idx="4750">
                  <c:v>338600</c:v>
                </c:pt>
                <c:pt idx="4751">
                  <c:v>294000</c:v>
                </c:pt>
                <c:pt idx="4752">
                  <c:v>297400</c:v>
                </c:pt>
                <c:pt idx="4753">
                  <c:v>295900</c:v>
                </c:pt>
                <c:pt idx="4754">
                  <c:v>305900</c:v>
                </c:pt>
                <c:pt idx="4755">
                  <c:v>324000</c:v>
                </c:pt>
                <c:pt idx="4756">
                  <c:v>359900</c:v>
                </c:pt>
                <c:pt idx="4757">
                  <c:v>292900</c:v>
                </c:pt>
                <c:pt idx="4758">
                  <c:v>321900</c:v>
                </c:pt>
                <c:pt idx="4759">
                  <c:v>337900</c:v>
                </c:pt>
                <c:pt idx="4760">
                  <c:v>340400</c:v>
                </c:pt>
                <c:pt idx="4761">
                  <c:v>365500</c:v>
                </c:pt>
                <c:pt idx="4762">
                  <c:v>352700</c:v>
                </c:pt>
                <c:pt idx="4763">
                  <c:v>333800</c:v>
                </c:pt>
                <c:pt idx="4764">
                  <c:v>329300</c:v>
                </c:pt>
                <c:pt idx="4765">
                  <c:v>337600</c:v>
                </c:pt>
                <c:pt idx="4766">
                  <c:v>456100</c:v>
                </c:pt>
                <c:pt idx="4767">
                  <c:v>453700</c:v>
                </c:pt>
                <c:pt idx="4768">
                  <c:v>474300</c:v>
                </c:pt>
                <c:pt idx="4769">
                  <c:v>472700</c:v>
                </c:pt>
                <c:pt idx="4770">
                  <c:v>495500</c:v>
                </c:pt>
                <c:pt idx="4771">
                  <c:v>500001</c:v>
                </c:pt>
                <c:pt idx="4772">
                  <c:v>470000</c:v>
                </c:pt>
                <c:pt idx="4773">
                  <c:v>442100</c:v>
                </c:pt>
                <c:pt idx="4774">
                  <c:v>500001</c:v>
                </c:pt>
                <c:pt idx="4775">
                  <c:v>500001</c:v>
                </c:pt>
                <c:pt idx="4776">
                  <c:v>500001</c:v>
                </c:pt>
                <c:pt idx="4777">
                  <c:v>500001</c:v>
                </c:pt>
                <c:pt idx="4778">
                  <c:v>500001</c:v>
                </c:pt>
                <c:pt idx="4779">
                  <c:v>500001</c:v>
                </c:pt>
                <c:pt idx="4780">
                  <c:v>500001</c:v>
                </c:pt>
                <c:pt idx="4781">
                  <c:v>500001</c:v>
                </c:pt>
                <c:pt idx="4782">
                  <c:v>434500</c:v>
                </c:pt>
                <c:pt idx="4783">
                  <c:v>394600</c:v>
                </c:pt>
                <c:pt idx="4784">
                  <c:v>472700</c:v>
                </c:pt>
                <c:pt idx="4785">
                  <c:v>479500</c:v>
                </c:pt>
                <c:pt idx="4786">
                  <c:v>500001</c:v>
                </c:pt>
                <c:pt idx="4787">
                  <c:v>500001</c:v>
                </c:pt>
                <c:pt idx="4788">
                  <c:v>469800</c:v>
                </c:pt>
                <c:pt idx="4789">
                  <c:v>500001</c:v>
                </c:pt>
                <c:pt idx="4790">
                  <c:v>392400</c:v>
                </c:pt>
                <c:pt idx="4791">
                  <c:v>368400</c:v>
                </c:pt>
                <c:pt idx="4792">
                  <c:v>400700</c:v>
                </c:pt>
                <c:pt idx="4793">
                  <c:v>380800</c:v>
                </c:pt>
                <c:pt idx="4794">
                  <c:v>430000</c:v>
                </c:pt>
                <c:pt idx="4795">
                  <c:v>500001</c:v>
                </c:pt>
                <c:pt idx="4796">
                  <c:v>378100</c:v>
                </c:pt>
                <c:pt idx="4797">
                  <c:v>384600</c:v>
                </c:pt>
                <c:pt idx="4798">
                  <c:v>366200</c:v>
                </c:pt>
                <c:pt idx="4799">
                  <c:v>349000</c:v>
                </c:pt>
                <c:pt idx="4800">
                  <c:v>379800</c:v>
                </c:pt>
                <c:pt idx="4801">
                  <c:v>384800</c:v>
                </c:pt>
                <c:pt idx="4802">
                  <c:v>432700</c:v>
                </c:pt>
                <c:pt idx="4803">
                  <c:v>355300</c:v>
                </c:pt>
                <c:pt idx="4804">
                  <c:v>348600</c:v>
                </c:pt>
                <c:pt idx="4805">
                  <c:v>381200</c:v>
                </c:pt>
                <c:pt idx="4806">
                  <c:v>427200</c:v>
                </c:pt>
                <c:pt idx="4807">
                  <c:v>260700</c:v>
                </c:pt>
                <c:pt idx="4808">
                  <c:v>271900</c:v>
                </c:pt>
                <c:pt idx="4809">
                  <c:v>282100</c:v>
                </c:pt>
                <c:pt idx="4810">
                  <c:v>280300</c:v>
                </c:pt>
                <c:pt idx="4811">
                  <c:v>269000</c:v>
                </c:pt>
                <c:pt idx="4812">
                  <c:v>270000</c:v>
                </c:pt>
                <c:pt idx="4813">
                  <c:v>283300</c:v>
                </c:pt>
                <c:pt idx="4814">
                  <c:v>265600</c:v>
                </c:pt>
                <c:pt idx="4815">
                  <c:v>266600</c:v>
                </c:pt>
                <c:pt idx="4816">
                  <c:v>298400</c:v>
                </c:pt>
                <c:pt idx="4817">
                  <c:v>296300</c:v>
                </c:pt>
                <c:pt idx="4818">
                  <c:v>325200</c:v>
                </c:pt>
                <c:pt idx="4819">
                  <c:v>291700</c:v>
                </c:pt>
                <c:pt idx="4820">
                  <c:v>283800</c:v>
                </c:pt>
                <c:pt idx="4821">
                  <c:v>255900</c:v>
                </c:pt>
                <c:pt idx="4822">
                  <c:v>267100</c:v>
                </c:pt>
                <c:pt idx="4823">
                  <c:v>278100</c:v>
                </c:pt>
                <c:pt idx="4824">
                  <c:v>252300</c:v>
                </c:pt>
                <c:pt idx="4825">
                  <c:v>255400</c:v>
                </c:pt>
                <c:pt idx="4826">
                  <c:v>259600</c:v>
                </c:pt>
                <c:pt idx="4827">
                  <c:v>248600</c:v>
                </c:pt>
                <c:pt idx="4828">
                  <c:v>279400</c:v>
                </c:pt>
                <c:pt idx="4829">
                  <c:v>285900</c:v>
                </c:pt>
                <c:pt idx="4830">
                  <c:v>286500</c:v>
                </c:pt>
                <c:pt idx="4831">
                  <c:v>261300</c:v>
                </c:pt>
                <c:pt idx="4832">
                  <c:v>279600</c:v>
                </c:pt>
                <c:pt idx="4833">
                  <c:v>257000</c:v>
                </c:pt>
                <c:pt idx="4834">
                  <c:v>281500</c:v>
                </c:pt>
                <c:pt idx="4835">
                  <c:v>271300</c:v>
                </c:pt>
                <c:pt idx="4836">
                  <c:v>309700</c:v>
                </c:pt>
                <c:pt idx="4837">
                  <c:v>314100</c:v>
                </c:pt>
                <c:pt idx="4838">
                  <c:v>331900</c:v>
                </c:pt>
                <c:pt idx="4839">
                  <c:v>358500</c:v>
                </c:pt>
                <c:pt idx="4840">
                  <c:v>350900</c:v>
                </c:pt>
                <c:pt idx="4841">
                  <c:v>330700</c:v>
                </c:pt>
                <c:pt idx="4842">
                  <c:v>354200</c:v>
                </c:pt>
                <c:pt idx="4843">
                  <c:v>348200</c:v>
                </c:pt>
                <c:pt idx="4844">
                  <c:v>334400</c:v>
                </c:pt>
                <c:pt idx="4845">
                  <c:v>332600</c:v>
                </c:pt>
                <c:pt idx="4846">
                  <c:v>341200</c:v>
                </c:pt>
                <c:pt idx="4847">
                  <c:v>349300</c:v>
                </c:pt>
                <c:pt idx="4848">
                  <c:v>395300</c:v>
                </c:pt>
                <c:pt idx="4849">
                  <c:v>354700</c:v>
                </c:pt>
                <c:pt idx="4850">
                  <c:v>361300</c:v>
                </c:pt>
                <c:pt idx="4851">
                  <c:v>410000</c:v>
                </c:pt>
                <c:pt idx="4852">
                  <c:v>379000</c:v>
                </c:pt>
                <c:pt idx="4853">
                  <c:v>342000</c:v>
                </c:pt>
                <c:pt idx="4854">
                  <c:v>353600</c:v>
                </c:pt>
                <c:pt idx="4855">
                  <c:v>343000</c:v>
                </c:pt>
                <c:pt idx="4856">
                  <c:v>342800</c:v>
                </c:pt>
                <c:pt idx="4857">
                  <c:v>343400</c:v>
                </c:pt>
                <c:pt idx="4858">
                  <c:v>350200</c:v>
                </c:pt>
                <c:pt idx="4859">
                  <c:v>353400</c:v>
                </c:pt>
                <c:pt idx="4860">
                  <c:v>339000</c:v>
                </c:pt>
                <c:pt idx="4861">
                  <c:v>286400</c:v>
                </c:pt>
                <c:pt idx="4862">
                  <c:v>234800</c:v>
                </c:pt>
                <c:pt idx="4863">
                  <c:v>270700</c:v>
                </c:pt>
                <c:pt idx="4864">
                  <c:v>318900</c:v>
                </c:pt>
                <c:pt idx="4865">
                  <c:v>376100</c:v>
                </c:pt>
                <c:pt idx="4866">
                  <c:v>225000</c:v>
                </c:pt>
                <c:pt idx="4867">
                  <c:v>273000</c:v>
                </c:pt>
                <c:pt idx="4868">
                  <c:v>279900</c:v>
                </c:pt>
                <c:pt idx="4869">
                  <c:v>310000</c:v>
                </c:pt>
                <c:pt idx="4870">
                  <c:v>323700</c:v>
                </c:pt>
                <c:pt idx="4871">
                  <c:v>361700</c:v>
                </c:pt>
                <c:pt idx="4872">
                  <c:v>362600</c:v>
                </c:pt>
                <c:pt idx="4873">
                  <c:v>336000</c:v>
                </c:pt>
                <c:pt idx="4874">
                  <c:v>382100</c:v>
                </c:pt>
                <c:pt idx="4875">
                  <c:v>379500</c:v>
                </c:pt>
                <c:pt idx="4876">
                  <c:v>346200</c:v>
                </c:pt>
                <c:pt idx="4877">
                  <c:v>357000</c:v>
                </c:pt>
                <c:pt idx="4878">
                  <c:v>417800</c:v>
                </c:pt>
                <c:pt idx="4879">
                  <c:v>446800</c:v>
                </c:pt>
                <c:pt idx="4880">
                  <c:v>328900</c:v>
                </c:pt>
                <c:pt idx="4881">
                  <c:v>339000</c:v>
                </c:pt>
                <c:pt idx="4882">
                  <c:v>387800</c:v>
                </c:pt>
                <c:pt idx="4883">
                  <c:v>352700</c:v>
                </c:pt>
                <c:pt idx="4884">
                  <c:v>366900</c:v>
                </c:pt>
                <c:pt idx="4885">
                  <c:v>339500</c:v>
                </c:pt>
                <c:pt idx="4886">
                  <c:v>360800</c:v>
                </c:pt>
                <c:pt idx="4887">
                  <c:v>330000</c:v>
                </c:pt>
                <c:pt idx="4888">
                  <c:v>378800</c:v>
                </c:pt>
                <c:pt idx="4889">
                  <c:v>359900</c:v>
                </c:pt>
                <c:pt idx="4890">
                  <c:v>356800</c:v>
                </c:pt>
                <c:pt idx="4891">
                  <c:v>365600</c:v>
                </c:pt>
                <c:pt idx="4892">
                  <c:v>350000</c:v>
                </c:pt>
                <c:pt idx="4893">
                  <c:v>327700</c:v>
                </c:pt>
                <c:pt idx="4894">
                  <c:v>318900</c:v>
                </c:pt>
                <c:pt idx="4895">
                  <c:v>311700</c:v>
                </c:pt>
                <c:pt idx="4896">
                  <c:v>500001</c:v>
                </c:pt>
                <c:pt idx="4897">
                  <c:v>308900</c:v>
                </c:pt>
                <c:pt idx="4898">
                  <c:v>285800</c:v>
                </c:pt>
                <c:pt idx="4899">
                  <c:v>254700</c:v>
                </c:pt>
                <c:pt idx="4900">
                  <c:v>277900</c:v>
                </c:pt>
                <c:pt idx="4901">
                  <c:v>244800</c:v>
                </c:pt>
                <c:pt idx="4902">
                  <c:v>279900</c:v>
                </c:pt>
                <c:pt idx="4903">
                  <c:v>315100</c:v>
                </c:pt>
                <c:pt idx="4904">
                  <c:v>286400</c:v>
                </c:pt>
                <c:pt idx="4905">
                  <c:v>250000</c:v>
                </c:pt>
                <c:pt idx="4906">
                  <c:v>383800</c:v>
                </c:pt>
                <c:pt idx="4907">
                  <c:v>271100</c:v>
                </c:pt>
                <c:pt idx="4908">
                  <c:v>416800</c:v>
                </c:pt>
                <c:pt idx="4909">
                  <c:v>414700</c:v>
                </c:pt>
                <c:pt idx="4910">
                  <c:v>500001</c:v>
                </c:pt>
                <c:pt idx="4911">
                  <c:v>200000</c:v>
                </c:pt>
                <c:pt idx="4912">
                  <c:v>288900</c:v>
                </c:pt>
                <c:pt idx="4913">
                  <c:v>266700</c:v>
                </c:pt>
                <c:pt idx="4914">
                  <c:v>236100</c:v>
                </c:pt>
                <c:pt idx="4915">
                  <c:v>312500</c:v>
                </c:pt>
                <c:pt idx="4916">
                  <c:v>313600</c:v>
                </c:pt>
                <c:pt idx="4917">
                  <c:v>243800</c:v>
                </c:pt>
                <c:pt idx="4918">
                  <c:v>283300</c:v>
                </c:pt>
                <c:pt idx="4919">
                  <c:v>300000</c:v>
                </c:pt>
                <c:pt idx="4920">
                  <c:v>200000</c:v>
                </c:pt>
                <c:pt idx="4921">
                  <c:v>383300</c:v>
                </c:pt>
                <c:pt idx="4922">
                  <c:v>383300</c:v>
                </c:pt>
                <c:pt idx="4923">
                  <c:v>300000</c:v>
                </c:pt>
                <c:pt idx="4924">
                  <c:v>500001</c:v>
                </c:pt>
                <c:pt idx="4925">
                  <c:v>225000</c:v>
                </c:pt>
                <c:pt idx="4926">
                  <c:v>341700</c:v>
                </c:pt>
                <c:pt idx="4927">
                  <c:v>400000</c:v>
                </c:pt>
                <c:pt idx="4928">
                  <c:v>312500</c:v>
                </c:pt>
                <c:pt idx="4929">
                  <c:v>431400</c:v>
                </c:pt>
                <c:pt idx="4930">
                  <c:v>335300</c:v>
                </c:pt>
                <c:pt idx="4931">
                  <c:v>430800</c:v>
                </c:pt>
                <c:pt idx="4932">
                  <c:v>450000</c:v>
                </c:pt>
                <c:pt idx="4933">
                  <c:v>281300</c:v>
                </c:pt>
                <c:pt idx="4934">
                  <c:v>272900</c:v>
                </c:pt>
                <c:pt idx="4935">
                  <c:v>362500</c:v>
                </c:pt>
                <c:pt idx="4936">
                  <c:v>425000</c:v>
                </c:pt>
                <c:pt idx="4937">
                  <c:v>375000</c:v>
                </c:pt>
                <c:pt idx="4938">
                  <c:v>500001</c:v>
                </c:pt>
                <c:pt idx="4939">
                  <c:v>500001</c:v>
                </c:pt>
                <c:pt idx="4940">
                  <c:v>500001</c:v>
                </c:pt>
                <c:pt idx="4941">
                  <c:v>500001</c:v>
                </c:pt>
                <c:pt idx="4942">
                  <c:v>500001</c:v>
                </c:pt>
                <c:pt idx="4943">
                  <c:v>500001</c:v>
                </c:pt>
                <c:pt idx="4944">
                  <c:v>500001</c:v>
                </c:pt>
                <c:pt idx="4945">
                  <c:v>500001</c:v>
                </c:pt>
                <c:pt idx="4946">
                  <c:v>500001</c:v>
                </c:pt>
                <c:pt idx="4947">
                  <c:v>500001</c:v>
                </c:pt>
                <c:pt idx="4948">
                  <c:v>500001</c:v>
                </c:pt>
                <c:pt idx="4949">
                  <c:v>500001</c:v>
                </c:pt>
                <c:pt idx="4950">
                  <c:v>500001</c:v>
                </c:pt>
                <c:pt idx="4951">
                  <c:v>500001</c:v>
                </c:pt>
                <c:pt idx="4952">
                  <c:v>500001</c:v>
                </c:pt>
                <c:pt idx="4953">
                  <c:v>500001</c:v>
                </c:pt>
                <c:pt idx="4954">
                  <c:v>500001</c:v>
                </c:pt>
                <c:pt idx="4955">
                  <c:v>500001</c:v>
                </c:pt>
                <c:pt idx="4956">
                  <c:v>500001</c:v>
                </c:pt>
                <c:pt idx="4957">
                  <c:v>500001</c:v>
                </c:pt>
                <c:pt idx="4958">
                  <c:v>500001</c:v>
                </c:pt>
                <c:pt idx="4959">
                  <c:v>500001</c:v>
                </c:pt>
                <c:pt idx="4960">
                  <c:v>500001</c:v>
                </c:pt>
                <c:pt idx="4961">
                  <c:v>500001</c:v>
                </c:pt>
                <c:pt idx="4962">
                  <c:v>500001</c:v>
                </c:pt>
                <c:pt idx="4963">
                  <c:v>500001</c:v>
                </c:pt>
                <c:pt idx="4964">
                  <c:v>500001</c:v>
                </c:pt>
                <c:pt idx="4965">
                  <c:v>500001</c:v>
                </c:pt>
                <c:pt idx="4966">
                  <c:v>500001</c:v>
                </c:pt>
                <c:pt idx="4967">
                  <c:v>500001</c:v>
                </c:pt>
                <c:pt idx="4968">
                  <c:v>500001</c:v>
                </c:pt>
                <c:pt idx="4969">
                  <c:v>500001</c:v>
                </c:pt>
                <c:pt idx="4970">
                  <c:v>500001</c:v>
                </c:pt>
                <c:pt idx="4971">
                  <c:v>500001</c:v>
                </c:pt>
                <c:pt idx="4972">
                  <c:v>500001</c:v>
                </c:pt>
                <c:pt idx="4973">
                  <c:v>435100</c:v>
                </c:pt>
                <c:pt idx="4974">
                  <c:v>500001</c:v>
                </c:pt>
                <c:pt idx="4975">
                  <c:v>500001</c:v>
                </c:pt>
                <c:pt idx="4976">
                  <c:v>500001</c:v>
                </c:pt>
                <c:pt idx="4977">
                  <c:v>500001</c:v>
                </c:pt>
                <c:pt idx="4978">
                  <c:v>500001</c:v>
                </c:pt>
                <c:pt idx="4979">
                  <c:v>500001</c:v>
                </c:pt>
                <c:pt idx="4980">
                  <c:v>436700</c:v>
                </c:pt>
                <c:pt idx="4981">
                  <c:v>383300</c:v>
                </c:pt>
                <c:pt idx="4982">
                  <c:v>483300</c:v>
                </c:pt>
                <c:pt idx="4983">
                  <c:v>291700</c:v>
                </c:pt>
                <c:pt idx="4984">
                  <c:v>350000</c:v>
                </c:pt>
                <c:pt idx="4985">
                  <c:v>500001</c:v>
                </c:pt>
                <c:pt idx="4986">
                  <c:v>442100</c:v>
                </c:pt>
                <c:pt idx="4987">
                  <c:v>450000</c:v>
                </c:pt>
                <c:pt idx="4988">
                  <c:v>470800</c:v>
                </c:pt>
                <c:pt idx="4989">
                  <c:v>353600</c:v>
                </c:pt>
                <c:pt idx="4990">
                  <c:v>475000</c:v>
                </c:pt>
                <c:pt idx="4991">
                  <c:v>330000</c:v>
                </c:pt>
                <c:pt idx="4992">
                  <c:v>500001</c:v>
                </c:pt>
                <c:pt idx="4993">
                  <c:v>500001</c:v>
                </c:pt>
                <c:pt idx="4994">
                  <c:v>500001</c:v>
                </c:pt>
                <c:pt idx="4995">
                  <c:v>500001</c:v>
                </c:pt>
                <c:pt idx="4996">
                  <c:v>350000</c:v>
                </c:pt>
                <c:pt idx="4997">
                  <c:v>347900</c:v>
                </c:pt>
                <c:pt idx="4998">
                  <c:v>381800</c:v>
                </c:pt>
                <c:pt idx="4999">
                  <c:v>290600</c:v>
                </c:pt>
                <c:pt idx="5000">
                  <c:v>340500</c:v>
                </c:pt>
                <c:pt idx="5001">
                  <c:v>310000</c:v>
                </c:pt>
                <c:pt idx="5002">
                  <c:v>375000</c:v>
                </c:pt>
                <c:pt idx="5003">
                  <c:v>375000</c:v>
                </c:pt>
                <c:pt idx="5004">
                  <c:v>366700</c:v>
                </c:pt>
                <c:pt idx="5005">
                  <c:v>327300</c:v>
                </c:pt>
                <c:pt idx="5006">
                  <c:v>325000</c:v>
                </c:pt>
                <c:pt idx="5007">
                  <c:v>337500</c:v>
                </c:pt>
                <c:pt idx="5008">
                  <c:v>233300</c:v>
                </c:pt>
                <c:pt idx="5009">
                  <c:v>297500</c:v>
                </c:pt>
                <c:pt idx="5010">
                  <c:v>250000</c:v>
                </c:pt>
                <c:pt idx="5011">
                  <c:v>332500</c:v>
                </c:pt>
                <c:pt idx="5012">
                  <c:v>330800</c:v>
                </c:pt>
                <c:pt idx="5013">
                  <c:v>293800</c:v>
                </c:pt>
                <c:pt idx="5014">
                  <c:v>450000</c:v>
                </c:pt>
                <c:pt idx="5015">
                  <c:v>500001</c:v>
                </c:pt>
                <c:pt idx="5016">
                  <c:v>500001</c:v>
                </c:pt>
                <c:pt idx="5017">
                  <c:v>381500</c:v>
                </c:pt>
                <c:pt idx="5018">
                  <c:v>370000</c:v>
                </c:pt>
                <c:pt idx="5019">
                  <c:v>425000</c:v>
                </c:pt>
                <c:pt idx="5020">
                  <c:v>500001</c:v>
                </c:pt>
                <c:pt idx="5021">
                  <c:v>353800</c:v>
                </c:pt>
                <c:pt idx="5022">
                  <c:v>384400</c:v>
                </c:pt>
                <c:pt idx="5023">
                  <c:v>340500</c:v>
                </c:pt>
                <c:pt idx="5024">
                  <c:v>450000</c:v>
                </c:pt>
                <c:pt idx="5025">
                  <c:v>500000</c:v>
                </c:pt>
                <c:pt idx="5026">
                  <c:v>500001</c:v>
                </c:pt>
                <c:pt idx="5027">
                  <c:v>500001</c:v>
                </c:pt>
                <c:pt idx="5028">
                  <c:v>444400</c:v>
                </c:pt>
                <c:pt idx="5029">
                  <c:v>470800</c:v>
                </c:pt>
                <c:pt idx="5030">
                  <c:v>462900</c:v>
                </c:pt>
                <c:pt idx="5031">
                  <c:v>398300</c:v>
                </c:pt>
                <c:pt idx="5032">
                  <c:v>418200</c:v>
                </c:pt>
                <c:pt idx="5033">
                  <c:v>500001</c:v>
                </c:pt>
                <c:pt idx="5034">
                  <c:v>500001</c:v>
                </c:pt>
                <c:pt idx="5035">
                  <c:v>480100</c:v>
                </c:pt>
                <c:pt idx="5036">
                  <c:v>461100</c:v>
                </c:pt>
                <c:pt idx="5037">
                  <c:v>413000</c:v>
                </c:pt>
                <c:pt idx="5038">
                  <c:v>421900</c:v>
                </c:pt>
                <c:pt idx="5039">
                  <c:v>493400</c:v>
                </c:pt>
                <c:pt idx="5040">
                  <c:v>456200</c:v>
                </c:pt>
                <c:pt idx="5041">
                  <c:v>473000</c:v>
                </c:pt>
                <c:pt idx="5042">
                  <c:v>405400</c:v>
                </c:pt>
                <c:pt idx="5043">
                  <c:v>196400</c:v>
                </c:pt>
                <c:pt idx="5044">
                  <c:v>266400</c:v>
                </c:pt>
                <c:pt idx="5045">
                  <c:v>268600</c:v>
                </c:pt>
                <c:pt idx="5046">
                  <c:v>279400</c:v>
                </c:pt>
                <c:pt idx="5047">
                  <c:v>314500</c:v>
                </c:pt>
                <c:pt idx="5048">
                  <c:v>304100</c:v>
                </c:pt>
                <c:pt idx="5049">
                  <c:v>340600</c:v>
                </c:pt>
                <c:pt idx="5050">
                  <c:v>322900</c:v>
                </c:pt>
                <c:pt idx="5051">
                  <c:v>355100</c:v>
                </c:pt>
                <c:pt idx="5052">
                  <c:v>356300</c:v>
                </c:pt>
                <c:pt idx="5053">
                  <c:v>332800</c:v>
                </c:pt>
                <c:pt idx="5054">
                  <c:v>485700</c:v>
                </c:pt>
                <c:pt idx="5055">
                  <c:v>369200</c:v>
                </c:pt>
                <c:pt idx="5056">
                  <c:v>314900</c:v>
                </c:pt>
                <c:pt idx="5057">
                  <c:v>339100</c:v>
                </c:pt>
                <c:pt idx="5058">
                  <c:v>329400</c:v>
                </c:pt>
                <c:pt idx="5059">
                  <c:v>336000</c:v>
                </c:pt>
                <c:pt idx="5060">
                  <c:v>328100</c:v>
                </c:pt>
                <c:pt idx="5061">
                  <c:v>326700</c:v>
                </c:pt>
                <c:pt idx="5062">
                  <c:v>344300</c:v>
                </c:pt>
                <c:pt idx="5063">
                  <c:v>351600</c:v>
                </c:pt>
                <c:pt idx="5064">
                  <c:v>333500</c:v>
                </c:pt>
                <c:pt idx="5065">
                  <c:v>331000</c:v>
                </c:pt>
                <c:pt idx="5066">
                  <c:v>500001</c:v>
                </c:pt>
                <c:pt idx="5067">
                  <c:v>302500</c:v>
                </c:pt>
                <c:pt idx="5068">
                  <c:v>285300</c:v>
                </c:pt>
                <c:pt idx="5069">
                  <c:v>305000</c:v>
                </c:pt>
                <c:pt idx="5070">
                  <c:v>271400</c:v>
                </c:pt>
                <c:pt idx="5071">
                  <c:v>329800</c:v>
                </c:pt>
                <c:pt idx="5072">
                  <c:v>275000</c:v>
                </c:pt>
                <c:pt idx="5073">
                  <c:v>325000</c:v>
                </c:pt>
                <c:pt idx="5074">
                  <c:v>314300</c:v>
                </c:pt>
                <c:pt idx="5075">
                  <c:v>323000</c:v>
                </c:pt>
                <c:pt idx="5076">
                  <c:v>275000</c:v>
                </c:pt>
                <c:pt idx="5077">
                  <c:v>500001</c:v>
                </c:pt>
                <c:pt idx="5078">
                  <c:v>228300</c:v>
                </c:pt>
                <c:pt idx="5079">
                  <c:v>439100</c:v>
                </c:pt>
                <c:pt idx="5080">
                  <c:v>313700</c:v>
                </c:pt>
                <c:pt idx="5081">
                  <c:v>397000</c:v>
                </c:pt>
                <c:pt idx="5082">
                  <c:v>500001</c:v>
                </c:pt>
                <c:pt idx="5083">
                  <c:v>492500</c:v>
                </c:pt>
                <c:pt idx="5084">
                  <c:v>270400</c:v>
                </c:pt>
                <c:pt idx="5085">
                  <c:v>269100</c:v>
                </c:pt>
                <c:pt idx="5086">
                  <c:v>287100</c:v>
                </c:pt>
                <c:pt idx="5087">
                  <c:v>268900</c:v>
                </c:pt>
                <c:pt idx="5088">
                  <c:v>222100</c:v>
                </c:pt>
                <c:pt idx="5089">
                  <c:v>314900</c:v>
                </c:pt>
                <c:pt idx="5090">
                  <c:v>313300</c:v>
                </c:pt>
                <c:pt idx="5091">
                  <c:v>247600</c:v>
                </c:pt>
                <c:pt idx="5092">
                  <c:v>296800</c:v>
                </c:pt>
                <c:pt idx="5093">
                  <c:v>179400</c:v>
                </c:pt>
                <c:pt idx="5094">
                  <c:v>183000</c:v>
                </c:pt>
                <c:pt idx="5095">
                  <c:v>372000</c:v>
                </c:pt>
                <c:pt idx="5096">
                  <c:v>472000</c:v>
                </c:pt>
                <c:pt idx="5097">
                  <c:v>500001</c:v>
                </c:pt>
                <c:pt idx="5098">
                  <c:v>407000</c:v>
                </c:pt>
                <c:pt idx="5099">
                  <c:v>438500</c:v>
                </c:pt>
                <c:pt idx="5100">
                  <c:v>380000</c:v>
                </c:pt>
                <c:pt idx="5101">
                  <c:v>433300</c:v>
                </c:pt>
                <c:pt idx="5102">
                  <c:v>448100</c:v>
                </c:pt>
                <c:pt idx="5103">
                  <c:v>500001</c:v>
                </c:pt>
                <c:pt idx="5104">
                  <c:v>500001</c:v>
                </c:pt>
                <c:pt idx="5105">
                  <c:v>500001</c:v>
                </c:pt>
                <c:pt idx="5106">
                  <c:v>500001</c:v>
                </c:pt>
                <c:pt idx="5107">
                  <c:v>195300</c:v>
                </c:pt>
                <c:pt idx="5108">
                  <c:v>220200</c:v>
                </c:pt>
                <c:pt idx="5109">
                  <c:v>187500</c:v>
                </c:pt>
                <c:pt idx="5110">
                  <c:v>239400</c:v>
                </c:pt>
                <c:pt idx="5111">
                  <c:v>185000</c:v>
                </c:pt>
                <c:pt idx="5112">
                  <c:v>233200</c:v>
                </c:pt>
                <c:pt idx="5113">
                  <c:v>185500</c:v>
                </c:pt>
                <c:pt idx="5114">
                  <c:v>217800</c:v>
                </c:pt>
                <c:pt idx="5115">
                  <c:v>236200</c:v>
                </c:pt>
                <c:pt idx="5116">
                  <c:v>220100</c:v>
                </c:pt>
                <c:pt idx="5117">
                  <c:v>253700</c:v>
                </c:pt>
                <c:pt idx="5118">
                  <c:v>169500</c:v>
                </c:pt>
                <c:pt idx="5119">
                  <c:v>187900</c:v>
                </c:pt>
                <c:pt idx="5120">
                  <c:v>199600</c:v>
                </c:pt>
                <c:pt idx="5121">
                  <c:v>213400</c:v>
                </c:pt>
                <c:pt idx="5122">
                  <c:v>229000</c:v>
                </c:pt>
                <c:pt idx="5123">
                  <c:v>238500</c:v>
                </c:pt>
                <c:pt idx="5124">
                  <c:v>183000</c:v>
                </c:pt>
                <c:pt idx="5125">
                  <c:v>218300</c:v>
                </c:pt>
                <c:pt idx="5126">
                  <c:v>194600</c:v>
                </c:pt>
                <c:pt idx="5127">
                  <c:v>450000</c:v>
                </c:pt>
                <c:pt idx="5128">
                  <c:v>285200</c:v>
                </c:pt>
                <c:pt idx="5129">
                  <c:v>228100</c:v>
                </c:pt>
                <c:pt idx="5130">
                  <c:v>136100</c:v>
                </c:pt>
                <c:pt idx="5131">
                  <c:v>262100</c:v>
                </c:pt>
                <c:pt idx="5132">
                  <c:v>311200</c:v>
                </c:pt>
                <c:pt idx="5133">
                  <c:v>333700</c:v>
                </c:pt>
                <c:pt idx="5134">
                  <c:v>323700</c:v>
                </c:pt>
                <c:pt idx="5135">
                  <c:v>500001</c:v>
                </c:pt>
                <c:pt idx="5136">
                  <c:v>278100</c:v>
                </c:pt>
                <c:pt idx="5137">
                  <c:v>202600</c:v>
                </c:pt>
                <c:pt idx="5138">
                  <c:v>265100</c:v>
                </c:pt>
                <c:pt idx="5139">
                  <c:v>282900</c:v>
                </c:pt>
                <c:pt idx="5140">
                  <c:v>320900</c:v>
                </c:pt>
                <c:pt idx="5141">
                  <c:v>323300</c:v>
                </c:pt>
                <c:pt idx="5142">
                  <c:v>191700</c:v>
                </c:pt>
                <c:pt idx="5143">
                  <c:v>183000</c:v>
                </c:pt>
                <c:pt idx="5144">
                  <c:v>334900</c:v>
                </c:pt>
                <c:pt idx="5145">
                  <c:v>290900</c:v>
                </c:pt>
                <c:pt idx="5146">
                  <c:v>423200</c:v>
                </c:pt>
                <c:pt idx="5147">
                  <c:v>287900</c:v>
                </c:pt>
                <c:pt idx="5148">
                  <c:v>201600</c:v>
                </c:pt>
                <c:pt idx="5149">
                  <c:v>301500</c:v>
                </c:pt>
                <c:pt idx="5150">
                  <c:v>279200</c:v>
                </c:pt>
                <c:pt idx="5151">
                  <c:v>368700</c:v>
                </c:pt>
                <c:pt idx="5152">
                  <c:v>246600</c:v>
                </c:pt>
                <c:pt idx="5153">
                  <c:v>100000</c:v>
                </c:pt>
                <c:pt idx="5154">
                  <c:v>140700</c:v>
                </c:pt>
                <c:pt idx="5155">
                  <c:v>157300</c:v>
                </c:pt>
                <c:pt idx="5156">
                  <c:v>150300</c:v>
                </c:pt>
                <c:pt idx="5157">
                  <c:v>165000</c:v>
                </c:pt>
                <c:pt idx="5158">
                  <c:v>110400</c:v>
                </c:pt>
                <c:pt idx="5159">
                  <c:v>131600</c:v>
                </c:pt>
                <c:pt idx="5160">
                  <c:v>95000</c:v>
                </c:pt>
                <c:pt idx="5161">
                  <c:v>113300</c:v>
                </c:pt>
                <c:pt idx="5162">
                  <c:v>93600</c:v>
                </c:pt>
                <c:pt idx="5163">
                  <c:v>105800</c:v>
                </c:pt>
                <c:pt idx="5164">
                  <c:v>116200</c:v>
                </c:pt>
                <c:pt idx="5165">
                  <c:v>150000</c:v>
                </c:pt>
                <c:pt idx="5166">
                  <c:v>104400</c:v>
                </c:pt>
                <c:pt idx="5167">
                  <c:v>92600</c:v>
                </c:pt>
                <c:pt idx="5168">
                  <c:v>124600</c:v>
                </c:pt>
                <c:pt idx="5169">
                  <c:v>77200</c:v>
                </c:pt>
                <c:pt idx="5170">
                  <c:v>96000</c:v>
                </c:pt>
                <c:pt idx="5171">
                  <c:v>76900</c:v>
                </c:pt>
                <c:pt idx="5172">
                  <c:v>71800</c:v>
                </c:pt>
                <c:pt idx="5173">
                  <c:v>71500</c:v>
                </c:pt>
                <c:pt idx="5174">
                  <c:v>84000</c:v>
                </c:pt>
                <c:pt idx="5175">
                  <c:v>147100</c:v>
                </c:pt>
                <c:pt idx="5176">
                  <c:v>134200</c:v>
                </c:pt>
                <c:pt idx="5177">
                  <c:v>142900</c:v>
                </c:pt>
                <c:pt idx="5178">
                  <c:v>144500</c:v>
                </c:pt>
                <c:pt idx="5179">
                  <c:v>175000</c:v>
                </c:pt>
                <c:pt idx="5180">
                  <c:v>149300</c:v>
                </c:pt>
                <c:pt idx="5181">
                  <c:v>118800</c:v>
                </c:pt>
                <c:pt idx="5182">
                  <c:v>105400</c:v>
                </c:pt>
                <c:pt idx="5183">
                  <c:v>151400</c:v>
                </c:pt>
                <c:pt idx="5184">
                  <c:v>140500</c:v>
                </c:pt>
                <c:pt idx="5185">
                  <c:v>277000</c:v>
                </c:pt>
                <c:pt idx="5186">
                  <c:v>213200</c:v>
                </c:pt>
                <c:pt idx="5187">
                  <c:v>101000</c:v>
                </c:pt>
                <c:pt idx="5188">
                  <c:v>109400</c:v>
                </c:pt>
                <c:pt idx="5189">
                  <c:v>115400</c:v>
                </c:pt>
                <c:pt idx="5190">
                  <c:v>142100</c:v>
                </c:pt>
                <c:pt idx="5191">
                  <c:v>131100</c:v>
                </c:pt>
                <c:pt idx="5192">
                  <c:v>159800</c:v>
                </c:pt>
                <c:pt idx="5193">
                  <c:v>115200</c:v>
                </c:pt>
                <c:pt idx="5194">
                  <c:v>154600</c:v>
                </c:pt>
                <c:pt idx="5195">
                  <c:v>144000</c:v>
                </c:pt>
                <c:pt idx="5196">
                  <c:v>122100</c:v>
                </c:pt>
                <c:pt idx="5197">
                  <c:v>112900</c:v>
                </c:pt>
                <c:pt idx="5198">
                  <c:v>114600</c:v>
                </c:pt>
                <c:pt idx="5199">
                  <c:v>127400</c:v>
                </c:pt>
                <c:pt idx="5200">
                  <c:v>82300</c:v>
                </c:pt>
                <c:pt idx="5201">
                  <c:v>109600</c:v>
                </c:pt>
                <c:pt idx="5202">
                  <c:v>96200</c:v>
                </c:pt>
                <c:pt idx="5203">
                  <c:v>125600</c:v>
                </c:pt>
                <c:pt idx="5204">
                  <c:v>108900</c:v>
                </c:pt>
                <c:pt idx="5205">
                  <c:v>109200</c:v>
                </c:pt>
                <c:pt idx="5206">
                  <c:v>84400</c:v>
                </c:pt>
                <c:pt idx="5207">
                  <c:v>100000</c:v>
                </c:pt>
                <c:pt idx="5208">
                  <c:v>116100</c:v>
                </c:pt>
                <c:pt idx="5209">
                  <c:v>214900</c:v>
                </c:pt>
                <c:pt idx="5210">
                  <c:v>161900</c:v>
                </c:pt>
                <c:pt idx="5211">
                  <c:v>94700</c:v>
                </c:pt>
                <c:pt idx="5212">
                  <c:v>120800</c:v>
                </c:pt>
                <c:pt idx="5213">
                  <c:v>70000</c:v>
                </c:pt>
                <c:pt idx="5214">
                  <c:v>95800</c:v>
                </c:pt>
                <c:pt idx="5215">
                  <c:v>94900</c:v>
                </c:pt>
                <c:pt idx="5216">
                  <c:v>159900</c:v>
                </c:pt>
                <c:pt idx="5217">
                  <c:v>152900</c:v>
                </c:pt>
                <c:pt idx="5218">
                  <c:v>177800</c:v>
                </c:pt>
                <c:pt idx="5219">
                  <c:v>165400</c:v>
                </c:pt>
                <c:pt idx="5220">
                  <c:v>142500</c:v>
                </c:pt>
                <c:pt idx="5221">
                  <c:v>148100</c:v>
                </c:pt>
                <c:pt idx="5222">
                  <c:v>157500</c:v>
                </c:pt>
                <c:pt idx="5223">
                  <c:v>158100</c:v>
                </c:pt>
                <c:pt idx="5224">
                  <c:v>160300</c:v>
                </c:pt>
                <c:pt idx="5225">
                  <c:v>156100</c:v>
                </c:pt>
                <c:pt idx="5226">
                  <c:v>108500</c:v>
                </c:pt>
                <c:pt idx="5227">
                  <c:v>127600</c:v>
                </c:pt>
                <c:pt idx="5228">
                  <c:v>130500</c:v>
                </c:pt>
                <c:pt idx="5229">
                  <c:v>118500</c:v>
                </c:pt>
                <c:pt idx="5230">
                  <c:v>119200</c:v>
                </c:pt>
                <c:pt idx="5231">
                  <c:v>129000</c:v>
                </c:pt>
                <c:pt idx="5232">
                  <c:v>135200</c:v>
                </c:pt>
                <c:pt idx="5233">
                  <c:v>130400</c:v>
                </c:pt>
                <c:pt idx="5234">
                  <c:v>137500</c:v>
                </c:pt>
                <c:pt idx="5235">
                  <c:v>112500</c:v>
                </c:pt>
                <c:pt idx="5236">
                  <c:v>248100</c:v>
                </c:pt>
                <c:pt idx="5237">
                  <c:v>214200</c:v>
                </c:pt>
                <c:pt idx="5238">
                  <c:v>221000</c:v>
                </c:pt>
                <c:pt idx="5239">
                  <c:v>169600</c:v>
                </c:pt>
                <c:pt idx="5240">
                  <c:v>123200</c:v>
                </c:pt>
                <c:pt idx="5241">
                  <c:v>147500</c:v>
                </c:pt>
                <c:pt idx="5242">
                  <c:v>192300</c:v>
                </c:pt>
                <c:pt idx="5243">
                  <c:v>193100</c:v>
                </c:pt>
                <c:pt idx="5244">
                  <c:v>189700</c:v>
                </c:pt>
                <c:pt idx="5245">
                  <c:v>222500</c:v>
                </c:pt>
                <c:pt idx="5246">
                  <c:v>202300</c:v>
                </c:pt>
                <c:pt idx="5247">
                  <c:v>168300</c:v>
                </c:pt>
                <c:pt idx="5248">
                  <c:v>168900</c:v>
                </c:pt>
                <c:pt idx="5249">
                  <c:v>136900</c:v>
                </c:pt>
                <c:pt idx="5250">
                  <c:v>253800</c:v>
                </c:pt>
                <c:pt idx="5251">
                  <c:v>322900</c:v>
                </c:pt>
                <c:pt idx="5252">
                  <c:v>253500</c:v>
                </c:pt>
                <c:pt idx="5253">
                  <c:v>211000</c:v>
                </c:pt>
                <c:pt idx="5254">
                  <c:v>175700</c:v>
                </c:pt>
                <c:pt idx="5255">
                  <c:v>177000</c:v>
                </c:pt>
                <c:pt idx="5256">
                  <c:v>206300</c:v>
                </c:pt>
                <c:pt idx="5257">
                  <c:v>231900</c:v>
                </c:pt>
                <c:pt idx="5258">
                  <c:v>245100</c:v>
                </c:pt>
                <c:pt idx="5259">
                  <c:v>185300</c:v>
                </c:pt>
                <c:pt idx="5260">
                  <c:v>245300</c:v>
                </c:pt>
                <c:pt idx="5261">
                  <c:v>229900</c:v>
                </c:pt>
                <c:pt idx="5262">
                  <c:v>221000</c:v>
                </c:pt>
                <c:pt idx="5263">
                  <c:v>238700</c:v>
                </c:pt>
                <c:pt idx="5264">
                  <c:v>222500</c:v>
                </c:pt>
                <c:pt idx="5265">
                  <c:v>155700</c:v>
                </c:pt>
                <c:pt idx="5266">
                  <c:v>227200</c:v>
                </c:pt>
                <c:pt idx="5267">
                  <c:v>121000</c:v>
                </c:pt>
                <c:pt idx="5268">
                  <c:v>135300</c:v>
                </c:pt>
                <c:pt idx="5269">
                  <c:v>132400</c:v>
                </c:pt>
                <c:pt idx="5270">
                  <c:v>175000</c:v>
                </c:pt>
                <c:pt idx="5271">
                  <c:v>255200</c:v>
                </c:pt>
                <c:pt idx="5272">
                  <c:v>286500</c:v>
                </c:pt>
                <c:pt idx="5273">
                  <c:v>227500</c:v>
                </c:pt>
                <c:pt idx="5274">
                  <c:v>152800</c:v>
                </c:pt>
                <c:pt idx="5275">
                  <c:v>252600</c:v>
                </c:pt>
                <c:pt idx="5276">
                  <c:v>165500</c:v>
                </c:pt>
                <c:pt idx="5277">
                  <c:v>201700</c:v>
                </c:pt>
                <c:pt idx="5278">
                  <c:v>135700</c:v>
                </c:pt>
                <c:pt idx="5279">
                  <c:v>72900</c:v>
                </c:pt>
                <c:pt idx="5280">
                  <c:v>244900</c:v>
                </c:pt>
                <c:pt idx="5281">
                  <c:v>283100</c:v>
                </c:pt>
                <c:pt idx="5282">
                  <c:v>291800</c:v>
                </c:pt>
                <c:pt idx="5283">
                  <c:v>270000</c:v>
                </c:pt>
                <c:pt idx="5284">
                  <c:v>336600</c:v>
                </c:pt>
                <c:pt idx="5285">
                  <c:v>390100</c:v>
                </c:pt>
                <c:pt idx="5286">
                  <c:v>129800</c:v>
                </c:pt>
                <c:pt idx="5287">
                  <c:v>114700</c:v>
                </c:pt>
                <c:pt idx="5288">
                  <c:v>112500</c:v>
                </c:pt>
                <c:pt idx="5289">
                  <c:v>134100</c:v>
                </c:pt>
                <c:pt idx="5290">
                  <c:v>210700</c:v>
                </c:pt>
                <c:pt idx="5291">
                  <c:v>274600</c:v>
                </c:pt>
                <c:pt idx="5292">
                  <c:v>377000</c:v>
                </c:pt>
                <c:pt idx="5293">
                  <c:v>279100</c:v>
                </c:pt>
                <c:pt idx="5294">
                  <c:v>288400</c:v>
                </c:pt>
                <c:pt idx="5295">
                  <c:v>230600</c:v>
                </c:pt>
                <c:pt idx="5296">
                  <c:v>405800</c:v>
                </c:pt>
                <c:pt idx="5297">
                  <c:v>102700</c:v>
                </c:pt>
                <c:pt idx="5298">
                  <c:v>76600</c:v>
                </c:pt>
                <c:pt idx="5299">
                  <c:v>114300</c:v>
                </c:pt>
                <c:pt idx="5300">
                  <c:v>109100</c:v>
                </c:pt>
                <c:pt idx="5301">
                  <c:v>190600</c:v>
                </c:pt>
                <c:pt idx="5302">
                  <c:v>92400</c:v>
                </c:pt>
                <c:pt idx="5303">
                  <c:v>100500</c:v>
                </c:pt>
                <c:pt idx="5304">
                  <c:v>206300</c:v>
                </c:pt>
                <c:pt idx="5305">
                  <c:v>125500</c:v>
                </c:pt>
                <c:pt idx="5306">
                  <c:v>164600</c:v>
                </c:pt>
                <c:pt idx="5307">
                  <c:v>76200</c:v>
                </c:pt>
                <c:pt idx="5308">
                  <c:v>137900</c:v>
                </c:pt>
                <c:pt idx="5309">
                  <c:v>95800</c:v>
                </c:pt>
                <c:pt idx="5310">
                  <c:v>113700</c:v>
                </c:pt>
                <c:pt idx="5311">
                  <c:v>163200</c:v>
                </c:pt>
                <c:pt idx="5312">
                  <c:v>100000</c:v>
                </c:pt>
                <c:pt idx="5313">
                  <c:v>135000</c:v>
                </c:pt>
                <c:pt idx="5314">
                  <c:v>114600</c:v>
                </c:pt>
                <c:pt idx="5315">
                  <c:v>87500</c:v>
                </c:pt>
                <c:pt idx="5316">
                  <c:v>378800</c:v>
                </c:pt>
                <c:pt idx="5317">
                  <c:v>426000</c:v>
                </c:pt>
                <c:pt idx="5318">
                  <c:v>240100</c:v>
                </c:pt>
                <c:pt idx="5319">
                  <c:v>258300</c:v>
                </c:pt>
                <c:pt idx="5320">
                  <c:v>247900</c:v>
                </c:pt>
                <c:pt idx="5321">
                  <c:v>240200</c:v>
                </c:pt>
                <c:pt idx="5322">
                  <c:v>290000</c:v>
                </c:pt>
                <c:pt idx="5323">
                  <c:v>243800</c:v>
                </c:pt>
                <c:pt idx="5324">
                  <c:v>279200</c:v>
                </c:pt>
                <c:pt idx="5325">
                  <c:v>311100</c:v>
                </c:pt>
                <c:pt idx="5326">
                  <c:v>339100</c:v>
                </c:pt>
                <c:pt idx="5327">
                  <c:v>217300</c:v>
                </c:pt>
                <c:pt idx="5328">
                  <c:v>225000</c:v>
                </c:pt>
                <c:pt idx="5329">
                  <c:v>500000</c:v>
                </c:pt>
                <c:pt idx="5330">
                  <c:v>178100</c:v>
                </c:pt>
                <c:pt idx="5331">
                  <c:v>179500</c:v>
                </c:pt>
                <c:pt idx="5332">
                  <c:v>347700</c:v>
                </c:pt>
                <c:pt idx="5333">
                  <c:v>500001</c:v>
                </c:pt>
                <c:pt idx="5334">
                  <c:v>278800</c:v>
                </c:pt>
                <c:pt idx="5335">
                  <c:v>195300</c:v>
                </c:pt>
                <c:pt idx="5336">
                  <c:v>156300</c:v>
                </c:pt>
                <c:pt idx="5337">
                  <c:v>191200</c:v>
                </c:pt>
                <c:pt idx="5338">
                  <c:v>218000</c:v>
                </c:pt>
                <c:pt idx="5339">
                  <c:v>186300</c:v>
                </c:pt>
                <c:pt idx="5340">
                  <c:v>221300</c:v>
                </c:pt>
                <c:pt idx="5341">
                  <c:v>142100</c:v>
                </c:pt>
                <c:pt idx="5342">
                  <c:v>185000</c:v>
                </c:pt>
                <c:pt idx="5343">
                  <c:v>128900</c:v>
                </c:pt>
                <c:pt idx="5344">
                  <c:v>191800</c:v>
                </c:pt>
                <c:pt idx="5345">
                  <c:v>112800</c:v>
                </c:pt>
                <c:pt idx="5346">
                  <c:v>122300</c:v>
                </c:pt>
                <c:pt idx="5347">
                  <c:v>169100</c:v>
                </c:pt>
                <c:pt idx="5348">
                  <c:v>133100</c:v>
                </c:pt>
                <c:pt idx="5349">
                  <c:v>131200</c:v>
                </c:pt>
                <c:pt idx="5350">
                  <c:v>162400</c:v>
                </c:pt>
                <c:pt idx="5351">
                  <c:v>161800</c:v>
                </c:pt>
                <c:pt idx="5352">
                  <c:v>140400</c:v>
                </c:pt>
                <c:pt idx="5353">
                  <c:v>125000</c:v>
                </c:pt>
                <c:pt idx="5354">
                  <c:v>108300</c:v>
                </c:pt>
                <c:pt idx="5355">
                  <c:v>150000</c:v>
                </c:pt>
                <c:pt idx="5356">
                  <c:v>118800</c:v>
                </c:pt>
                <c:pt idx="5357">
                  <c:v>162200</c:v>
                </c:pt>
                <c:pt idx="5358">
                  <c:v>168300</c:v>
                </c:pt>
                <c:pt idx="5359">
                  <c:v>190000</c:v>
                </c:pt>
                <c:pt idx="5360">
                  <c:v>194800</c:v>
                </c:pt>
                <c:pt idx="5361">
                  <c:v>174800</c:v>
                </c:pt>
                <c:pt idx="5362">
                  <c:v>240800</c:v>
                </c:pt>
                <c:pt idx="5363">
                  <c:v>242500</c:v>
                </c:pt>
                <c:pt idx="5364">
                  <c:v>245000</c:v>
                </c:pt>
                <c:pt idx="5365">
                  <c:v>185700</c:v>
                </c:pt>
                <c:pt idx="5366">
                  <c:v>264100</c:v>
                </c:pt>
                <c:pt idx="5367">
                  <c:v>228900</c:v>
                </c:pt>
                <c:pt idx="5368">
                  <c:v>217000</c:v>
                </c:pt>
                <c:pt idx="5369">
                  <c:v>255800</c:v>
                </c:pt>
                <c:pt idx="5370">
                  <c:v>215700</c:v>
                </c:pt>
                <c:pt idx="5371">
                  <c:v>202000</c:v>
                </c:pt>
                <c:pt idx="5372">
                  <c:v>194000</c:v>
                </c:pt>
                <c:pt idx="5373">
                  <c:v>232800</c:v>
                </c:pt>
                <c:pt idx="5374">
                  <c:v>192600</c:v>
                </c:pt>
                <c:pt idx="5375">
                  <c:v>185200</c:v>
                </c:pt>
                <c:pt idx="5376">
                  <c:v>162500</c:v>
                </c:pt>
                <c:pt idx="5377">
                  <c:v>186000</c:v>
                </c:pt>
                <c:pt idx="5378">
                  <c:v>166100</c:v>
                </c:pt>
                <c:pt idx="5379">
                  <c:v>161900</c:v>
                </c:pt>
                <c:pt idx="5380">
                  <c:v>161300</c:v>
                </c:pt>
                <c:pt idx="5381">
                  <c:v>175400</c:v>
                </c:pt>
                <c:pt idx="5382">
                  <c:v>241300</c:v>
                </c:pt>
                <c:pt idx="5383">
                  <c:v>198100</c:v>
                </c:pt>
                <c:pt idx="5384">
                  <c:v>251400</c:v>
                </c:pt>
                <c:pt idx="5385">
                  <c:v>215000</c:v>
                </c:pt>
                <c:pt idx="5386">
                  <c:v>153600</c:v>
                </c:pt>
                <c:pt idx="5387">
                  <c:v>145200</c:v>
                </c:pt>
                <c:pt idx="5388">
                  <c:v>178200</c:v>
                </c:pt>
                <c:pt idx="5389">
                  <c:v>141300</c:v>
                </c:pt>
                <c:pt idx="5390">
                  <c:v>165500</c:v>
                </c:pt>
                <c:pt idx="5391">
                  <c:v>137000</c:v>
                </c:pt>
                <c:pt idx="5392">
                  <c:v>303800</c:v>
                </c:pt>
                <c:pt idx="5393">
                  <c:v>241100</c:v>
                </c:pt>
                <c:pt idx="5394">
                  <c:v>267900</c:v>
                </c:pt>
                <c:pt idx="5395">
                  <c:v>145000</c:v>
                </c:pt>
                <c:pt idx="5396">
                  <c:v>245000</c:v>
                </c:pt>
                <c:pt idx="5397">
                  <c:v>224700</c:v>
                </c:pt>
                <c:pt idx="5398">
                  <c:v>184400</c:v>
                </c:pt>
                <c:pt idx="5399">
                  <c:v>267700</c:v>
                </c:pt>
                <c:pt idx="5400">
                  <c:v>198200</c:v>
                </c:pt>
                <c:pt idx="5401">
                  <c:v>174400</c:v>
                </c:pt>
                <c:pt idx="5402">
                  <c:v>137500</c:v>
                </c:pt>
                <c:pt idx="5403">
                  <c:v>139600</c:v>
                </c:pt>
                <c:pt idx="5404">
                  <c:v>166300</c:v>
                </c:pt>
                <c:pt idx="5405">
                  <c:v>291700</c:v>
                </c:pt>
                <c:pt idx="5406">
                  <c:v>350500</c:v>
                </c:pt>
                <c:pt idx="5407">
                  <c:v>227000</c:v>
                </c:pt>
                <c:pt idx="5408">
                  <c:v>306700</c:v>
                </c:pt>
                <c:pt idx="5409">
                  <c:v>247400</c:v>
                </c:pt>
                <c:pt idx="5410">
                  <c:v>190300</c:v>
                </c:pt>
                <c:pt idx="5411">
                  <c:v>267600</c:v>
                </c:pt>
                <c:pt idx="5412">
                  <c:v>208300</c:v>
                </c:pt>
                <c:pt idx="5413">
                  <c:v>196400</c:v>
                </c:pt>
                <c:pt idx="5414">
                  <c:v>221700</c:v>
                </c:pt>
                <c:pt idx="5415">
                  <c:v>230200</c:v>
                </c:pt>
                <c:pt idx="5416">
                  <c:v>267100</c:v>
                </c:pt>
                <c:pt idx="5417">
                  <c:v>170400</c:v>
                </c:pt>
                <c:pt idx="5418">
                  <c:v>216500</c:v>
                </c:pt>
                <c:pt idx="5419">
                  <c:v>195400</c:v>
                </c:pt>
                <c:pt idx="5420">
                  <c:v>159500</c:v>
                </c:pt>
                <c:pt idx="5421">
                  <c:v>125000</c:v>
                </c:pt>
                <c:pt idx="5422">
                  <c:v>288700</c:v>
                </c:pt>
                <c:pt idx="5423">
                  <c:v>258200</c:v>
                </c:pt>
                <c:pt idx="5424">
                  <c:v>193500</c:v>
                </c:pt>
                <c:pt idx="5425">
                  <c:v>226600</c:v>
                </c:pt>
                <c:pt idx="5426">
                  <c:v>201600</c:v>
                </c:pt>
                <c:pt idx="5427">
                  <c:v>302100</c:v>
                </c:pt>
                <c:pt idx="5428">
                  <c:v>336900</c:v>
                </c:pt>
                <c:pt idx="5429">
                  <c:v>411800</c:v>
                </c:pt>
                <c:pt idx="5430">
                  <c:v>293500</c:v>
                </c:pt>
                <c:pt idx="5431">
                  <c:v>400000</c:v>
                </c:pt>
                <c:pt idx="5432">
                  <c:v>337900</c:v>
                </c:pt>
                <c:pt idx="5433">
                  <c:v>364600</c:v>
                </c:pt>
                <c:pt idx="5434">
                  <c:v>349600</c:v>
                </c:pt>
                <c:pt idx="5435">
                  <c:v>375400</c:v>
                </c:pt>
                <c:pt idx="5436">
                  <c:v>467600</c:v>
                </c:pt>
                <c:pt idx="5437">
                  <c:v>161800</c:v>
                </c:pt>
                <c:pt idx="5438">
                  <c:v>269500</c:v>
                </c:pt>
                <c:pt idx="5439">
                  <c:v>381500</c:v>
                </c:pt>
                <c:pt idx="5440">
                  <c:v>372600</c:v>
                </c:pt>
                <c:pt idx="5441">
                  <c:v>346900</c:v>
                </c:pt>
                <c:pt idx="5442">
                  <c:v>146800</c:v>
                </c:pt>
                <c:pt idx="5443">
                  <c:v>341300</c:v>
                </c:pt>
                <c:pt idx="5444">
                  <c:v>349000</c:v>
                </c:pt>
                <c:pt idx="5445">
                  <c:v>334100</c:v>
                </c:pt>
                <c:pt idx="5446">
                  <c:v>313000</c:v>
                </c:pt>
                <c:pt idx="5447">
                  <c:v>500001</c:v>
                </c:pt>
                <c:pt idx="5448">
                  <c:v>459600</c:v>
                </c:pt>
                <c:pt idx="5449">
                  <c:v>365100</c:v>
                </c:pt>
                <c:pt idx="5450">
                  <c:v>500001</c:v>
                </c:pt>
                <c:pt idx="5451">
                  <c:v>188800</c:v>
                </c:pt>
                <c:pt idx="5452">
                  <c:v>158700</c:v>
                </c:pt>
                <c:pt idx="5453">
                  <c:v>137500</c:v>
                </c:pt>
                <c:pt idx="5454">
                  <c:v>205800</c:v>
                </c:pt>
                <c:pt idx="5455">
                  <c:v>169200</c:v>
                </c:pt>
                <c:pt idx="5456">
                  <c:v>161700</c:v>
                </c:pt>
                <c:pt idx="5457">
                  <c:v>174300</c:v>
                </c:pt>
                <c:pt idx="5458">
                  <c:v>141700</c:v>
                </c:pt>
                <c:pt idx="5459">
                  <c:v>184900</c:v>
                </c:pt>
                <c:pt idx="5460">
                  <c:v>183200</c:v>
                </c:pt>
                <c:pt idx="5461">
                  <c:v>187500</c:v>
                </c:pt>
                <c:pt idx="5462">
                  <c:v>193500</c:v>
                </c:pt>
                <c:pt idx="5463">
                  <c:v>191400</c:v>
                </c:pt>
                <c:pt idx="5464">
                  <c:v>190000</c:v>
                </c:pt>
                <c:pt idx="5465">
                  <c:v>256000</c:v>
                </c:pt>
                <c:pt idx="5466">
                  <c:v>184900</c:v>
                </c:pt>
                <c:pt idx="5467">
                  <c:v>185200</c:v>
                </c:pt>
                <c:pt idx="5468">
                  <c:v>55000</c:v>
                </c:pt>
                <c:pt idx="5469">
                  <c:v>167500</c:v>
                </c:pt>
                <c:pt idx="5470">
                  <c:v>175800</c:v>
                </c:pt>
                <c:pt idx="5471">
                  <c:v>275000</c:v>
                </c:pt>
                <c:pt idx="5472">
                  <c:v>194700</c:v>
                </c:pt>
                <c:pt idx="5473">
                  <c:v>197500</c:v>
                </c:pt>
                <c:pt idx="5474">
                  <c:v>195700</c:v>
                </c:pt>
                <c:pt idx="5475">
                  <c:v>182100</c:v>
                </c:pt>
                <c:pt idx="5476">
                  <c:v>184000</c:v>
                </c:pt>
                <c:pt idx="5477">
                  <c:v>183100</c:v>
                </c:pt>
                <c:pt idx="5478">
                  <c:v>185600</c:v>
                </c:pt>
                <c:pt idx="5479">
                  <c:v>240000</c:v>
                </c:pt>
                <c:pt idx="5480">
                  <c:v>137500</c:v>
                </c:pt>
                <c:pt idx="5481">
                  <c:v>187000</c:v>
                </c:pt>
                <c:pt idx="5482">
                  <c:v>239300</c:v>
                </c:pt>
                <c:pt idx="5483">
                  <c:v>191100</c:v>
                </c:pt>
                <c:pt idx="5484">
                  <c:v>162500</c:v>
                </c:pt>
                <c:pt idx="5485">
                  <c:v>182100</c:v>
                </c:pt>
                <c:pt idx="5486">
                  <c:v>241700</c:v>
                </c:pt>
                <c:pt idx="5487">
                  <c:v>293500</c:v>
                </c:pt>
                <c:pt idx="5488">
                  <c:v>232500</c:v>
                </c:pt>
                <c:pt idx="5489">
                  <c:v>235600</c:v>
                </c:pt>
                <c:pt idx="5490">
                  <c:v>243600</c:v>
                </c:pt>
                <c:pt idx="5491">
                  <c:v>318700</c:v>
                </c:pt>
                <c:pt idx="5492">
                  <c:v>351900</c:v>
                </c:pt>
                <c:pt idx="5493">
                  <c:v>230400</c:v>
                </c:pt>
                <c:pt idx="5494">
                  <c:v>215400</c:v>
                </c:pt>
                <c:pt idx="5495">
                  <c:v>218600</c:v>
                </c:pt>
                <c:pt idx="5496">
                  <c:v>195200</c:v>
                </c:pt>
                <c:pt idx="5497">
                  <c:v>143800</c:v>
                </c:pt>
                <c:pt idx="5498">
                  <c:v>177300</c:v>
                </c:pt>
                <c:pt idx="5499">
                  <c:v>119100</c:v>
                </c:pt>
                <c:pt idx="5500">
                  <c:v>173300</c:v>
                </c:pt>
                <c:pt idx="5501">
                  <c:v>162500</c:v>
                </c:pt>
                <c:pt idx="5502">
                  <c:v>175000</c:v>
                </c:pt>
                <c:pt idx="5503">
                  <c:v>229600</c:v>
                </c:pt>
                <c:pt idx="5504">
                  <c:v>243400</c:v>
                </c:pt>
                <c:pt idx="5505">
                  <c:v>188200</c:v>
                </c:pt>
                <c:pt idx="5506">
                  <c:v>202100</c:v>
                </c:pt>
                <c:pt idx="5507">
                  <c:v>190900</c:v>
                </c:pt>
                <c:pt idx="5508">
                  <c:v>148900</c:v>
                </c:pt>
                <c:pt idx="5509">
                  <c:v>168000</c:v>
                </c:pt>
                <c:pt idx="5510">
                  <c:v>155000</c:v>
                </c:pt>
                <c:pt idx="5511">
                  <c:v>186600</c:v>
                </c:pt>
                <c:pt idx="5512">
                  <c:v>182500</c:v>
                </c:pt>
                <c:pt idx="5513">
                  <c:v>162500</c:v>
                </c:pt>
                <c:pt idx="5514">
                  <c:v>193800</c:v>
                </c:pt>
                <c:pt idx="5515">
                  <c:v>165800</c:v>
                </c:pt>
                <c:pt idx="5516">
                  <c:v>133900</c:v>
                </c:pt>
                <c:pt idx="5517">
                  <c:v>157800</c:v>
                </c:pt>
                <c:pt idx="5518">
                  <c:v>176300</c:v>
                </c:pt>
                <c:pt idx="5519">
                  <c:v>277300</c:v>
                </c:pt>
                <c:pt idx="5520">
                  <c:v>114400</c:v>
                </c:pt>
                <c:pt idx="5521">
                  <c:v>218400</c:v>
                </c:pt>
                <c:pt idx="5522">
                  <c:v>265500</c:v>
                </c:pt>
                <c:pt idx="5523">
                  <c:v>270100</c:v>
                </c:pt>
                <c:pt idx="5524">
                  <c:v>270800</c:v>
                </c:pt>
                <c:pt idx="5525">
                  <c:v>285200</c:v>
                </c:pt>
                <c:pt idx="5526">
                  <c:v>299200</c:v>
                </c:pt>
                <c:pt idx="5527">
                  <c:v>280300</c:v>
                </c:pt>
                <c:pt idx="5528">
                  <c:v>289800</c:v>
                </c:pt>
                <c:pt idx="5529">
                  <c:v>274500</c:v>
                </c:pt>
                <c:pt idx="5530">
                  <c:v>275000</c:v>
                </c:pt>
                <c:pt idx="5531">
                  <c:v>201400</c:v>
                </c:pt>
                <c:pt idx="5532">
                  <c:v>171700</c:v>
                </c:pt>
                <c:pt idx="5533">
                  <c:v>184600</c:v>
                </c:pt>
                <c:pt idx="5534">
                  <c:v>156900</c:v>
                </c:pt>
                <c:pt idx="5535">
                  <c:v>183900</c:v>
                </c:pt>
                <c:pt idx="5536">
                  <c:v>190700</c:v>
                </c:pt>
                <c:pt idx="5537">
                  <c:v>204300</c:v>
                </c:pt>
                <c:pt idx="5538">
                  <c:v>254000</c:v>
                </c:pt>
                <c:pt idx="5539">
                  <c:v>350000</c:v>
                </c:pt>
                <c:pt idx="5540">
                  <c:v>187500</c:v>
                </c:pt>
                <c:pt idx="5541">
                  <c:v>262300</c:v>
                </c:pt>
                <c:pt idx="5542">
                  <c:v>288500</c:v>
                </c:pt>
                <c:pt idx="5543">
                  <c:v>272200</c:v>
                </c:pt>
                <c:pt idx="5544">
                  <c:v>301900</c:v>
                </c:pt>
                <c:pt idx="5545">
                  <c:v>260500</c:v>
                </c:pt>
                <c:pt idx="5546">
                  <c:v>242200</c:v>
                </c:pt>
                <c:pt idx="5547">
                  <c:v>226900</c:v>
                </c:pt>
                <c:pt idx="5548">
                  <c:v>240600</c:v>
                </c:pt>
                <c:pt idx="5549">
                  <c:v>145300</c:v>
                </c:pt>
                <c:pt idx="5550">
                  <c:v>324400</c:v>
                </c:pt>
                <c:pt idx="5551">
                  <c:v>162400</c:v>
                </c:pt>
                <c:pt idx="5552">
                  <c:v>158500</c:v>
                </c:pt>
                <c:pt idx="5553">
                  <c:v>297100</c:v>
                </c:pt>
                <c:pt idx="5554">
                  <c:v>216000</c:v>
                </c:pt>
                <c:pt idx="5555">
                  <c:v>200000</c:v>
                </c:pt>
                <c:pt idx="5556">
                  <c:v>142800</c:v>
                </c:pt>
                <c:pt idx="5557">
                  <c:v>113900</c:v>
                </c:pt>
                <c:pt idx="5558">
                  <c:v>297900</c:v>
                </c:pt>
                <c:pt idx="5559">
                  <c:v>327500</c:v>
                </c:pt>
                <c:pt idx="5560">
                  <c:v>238300</c:v>
                </c:pt>
                <c:pt idx="5561">
                  <c:v>371700</c:v>
                </c:pt>
                <c:pt idx="5562">
                  <c:v>278900</c:v>
                </c:pt>
                <c:pt idx="5563">
                  <c:v>246100</c:v>
                </c:pt>
                <c:pt idx="5564">
                  <c:v>263700</c:v>
                </c:pt>
                <c:pt idx="5565">
                  <c:v>272800</c:v>
                </c:pt>
                <c:pt idx="5566">
                  <c:v>299600</c:v>
                </c:pt>
                <c:pt idx="5567">
                  <c:v>245700</c:v>
                </c:pt>
                <c:pt idx="5568">
                  <c:v>259400</c:v>
                </c:pt>
                <c:pt idx="5569">
                  <c:v>264300</c:v>
                </c:pt>
                <c:pt idx="5570">
                  <c:v>231700</c:v>
                </c:pt>
                <c:pt idx="5571">
                  <c:v>280300</c:v>
                </c:pt>
                <c:pt idx="5572">
                  <c:v>243900</c:v>
                </c:pt>
                <c:pt idx="5573">
                  <c:v>461300</c:v>
                </c:pt>
                <c:pt idx="5574">
                  <c:v>233500</c:v>
                </c:pt>
                <c:pt idx="5575">
                  <c:v>206100</c:v>
                </c:pt>
                <c:pt idx="5576">
                  <c:v>235000</c:v>
                </c:pt>
                <c:pt idx="5577">
                  <c:v>303000</c:v>
                </c:pt>
                <c:pt idx="5578">
                  <c:v>308800</c:v>
                </c:pt>
                <c:pt idx="5579">
                  <c:v>371800</c:v>
                </c:pt>
                <c:pt idx="5580">
                  <c:v>272400</c:v>
                </c:pt>
                <c:pt idx="5581">
                  <c:v>306400</c:v>
                </c:pt>
                <c:pt idx="5582">
                  <c:v>277500</c:v>
                </c:pt>
                <c:pt idx="5583">
                  <c:v>357900</c:v>
                </c:pt>
                <c:pt idx="5584">
                  <c:v>252600</c:v>
                </c:pt>
                <c:pt idx="5585">
                  <c:v>169600</c:v>
                </c:pt>
                <c:pt idx="5586">
                  <c:v>301900</c:v>
                </c:pt>
                <c:pt idx="5587">
                  <c:v>268200</c:v>
                </c:pt>
                <c:pt idx="5588">
                  <c:v>259300</c:v>
                </c:pt>
                <c:pt idx="5589">
                  <c:v>354900</c:v>
                </c:pt>
                <c:pt idx="5590">
                  <c:v>366300</c:v>
                </c:pt>
                <c:pt idx="5591">
                  <c:v>307800</c:v>
                </c:pt>
                <c:pt idx="5592">
                  <c:v>410200</c:v>
                </c:pt>
                <c:pt idx="5593">
                  <c:v>415300</c:v>
                </c:pt>
                <c:pt idx="5594">
                  <c:v>233000</c:v>
                </c:pt>
                <c:pt idx="5595">
                  <c:v>235900</c:v>
                </c:pt>
                <c:pt idx="5596">
                  <c:v>213500</c:v>
                </c:pt>
                <c:pt idx="5597">
                  <c:v>304900</c:v>
                </c:pt>
                <c:pt idx="5598">
                  <c:v>454300</c:v>
                </c:pt>
                <c:pt idx="5599">
                  <c:v>460100</c:v>
                </c:pt>
                <c:pt idx="5600">
                  <c:v>365300</c:v>
                </c:pt>
                <c:pt idx="5601">
                  <c:v>335600</c:v>
                </c:pt>
                <c:pt idx="5602">
                  <c:v>266000</c:v>
                </c:pt>
                <c:pt idx="5603">
                  <c:v>288200</c:v>
                </c:pt>
                <c:pt idx="5604">
                  <c:v>380000</c:v>
                </c:pt>
                <c:pt idx="5605">
                  <c:v>417000</c:v>
                </c:pt>
                <c:pt idx="5606">
                  <c:v>231400</c:v>
                </c:pt>
                <c:pt idx="5607">
                  <c:v>283200</c:v>
                </c:pt>
                <c:pt idx="5608">
                  <c:v>353100</c:v>
                </c:pt>
                <c:pt idx="5609">
                  <c:v>410500</c:v>
                </c:pt>
                <c:pt idx="5610">
                  <c:v>270500</c:v>
                </c:pt>
                <c:pt idx="5611">
                  <c:v>300700</c:v>
                </c:pt>
                <c:pt idx="5612">
                  <c:v>266400</c:v>
                </c:pt>
                <c:pt idx="5613">
                  <c:v>500001</c:v>
                </c:pt>
                <c:pt idx="5614">
                  <c:v>388300</c:v>
                </c:pt>
                <c:pt idx="5615">
                  <c:v>314000</c:v>
                </c:pt>
                <c:pt idx="5616">
                  <c:v>413700</c:v>
                </c:pt>
                <c:pt idx="5617">
                  <c:v>500001</c:v>
                </c:pt>
                <c:pt idx="5618">
                  <c:v>230700</c:v>
                </c:pt>
                <c:pt idx="5619">
                  <c:v>204600</c:v>
                </c:pt>
                <c:pt idx="5620">
                  <c:v>388700</c:v>
                </c:pt>
                <c:pt idx="5621">
                  <c:v>290300</c:v>
                </c:pt>
                <c:pt idx="5622">
                  <c:v>242000</c:v>
                </c:pt>
                <c:pt idx="5623">
                  <c:v>237100</c:v>
                </c:pt>
                <c:pt idx="5624">
                  <c:v>286900</c:v>
                </c:pt>
                <c:pt idx="5625">
                  <c:v>256600</c:v>
                </c:pt>
                <c:pt idx="5626">
                  <c:v>227400</c:v>
                </c:pt>
                <c:pt idx="5627">
                  <c:v>248400</c:v>
                </c:pt>
                <c:pt idx="5628">
                  <c:v>274000</c:v>
                </c:pt>
                <c:pt idx="5629">
                  <c:v>279600</c:v>
                </c:pt>
                <c:pt idx="5630">
                  <c:v>278100</c:v>
                </c:pt>
                <c:pt idx="5631">
                  <c:v>243200</c:v>
                </c:pt>
                <c:pt idx="5632">
                  <c:v>143100</c:v>
                </c:pt>
                <c:pt idx="5633">
                  <c:v>257400</c:v>
                </c:pt>
                <c:pt idx="5634">
                  <c:v>202200</c:v>
                </c:pt>
                <c:pt idx="5635">
                  <c:v>186400</c:v>
                </c:pt>
                <c:pt idx="5636">
                  <c:v>272500</c:v>
                </c:pt>
                <c:pt idx="5637">
                  <c:v>266000</c:v>
                </c:pt>
                <c:pt idx="5638">
                  <c:v>288100</c:v>
                </c:pt>
                <c:pt idx="5639">
                  <c:v>314800</c:v>
                </c:pt>
                <c:pt idx="5640">
                  <c:v>315600</c:v>
                </c:pt>
                <c:pt idx="5641">
                  <c:v>280300</c:v>
                </c:pt>
                <c:pt idx="5642">
                  <c:v>286600</c:v>
                </c:pt>
                <c:pt idx="5643">
                  <c:v>197200</c:v>
                </c:pt>
                <c:pt idx="5644">
                  <c:v>282700</c:v>
                </c:pt>
                <c:pt idx="5645">
                  <c:v>248000</c:v>
                </c:pt>
                <c:pt idx="5646">
                  <c:v>236200</c:v>
                </c:pt>
                <c:pt idx="5647">
                  <c:v>303900</c:v>
                </c:pt>
                <c:pt idx="5648">
                  <c:v>234800</c:v>
                </c:pt>
                <c:pt idx="5649">
                  <c:v>250800</c:v>
                </c:pt>
                <c:pt idx="5650">
                  <c:v>164100</c:v>
                </c:pt>
                <c:pt idx="5651">
                  <c:v>237900</c:v>
                </c:pt>
                <c:pt idx="5652">
                  <c:v>251900</c:v>
                </c:pt>
                <c:pt idx="5653">
                  <c:v>351300</c:v>
                </c:pt>
                <c:pt idx="5654">
                  <c:v>294800</c:v>
                </c:pt>
                <c:pt idx="5655">
                  <c:v>223300</c:v>
                </c:pt>
                <c:pt idx="5656">
                  <c:v>288700</c:v>
                </c:pt>
                <c:pt idx="5657">
                  <c:v>484100</c:v>
                </c:pt>
                <c:pt idx="5658">
                  <c:v>436600</c:v>
                </c:pt>
                <c:pt idx="5659">
                  <c:v>293200</c:v>
                </c:pt>
                <c:pt idx="5660">
                  <c:v>216600</c:v>
                </c:pt>
                <c:pt idx="5661">
                  <c:v>196700</c:v>
                </c:pt>
                <c:pt idx="5662">
                  <c:v>238000</c:v>
                </c:pt>
                <c:pt idx="5663">
                  <c:v>275000</c:v>
                </c:pt>
                <c:pt idx="5664">
                  <c:v>184800</c:v>
                </c:pt>
                <c:pt idx="5665">
                  <c:v>257800</c:v>
                </c:pt>
                <c:pt idx="5666">
                  <c:v>278700</c:v>
                </c:pt>
                <c:pt idx="5667">
                  <c:v>247900</c:v>
                </c:pt>
                <c:pt idx="5668">
                  <c:v>316100</c:v>
                </c:pt>
                <c:pt idx="5669">
                  <c:v>348000</c:v>
                </c:pt>
                <c:pt idx="5670">
                  <c:v>357600</c:v>
                </c:pt>
                <c:pt idx="5671">
                  <c:v>195600</c:v>
                </c:pt>
                <c:pt idx="5672">
                  <c:v>331400</c:v>
                </c:pt>
                <c:pt idx="5673">
                  <c:v>214200</c:v>
                </c:pt>
                <c:pt idx="5674">
                  <c:v>337900</c:v>
                </c:pt>
                <c:pt idx="5675">
                  <c:v>170800</c:v>
                </c:pt>
                <c:pt idx="5676">
                  <c:v>181800</c:v>
                </c:pt>
                <c:pt idx="5677">
                  <c:v>222300</c:v>
                </c:pt>
                <c:pt idx="5678">
                  <c:v>184400</c:v>
                </c:pt>
                <c:pt idx="5679">
                  <c:v>286000</c:v>
                </c:pt>
                <c:pt idx="5680">
                  <c:v>363200</c:v>
                </c:pt>
                <c:pt idx="5681">
                  <c:v>447400</c:v>
                </c:pt>
                <c:pt idx="5682">
                  <c:v>378200</c:v>
                </c:pt>
                <c:pt idx="5683">
                  <c:v>495400</c:v>
                </c:pt>
                <c:pt idx="5684">
                  <c:v>302000</c:v>
                </c:pt>
                <c:pt idx="5685">
                  <c:v>279800</c:v>
                </c:pt>
                <c:pt idx="5686">
                  <c:v>483300</c:v>
                </c:pt>
                <c:pt idx="5687">
                  <c:v>167800</c:v>
                </c:pt>
                <c:pt idx="5688">
                  <c:v>215000</c:v>
                </c:pt>
                <c:pt idx="5689">
                  <c:v>190300</c:v>
                </c:pt>
                <c:pt idx="5690">
                  <c:v>260800</c:v>
                </c:pt>
                <c:pt idx="5691">
                  <c:v>151900</c:v>
                </c:pt>
                <c:pt idx="5692">
                  <c:v>233900</c:v>
                </c:pt>
                <c:pt idx="5693">
                  <c:v>284900</c:v>
                </c:pt>
                <c:pt idx="5694">
                  <c:v>204000</c:v>
                </c:pt>
                <c:pt idx="5695">
                  <c:v>182800</c:v>
                </c:pt>
                <c:pt idx="5696">
                  <c:v>500001</c:v>
                </c:pt>
                <c:pt idx="5697">
                  <c:v>219000</c:v>
                </c:pt>
                <c:pt idx="5698">
                  <c:v>500001</c:v>
                </c:pt>
                <c:pt idx="5699">
                  <c:v>500001</c:v>
                </c:pt>
                <c:pt idx="5700">
                  <c:v>277800</c:v>
                </c:pt>
                <c:pt idx="5701">
                  <c:v>500001</c:v>
                </c:pt>
                <c:pt idx="5702">
                  <c:v>300000</c:v>
                </c:pt>
                <c:pt idx="5703">
                  <c:v>288100</c:v>
                </c:pt>
                <c:pt idx="5704">
                  <c:v>312700</c:v>
                </c:pt>
                <c:pt idx="5705">
                  <c:v>500001</c:v>
                </c:pt>
                <c:pt idx="5706">
                  <c:v>248800</c:v>
                </c:pt>
                <c:pt idx="5707">
                  <c:v>271600</c:v>
                </c:pt>
                <c:pt idx="5708">
                  <c:v>402200</c:v>
                </c:pt>
                <c:pt idx="5709">
                  <c:v>500001</c:v>
                </c:pt>
                <c:pt idx="5710">
                  <c:v>353600</c:v>
                </c:pt>
                <c:pt idx="5711">
                  <c:v>277300</c:v>
                </c:pt>
                <c:pt idx="5712">
                  <c:v>275900</c:v>
                </c:pt>
                <c:pt idx="5713">
                  <c:v>500001</c:v>
                </c:pt>
                <c:pt idx="5714">
                  <c:v>381200</c:v>
                </c:pt>
                <c:pt idx="5715">
                  <c:v>500001</c:v>
                </c:pt>
                <c:pt idx="5716">
                  <c:v>420600</c:v>
                </c:pt>
                <c:pt idx="5717">
                  <c:v>244800</c:v>
                </c:pt>
                <c:pt idx="5718">
                  <c:v>251300</c:v>
                </c:pt>
                <c:pt idx="5719">
                  <c:v>324000</c:v>
                </c:pt>
                <c:pt idx="5720">
                  <c:v>500001</c:v>
                </c:pt>
                <c:pt idx="5721">
                  <c:v>500001</c:v>
                </c:pt>
                <c:pt idx="5722">
                  <c:v>295900</c:v>
                </c:pt>
                <c:pt idx="5723">
                  <c:v>288100</c:v>
                </c:pt>
                <c:pt idx="5724">
                  <c:v>265900</c:v>
                </c:pt>
                <c:pt idx="5725">
                  <c:v>227000</c:v>
                </c:pt>
                <c:pt idx="5726">
                  <c:v>216900</c:v>
                </c:pt>
                <c:pt idx="5727">
                  <c:v>279500</c:v>
                </c:pt>
                <c:pt idx="5728">
                  <c:v>332000</c:v>
                </c:pt>
                <c:pt idx="5729">
                  <c:v>348100</c:v>
                </c:pt>
                <c:pt idx="5730">
                  <c:v>314000</c:v>
                </c:pt>
                <c:pt idx="5731">
                  <c:v>330000</c:v>
                </c:pt>
                <c:pt idx="5732">
                  <c:v>500001</c:v>
                </c:pt>
                <c:pt idx="5733">
                  <c:v>500001</c:v>
                </c:pt>
                <c:pt idx="5734">
                  <c:v>285600</c:v>
                </c:pt>
                <c:pt idx="5735">
                  <c:v>231400</c:v>
                </c:pt>
                <c:pt idx="5736">
                  <c:v>214500</c:v>
                </c:pt>
                <c:pt idx="5737">
                  <c:v>106300</c:v>
                </c:pt>
                <c:pt idx="5738">
                  <c:v>183300</c:v>
                </c:pt>
                <c:pt idx="5739">
                  <c:v>250000</c:v>
                </c:pt>
                <c:pt idx="5740">
                  <c:v>480800</c:v>
                </c:pt>
                <c:pt idx="5741">
                  <c:v>294300</c:v>
                </c:pt>
                <c:pt idx="5742">
                  <c:v>288500</c:v>
                </c:pt>
                <c:pt idx="5743">
                  <c:v>305600</c:v>
                </c:pt>
                <c:pt idx="5744">
                  <c:v>189600</c:v>
                </c:pt>
                <c:pt idx="5745">
                  <c:v>186300</c:v>
                </c:pt>
                <c:pt idx="5746">
                  <c:v>120400</c:v>
                </c:pt>
                <c:pt idx="5747">
                  <c:v>126400</c:v>
                </c:pt>
                <c:pt idx="5748">
                  <c:v>184400</c:v>
                </c:pt>
                <c:pt idx="5749">
                  <c:v>300000</c:v>
                </c:pt>
                <c:pt idx="5750">
                  <c:v>320800</c:v>
                </c:pt>
                <c:pt idx="5751">
                  <c:v>305600</c:v>
                </c:pt>
                <c:pt idx="5752">
                  <c:v>243800</c:v>
                </c:pt>
                <c:pt idx="5753">
                  <c:v>350000</c:v>
                </c:pt>
                <c:pt idx="5754">
                  <c:v>500001</c:v>
                </c:pt>
                <c:pt idx="5755">
                  <c:v>315500</c:v>
                </c:pt>
                <c:pt idx="5756">
                  <c:v>341400</c:v>
                </c:pt>
                <c:pt idx="5757">
                  <c:v>322800</c:v>
                </c:pt>
                <c:pt idx="5758">
                  <c:v>318300</c:v>
                </c:pt>
                <c:pt idx="5759">
                  <c:v>272000</c:v>
                </c:pt>
                <c:pt idx="5760">
                  <c:v>282900</c:v>
                </c:pt>
                <c:pt idx="5761">
                  <c:v>325000</c:v>
                </c:pt>
                <c:pt idx="5762">
                  <c:v>279000</c:v>
                </c:pt>
                <c:pt idx="5763">
                  <c:v>278200</c:v>
                </c:pt>
                <c:pt idx="5764">
                  <c:v>288500</c:v>
                </c:pt>
                <c:pt idx="5765">
                  <c:v>340900</c:v>
                </c:pt>
                <c:pt idx="5766">
                  <c:v>487000</c:v>
                </c:pt>
                <c:pt idx="5767">
                  <c:v>500001</c:v>
                </c:pt>
                <c:pt idx="5768">
                  <c:v>500001</c:v>
                </c:pt>
                <c:pt idx="5769">
                  <c:v>384200</c:v>
                </c:pt>
                <c:pt idx="5770">
                  <c:v>274300</c:v>
                </c:pt>
                <c:pt idx="5771">
                  <c:v>354700</c:v>
                </c:pt>
                <c:pt idx="5772">
                  <c:v>262100</c:v>
                </c:pt>
                <c:pt idx="5773">
                  <c:v>298500</c:v>
                </c:pt>
                <c:pt idx="5774">
                  <c:v>183300</c:v>
                </c:pt>
                <c:pt idx="5775">
                  <c:v>138500</c:v>
                </c:pt>
                <c:pt idx="5776">
                  <c:v>453800</c:v>
                </c:pt>
                <c:pt idx="5777">
                  <c:v>318300</c:v>
                </c:pt>
                <c:pt idx="5778">
                  <c:v>187500</c:v>
                </c:pt>
                <c:pt idx="5779">
                  <c:v>119900</c:v>
                </c:pt>
                <c:pt idx="5780">
                  <c:v>226000</c:v>
                </c:pt>
                <c:pt idx="5781">
                  <c:v>144300</c:v>
                </c:pt>
                <c:pt idx="5782">
                  <c:v>268500</c:v>
                </c:pt>
                <c:pt idx="5783">
                  <c:v>173000</c:v>
                </c:pt>
                <c:pt idx="5784">
                  <c:v>245400</c:v>
                </c:pt>
                <c:pt idx="5785">
                  <c:v>397700</c:v>
                </c:pt>
                <c:pt idx="5786">
                  <c:v>434700</c:v>
                </c:pt>
                <c:pt idx="5787">
                  <c:v>336700</c:v>
                </c:pt>
                <c:pt idx="5788">
                  <c:v>340300</c:v>
                </c:pt>
                <c:pt idx="5789">
                  <c:v>368500</c:v>
                </c:pt>
                <c:pt idx="5790">
                  <c:v>454100</c:v>
                </c:pt>
                <c:pt idx="5791">
                  <c:v>345700</c:v>
                </c:pt>
                <c:pt idx="5792">
                  <c:v>162500</c:v>
                </c:pt>
                <c:pt idx="5793">
                  <c:v>355100</c:v>
                </c:pt>
                <c:pt idx="5794">
                  <c:v>158300</c:v>
                </c:pt>
                <c:pt idx="5795">
                  <c:v>344900</c:v>
                </c:pt>
                <c:pt idx="5796">
                  <c:v>337100</c:v>
                </c:pt>
                <c:pt idx="5797">
                  <c:v>207500</c:v>
                </c:pt>
                <c:pt idx="5798">
                  <c:v>137500</c:v>
                </c:pt>
                <c:pt idx="5799">
                  <c:v>274600</c:v>
                </c:pt>
                <c:pt idx="5800">
                  <c:v>307400</c:v>
                </c:pt>
                <c:pt idx="5801">
                  <c:v>355600</c:v>
                </c:pt>
                <c:pt idx="5802">
                  <c:v>308900</c:v>
                </c:pt>
                <c:pt idx="5803">
                  <c:v>220600</c:v>
                </c:pt>
                <c:pt idx="5804">
                  <c:v>241800</c:v>
                </c:pt>
                <c:pt idx="5805">
                  <c:v>219700</c:v>
                </c:pt>
                <c:pt idx="5806">
                  <c:v>286800</c:v>
                </c:pt>
                <c:pt idx="5807">
                  <c:v>67500</c:v>
                </c:pt>
                <c:pt idx="5808">
                  <c:v>225600</c:v>
                </c:pt>
                <c:pt idx="5809">
                  <c:v>241700</c:v>
                </c:pt>
                <c:pt idx="5810">
                  <c:v>242800</c:v>
                </c:pt>
                <c:pt idx="5811">
                  <c:v>386100</c:v>
                </c:pt>
                <c:pt idx="5812">
                  <c:v>368700</c:v>
                </c:pt>
                <c:pt idx="5813">
                  <c:v>362500</c:v>
                </c:pt>
                <c:pt idx="5814">
                  <c:v>148400</c:v>
                </c:pt>
                <c:pt idx="5815">
                  <c:v>108300</c:v>
                </c:pt>
                <c:pt idx="5816">
                  <c:v>87500</c:v>
                </c:pt>
                <c:pt idx="5817">
                  <c:v>350500</c:v>
                </c:pt>
                <c:pt idx="5818">
                  <c:v>225700</c:v>
                </c:pt>
                <c:pt idx="5819">
                  <c:v>309200</c:v>
                </c:pt>
                <c:pt idx="5820">
                  <c:v>237400</c:v>
                </c:pt>
                <c:pt idx="5821">
                  <c:v>239900</c:v>
                </c:pt>
                <c:pt idx="5822">
                  <c:v>243400</c:v>
                </c:pt>
                <c:pt idx="5823">
                  <c:v>500001</c:v>
                </c:pt>
                <c:pt idx="5824">
                  <c:v>302000</c:v>
                </c:pt>
                <c:pt idx="5825">
                  <c:v>326600</c:v>
                </c:pt>
                <c:pt idx="5826">
                  <c:v>273800</c:v>
                </c:pt>
                <c:pt idx="5827">
                  <c:v>215800</c:v>
                </c:pt>
                <c:pt idx="5828">
                  <c:v>262000</c:v>
                </c:pt>
                <c:pt idx="5829">
                  <c:v>162500</c:v>
                </c:pt>
                <c:pt idx="5830">
                  <c:v>272800</c:v>
                </c:pt>
                <c:pt idx="5831">
                  <c:v>261300</c:v>
                </c:pt>
                <c:pt idx="5832">
                  <c:v>201400</c:v>
                </c:pt>
                <c:pt idx="5833">
                  <c:v>302400</c:v>
                </c:pt>
                <c:pt idx="5834">
                  <c:v>276500</c:v>
                </c:pt>
                <c:pt idx="5835">
                  <c:v>187200</c:v>
                </c:pt>
                <c:pt idx="5836">
                  <c:v>184100</c:v>
                </c:pt>
                <c:pt idx="5837">
                  <c:v>154000</c:v>
                </c:pt>
                <c:pt idx="5838">
                  <c:v>55000</c:v>
                </c:pt>
                <c:pt idx="5839">
                  <c:v>238900</c:v>
                </c:pt>
                <c:pt idx="5840">
                  <c:v>315600</c:v>
                </c:pt>
                <c:pt idx="5841">
                  <c:v>295500</c:v>
                </c:pt>
                <c:pt idx="5842">
                  <c:v>325500</c:v>
                </c:pt>
                <c:pt idx="5843">
                  <c:v>313900</c:v>
                </c:pt>
                <c:pt idx="5844">
                  <c:v>326100</c:v>
                </c:pt>
                <c:pt idx="5845">
                  <c:v>306700</c:v>
                </c:pt>
                <c:pt idx="5846">
                  <c:v>251000</c:v>
                </c:pt>
                <c:pt idx="5847">
                  <c:v>328000</c:v>
                </c:pt>
                <c:pt idx="5848">
                  <c:v>225000</c:v>
                </c:pt>
                <c:pt idx="5849">
                  <c:v>274100</c:v>
                </c:pt>
                <c:pt idx="5850">
                  <c:v>342900</c:v>
                </c:pt>
                <c:pt idx="5851">
                  <c:v>242500</c:v>
                </c:pt>
                <c:pt idx="5852">
                  <c:v>199600</c:v>
                </c:pt>
                <c:pt idx="5853">
                  <c:v>275000</c:v>
                </c:pt>
                <c:pt idx="5854">
                  <c:v>296600</c:v>
                </c:pt>
                <c:pt idx="5855">
                  <c:v>192200</c:v>
                </c:pt>
                <c:pt idx="5856">
                  <c:v>234300</c:v>
                </c:pt>
                <c:pt idx="5857">
                  <c:v>236800</c:v>
                </c:pt>
                <c:pt idx="5858">
                  <c:v>311500</c:v>
                </c:pt>
                <c:pt idx="5859">
                  <c:v>235600</c:v>
                </c:pt>
                <c:pt idx="5860">
                  <c:v>265900</c:v>
                </c:pt>
                <c:pt idx="5861">
                  <c:v>375300</c:v>
                </c:pt>
                <c:pt idx="5862">
                  <c:v>240000</c:v>
                </c:pt>
                <c:pt idx="5863">
                  <c:v>302500</c:v>
                </c:pt>
                <c:pt idx="5864">
                  <c:v>329100</c:v>
                </c:pt>
                <c:pt idx="5865">
                  <c:v>450000</c:v>
                </c:pt>
                <c:pt idx="5866">
                  <c:v>500001</c:v>
                </c:pt>
                <c:pt idx="5867">
                  <c:v>360600</c:v>
                </c:pt>
                <c:pt idx="5868">
                  <c:v>333600</c:v>
                </c:pt>
                <c:pt idx="5869">
                  <c:v>290700</c:v>
                </c:pt>
                <c:pt idx="5870">
                  <c:v>184500</c:v>
                </c:pt>
                <c:pt idx="5871">
                  <c:v>358000</c:v>
                </c:pt>
                <c:pt idx="5872">
                  <c:v>160200</c:v>
                </c:pt>
                <c:pt idx="5873">
                  <c:v>278700</c:v>
                </c:pt>
                <c:pt idx="5874">
                  <c:v>304700</c:v>
                </c:pt>
                <c:pt idx="5875">
                  <c:v>379800</c:v>
                </c:pt>
                <c:pt idx="5876">
                  <c:v>375700</c:v>
                </c:pt>
                <c:pt idx="5877">
                  <c:v>227800</c:v>
                </c:pt>
                <c:pt idx="5878">
                  <c:v>331200</c:v>
                </c:pt>
                <c:pt idx="5879">
                  <c:v>195400</c:v>
                </c:pt>
                <c:pt idx="5880">
                  <c:v>291300</c:v>
                </c:pt>
                <c:pt idx="5881">
                  <c:v>233900</c:v>
                </c:pt>
                <c:pt idx="5882">
                  <c:v>247100</c:v>
                </c:pt>
                <c:pt idx="5883">
                  <c:v>283200</c:v>
                </c:pt>
                <c:pt idx="5884">
                  <c:v>313400</c:v>
                </c:pt>
                <c:pt idx="5885">
                  <c:v>239500</c:v>
                </c:pt>
                <c:pt idx="5886">
                  <c:v>194000</c:v>
                </c:pt>
                <c:pt idx="5887">
                  <c:v>227700</c:v>
                </c:pt>
                <c:pt idx="5888">
                  <c:v>244800</c:v>
                </c:pt>
                <c:pt idx="5889">
                  <c:v>340000</c:v>
                </c:pt>
                <c:pt idx="5890">
                  <c:v>333300</c:v>
                </c:pt>
                <c:pt idx="5891">
                  <c:v>433300</c:v>
                </c:pt>
                <c:pt idx="5892">
                  <c:v>500001</c:v>
                </c:pt>
                <c:pt idx="5893">
                  <c:v>500001</c:v>
                </c:pt>
                <c:pt idx="5894">
                  <c:v>500001</c:v>
                </c:pt>
                <c:pt idx="5895">
                  <c:v>237500</c:v>
                </c:pt>
                <c:pt idx="5896">
                  <c:v>500001</c:v>
                </c:pt>
                <c:pt idx="5897">
                  <c:v>450000</c:v>
                </c:pt>
                <c:pt idx="5898">
                  <c:v>452100</c:v>
                </c:pt>
                <c:pt idx="5899">
                  <c:v>378200</c:v>
                </c:pt>
                <c:pt idx="5900">
                  <c:v>500001</c:v>
                </c:pt>
                <c:pt idx="5901">
                  <c:v>499100</c:v>
                </c:pt>
                <c:pt idx="5902">
                  <c:v>194400</c:v>
                </c:pt>
                <c:pt idx="5903">
                  <c:v>450000</c:v>
                </c:pt>
                <c:pt idx="5904">
                  <c:v>350000</c:v>
                </c:pt>
                <c:pt idx="5905">
                  <c:v>275000</c:v>
                </c:pt>
                <c:pt idx="5906">
                  <c:v>272800</c:v>
                </c:pt>
                <c:pt idx="5907">
                  <c:v>291700</c:v>
                </c:pt>
                <c:pt idx="5908">
                  <c:v>269000</c:v>
                </c:pt>
                <c:pt idx="5909">
                  <c:v>223400</c:v>
                </c:pt>
                <c:pt idx="5910">
                  <c:v>383900</c:v>
                </c:pt>
                <c:pt idx="5911">
                  <c:v>274200</c:v>
                </c:pt>
                <c:pt idx="5912">
                  <c:v>278400</c:v>
                </c:pt>
                <c:pt idx="5913">
                  <c:v>198300</c:v>
                </c:pt>
                <c:pt idx="5914">
                  <c:v>500001</c:v>
                </c:pt>
                <c:pt idx="5915">
                  <c:v>500001</c:v>
                </c:pt>
                <c:pt idx="5916">
                  <c:v>500001</c:v>
                </c:pt>
                <c:pt idx="5917">
                  <c:v>500001</c:v>
                </c:pt>
                <c:pt idx="5918">
                  <c:v>500001</c:v>
                </c:pt>
                <c:pt idx="5919">
                  <c:v>500001</c:v>
                </c:pt>
                <c:pt idx="5920">
                  <c:v>500001</c:v>
                </c:pt>
                <c:pt idx="5921">
                  <c:v>500001</c:v>
                </c:pt>
                <c:pt idx="5922">
                  <c:v>500001</c:v>
                </c:pt>
                <c:pt idx="5923">
                  <c:v>500001</c:v>
                </c:pt>
                <c:pt idx="5924">
                  <c:v>500001</c:v>
                </c:pt>
                <c:pt idx="5925">
                  <c:v>466400</c:v>
                </c:pt>
                <c:pt idx="5926">
                  <c:v>373700</c:v>
                </c:pt>
                <c:pt idx="5927">
                  <c:v>384700</c:v>
                </c:pt>
                <c:pt idx="5928">
                  <c:v>500001</c:v>
                </c:pt>
                <c:pt idx="5929">
                  <c:v>426100</c:v>
                </c:pt>
                <c:pt idx="5930">
                  <c:v>391900</c:v>
                </c:pt>
                <c:pt idx="5931">
                  <c:v>500001</c:v>
                </c:pt>
                <c:pt idx="5932">
                  <c:v>445600</c:v>
                </c:pt>
                <c:pt idx="5933">
                  <c:v>500001</c:v>
                </c:pt>
                <c:pt idx="5934">
                  <c:v>161800</c:v>
                </c:pt>
                <c:pt idx="5935">
                  <c:v>231400</c:v>
                </c:pt>
                <c:pt idx="5936">
                  <c:v>182300</c:v>
                </c:pt>
                <c:pt idx="5937">
                  <c:v>110000</c:v>
                </c:pt>
                <c:pt idx="5938">
                  <c:v>105800</c:v>
                </c:pt>
                <c:pt idx="5939">
                  <c:v>80300</c:v>
                </c:pt>
                <c:pt idx="5940">
                  <c:v>162500</c:v>
                </c:pt>
                <c:pt idx="5941">
                  <c:v>86900</c:v>
                </c:pt>
                <c:pt idx="5942">
                  <c:v>186800</c:v>
                </c:pt>
                <c:pt idx="5943">
                  <c:v>241700</c:v>
                </c:pt>
                <c:pt idx="5944">
                  <c:v>229800</c:v>
                </c:pt>
                <c:pt idx="5945">
                  <c:v>180800</c:v>
                </c:pt>
                <c:pt idx="5946">
                  <c:v>186500</c:v>
                </c:pt>
                <c:pt idx="5947">
                  <c:v>255600</c:v>
                </c:pt>
                <c:pt idx="5948">
                  <c:v>227600</c:v>
                </c:pt>
                <c:pt idx="5949">
                  <c:v>120600</c:v>
                </c:pt>
                <c:pt idx="5950">
                  <c:v>322600</c:v>
                </c:pt>
                <c:pt idx="5951">
                  <c:v>74300</c:v>
                </c:pt>
                <c:pt idx="5952">
                  <c:v>229800</c:v>
                </c:pt>
                <c:pt idx="5953">
                  <c:v>74800</c:v>
                </c:pt>
                <c:pt idx="5954">
                  <c:v>80400</c:v>
                </c:pt>
                <c:pt idx="5955">
                  <c:v>81100</c:v>
                </c:pt>
                <c:pt idx="5956">
                  <c:v>74100</c:v>
                </c:pt>
                <c:pt idx="5957">
                  <c:v>72300</c:v>
                </c:pt>
                <c:pt idx="5958">
                  <c:v>72500</c:v>
                </c:pt>
                <c:pt idx="5959">
                  <c:v>80600</c:v>
                </c:pt>
                <c:pt idx="5960">
                  <c:v>77100</c:v>
                </c:pt>
                <c:pt idx="5961">
                  <c:v>190900</c:v>
                </c:pt>
                <c:pt idx="5962">
                  <c:v>230400</c:v>
                </c:pt>
                <c:pt idx="5963">
                  <c:v>231600</c:v>
                </c:pt>
                <c:pt idx="5964">
                  <c:v>225000</c:v>
                </c:pt>
                <c:pt idx="5965">
                  <c:v>296200</c:v>
                </c:pt>
                <c:pt idx="5966">
                  <c:v>187500</c:v>
                </c:pt>
                <c:pt idx="5967">
                  <c:v>250400</c:v>
                </c:pt>
                <c:pt idx="5968">
                  <c:v>387500</c:v>
                </c:pt>
                <c:pt idx="5969">
                  <c:v>410400</c:v>
                </c:pt>
                <c:pt idx="5970">
                  <c:v>362500</c:v>
                </c:pt>
                <c:pt idx="5971">
                  <c:v>270800</c:v>
                </c:pt>
                <c:pt idx="5972">
                  <c:v>450400</c:v>
                </c:pt>
                <c:pt idx="5973">
                  <c:v>493000</c:v>
                </c:pt>
                <c:pt idx="5974">
                  <c:v>500001</c:v>
                </c:pt>
                <c:pt idx="5975">
                  <c:v>442100</c:v>
                </c:pt>
                <c:pt idx="5976">
                  <c:v>500001</c:v>
                </c:pt>
                <c:pt idx="5977">
                  <c:v>500001</c:v>
                </c:pt>
                <c:pt idx="5978">
                  <c:v>500001</c:v>
                </c:pt>
                <c:pt idx="5979">
                  <c:v>500000</c:v>
                </c:pt>
                <c:pt idx="5980">
                  <c:v>500001</c:v>
                </c:pt>
                <c:pt idx="5981">
                  <c:v>500001</c:v>
                </c:pt>
                <c:pt idx="5982">
                  <c:v>500001</c:v>
                </c:pt>
                <c:pt idx="5983">
                  <c:v>482900</c:v>
                </c:pt>
                <c:pt idx="5984">
                  <c:v>500001</c:v>
                </c:pt>
                <c:pt idx="5985">
                  <c:v>500001</c:v>
                </c:pt>
                <c:pt idx="5986">
                  <c:v>500001</c:v>
                </c:pt>
                <c:pt idx="5987">
                  <c:v>500001</c:v>
                </c:pt>
                <c:pt idx="5988">
                  <c:v>500001</c:v>
                </c:pt>
                <c:pt idx="5989">
                  <c:v>500001</c:v>
                </c:pt>
                <c:pt idx="5990">
                  <c:v>500001</c:v>
                </c:pt>
                <c:pt idx="5991">
                  <c:v>500001</c:v>
                </c:pt>
                <c:pt idx="5992">
                  <c:v>500001</c:v>
                </c:pt>
                <c:pt idx="5993">
                  <c:v>500001</c:v>
                </c:pt>
                <c:pt idx="5994">
                  <c:v>345400</c:v>
                </c:pt>
                <c:pt idx="5995">
                  <c:v>93800</c:v>
                </c:pt>
                <c:pt idx="5996">
                  <c:v>392200</c:v>
                </c:pt>
                <c:pt idx="5997">
                  <c:v>500001</c:v>
                </c:pt>
                <c:pt idx="5998">
                  <c:v>350000</c:v>
                </c:pt>
                <c:pt idx="5999">
                  <c:v>500001</c:v>
                </c:pt>
                <c:pt idx="6000">
                  <c:v>500001</c:v>
                </c:pt>
                <c:pt idx="6001">
                  <c:v>500001</c:v>
                </c:pt>
                <c:pt idx="6002">
                  <c:v>500001</c:v>
                </c:pt>
                <c:pt idx="6003">
                  <c:v>500001</c:v>
                </c:pt>
                <c:pt idx="6004">
                  <c:v>500001</c:v>
                </c:pt>
                <c:pt idx="6005">
                  <c:v>500001</c:v>
                </c:pt>
                <c:pt idx="6006">
                  <c:v>500001</c:v>
                </c:pt>
                <c:pt idx="6007">
                  <c:v>500001</c:v>
                </c:pt>
                <c:pt idx="6008">
                  <c:v>500001</c:v>
                </c:pt>
                <c:pt idx="6009">
                  <c:v>500001</c:v>
                </c:pt>
                <c:pt idx="6010">
                  <c:v>477300</c:v>
                </c:pt>
                <c:pt idx="6011">
                  <c:v>500001</c:v>
                </c:pt>
                <c:pt idx="6012">
                  <c:v>106300</c:v>
                </c:pt>
                <c:pt idx="6013">
                  <c:v>450700</c:v>
                </c:pt>
                <c:pt idx="6014">
                  <c:v>455000</c:v>
                </c:pt>
                <c:pt idx="6015">
                  <c:v>500001</c:v>
                </c:pt>
                <c:pt idx="6016">
                  <c:v>295400</c:v>
                </c:pt>
                <c:pt idx="6017">
                  <c:v>265200</c:v>
                </c:pt>
                <c:pt idx="6018">
                  <c:v>226000</c:v>
                </c:pt>
                <c:pt idx="6019">
                  <c:v>245500</c:v>
                </c:pt>
                <c:pt idx="6020">
                  <c:v>253100</c:v>
                </c:pt>
                <c:pt idx="6021">
                  <c:v>441100</c:v>
                </c:pt>
                <c:pt idx="6022">
                  <c:v>339800</c:v>
                </c:pt>
                <c:pt idx="6023">
                  <c:v>261800</c:v>
                </c:pt>
                <c:pt idx="6024">
                  <c:v>272300</c:v>
                </c:pt>
                <c:pt idx="6025">
                  <c:v>217900</c:v>
                </c:pt>
                <c:pt idx="6026">
                  <c:v>284100</c:v>
                </c:pt>
                <c:pt idx="6027">
                  <c:v>276800</c:v>
                </c:pt>
                <c:pt idx="6028">
                  <c:v>268400</c:v>
                </c:pt>
                <c:pt idx="6029">
                  <c:v>310900</c:v>
                </c:pt>
                <c:pt idx="6030">
                  <c:v>325400</c:v>
                </c:pt>
                <c:pt idx="6031">
                  <c:v>326100</c:v>
                </c:pt>
                <c:pt idx="6032">
                  <c:v>311100</c:v>
                </c:pt>
                <c:pt idx="6033">
                  <c:v>317900</c:v>
                </c:pt>
                <c:pt idx="6034">
                  <c:v>335700</c:v>
                </c:pt>
                <c:pt idx="6035">
                  <c:v>268800</c:v>
                </c:pt>
                <c:pt idx="6036">
                  <c:v>307600</c:v>
                </c:pt>
                <c:pt idx="6037">
                  <c:v>236400</c:v>
                </c:pt>
                <c:pt idx="6038">
                  <c:v>407000</c:v>
                </c:pt>
                <c:pt idx="6039">
                  <c:v>471300</c:v>
                </c:pt>
                <c:pt idx="6040">
                  <c:v>490800</c:v>
                </c:pt>
                <c:pt idx="6041">
                  <c:v>458500</c:v>
                </c:pt>
                <c:pt idx="6042">
                  <c:v>500001</c:v>
                </c:pt>
                <c:pt idx="6043">
                  <c:v>500001</c:v>
                </c:pt>
                <c:pt idx="6044">
                  <c:v>500001</c:v>
                </c:pt>
                <c:pt idx="6045">
                  <c:v>312500</c:v>
                </c:pt>
                <c:pt idx="6046">
                  <c:v>500001</c:v>
                </c:pt>
                <c:pt idx="6047">
                  <c:v>484600</c:v>
                </c:pt>
                <c:pt idx="6048">
                  <c:v>439100</c:v>
                </c:pt>
                <c:pt idx="6049">
                  <c:v>500001</c:v>
                </c:pt>
                <c:pt idx="6050">
                  <c:v>366700</c:v>
                </c:pt>
                <c:pt idx="6051">
                  <c:v>500001</c:v>
                </c:pt>
                <c:pt idx="6052">
                  <c:v>500001</c:v>
                </c:pt>
                <c:pt idx="6053">
                  <c:v>222100</c:v>
                </c:pt>
                <c:pt idx="6054">
                  <c:v>215200</c:v>
                </c:pt>
                <c:pt idx="6055">
                  <c:v>185400</c:v>
                </c:pt>
                <c:pt idx="6056">
                  <c:v>272000</c:v>
                </c:pt>
                <c:pt idx="6057">
                  <c:v>192900</c:v>
                </c:pt>
                <c:pt idx="6058">
                  <c:v>188700</c:v>
                </c:pt>
                <c:pt idx="6059">
                  <c:v>225000</c:v>
                </c:pt>
                <c:pt idx="6060">
                  <c:v>177800</c:v>
                </c:pt>
                <c:pt idx="6061">
                  <c:v>358800</c:v>
                </c:pt>
                <c:pt idx="6062">
                  <c:v>381500</c:v>
                </c:pt>
                <c:pt idx="6063">
                  <c:v>226300</c:v>
                </c:pt>
                <c:pt idx="6064">
                  <c:v>271600</c:v>
                </c:pt>
                <c:pt idx="6065">
                  <c:v>213400</c:v>
                </c:pt>
                <c:pt idx="6066">
                  <c:v>225000</c:v>
                </c:pt>
                <c:pt idx="6067">
                  <c:v>182500</c:v>
                </c:pt>
                <c:pt idx="6068">
                  <c:v>225000</c:v>
                </c:pt>
                <c:pt idx="6069">
                  <c:v>181300</c:v>
                </c:pt>
                <c:pt idx="6070">
                  <c:v>225400</c:v>
                </c:pt>
                <c:pt idx="6071">
                  <c:v>211500</c:v>
                </c:pt>
                <c:pt idx="6072">
                  <c:v>220000</c:v>
                </c:pt>
                <c:pt idx="6073">
                  <c:v>275000</c:v>
                </c:pt>
                <c:pt idx="6074">
                  <c:v>244600</c:v>
                </c:pt>
                <c:pt idx="6075">
                  <c:v>336500</c:v>
                </c:pt>
                <c:pt idx="6076">
                  <c:v>367000</c:v>
                </c:pt>
                <c:pt idx="6077">
                  <c:v>224100</c:v>
                </c:pt>
                <c:pt idx="6078">
                  <c:v>209700</c:v>
                </c:pt>
                <c:pt idx="6079">
                  <c:v>220100</c:v>
                </c:pt>
                <c:pt idx="6080">
                  <c:v>263800</c:v>
                </c:pt>
                <c:pt idx="6081">
                  <c:v>261000</c:v>
                </c:pt>
                <c:pt idx="6082">
                  <c:v>245600</c:v>
                </c:pt>
                <c:pt idx="6083">
                  <c:v>264200</c:v>
                </c:pt>
                <c:pt idx="6084">
                  <c:v>374200</c:v>
                </c:pt>
                <c:pt idx="6085">
                  <c:v>430900</c:v>
                </c:pt>
                <c:pt idx="6086">
                  <c:v>414700</c:v>
                </c:pt>
                <c:pt idx="6087">
                  <c:v>213000</c:v>
                </c:pt>
                <c:pt idx="6088">
                  <c:v>229500</c:v>
                </c:pt>
                <c:pt idx="6089">
                  <c:v>218400</c:v>
                </c:pt>
                <c:pt idx="6090">
                  <c:v>249200</c:v>
                </c:pt>
                <c:pt idx="6091">
                  <c:v>266100</c:v>
                </c:pt>
                <c:pt idx="6092">
                  <c:v>260300</c:v>
                </c:pt>
                <c:pt idx="6093">
                  <c:v>275900</c:v>
                </c:pt>
                <c:pt idx="6094">
                  <c:v>253500</c:v>
                </c:pt>
                <c:pt idx="6095">
                  <c:v>243300</c:v>
                </c:pt>
                <c:pt idx="6096">
                  <c:v>180900</c:v>
                </c:pt>
                <c:pt idx="6097">
                  <c:v>193800</c:v>
                </c:pt>
                <c:pt idx="6098">
                  <c:v>161000</c:v>
                </c:pt>
                <c:pt idx="6099">
                  <c:v>192600</c:v>
                </c:pt>
                <c:pt idx="6100">
                  <c:v>316600</c:v>
                </c:pt>
                <c:pt idx="6101">
                  <c:v>275000</c:v>
                </c:pt>
                <c:pt idx="6102">
                  <c:v>181300</c:v>
                </c:pt>
                <c:pt idx="6103">
                  <c:v>233100</c:v>
                </c:pt>
                <c:pt idx="6104">
                  <c:v>152800</c:v>
                </c:pt>
                <c:pt idx="6105">
                  <c:v>157500</c:v>
                </c:pt>
                <c:pt idx="6106">
                  <c:v>155500</c:v>
                </c:pt>
                <c:pt idx="6107">
                  <c:v>262500</c:v>
                </c:pt>
                <c:pt idx="6108">
                  <c:v>266400</c:v>
                </c:pt>
                <c:pt idx="6109">
                  <c:v>246000</c:v>
                </c:pt>
                <c:pt idx="6110">
                  <c:v>184900</c:v>
                </c:pt>
                <c:pt idx="6111">
                  <c:v>185200</c:v>
                </c:pt>
                <c:pt idx="6112">
                  <c:v>245000</c:v>
                </c:pt>
                <c:pt idx="6113">
                  <c:v>225800</c:v>
                </c:pt>
                <c:pt idx="6114">
                  <c:v>116700</c:v>
                </c:pt>
                <c:pt idx="6115">
                  <c:v>240500</c:v>
                </c:pt>
                <c:pt idx="6116">
                  <c:v>205400</c:v>
                </c:pt>
                <c:pt idx="6117">
                  <c:v>137500</c:v>
                </c:pt>
                <c:pt idx="6118">
                  <c:v>182100</c:v>
                </c:pt>
                <c:pt idx="6119">
                  <c:v>180700</c:v>
                </c:pt>
                <c:pt idx="6120">
                  <c:v>155200</c:v>
                </c:pt>
                <c:pt idx="6121">
                  <c:v>197800</c:v>
                </c:pt>
                <c:pt idx="6122">
                  <c:v>183500</c:v>
                </c:pt>
                <c:pt idx="6123">
                  <c:v>177500</c:v>
                </c:pt>
                <c:pt idx="6124">
                  <c:v>165300</c:v>
                </c:pt>
                <c:pt idx="6125">
                  <c:v>170000</c:v>
                </c:pt>
                <c:pt idx="6126">
                  <c:v>260500</c:v>
                </c:pt>
                <c:pt idx="6127">
                  <c:v>202400</c:v>
                </c:pt>
                <c:pt idx="6128">
                  <c:v>233300</c:v>
                </c:pt>
                <c:pt idx="6129">
                  <c:v>252000</c:v>
                </c:pt>
                <c:pt idx="6130">
                  <c:v>266300</c:v>
                </c:pt>
                <c:pt idx="6131">
                  <c:v>305200</c:v>
                </c:pt>
                <c:pt idx="6132">
                  <c:v>161700</c:v>
                </c:pt>
                <c:pt idx="6133">
                  <c:v>145700</c:v>
                </c:pt>
                <c:pt idx="6134">
                  <c:v>129200</c:v>
                </c:pt>
                <c:pt idx="6135">
                  <c:v>190800</c:v>
                </c:pt>
                <c:pt idx="6136">
                  <c:v>162500</c:v>
                </c:pt>
                <c:pt idx="6137">
                  <c:v>150500</c:v>
                </c:pt>
                <c:pt idx="6138">
                  <c:v>157700</c:v>
                </c:pt>
                <c:pt idx="6139">
                  <c:v>165900</c:v>
                </c:pt>
                <c:pt idx="6140">
                  <c:v>174000</c:v>
                </c:pt>
                <c:pt idx="6141">
                  <c:v>150600</c:v>
                </c:pt>
                <c:pt idx="6142">
                  <c:v>159100</c:v>
                </c:pt>
                <c:pt idx="6143">
                  <c:v>115000</c:v>
                </c:pt>
                <c:pt idx="6144">
                  <c:v>175000</c:v>
                </c:pt>
                <c:pt idx="6145">
                  <c:v>121400</c:v>
                </c:pt>
                <c:pt idx="6146">
                  <c:v>134600</c:v>
                </c:pt>
                <c:pt idx="6147">
                  <c:v>112500</c:v>
                </c:pt>
                <c:pt idx="6148">
                  <c:v>131500</c:v>
                </c:pt>
                <c:pt idx="6149">
                  <c:v>154200</c:v>
                </c:pt>
                <c:pt idx="6150">
                  <c:v>173400</c:v>
                </c:pt>
                <c:pt idx="6151">
                  <c:v>123200</c:v>
                </c:pt>
                <c:pt idx="6152">
                  <c:v>117500</c:v>
                </c:pt>
                <c:pt idx="6153">
                  <c:v>159800</c:v>
                </c:pt>
                <c:pt idx="6154">
                  <c:v>171400</c:v>
                </c:pt>
                <c:pt idx="6155">
                  <c:v>165300</c:v>
                </c:pt>
                <c:pt idx="6156">
                  <c:v>175900</c:v>
                </c:pt>
                <c:pt idx="6157">
                  <c:v>170800</c:v>
                </c:pt>
                <c:pt idx="6158">
                  <c:v>177400</c:v>
                </c:pt>
                <c:pt idx="6159">
                  <c:v>182100</c:v>
                </c:pt>
                <c:pt idx="6160">
                  <c:v>180200</c:v>
                </c:pt>
                <c:pt idx="6161">
                  <c:v>158500</c:v>
                </c:pt>
                <c:pt idx="6162">
                  <c:v>177000</c:v>
                </c:pt>
                <c:pt idx="6163">
                  <c:v>172500</c:v>
                </c:pt>
                <c:pt idx="6164">
                  <c:v>165600</c:v>
                </c:pt>
                <c:pt idx="6165">
                  <c:v>159100</c:v>
                </c:pt>
                <c:pt idx="6166">
                  <c:v>162500</c:v>
                </c:pt>
                <c:pt idx="6167">
                  <c:v>177400</c:v>
                </c:pt>
                <c:pt idx="6168">
                  <c:v>164100</c:v>
                </c:pt>
                <c:pt idx="6169">
                  <c:v>166400</c:v>
                </c:pt>
                <c:pt idx="6170">
                  <c:v>163500</c:v>
                </c:pt>
                <c:pt idx="6171">
                  <c:v>170500</c:v>
                </c:pt>
                <c:pt idx="6172">
                  <c:v>139200</c:v>
                </c:pt>
                <c:pt idx="6173">
                  <c:v>158400</c:v>
                </c:pt>
                <c:pt idx="6174">
                  <c:v>160600</c:v>
                </c:pt>
                <c:pt idx="6175">
                  <c:v>159500</c:v>
                </c:pt>
                <c:pt idx="6176">
                  <c:v>180400</c:v>
                </c:pt>
                <c:pt idx="6177">
                  <c:v>166700</c:v>
                </c:pt>
                <c:pt idx="6178">
                  <c:v>183200</c:v>
                </c:pt>
                <c:pt idx="6179">
                  <c:v>179900</c:v>
                </c:pt>
                <c:pt idx="6180">
                  <c:v>178500</c:v>
                </c:pt>
                <c:pt idx="6181">
                  <c:v>111000</c:v>
                </c:pt>
                <c:pt idx="6182">
                  <c:v>173100</c:v>
                </c:pt>
                <c:pt idx="6183">
                  <c:v>151700</c:v>
                </c:pt>
                <c:pt idx="6184">
                  <c:v>159000</c:v>
                </c:pt>
                <c:pt idx="6185">
                  <c:v>154400</c:v>
                </c:pt>
                <c:pt idx="6186">
                  <c:v>163900</c:v>
                </c:pt>
                <c:pt idx="6187">
                  <c:v>151800</c:v>
                </c:pt>
                <c:pt idx="6188">
                  <c:v>151900</c:v>
                </c:pt>
                <c:pt idx="6189">
                  <c:v>159400</c:v>
                </c:pt>
                <c:pt idx="6190">
                  <c:v>140300</c:v>
                </c:pt>
                <c:pt idx="6191">
                  <c:v>158900</c:v>
                </c:pt>
                <c:pt idx="6192">
                  <c:v>148500</c:v>
                </c:pt>
                <c:pt idx="6193">
                  <c:v>163500</c:v>
                </c:pt>
                <c:pt idx="6194">
                  <c:v>183300</c:v>
                </c:pt>
                <c:pt idx="6195">
                  <c:v>144400</c:v>
                </c:pt>
                <c:pt idx="6196">
                  <c:v>162500</c:v>
                </c:pt>
                <c:pt idx="6197">
                  <c:v>158000</c:v>
                </c:pt>
                <c:pt idx="6198">
                  <c:v>137500</c:v>
                </c:pt>
                <c:pt idx="6199">
                  <c:v>102500</c:v>
                </c:pt>
                <c:pt idx="6200">
                  <c:v>350000</c:v>
                </c:pt>
                <c:pt idx="6201">
                  <c:v>235500</c:v>
                </c:pt>
                <c:pt idx="6202">
                  <c:v>205300</c:v>
                </c:pt>
                <c:pt idx="6203">
                  <c:v>195400</c:v>
                </c:pt>
                <c:pt idx="6204">
                  <c:v>187200</c:v>
                </c:pt>
                <c:pt idx="6205">
                  <c:v>176800</c:v>
                </c:pt>
                <c:pt idx="6206">
                  <c:v>163000</c:v>
                </c:pt>
                <c:pt idx="6207">
                  <c:v>177200</c:v>
                </c:pt>
                <c:pt idx="6208">
                  <c:v>170100</c:v>
                </c:pt>
                <c:pt idx="6209">
                  <c:v>187500</c:v>
                </c:pt>
                <c:pt idx="6210">
                  <c:v>288800</c:v>
                </c:pt>
                <c:pt idx="6211">
                  <c:v>237400</c:v>
                </c:pt>
                <c:pt idx="6212">
                  <c:v>195000</c:v>
                </c:pt>
                <c:pt idx="6213">
                  <c:v>189600</c:v>
                </c:pt>
                <c:pt idx="6214">
                  <c:v>192700</c:v>
                </c:pt>
                <c:pt idx="6215">
                  <c:v>320300</c:v>
                </c:pt>
                <c:pt idx="6216">
                  <c:v>311300</c:v>
                </c:pt>
                <c:pt idx="6217">
                  <c:v>240300</c:v>
                </c:pt>
                <c:pt idx="6218">
                  <c:v>205300</c:v>
                </c:pt>
                <c:pt idx="6219">
                  <c:v>218800</c:v>
                </c:pt>
                <c:pt idx="6220">
                  <c:v>204700</c:v>
                </c:pt>
                <c:pt idx="6221">
                  <c:v>215700</c:v>
                </c:pt>
                <c:pt idx="6222">
                  <c:v>219400</c:v>
                </c:pt>
                <c:pt idx="6223">
                  <c:v>139500</c:v>
                </c:pt>
                <c:pt idx="6224">
                  <c:v>213800</c:v>
                </c:pt>
                <c:pt idx="6225">
                  <c:v>206500</c:v>
                </c:pt>
                <c:pt idx="6226">
                  <c:v>233100</c:v>
                </c:pt>
                <c:pt idx="6227">
                  <c:v>249100</c:v>
                </c:pt>
                <c:pt idx="6228">
                  <c:v>229600</c:v>
                </c:pt>
                <c:pt idx="6229">
                  <c:v>296400</c:v>
                </c:pt>
                <c:pt idx="6230">
                  <c:v>236500</c:v>
                </c:pt>
                <c:pt idx="6231">
                  <c:v>146500</c:v>
                </c:pt>
                <c:pt idx="6232">
                  <c:v>137800</c:v>
                </c:pt>
                <c:pt idx="6233">
                  <c:v>210200</c:v>
                </c:pt>
                <c:pt idx="6234">
                  <c:v>252200</c:v>
                </c:pt>
                <c:pt idx="6235">
                  <c:v>247200</c:v>
                </c:pt>
                <c:pt idx="6236">
                  <c:v>252800</c:v>
                </c:pt>
                <c:pt idx="6237">
                  <c:v>216900</c:v>
                </c:pt>
                <c:pt idx="6238">
                  <c:v>140600</c:v>
                </c:pt>
                <c:pt idx="6239">
                  <c:v>234200</c:v>
                </c:pt>
                <c:pt idx="6240">
                  <c:v>137000</c:v>
                </c:pt>
                <c:pt idx="6241">
                  <c:v>225000</c:v>
                </c:pt>
                <c:pt idx="6242">
                  <c:v>223000</c:v>
                </c:pt>
                <c:pt idx="6243">
                  <c:v>183600</c:v>
                </c:pt>
                <c:pt idx="6244">
                  <c:v>160400</c:v>
                </c:pt>
                <c:pt idx="6245">
                  <c:v>366800</c:v>
                </c:pt>
                <c:pt idx="6246">
                  <c:v>487200</c:v>
                </c:pt>
                <c:pt idx="6247">
                  <c:v>500001</c:v>
                </c:pt>
                <c:pt idx="6248">
                  <c:v>500001</c:v>
                </c:pt>
                <c:pt idx="6249">
                  <c:v>286600</c:v>
                </c:pt>
                <c:pt idx="6250">
                  <c:v>290200</c:v>
                </c:pt>
                <c:pt idx="6251">
                  <c:v>227800</c:v>
                </c:pt>
                <c:pt idx="6252">
                  <c:v>451300</c:v>
                </c:pt>
                <c:pt idx="6253">
                  <c:v>439000</c:v>
                </c:pt>
                <c:pt idx="6254">
                  <c:v>500001</c:v>
                </c:pt>
                <c:pt idx="6255">
                  <c:v>481500</c:v>
                </c:pt>
                <c:pt idx="6256">
                  <c:v>374000</c:v>
                </c:pt>
                <c:pt idx="6257">
                  <c:v>500001</c:v>
                </c:pt>
                <c:pt idx="6258">
                  <c:v>324600</c:v>
                </c:pt>
                <c:pt idx="6259">
                  <c:v>203200</c:v>
                </c:pt>
                <c:pt idx="6260">
                  <c:v>285400</c:v>
                </c:pt>
                <c:pt idx="6261">
                  <c:v>287800</c:v>
                </c:pt>
                <c:pt idx="6262">
                  <c:v>359200</c:v>
                </c:pt>
                <c:pt idx="6263">
                  <c:v>265600</c:v>
                </c:pt>
                <c:pt idx="6264">
                  <c:v>281800</c:v>
                </c:pt>
                <c:pt idx="6265">
                  <c:v>349500</c:v>
                </c:pt>
                <c:pt idx="6266">
                  <c:v>334600</c:v>
                </c:pt>
                <c:pt idx="6267">
                  <c:v>477100</c:v>
                </c:pt>
                <c:pt idx="6268">
                  <c:v>377600</c:v>
                </c:pt>
                <c:pt idx="6269">
                  <c:v>231400</c:v>
                </c:pt>
                <c:pt idx="6270">
                  <c:v>165600</c:v>
                </c:pt>
                <c:pt idx="6271">
                  <c:v>218100</c:v>
                </c:pt>
                <c:pt idx="6272">
                  <c:v>222300</c:v>
                </c:pt>
                <c:pt idx="6273">
                  <c:v>221000</c:v>
                </c:pt>
                <c:pt idx="6274">
                  <c:v>196000</c:v>
                </c:pt>
                <c:pt idx="6275">
                  <c:v>235700</c:v>
                </c:pt>
                <c:pt idx="6276">
                  <c:v>220100</c:v>
                </c:pt>
                <c:pt idx="6277">
                  <c:v>199600</c:v>
                </c:pt>
                <c:pt idx="6278">
                  <c:v>229200</c:v>
                </c:pt>
                <c:pt idx="6279">
                  <c:v>248000</c:v>
                </c:pt>
                <c:pt idx="6280">
                  <c:v>211900</c:v>
                </c:pt>
                <c:pt idx="6281">
                  <c:v>318500</c:v>
                </c:pt>
                <c:pt idx="6282">
                  <c:v>270500</c:v>
                </c:pt>
                <c:pt idx="6283">
                  <c:v>274700</c:v>
                </c:pt>
                <c:pt idx="6284">
                  <c:v>500001</c:v>
                </c:pt>
                <c:pt idx="6285">
                  <c:v>500001</c:v>
                </c:pt>
                <c:pt idx="6286">
                  <c:v>500001</c:v>
                </c:pt>
                <c:pt idx="6287">
                  <c:v>431800</c:v>
                </c:pt>
                <c:pt idx="6288">
                  <c:v>500001</c:v>
                </c:pt>
                <c:pt idx="6289">
                  <c:v>456900</c:v>
                </c:pt>
                <c:pt idx="6290">
                  <c:v>267600</c:v>
                </c:pt>
                <c:pt idx="6291">
                  <c:v>150000</c:v>
                </c:pt>
                <c:pt idx="6292">
                  <c:v>225600</c:v>
                </c:pt>
                <c:pt idx="6293">
                  <c:v>244000</c:v>
                </c:pt>
                <c:pt idx="6294">
                  <c:v>234200</c:v>
                </c:pt>
                <c:pt idx="6295">
                  <c:v>236700</c:v>
                </c:pt>
                <c:pt idx="6296">
                  <c:v>200000</c:v>
                </c:pt>
                <c:pt idx="6297">
                  <c:v>236800</c:v>
                </c:pt>
                <c:pt idx="6298">
                  <c:v>146400</c:v>
                </c:pt>
                <c:pt idx="6299">
                  <c:v>211000</c:v>
                </c:pt>
                <c:pt idx="6300">
                  <c:v>212100</c:v>
                </c:pt>
                <c:pt idx="6301">
                  <c:v>215000</c:v>
                </c:pt>
                <c:pt idx="6302">
                  <c:v>225000</c:v>
                </c:pt>
                <c:pt idx="6303">
                  <c:v>236400</c:v>
                </c:pt>
                <c:pt idx="6304">
                  <c:v>187500</c:v>
                </c:pt>
                <c:pt idx="6305">
                  <c:v>178800</c:v>
                </c:pt>
                <c:pt idx="6306">
                  <c:v>168500</c:v>
                </c:pt>
                <c:pt idx="6307">
                  <c:v>173500</c:v>
                </c:pt>
                <c:pt idx="6308">
                  <c:v>186000</c:v>
                </c:pt>
                <c:pt idx="6309">
                  <c:v>190400</c:v>
                </c:pt>
                <c:pt idx="6310">
                  <c:v>194500</c:v>
                </c:pt>
                <c:pt idx="6311">
                  <c:v>219900</c:v>
                </c:pt>
                <c:pt idx="6312">
                  <c:v>190300</c:v>
                </c:pt>
                <c:pt idx="6313">
                  <c:v>193800</c:v>
                </c:pt>
                <c:pt idx="6314">
                  <c:v>197900</c:v>
                </c:pt>
                <c:pt idx="6315">
                  <c:v>271700</c:v>
                </c:pt>
                <c:pt idx="6316">
                  <c:v>159400</c:v>
                </c:pt>
                <c:pt idx="6317">
                  <c:v>247300</c:v>
                </c:pt>
                <c:pt idx="6318">
                  <c:v>232400</c:v>
                </c:pt>
                <c:pt idx="6319">
                  <c:v>227100</c:v>
                </c:pt>
                <c:pt idx="6320">
                  <c:v>219400</c:v>
                </c:pt>
                <c:pt idx="6321">
                  <c:v>153100</c:v>
                </c:pt>
                <c:pt idx="6322">
                  <c:v>248100</c:v>
                </c:pt>
                <c:pt idx="6323">
                  <c:v>234500</c:v>
                </c:pt>
                <c:pt idx="6324">
                  <c:v>216700</c:v>
                </c:pt>
                <c:pt idx="6325">
                  <c:v>194100</c:v>
                </c:pt>
                <c:pt idx="6326">
                  <c:v>244900</c:v>
                </c:pt>
                <c:pt idx="6327">
                  <c:v>222100</c:v>
                </c:pt>
                <c:pt idx="6328">
                  <c:v>230600</c:v>
                </c:pt>
                <c:pt idx="6329">
                  <c:v>230900</c:v>
                </c:pt>
                <c:pt idx="6330">
                  <c:v>251200</c:v>
                </c:pt>
                <c:pt idx="6331">
                  <c:v>232600</c:v>
                </c:pt>
                <c:pt idx="6332">
                  <c:v>182800</c:v>
                </c:pt>
                <c:pt idx="6333">
                  <c:v>200800</c:v>
                </c:pt>
                <c:pt idx="6334">
                  <c:v>211800</c:v>
                </c:pt>
                <c:pt idx="6335">
                  <c:v>179100</c:v>
                </c:pt>
                <c:pt idx="6336">
                  <c:v>187500</c:v>
                </c:pt>
                <c:pt idx="6337">
                  <c:v>216200</c:v>
                </c:pt>
                <c:pt idx="6338">
                  <c:v>140500</c:v>
                </c:pt>
                <c:pt idx="6339">
                  <c:v>280100</c:v>
                </c:pt>
                <c:pt idx="6340">
                  <c:v>235400</c:v>
                </c:pt>
                <c:pt idx="6341">
                  <c:v>238500</c:v>
                </c:pt>
                <c:pt idx="6342">
                  <c:v>223800</c:v>
                </c:pt>
                <c:pt idx="6343">
                  <c:v>231000</c:v>
                </c:pt>
                <c:pt idx="6344">
                  <c:v>241200</c:v>
                </c:pt>
                <c:pt idx="6345">
                  <c:v>266700</c:v>
                </c:pt>
                <c:pt idx="6346">
                  <c:v>225000</c:v>
                </c:pt>
                <c:pt idx="6347">
                  <c:v>232000</c:v>
                </c:pt>
                <c:pt idx="6348">
                  <c:v>249400</c:v>
                </c:pt>
                <c:pt idx="6349">
                  <c:v>223900</c:v>
                </c:pt>
                <c:pt idx="6350">
                  <c:v>224700</c:v>
                </c:pt>
                <c:pt idx="6351">
                  <c:v>213900</c:v>
                </c:pt>
                <c:pt idx="6352">
                  <c:v>225000</c:v>
                </c:pt>
                <c:pt idx="6353">
                  <c:v>187100</c:v>
                </c:pt>
                <c:pt idx="6354">
                  <c:v>193500</c:v>
                </c:pt>
                <c:pt idx="6355">
                  <c:v>273000</c:v>
                </c:pt>
                <c:pt idx="6356">
                  <c:v>186200</c:v>
                </c:pt>
                <c:pt idx="6357">
                  <c:v>201300</c:v>
                </c:pt>
                <c:pt idx="6358">
                  <c:v>187400</c:v>
                </c:pt>
                <c:pt idx="6359">
                  <c:v>195100</c:v>
                </c:pt>
                <c:pt idx="6360">
                  <c:v>225000</c:v>
                </c:pt>
                <c:pt idx="6361">
                  <c:v>262700</c:v>
                </c:pt>
                <c:pt idx="6362">
                  <c:v>237300</c:v>
                </c:pt>
                <c:pt idx="6363">
                  <c:v>231400</c:v>
                </c:pt>
                <c:pt idx="6364">
                  <c:v>139000</c:v>
                </c:pt>
                <c:pt idx="6365">
                  <c:v>249200</c:v>
                </c:pt>
                <c:pt idx="6366">
                  <c:v>254100</c:v>
                </c:pt>
                <c:pt idx="6367">
                  <c:v>158500</c:v>
                </c:pt>
                <c:pt idx="6368">
                  <c:v>166100</c:v>
                </c:pt>
                <c:pt idx="6369">
                  <c:v>223000</c:v>
                </c:pt>
                <c:pt idx="6370">
                  <c:v>170100</c:v>
                </c:pt>
                <c:pt idx="6371">
                  <c:v>156700</c:v>
                </c:pt>
                <c:pt idx="6372">
                  <c:v>175400</c:v>
                </c:pt>
                <c:pt idx="6373">
                  <c:v>180000</c:v>
                </c:pt>
                <c:pt idx="6374">
                  <c:v>162500</c:v>
                </c:pt>
                <c:pt idx="6375">
                  <c:v>118100</c:v>
                </c:pt>
                <c:pt idx="6376">
                  <c:v>168600</c:v>
                </c:pt>
                <c:pt idx="6377">
                  <c:v>178400</c:v>
                </c:pt>
                <c:pt idx="6378">
                  <c:v>183900</c:v>
                </c:pt>
                <c:pt idx="6379">
                  <c:v>163900</c:v>
                </c:pt>
                <c:pt idx="6380">
                  <c:v>196900</c:v>
                </c:pt>
                <c:pt idx="6381">
                  <c:v>186200</c:v>
                </c:pt>
                <c:pt idx="6382">
                  <c:v>189900</c:v>
                </c:pt>
                <c:pt idx="6383">
                  <c:v>203500</c:v>
                </c:pt>
                <c:pt idx="6384">
                  <c:v>189200</c:v>
                </c:pt>
                <c:pt idx="6385">
                  <c:v>182900</c:v>
                </c:pt>
                <c:pt idx="6386">
                  <c:v>185700</c:v>
                </c:pt>
                <c:pt idx="6387">
                  <c:v>183700</c:v>
                </c:pt>
                <c:pt idx="6388">
                  <c:v>173400</c:v>
                </c:pt>
                <c:pt idx="6389">
                  <c:v>180000</c:v>
                </c:pt>
                <c:pt idx="6390">
                  <c:v>135400</c:v>
                </c:pt>
                <c:pt idx="6391">
                  <c:v>182100</c:v>
                </c:pt>
                <c:pt idx="6392">
                  <c:v>181500</c:v>
                </c:pt>
                <c:pt idx="6393">
                  <c:v>191100</c:v>
                </c:pt>
                <c:pt idx="6394">
                  <c:v>189600</c:v>
                </c:pt>
                <c:pt idx="6395">
                  <c:v>170700</c:v>
                </c:pt>
                <c:pt idx="6396">
                  <c:v>186300</c:v>
                </c:pt>
                <c:pt idx="6397">
                  <c:v>186800</c:v>
                </c:pt>
                <c:pt idx="6398">
                  <c:v>190200</c:v>
                </c:pt>
                <c:pt idx="6399">
                  <c:v>191700</c:v>
                </c:pt>
                <c:pt idx="6400">
                  <c:v>219000</c:v>
                </c:pt>
                <c:pt idx="6401">
                  <c:v>255500</c:v>
                </c:pt>
                <c:pt idx="6402">
                  <c:v>187500</c:v>
                </c:pt>
                <c:pt idx="6403">
                  <c:v>220700</c:v>
                </c:pt>
                <c:pt idx="6404">
                  <c:v>185800</c:v>
                </c:pt>
                <c:pt idx="6405">
                  <c:v>204700</c:v>
                </c:pt>
                <c:pt idx="6406">
                  <c:v>225900</c:v>
                </c:pt>
                <c:pt idx="6407">
                  <c:v>202300</c:v>
                </c:pt>
                <c:pt idx="6408">
                  <c:v>219600</c:v>
                </c:pt>
                <c:pt idx="6409">
                  <c:v>196100</c:v>
                </c:pt>
                <c:pt idx="6410">
                  <c:v>212500</c:v>
                </c:pt>
                <c:pt idx="6411">
                  <c:v>224800</c:v>
                </c:pt>
                <c:pt idx="6412">
                  <c:v>199000</c:v>
                </c:pt>
                <c:pt idx="6413">
                  <c:v>252100</c:v>
                </c:pt>
                <c:pt idx="6414">
                  <c:v>191400</c:v>
                </c:pt>
                <c:pt idx="6415">
                  <c:v>215500</c:v>
                </c:pt>
                <c:pt idx="6416">
                  <c:v>228500</c:v>
                </c:pt>
                <c:pt idx="6417">
                  <c:v>200000</c:v>
                </c:pt>
                <c:pt idx="6418">
                  <c:v>218100</c:v>
                </c:pt>
                <c:pt idx="6419">
                  <c:v>230800</c:v>
                </c:pt>
                <c:pt idx="6420">
                  <c:v>200900</c:v>
                </c:pt>
                <c:pt idx="6421">
                  <c:v>205200</c:v>
                </c:pt>
                <c:pt idx="6422">
                  <c:v>197700</c:v>
                </c:pt>
                <c:pt idx="6423">
                  <c:v>197400</c:v>
                </c:pt>
                <c:pt idx="6424">
                  <c:v>137500</c:v>
                </c:pt>
                <c:pt idx="6425">
                  <c:v>298900</c:v>
                </c:pt>
                <c:pt idx="6426">
                  <c:v>171400</c:v>
                </c:pt>
                <c:pt idx="6427">
                  <c:v>350000</c:v>
                </c:pt>
                <c:pt idx="6428">
                  <c:v>217800</c:v>
                </c:pt>
                <c:pt idx="6429">
                  <c:v>215400</c:v>
                </c:pt>
                <c:pt idx="6430">
                  <c:v>196900</c:v>
                </c:pt>
                <c:pt idx="6431">
                  <c:v>213200</c:v>
                </c:pt>
                <c:pt idx="6432">
                  <c:v>216700</c:v>
                </c:pt>
                <c:pt idx="6433">
                  <c:v>220800</c:v>
                </c:pt>
                <c:pt idx="6434">
                  <c:v>210900</c:v>
                </c:pt>
                <c:pt idx="6435">
                  <c:v>186300</c:v>
                </c:pt>
                <c:pt idx="6436">
                  <c:v>187200</c:v>
                </c:pt>
                <c:pt idx="6437">
                  <c:v>208100</c:v>
                </c:pt>
                <c:pt idx="6438">
                  <c:v>228600</c:v>
                </c:pt>
                <c:pt idx="6439">
                  <c:v>198800</c:v>
                </c:pt>
                <c:pt idx="6440">
                  <c:v>220000</c:v>
                </c:pt>
                <c:pt idx="6441">
                  <c:v>171300</c:v>
                </c:pt>
                <c:pt idx="6442">
                  <c:v>201900</c:v>
                </c:pt>
                <c:pt idx="6443">
                  <c:v>287100</c:v>
                </c:pt>
                <c:pt idx="6444">
                  <c:v>282500</c:v>
                </c:pt>
                <c:pt idx="6445">
                  <c:v>350000</c:v>
                </c:pt>
                <c:pt idx="6446">
                  <c:v>164700</c:v>
                </c:pt>
                <c:pt idx="6447">
                  <c:v>175000</c:v>
                </c:pt>
                <c:pt idx="6448">
                  <c:v>212500</c:v>
                </c:pt>
                <c:pt idx="6449">
                  <c:v>165400</c:v>
                </c:pt>
                <c:pt idx="6450">
                  <c:v>168100</c:v>
                </c:pt>
                <c:pt idx="6451">
                  <c:v>160600</c:v>
                </c:pt>
                <c:pt idx="6452">
                  <c:v>161400</c:v>
                </c:pt>
                <c:pt idx="6453">
                  <c:v>179300</c:v>
                </c:pt>
                <c:pt idx="6454">
                  <c:v>166400</c:v>
                </c:pt>
                <c:pt idx="6455">
                  <c:v>170800</c:v>
                </c:pt>
                <c:pt idx="6456">
                  <c:v>166900</c:v>
                </c:pt>
                <c:pt idx="6457">
                  <c:v>152400</c:v>
                </c:pt>
                <c:pt idx="6458">
                  <c:v>184600</c:v>
                </c:pt>
                <c:pt idx="6459">
                  <c:v>182900</c:v>
                </c:pt>
                <c:pt idx="6460">
                  <c:v>153100</c:v>
                </c:pt>
                <c:pt idx="6461">
                  <c:v>179600</c:v>
                </c:pt>
                <c:pt idx="6462">
                  <c:v>166300</c:v>
                </c:pt>
                <c:pt idx="6463">
                  <c:v>205100</c:v>
                </c:pt>
                <c:pt idx="6464">
                  <c:v>218000</c:v>
                </c:pt>
                <c:pt idx="6465">
                  <c:v>159500</c:v>
                </c:pt>
                <c:pt idx="6466">
                  <c:v>45000</c:v>
                </c:pt>
                <c:pt idx="6467">
                  <c:v>157500</c:v>
                </c:pt>
                <c:pt idx="6468">
                  <c:v>350000</c:v>
                </c:pt>
                <c:pt idx="6469">
                  <c:v>212500</c:v>
                </c:pt>
                <c:pt idx="6470">
                  <c:v>238000</c:v>
                </c:pt>
                <c:pt idx="6471">
                  <c:v>214300</c:v>
                </c:pt>
                <c:pt idx="6472">
                  <c:v>227400</c:v>
                </c:pt>
                <c:pt idx="6473">
                  <c:v>243200</c:v>
                </c:pt>
                <c:pt idx="6474">
                  <c:v>254800</c:v>
                </c:pt>
                <c:pt idx="6475">
                  <c:v>172200</c:v>
                </c:pt>
                <c:pt idx="6476">
                  <c:v>231900</c:v>
                </c:pt>
                <c:pt idx="6477">
                  <c:v>208700</c:v>
                </c:pt>
                <c:pt idx="6478">
                  <c:v>224700</c:v>
                </c:pt>
                <c:pt idx="6479">
                  <c:v>183400</c:v>
                </c:pt>
                <c:pt idx="6480">
                  <c:v>197400</c:v>
                </c:pt>
                <c:pt idx="6481">
                  <c:v>195200</c:v>
                </c:pt>
                <c:pt idx="6482">
                  <c:v>177400</c:v>
                </c:pt>
                <c:pt idx="6483">
                  <c:v>182500</c:v>
                </c:pt>
                <c:pt idx="6484">
                  <c:v>180000</c:v>
                </c:pt>
                <c:pt idx="6485">
                  <c:v>180400</c:v>
                </c:pt>
                <c:pt idx="6486">
                  <c:v>209400</c:v>
                </c:pt>
                <c:pt idx="6487">
                  <c:v>195200</c:v>
                </c:pt>
                <c:pt idx="6488">
                  <c:v>183900</c:v>
                </c:pt>
                <c:pt idx="6489">
                  <c:v>240700</c:v>
                </c:pt>
                <c:pt idx="6490">
                  <c:v>201800</c:v>
                </c:pt>
                <c:pt idx="6491">
                  <c:v>174700</c:v>
                </c:pt>
                <c:pt idx="6492">
                  <c:v>177100</c:v>
                </c:pt>
                <c:pt idx="6493">
                  <c:v>202800</c:v>
                </c:pt>
                <c:pt idx="6494">
                  <c:v>153800</c:v>
                </c:pt>
                <c:pt idx="6495">
                  <c:v>146300</c:v>
                </c:pt>
                <c:pt idx="6496">
                  <c:v>162500</c:v>
                </c:pt>
                <c:pt idx="6497">
                  <c:v>196500</c:v>
                </c:pt>
                <c:pt idx="6498">
                  <c:v>189600</c:v>
                </c:pt>
                <c:pt idx="6499">
                  <c:v>182900</c:v>
                </c:pt>
                <c:pt idx="6500">
                  <c:v>153100</c:v>
                </c:pt>
                <c:pt idx="6501">
                  <c:v>162500</c:v>
                </c:pt>
                <c:pt idx="6502">
                  <c:v>181800</c:v>
                </c:pt>
                <c:pt idx="6503">
                  <c:v>183100</c:v>
                </c:pt>
                <c:pt idx="6504">
                  <c:v>215600</c:v>
                </c:pt>
                <c:pt idx="6505">
                  <c:v>206300</c:v>
                </c:pt>
                <c:pt idx="6506">
                  <c:v>180600</c:v>
                </c:pt>
                <c:pt idx="6507">
                  <c:v>180800</c:v>
                </c:pt>
                <c:pt idx="6508">
                  <c:v>169000</c:v>
                </c:pt>
                <c:pt idx="6509">
                  <c:v>190500</c:v>
                </c:pt>
                <c:pt idx="6510">
                  <c:v>167800</c:v>
                </c:pt>
                <c:pt idx="6511">
                  <c:v>227500</c:v>
                </c:pt>
                <c:pt idx="6512">
                  <c:v>179700</c:v>
                </c:pt>
                <c:pt idx="6513">
                  <c:v>191400</c:v>
                </c:pt>
                <c:pt idx="6514">
                  <c:v>225600</c:v>
                </c:pt>
                <c:pt idx="6515">
                  <c:v>211400</c:v>
                </c:pt>
                <c:pt idx="6516">
                  <c:v>143500</c:v>
                </c:pt>
                <c:pt idx="6517">
                  <c:v>213000</c:v>
                </c:pt>
                <c:pt idx="6518">
                  <c:v>213300</c:v>
                </c:pt>
                <c:pt idx="6519">
                  <c:v>187500</c:v>
                </c:pt>
                <c:pt idx="6520">
                  <c:v>224200</c:v>
                </c:pt>
                <c:pt idx="6521">
                  <c:v>173900</c:v>
                </c:pt>
                <c:pt idx="6522">
                  <c:v>203800</c:v>
                </c:pt>
                <c:pt idx="6523">
                  <c:v>180200</c:v>
                </c:pt>
                <c:pt idx="6524">
                  <c:v>231300</c:v>
                </c:pt>
                <c:pt idx="6525">
                  <c:v>221800</c:v>
                </c:pt>
                <c:pt idx="6526">
                  <c:v>218000</c:v>
                </c:pt>
                <c:pt idx="6527">
                  <c:v>188400</c:v>
                </c:pt>
                <c:pt idx="6528">
                  <c:v>218300</c:v>
                </c:pt>
                <c:pt idx="6529">
                  <c:v>191000</c:v>
                </c:pt>
                <c:pt idx="6530">
                  <c:v>214500</c:v>
                </c:pt>
                <c:pt idx="6531">
                  <c:v>229200</c:v>
                </c:pt>
                <c:pt idx="6532">
                  <c:v>214300</c:v>
                </c:pt>
                <c:pt idx="6533">
                  <c:v>190600</c:v>
                </c:pt>
                <c:pt idx="6534">
                  <c:v>214600</c:v>
                </c:pt>
                <c:pt idx="6535">
                  <c:v>215700</c:v>
                </c:pt>
                <c:pt idx="6536">
                  <c:v>236500</c:v>
                </c:pt>
                <c:pt idx="6537">
                  <c:v>231300</c:v>
                </c:pt>
                <c:pt idx="6538">
                  <c:v>199200</c:v>
                </c:pt>
                <c:pt idx="6539">
                  <c:v>190800</c:v>
                </c:pt>
                <c:pt idx="6540">
                  <c:v>193400</c:v>
                </c:pt>
                <c:pt idx="6541">
                  <c:v>190500</c:v>
                </c:pt>
                <c:pt idx="6542">
                  <c:v>198700</c:v>
                </c:pt>
                <c:pt idx="6543">
                  <c:v>184300</c:v>
                </c:pt>
                <c:pt idx="6544">
                  <c:v>170300</c:v>
                </c:pt>
                <c:pt idx="6545">
                  <c:v>177900</c:v>
                </c:pt>
                <c:pt idx="6546">
                  <c:v>182300</c:v>
                </c:pt>
                <c:pt idx="6547">
                  <c:v>190300</c:v>
                </c:pt>
                <c:pt idx="6548">
                  <c:v>184000</c:v>
                </c:pt>
                <c:pt idx="6549">
                  <c:v>186500</c:v>
                </c:pt>
                <c:pt idx="6550">
                  <c:v>133800</c:v>
                </c:pt>
                <c:pt idx="6551">
                  <c:v>170800</c:v>
                </c:pt>
                <c:pt idx="6552">
                  <c:v>175900</c:v>
                </c:pt>
                <c:pt idx="6553">
                  <c:v>171100</c:v>
                </c:pt>
                <c:pt idx="6554">
                  <c:v>166100</c:v>
                </c:pt>
                <c:pt idx="6555">
                  <c:v>190700</c:v>
                </c:pt>
                <c:pt idx="6556">
                  <c:v>236100</c:v>
                </c:pt>
                <c:pt idx="6557">
                  <c:v>188500</c:v>
                </c:pt>
                <c:pt idx="6558">
                  <c:v>269300</c:v>
                </c:pt>
                <c:pt idx="6559">
                  <c:v>181800</c:v>
                </c:pt>
                <c:pt idx="6560">
                  <c:v>180900</c:v>
                </c:pt>
                <c:pt idx="6561">
                  <c:v>222800</c:v>
                </c:pt>
                <c:pt idx="6562">
                  <c:v>162200</c:v>
                </c:pt>
                <c:pt idx="6563">
                  <c:v>350000</c:v>
                </c:pt>
                <c:pt idx="6564">
                  <c:v>179600</c:v>
                </c:pt>
                <c:pt idx="6565">
                  <c:v>160900</c:v>
                </c:pt>
                <c:pt idx="6566">
                  <c:v>169800</c:v>
                </c:pt>
                <c:pt idx="6567">
                  <c:v>194000</c:v>
                </c:pt>
                <c:pt idx="6568">
                  <c:v>174200</c:v>
                </c:pt>
                <c:pt idx="6569">
                  <c:v>196900</c:v>
                </c:pt>
                <c:pt idx="6570">
                  <c:v>187500</c:v>
                </c:pt>
                <c:pt idx="6571">
                  <c:v>189500</c:v>
                </c:pt>
                <c:pt idx="6572">
                  <c:v>193900</c:v>
                </c:pt>
                <c:pt idx="6573">
                  <c:v>176100</c:v>
                </c:pt>
                <c:pt idx="6574">
                  <c:v>188000</c:v>
                </c:pt>
                <c:pt idx="6575">
                  <c:v>184200</c:v>
                </c:pt>
                <c:pt idx="6576">
                  <c:v>176200</c:v>
                </c:pt>
                <c:pt idx="6577">
                  <c:v>191400</c:v>
                </c:pt>
                <c:pt idx="6578">
                  <c:v>186700</c:v>
                </c:pt>
                <c:pt idx="6579">
                  <c:v>237300</c:v>
                </c:pt>
                <c:pt idx="6580">
                  <c:v>196300</c:v>
                </c:pt>
                <c:pt idx="6581">
                  <c:v>276100</c:v>
                </c:pt>
                <c:pt idx="6582">
                  <c:v>231400</c:v>
                </c:pt>
                <c:pt idx="6583">
                  <c:v>183900</c:v>
                </c:pt>
                <c:pt idx="6584">
                  <c:v>190700</c:v>
                </c:pt>
                <c:pt idx="6585">
                  <c:v>190400</c:v>
                </c:pt>
                <c:pt idx="6586">
                  <c:v>174100</c:v>
                </c:pt>
                <c:pt idx="6587">
                  <c:v>162800</c:v>
                </c:pt>
                <c:pt idx="6588">
                  <c:v>141600</c:v>
                </c:pt>
                <c:pt idx="6589">
                  <c:v>161800</c:v>
                </c:pt>
                <c:pt idx="6590">
                  <c:v>177900</c:v>
                </c:pt>
                <c:pt idx="6591">
                  <c:v>137500</c:v>
                </c:pt>
                <c:pt idx="6592">
                  <c:v>147500</c:v>
                </c:pt>
                <c:pt idx="6593">
                  <c:v>194800</c:v>
                </c:pt>
                <c:pt idx="6594">
                  <c:v>182300</c:v>
                </c:pt>
                <c:pt idx="6595">
                  <c:v>190400</c:v>
                </c:pt>
                <c:pt idx="6596">
                  <c:v>167400</c:v>
                </c:pt>
                <c:pt idx="6597">
                  <c:v>174300</c:v>
                </c:pt>
                <c:pt idx="6598">
                  <c:v>215100</c:v>
                </c:pt>
                <c:pt idx="6599">
                  <c:v>156300</c:v>
                </c:pt>
                <c:pt idx="6600">
                  <c:v>142800</c:v>
                </c:pt>
                <c:pt idx="6601">
                  <c:v>160000</c:v>
                </c:pt>
                <c:pt idx="6602">
                  <c:v>142600</c:v>
                </c:pt>
                <c:pt idx="6603">
                  <c:v>153000</c:v>
                </c:pt>
                <c:pt idx="6604">
                  <c:v>87500</c:v>
                </c:pt>
                <c:pt idx="6605">
                  <c:v>186500</c:v>
                </c:pt>
                <c:pt idx="6606">
                  <c:v>159700</c:v>
                </c:pt>
                <c:pt idx="6607">
                  <c:v>162500</c:v>
                </c:pt>
                <c:pt idx="6608">
                  <c:v>189300</c:v>
                </c:pt>
                <c:pt idx="6609">
                  <c:v>179500</c:v>
                </c:pt>
                <c:pt idx="6610">
                  <c:v>207200</c:v>
                </c:pt>
                <c:pt idx="6611">
                  <c:v>211400</c:v>
                </c:pt>
                <c:pt idx="6612">
                  <c:v>201200</c:v>
                </c:pt>
                <c:pt idx="6613">
                  <c:v>225200</c:v>
                </c:pt>
                <c:pt idx="6614">
                  <c:v>271900</c:v>
                </c:pt>
                <c:pt idx="6615">
                  <c:v>160500</c:v>
                </c:pt>
                <c:pt idx="6616">
                  <c:v>230000</c:v>
                </c:pt>
                <c:pt idx="6617">
                  <c:v>218800</c:v>
                </c:pt>
                <c:pt idx="6618">
                  <c:v>229600</c:v>
                </c:pt>
                <c:pt idx="6619">
                  <c:v>224800</c:v>
                </c:pt>
                <c:pt idx="6620">
                  <c:v>273800</c:v>
                </c:pt>
                <c:pt idx="6621">
                  <c:v>230700</c:v>
                </c:pt>
                <c:pt idx="6622">
                  <c:v>219200</c:v>
                </c:pt>
                <c:pt idx="6623">
                  <c:v>152100</c:v>
                </c:pt>
                <c:pt idx="6624">
                  <c:v>260900</c:v>
                </c:pt>
                <c:pt idx="6625">
                  <c:v>230400</c:v>
                </c:pt>
                <c:pt idx="6626">
                  <c:v>265000</c:v>
                </c:pt>
                <c:pt idx="6627">
                  <c:v>239200</c:v>
                </c:pt>
                <c:pt idx="6628">
                  <c:v>252800</c:v>
                </c:pt>
                <c:pt idx="6629">
                  <c:v>137300</c:v>
                </c:pt>
                <c:pt idx="6630">
                  <c:v>372400</c:v>
                </c:pt>
                <c:pt idx="6631">
                  <c:v>329800</c:v>
                </c:pt>
                <c:pt idx="6632">
                  <c:v>337400</c:v>
                </c:pt>
                <c:pt idx="6633">
                  <c:v>197900</c:v>
                </c:pt>
                <c:pt idx="6634">
                  <c:v>211300</c:v>
                </c:pt>
                <c:pt idx="6635">
                  <c:v>294900</c:v>
                </c:pt>
                <c:pt idx="6636">
                  <c:v>139200</c:v>
                </c:pt>
                <c:pt idx="6637">
                  <c:v>262000</c:v>
                </c:pt>
                <c:pt idx="6638">
                  <c:v>222500</c:v>
                </c:pt>
                <c:pt idx="6639">
                  <c:v>224200</c:v>
                </c:pt>
                <c:pt idx="6640">
                  <c:v>230000</c:v>
                </c:pt>
                <c:pt idx="6641">
                  <c:v>347600</c:v>
                </c:pt>
                <c:pt idx="6642">
                  <c:v>301800</c:v>
                </c:pt>
                <c:pt idx="6643">
                  <c:v>273400</c:v>
                </c:pt>
                <c:pt idx="6644">
                  <c:v>288000</c:v>
                </c:pt>
                <c:pt idx="6645">
                  <c:v>318200</c:v>
                </c:pt>
                <c:pt idx="6646">
                  <c:v>295600</c:v>
                </c:pt>
                <c:pt idx="6647">
                  <c:v>319500</c:v>
                </c:pt>
                <c:pt idx="6648">
                  <c:v>205800</c:v>
                </c:pt>
                <c:pt idx="6649">
                  <c:v>225800</c:v>
                </c:pt>
                <c:pt idx="6650">
                  <c:v>274200</c:v>
                </c:pt>
                <c:pt idx="6651">
                  <c:v>342600</c:v>
                </c:pt>
                <c:pt idx="6652">
                  <c:v>290900</c:v>
                </c:pt>
                <c:pt idx="6653">
                  <c:v>304500</c:v>
                </c:pt>
                <c:pt idx="6654">
                  <c:v>306500</c:v>
                </c:pt>
                <c:pt idx="6655">
                  <c:v>276500</c:v>
                </c:pt>
                <c:pt idx="6656">
                  <c:v>158800</c:v>
                </c:pt>
                <c:pt idx="6657">
                  <c:v>284500</c:v>
                </c:pt>
                <c:pt idx="6658">
                  <c:v>284600</c:v>
                </c:pt>
                <c:pt idx="6659">
                  <c:v>231900</c:v>
                </c:pt>
                <c:pt idx="6660">
                  <c:v>350200</c:v>
                </c:pt>
                <c:pt idx="6661">
                  <c:v>292000</c:v>
                </c:pt>
                <c:pt idx="6662">
                  <c:v>390500</c:v>
                </c:pt>
                <c:pt idx="6663">
                  <c:v>279300</c:v>
                </c:pt>
                <c:pt idx="6664">
                  <c:v>289600</c:v>
                </c:pt>
                <c:pt idx="6665">
                  <c:v>290400</c:v>
                </c:pt>
                <c:pt idx="6666">
                  <c:v>316700</c:v>
                </c:pt>
                <c:pt idx="6667">
                  <c:v>278000</c:v>
                </c:pt>
                <c:pt idx="6668">
                  <c:v>264600</c:v>
                </c:pt>
                <c:pt idx="6669">
                  <c:v>252900</c:v>
                </c:pt>
                <c:pt idx="6670">
                  <c:v>286100</c:v>
                </c:pt>
                <c:pt idx="6671">
                  <c:v>229400</c:v>
                </c:pt>
                <c:pt idx="6672">
                  <c:v>239200</c:v>
                </c:pt>
                <c:pt idx="6673">
                  <c:v>213000</c:v>
                </c:pt>
                <c:pt idx="6674">
                  <c:v>247200</c:v>
                </c:pt>
                <c:pt idx="6675">
                  <c:v>265100</c:v>
                </c:pt>
                <c:pt idx="6676">
                  <c:v>281500</c:v>
                </c:pt>
                <c:pt idx="6677">
                  <c:v>382100</c:v>
                </c:pt>
                <c:pt idx="6678">
                  <c:v>333300</c:v>
                </c:pt>
                <c:pt idx="6679">
                  <c:v>350600</c:v>
                </c:pt>
                <c:pt idx="6680">
                  <c:v>339300</c:v>
                </c:pt>
                <c:pt idx="6681">
                  <c:v>289800</c:v>
                </c:pt>
                <c:pt idx="6682">
                  <c:v>343300</c:v>
                </c:pt>
                <c:pt idx="6683">
                  <c:v>363100</c:v>
                </c:pt>
                <c:pt idx="6684">
                  <c:v>269800</c:v>
                </c:pt>
                <c:pt idx="6685">
                  <c:v>219700</c:v>
                </c:pt>
                <c:pt idx="6686">
                  <c:v>240400</c:v>
                </c:pt>
                <c:pt idx="6687">
                  <c:v>243100</c:v>
                </c:pt>
                <c:pt idx="6688">
                  <c:v>264700</c:v>
                </c:pt>
                <c:pt idx="6689">
                  <c:v>279400</c:v>
                </c:pt>
                <c:pt idx="6690">
                  <c:v>330700</c:v>
                </c:pt>
                <c:pt idx="6691">
                  <c:v>180300</c:v>
                </c:pt>
                <c:pt idx="6692">
                  <c:v>369100</c:v>
                </c:pt>
                <c:pt idx="6693">
                  <c:v>281900</c:v>
                </c:pt>
                <c:pt idx="6694">
                  <c:v>332900</c:v>
                </c:pt>
                <c:pt idx="6695">
                  <c:v>390800</c:v>
                </c:pt>
                <c:pt idx="6696">
                  <c:v>232100</c:v>
                </c:pt>
                <c:pt idx="6697">
                  <c:v>273600</c:v>
                </c:pt>
                <c:pt idx="6698">
                  <c:v>186900</c:v>
                </c:pt>
                <c:pt idx="6699">
                  <c:v>234600</c:v>
                </c:pt>
                <c:pt idx="6700">
                  <c:v>216700</c:v>
                </c:pt>
                <c:pt idx="6701">
                  <c:v>282200</c:v>
                </c:pt>
                <c:pt idx="6702">
                  <c:v>350000</c:v>
                </c:pt>
                <c:pt idx="6703">
                  <c:v>262500</c:v>
                </c:pt>
                <c:pt idx="6704">
                  <c:v>353100</c:v>
                </c:pt>
                <c:pt idx="6705">
                  <c:v>268800</c:v>
                </c:pt>
                <c:pt idx="6706">
                  <c:v>285400</c:v>
                </c:pt>
                <c:pt idx="6707">
                  <c:v>387800</c:v>
                </c:pt>
                <c:pt idx="6708">
                  <c:v>279700</c:v>
                </c:pt>
                <c:pt idx="6709">
                  <c:v>237500</c:v>
                </c:pt>
                <c:pt idx="6710">
                  <c:v>216700</c:v>
                </c:pt>
                <c:pt idx="6711">
                  <c:v>331900</c:v>
                </c:pt>
                <c:pt idx="6712">
                  <c:v>285700</c:v>
                </c:pt>
                <c:pt idx="6713">
                  <c:v>267800</c:v>
                </c:pt>
                <c:pt idx="6714">
                  <c:v>302500</c:v>
                </c:pt>
                <c:pt idx="6715">
                  <c:v>336900</c:v>
                </c:pt>
                <c:pt idx="6716">
                  <c:v>261000</c:v>
                </c:pt>
                <c:pt idx="6717">
                  <c:v>237800</c:v>
                </c:pt>
                <c:pt idx="6718">
                  <c:v>250900</c:v>
                </c:pt>
                <c:pt idx="6719">
                  <c:v>342800</c:v>
                </c:pt>
                <c:pt idx="6720">
                  <c:v>220800</c:v>
                </c:pt>
                <c:pt idx="6721">
                  <c:v>255700</c:v>
                </c:pt>
                <c:pt idx="6722">
                  <c:v>134800</c:v>
                </c:pt>
                <c:pt idx="6723">
                  <c:v>188500</c:v>
                </c:pt>
                <c:pt idx="6724">
                  <c:v>295600</c:v>
                </c:pt>
                <c:pt idx="6725">
                  <c:v>302700</c:v>
                </c:pt>
                <c:pt idx="6726">
                  <c:v>500001</c:v>
                </c:pt>
                <c:pt idx="6727">
                  <c:v>248800</c:v>
                </c:pt>
                <c:pt idx="6728">
                  <c:v>216400</c:v>
                </c:pt>
                <c:pt idx="6729">
                  <c:v>350000</c:v>
                </c:pt>
                <c:pt idx="6730">
                  <c:v>287800</c:v>
                </c:pt>
                <c:pt idx="6731">
                  <c:v>395300</c:v>
                </c:pt>
                <c:pt idx="6732">
                  <c:v>271400</c:v>
                </c:pt>
                <c:pt idx="6733">
                  <c:v>169400</c:v>
                </c:pt>
                <c:pt idx="6734">
                  <c:v>188900</c:v>
                </c:pt>
                <c:pt idx="6735">
                  <c:v>182500</c:v>
                </c:pt>
                <c:pt idx="6736">
                  <c:v>396900</c:v>
                </c:pt>
                <c:pt idx="6737">
                  <c:v>500001</c:v>
                </c:pt>
                <c:pt idx="6738">
                  <c:v>266100</c:v>
                </c:pt>
                <c:pt idx="6739">
                  <c:v>226100</c:v>
                </c:pt>
                <c:pt idx="6740">
                  <c:v>174500</c:v>
                </c:pt>
                <c:pt idx="6741">
                  <c:v>62000</c:v>
                </c:pt>
                <c:pt idx="6742">
                  <c:v>87500</c:v>
                </c:pt>
                <c:pt idx="6743">
                  <c:v>67500</c:v>
                </c:pt>
                <c:pt idx="6744">
                  <c:v>68500</c:v>
                </c:pt>
                <c:pt idx="6745">
                  <c:v>46900</c:v>
                </c:pt>
                <c:pt idx="6746">
                  <c:v>58500</c:v>
                </c:pt>
                <c:pt idx="6747">
                  <c:v>61300</c:v>
                </c:pt>
                <c:pt idx="6748">
                  <c:v>54300</c:v>
                </c:pt>
                <c:pt idx="6749">
                  <c:v>46700</c:v>
                </c:pt>
                <c:pt idx="6750">
                  <c:v>71300</c:v>
                </c:pt>
                <c:pt idx="6751">
                  <c:v>67500</c:v>
                </c:pt>
                <c:pt idx="6752">
                  <c:v>176000</c:v>
                </c:pt>
                <c:pt idx="6753">
                  <c:v>186000</c:v>
                </c:pt>
                <c:pt idx="6754">
                  <c:v>137500</c:v>
                </c:pt>
                <c:pt idx="6755">
                  <c:v>316700</c:v>
                </c:pt>
                <c:pt idx="6756">
                  <c:v>214800</c:v>
                </c:pt>
                <c:pt idx="6757">
                  <c:v>231200</c:v>
                </c:pt>
                <c:pt idx="6758">
                  <c:v>221900</c:v>
                </c:pt>
                <c:pt idx="6759">
                  <c:v>338800</c:v>
                </c:pt>
                <c:pt idx="6760">
                  <c:v>235600</c:v>
                </c:pt>
                <c:pt idx="6761">
                  <c:v>235800</c:v>
                </c:pt>
                <c:pt idx="6762">
                  <c:v>248200</c:v>
                </c:pt>
                <c:pt idx="6763">
                  <c:v>234100</c:v>
                </c:pt>
                <c:pt idx="6764">
                  <c:v>264900</c:v>
                </c:pt>
                <c:pt idx="6765">
                  <c:v>180000</c:v>
                </c:pt>
                <c:pt idx="6766">
                  <c:v>199600</c:v>
                </c:pt>
                <c:pt idx="6767">
                  <c:v>184400</c:v>
                </c:pt>
                <c:pt idx="6768">
                  <c:v>207500</c:v>
                </c:pt>
                <c:pt idx="6769">
                  <c:v>240000</c:v>
                </c:pt>
                <c:pt idx="6770">
                  <c:v>304700</c:v>
                </c:pt>
                <c:pt idx="6771">
                  <c:v>248100</c:v>
                </c:pt>
                <c:pt idx="6772">
                  <c:v>284900</c:v>
                </c:pt>
                <c:pt idx="6773">
                  <c:v>202400</c:v>
                </c:pt>
                <c:pt idx="6774">
                  <c:v>197400</c:v>
                </c:pt>
                <c:pt idx="6775">
                  <c:v>190900</c:v>
                </c:pt>
                <c:pt idx="6776">
                  <c:v>177700</c:v>
                </c:pt>
                <c:pt idx="6777">
                  <c:v>191800</c:v>
                </c:pt>
                <c:pt idx="6778">
                  <c:v>150000</c:v>
                </c:pt>
                <c:pt idx="6779">
                  <c:v>192500</c:v>
                </c:pt>
                <c:pt idx="6780">
                  <c:v>210600</c:v>
                </c:pt>
                <c:pt idx="6781">
                  <c:v>207500</c:v>
                </c:pt>
                <c:pt idx="6782">
                  <c:v>211500</c:v>
                </c:pt>
                <c:pt idx="6783">
                  <c:v>195800</c:v>
                </c:pt>
                <c:pt idx="6784">
                  <c:v>204100</c:v>
                </c:pt>
                <c:pt idx="6785">
                  <c:v>217500</c:v>
                </c:pt>
                <c:pt idx="6786">
                  <c:v>191900</c:v>
                </c:pt>
                <c:pt idx="6787">
                  <c:v>177700</c:v>
                </c:pt>
                <c:pt idx="6788">
                  <c:v>192800</c:v>
                </c:pt>
                <c:pt idx="6789">
                  <c:v>194200</c:v>
                </c:pt>
                <c:pt idx="6790">
                  <c:v>211700</c:v>
                </c:pt>
                <c:pt idx="6791">
                  <c:v>179200</c:v>
                </c:pt>
                <c:pt idx="6792">
                  <c:v>208800</c:v>
                </c:pt>
                <c:pt idx="6793">
                  <c:v>221200</c:v>
                </c:pt>
                <c:pt idx="6794">
                  <c:v>181300</c:v>
                </c:pt>
                <c:pt idx="6795">
                  <c:v>218900</c:v>
                </c:pt>
                <c:pt idx="6796">
                  <c:v>255900</c:v>
                </c:pt>
                <c:pt idx="6797">
                  <c:v>223500</c:v>
                </c:pt>
                <c:pt idx="6798">
                  <c:v>294900</c:v>
                </c:pt>
                <c:pt idx="6799">
                  <c:v>237600</c:v>
                </c:pt>
                <c:pt idx="6800">
                  <c:v>216600</c:v>
                </c:pt>
                <c:pt idx="6801">
                  <c:v>223200</c:v>
                </c:pt>
                <c:pt idx="6802">
                  <c:v>228900</c:v>
                </c:pt>
                <c:pt idx="6803">
                  <c:v>207400</c:v>
                </c:pt>
                <c:pt idx="6804">
                  <c:v>257500</c:v>
                </c:pt>
                <c:pt idx="6805">
                  <c:v>233100</c:v>
                </c:pt>
                <c:pt idx="6806">
                  <c:v>270100</c:v>
                </c:pt>
                <c:pt idx="6807">
                  <c:v>259400</c:v>
                </c:pt>
                <c:pt idx="6808">
                  <c:v>247100</c:v>
                </c:pt>
                <c:pt idx="6809">
                  <c:v>369400</c:v>
                </c:pt>
                <c:pt idx="6810">
                  <c:v>384500</c:v>
                </c:pt>
                <c:pt idx="6811">
                  <c:v>376200</c:v>
                </c:pt>
                <c:pt idx="6812">
                  <c:v>342700</c:v>
                </c:pt>
                <c:pt idx="6813">
                  <c:v>362400</c:v>
                </c:pt>
                <c:pt idx="6814">
                  <c:v>360100</c:v>
                </c:pt>
                <c:pt idx="6815">
                  <c:v>372000</c:v>
                </c:pt>
                <c:pt idx="6816">
                  <c:v>364700</c:v>
                </c:pt>
                <c:pt idx="6817">
                  <c:v>340100</c:v>
                </c:pt>
                <c:pt idx="6818">
                  <c:v>240400</c:v>
                </c:pt>
                <c:pt idx="6819">
                  <c:v>258000</c:v>
                </c:pt>
                <c:pt idx="6820">
                  <c:v>193800</c:v>
                </c:pt>
                <c:pt idx="6821">
                  <c:v>359600</c:v>
                </c:pt>
                <c:pt idx="6822">
                  <c:v>219500</c:v>
                </c:pt>
                <c:pt idx="6823">
                  <c:v>390900</c:v>
                </c:pt>
                <c:pt idx="6824">
                  <c:v>353500</c:v>
                </c:pt>
                <c:pt idx="6825">
                  <c:v>359100</c:v>
                </c:pt>
                <c:pt idx="6826">
                  <c:v>355600</c:v>
                </c:pt>
                <c:pt idx="6827">
                  <c:v>245100</c:v>
                </c:pt>
                <c:pt idx="6828">
                  <c:v>196900</c:v>
                </c:pt>
                <c:pt idx="6829">
                  <c:v>320700</c:v>
                </c:pt>
                <c:pt idx="6830">
                  <c:v>212500</c:v>
                </c:pt>
                <c:pt idx="6831">
                  <c:v>195300</c:v>
                </c:pt>
                <c:pt idx="6832">
                  <c:v>193100</c:v>
                </c:pt>
                <c:pt idx="6833">
                  <c:v>277400</c:v>
                </c:pt>
                <c:pt idx="6834">
                  <c:v>256000</c:v>
                </c:pt>
                <c:pt idx="6835">
                  <c:v>329700</c:v>
                </c:pt>
                <c:pt idx="6836">
                  <c:v>320700</c:v>
                </c:pt>
                <c:pt idx="6837">
                  <c:v>273900</c:v>
                </c:pt>
                <c:pt idx="6838">
                  <c:v>201900</c:v>
                </c:pt>
                <c:pt idx="6839">
                  <c:v>159600</c:v>
                </c:pt>
                <c:pt idx="6840">
                  <c:v>190900</c:v>
                </c:pt>
                <c:pt idx="6841">
                  <c:v>263000</c:v>
                </c:pt>
                <c:pt idx="6842">
                  <c:v>398800</c:v>
                </c:pt>
                <c:pt idx="6843">
                  <c:v>218200</c:v>
                </c:pt>
                <c:pt idx="6844">
                  <c:v>237500</c:v>
                </c:pt>
                <c:pt idx="6845">
                  <c:v>244400</c:v>
                </c:pt>
                <c:pt idx="6846">
                  <c:v>245300</c:v>
                </c:pt>
                <c:pt idx="6847">
                  <c:v>318500</c:v>
                </c:pt>
                <c:pt idx="6848">
                  <c:v>258300</c:v>
                </c:pt>
                <c:pt idx="6849">
                  <c:v>260000</c:v>
                </c:pt>
                <c:pt idx="6850">
                  <c:v>198400</c:v>
                </c:pt>
                <c:pt idx="6851">
                  <c:v>229600</c:v>
                </c:pt>
                <c:pt idx="6852">
                  <c:v>132800</c:v>
                </c:pt>
                <c:pt idx="6853">
                  <c:v>226400</c:v>
                </c:pt>
                <c:pt idx="6854">
                  <c:v>286700</c:v>
                </c:pt>
                <c:pt idx="6855">
                  <c:v>343900</c:v>
                </c:pt>
                <c:pt idx="6856">
                  <c:v>386700</c:v>
                </c:pt>
                <c:pt idx="6857">
                  <c:v>163800</c:v>
                </c:pt>
                <c:pt idx="6858">
                  <c:v>213400</c:v>
                </c:pt>
                <c:pt idx="6859">
                  <c:v>241000</c:v>
                </c:pt>
                <c:pt idx="6860">
                  <c:v>216100</c:v>
                </c:pt>
                <c:pt idx="6861">
                  <c:v>234600</c:v>
                </c:pt>
                <c:pt idx="6862">
                  <c:v>237400</c:v>
                </c:pt>
                <c:pt idx="6863">
                  <c:v>289300</c:v>
                </c:pt>
                <c:pt idx="6864">
                  <c:v>279200</c:v>
                </c:pt>
                <c:pt idx="6865">
                  <c:v>315900</c:v>
                </c:pt>
                <c:pt idx="6866">
                  <c:v>313100</c:v>
                </c:pt>
                <c:pt idx="6867">
                  <c:v>328500</c:v>
                </c:pt>
                <c:pt idx="6868">
                  <c:v>344400</c:v>
                </c:pt>
                <c:pt idx="6869">
                  <c:v>208600</c:v>
                </c:pt>
                <c:pt idx="6870">
                  <c:v>215600</c:v>
                </c:pt>
                <c:pt idx="6871">
                  <c:v>196000</c:v>
                </c:pt>
                <c:pt idx="6872">
                  <c:v>217600</c:v>
                </c:pt>
                <c:pt idx="6873">
                  <c:v>204500</c:v>
                </c:pt>
                <c:pt idx="6874">
                  <c:v>192300</c:v>
                </c:pt>
                <c:pt idx="6875">
                  <c:v>190100</c:v>
                </c:pt>
                <c:pt idx="6876">
                  <c:v>200900</c:v>
                </c:pt>
                <c:pt idx="6877">
                  <c:v>220700</c:v>
                </c:pt>
                <c:pt idx="6878">
                  <c:v>213000</c:v>
                </c:pt>
                <c:pt idx="6879">
                  <c:v>203700</c:v>
                </c:pt>
                <c:pt idx="6880">
                  <c:v>224100</c:v>
                </c:pt>
                <c:pt idx="6881">
                  <c:v>209300</c:v>
                </c:pt>
                <c:pt idx="6882">
                  <c:v>195200</c:v>
                </c:pt>
                <c:pt idx="6883">
                  <c:v>188000</c:v>
                </c:pt>
                <c:pt idx="6884">
                  <c:v>194200</c:v>
                </c:pt>
                <c:pt idx="6885">
                  <c:v>202100</c:v>
                </c:pt>
                <c:pt idx="6886">
                  <c:v>213400</c:v>
                </c:pt>
                <c:pt idx="6887">
                  <c:v>214100</c:v>
                </c:pt>
                <c:pt idx="6888">
                  <c:v>226400</c:v>
                </c:pt>
                <c:pt idx="6889">
                  <c:v>187200</c:v>
                </c:pt>
                <c:pt idx="6890">
                  <c:v>212600</c:v>
                </c:pt>
                <c:pt idx="6891">
                  <c:v>197200</c:v>
                </c:pt>
                <c:pt idx="6892">
                  <c:v>203000</c:v>
                </c:pt>
                <c:pt idx="6893">
                  <c:v>192600</c:v>
                </c:pt>
                <c:pt idx="6894">
                  <c:v>207000</c:v>
                </c:pt>
                <c:pt idx="6895">
                  <c:v>195100</c:v>
                </c:pt>
                <c:pt idx="6896">
                  <c:v>165100</c:v>
                </c:pt>
                <c:pt idx="6897">
                  <c:v>185700</c:v>
                </c:pt>
                <c:pt idx="6898">
                  <c:v>178000</c:v>
                </c:pt>
                <c:pt idx="6899">
                  <c:v>268100</c:v>
                </c:pt>
                <c:pt idx="6900">
                  <c:v>269600</c:v>
                </c:pt>
                <c:pt idx="6901">
                  <c:v>159400</c:v>
                </c:pt>
                <c:pt idx="6902">
                  <c:v>161100</c:v>
                </c:pt>
                <c:pt idx="6903">
                  <c:v>170800</c:v>
                </c:pt>
                <c:pt idx="6904">
                  <c:v>174000</c:v>
                </c:pt>
                <c:pt idx="6905">
                  <c:v>165600</c:v>
                </c:pt>
                <c:pt idx="6906">
                  <c:v>217000</c:v>
                </c:pt>
                <c:pt idx="6907">
                  <c:v>161900</c:v>
                </c:pt>
                <c:pt idx="6908">
                  <c:v>176100</c:v>
                </c:pt>
                <c:pt idx="6909">
                  <c:v>393700</c:v>
                </c:pt>
                <c:pt idx="6910">
                  <c:v>240600</c:v>
                </c:pt>
                <c:pt idx="6911">
                  <c:v>160500</c:v>
                </c:pt>
                <c:pt idx="6912">
                  <c:v>347800</c:v>
                </c:pt>
                <c:pt idx="6913">
                  <c:v>181800</c:v>
                </c:pt>
                <c:pt idx="6914">
                  <c:v>137500</c:v>
                </c:pt>
                <c:pt idx="6915">
                  <c:v>185100</c:v>
                </c:pt>
                <c:pt idx="6916">
                  <c:v>218500</c:v>
                </c:pt>
                <c:pt idx="6917">
                  <c:v>367400</c:v>
                </c:pt>
                <c:pt idx="6918">
                  <c:v>321600</c:v>
                </c:pt>
                <c:pt idx="6919">
                  <c:v>462800</c:v>
                </c:pt>
                <c:pt idx="6920">
                  <c:v>221400</c:v>
                </c:pt>
                <c:pt idx="6921">
                  <c:v>204800</c:v>
                </c:pt>
                <c:pt idx="6922">
                  <c:v>257900</c:v>
                </c:pt>
                <c:pt idx="6923">
                  <c:v>160800</c:v>
                </c:pt>
                <c:pt idx="6924">
                  <c:v>97900</c:v>
                </c:pt>
                <c:pt idx="6925">
                  <c:v>110100</c:v>
                </c:pt>
                <c:pt idx="6926">
                  <c:v>98600</c:v>
                </c:pt>
                <c:pt idx="6927">
                  <c:v>83300</c:v>
                </c:pt>
                <c:pt idx="6928">
                  <c:v>92400</c:v>
                </c:pt>
                <c:pt idx="6929">
                  <c:v>83500</c:v>
                </c:pt>
                <c:pt idx="6930">
                  <c:v>136400</c:v>
                </c:pt>
                <c:pt idx="6931">
                  <c:v>228900</c:v>
                </c:pt>
                <c:pt idx="6932">
                  <c:v>113400</c:v>
                </c:pt>
                <c:pt idx="6933">
                  <c:v>125900</c:v>
                </c:pt>
                <c:pt idx="6934">
                  <c:v>117200</c:v>
                </c:pt>
                <c:pt idx="6935">
                  <c:v>177300</c:v>
                </c:pt>
                <c:pt idx="6936">
                  <c:v>109200</c:v>
                </c:pt>
                <c:pt idx="6937">
                  <c:v>129200</c:v>
                </c:pt>
                <c:pt idx="6938">
                  <c:v>101300</c:v>
                </c:pt>
                <c:pt idx="6939">
                  <c:v>110000</c:v>
                </c:pt>
                <c:pt idx="6940">
                  <c:v>114600</c:v>
                </c:pt>
                <c:pt idx="6941">
                  <c:v>168700</c:v>
                </c:pt>
                <c:pt idx="6942">
                  <c:v>123800</c:v>
                </c:pt>
                <c:pt idx="6943">
                  <c:v>154300</c:v>
                </c:pt>
                <c:pt idx="6944">
                  <c:v>157400</c:v>
                </c:pt>
                <c:pt idx="6945">
                  <c:v>111300</c:v>
                </c:pt>
                <c:pt idx="6946">
                  <c:v>100600</c:v>
                </c:pt>
                <c:pt idx="6947">
                  <c:v>125000</c:v>
                </c:pt>
                <c:pt idx="6948">
                  <c:v>131800</c:v>
                </c:pt>
                <c:pt idx="6949">
                  <c:v>132600</c:v>
                </c:pt>
                <c:pt idx="6950">
                  <c:v>109200</c:v>
                </c:pt>
                <c:pt idx="6951">
                  <c:v>162200</c:v>
                </c:pt>
                <c:pt idx="6952">
                  <c:v>163600</c:v>
                </c:pt>
                <c:pt idx="6953">
                  <c:v>465600</c:v>
                </c:pt>
                <c:pt idx="6954">
                  <c:v>159300</c:v>
                </c:pt>
                <c:pt idx="6955">
                  <c:v>155600</c:v>
                </c:pt>
                <c:pt idx="6956">
                  <c:v>210700</c:v>
                </c:pt>
                <c:pt idx="6957">
                  <c:v>150900</c:v>
                </c:pt>
                <c:pt idx="6958">
                  <c:v>174300</c:v>
                </c:pt>
                <c:pt idx="6959">
                  <c:v>215300</c:v>
                </c:pt>
                <c:pt idx="6960">
                  <c:v>145600</c:v>
                </c:pt>
                <c:pt idx="6961">
                  <c:v>187300</c:v>
                </c:pt>
                <c:pt idx="6962">
                  <c:v>147500</c:v>
                </c:pt>
                <c:pt idx="6963">
                  <c:v>347700</c:v>
                </c:pt>
                <c:pt idx="6964">
                  <c:v>307600</c:v>
                </c:pt>
                <c:pt idx="6965">
                  <c:v>493300</c:v>
                </c:pt>
                <c:pt idx="6966">
                  <c:v>187500</c:v>
                </c:pt>
                <c:pt idx="6967">
                  <c:v>500001</c:v>
                </c:pt>
                <c:pt idx="6968">
                  <c:v>191100</c:v>
                </c:pt>
                <c:pt idx="6969">
                  <c:v>212300</c:v>
                </c:pt>
                <c:pt idx="6970">
                  <c:v>174200</c:v>
                </c:pt>
                <c:pt idx="6971">
                  <c:v>43000</c:v>
                </c:pt>
                <c:pt idx="6972">
                  <c:v>183000</c:v>
                </c:pt>
                <c:pt idx="6973">
                  <c:v>429000</c:v>
                </c:pt>
                <c:pt idx="6974">
                  <c:v>500001</c:v>
                </c:pt>
                <c:pt idx="6975">
                  <c:v>241500</c:v>
                </c:pt>
                <c:pt idx="6976">
                  <c:v>225000</c:v>
                </c:pt>
                <c:pt idx="6977">
                  <c:v>289600</c:v>
                </c:pt>
                <c:pt idx="6978">
                  <c:v>500001</c:v>
                </c:pt>
                <c:pt idx="6979">
                  <c:v>292400</c:v>
                </c:pt>
                <c:pt idx="6980">
                  <c:v>254900</c:v>
                </c:pt>
                <c:pt idx="6981">
                  <c:v>187800</c:v>
                </c:pt>
                <c:pt idx="6982">
                  <c:v>252200</c:v>
                </c:pt>
                <c:pt idx="6983">
                  <c:v>426900</c:v>
                </c:pt>
                <c:pt idx="6984">
                  <c:v>184200</c:v>
                </c:pt>
                <c:pt idx="6985">
                  <c:v>143800</c:v>
                </c:pt>
                <c:pt idx="6986">
                  <c:v>169300</c:v>
                </c:pt>
                <c:pt idx="6987">
                  <c:v>174800</c:v>
                </c:pt>
                <c:pt idx="6988">
                  <c:v>214600</c:v>
                </c:pt>
                <c:pt idx="6989">
                  <c:v>183200</c:v>
                </c:pt>
                <c:pt idx="6990">
                  <c:v>176100</c:v>
                </c:pt>
                <c:pt idx="6991">
                  <c:v>189100</c:v>
                </c:pt>
                <c:pt idx="6992">
                  <c:v>114600</c:v>
                </c:pt>
                <c:pt idx="6993">
                  <c:v>196300</c:v>
                </c:pt>
                <c:pt idx="6994">
                  <c:v>151200</c:v>
                </c:pt>
                <c:pt idx="6995">
                  <c:v>154700</c:v>
                </c:pt>
                <c:pt idx="6996">
                  <c:v>160300</c:v>
                </c:pt>
                <c:pt idx="6997">
                  <c:v>162100</c:v>
                </c:pt>
                <c:pt idx="6998">
                  <c:v>175200</c:v>
                </c:pt>
                <c:pt idx="6999">
                  <c:v>92500</c:v>
                </c:pt>
                <c:pt idx="7000">
                  <c:v>138200</c:v>
                </c:pt>
                <c:pt idx="7001">
                  <c:v>169600</c:v>
                </c:pt>
                <c:pt idx="7002">
                  <c:v>163400</c:v>
                </c:pt>
                <c:pt idx="7003">
                  <c:v>106300</c:v>
                </c:pt>
                <c:pt idx="7004">
                  <c:v>132500</c:v>
                </c:pt>
                <c:pt idx="7005">
                  <c:v>184700</c:v>
                </c:pt>
                <c:pt idx="7006">
                  <c:v>191100</c:v>
                </c:pt>
                <c:pt idx="7007">
                  <c:v>192300</c:v>
                </c:pt>
                <c:pt idx="7008">
                  <c:v>180400</c:v>
                </c:pt>
                <c:pt idx="7009">
                  <c:v>195500</c:v>
                </c:pt>
                <c:pt idx="7010">
                  <c:v>171200</c:v>
                </c:pt>
                <c:pt idx="7011">
                  <c:v>166700</c:v>
                </c:pt>
                <c:pt idx="7012">
                  <c:v>171100</c:v>
                </c:pt>
                <c:pt idx="7013">
                  <c:v>218900</c:v>
                </c:pt>
                <c:pt idx="7014">
                  <c:v>185300</c:v>
                </c:pt>
                <c:pt idx="7015">
                  <c:v>174400</c:v>
                </c:pt>
                <c:pt idx="7016">
                  <c:v>168300</c:v>
                </c:pt>
                <c:pt idx="7017">
                  <c:v>182900</c:v>
                </c:pt>
                <c:pt idx="7018">
                  <c:v>168300</c:v>
                </c:pt>
                <c:pt idx="7019">
                  <c:v>210700</c:v>
                </c:pt>
                <c:pt idx="7020">
                  <c:v>271900</c:v>
                </c:pt>
                <c:pt idx="7021">
                  <c:v>249500</c:v>
                </c:pt>
                <c:pt idx="7022">
                  <c:v>260900</c:v>
                </c:pt>
                <c:pt idx="7023">
                  <c:v>241500</c:v>
                </c:pt>
                <c:pt idx="7024">
                  <c:v>240200</c:v>
                </c:pt>
                <c:pt idx="7025">
                  <c:v>243000</c:v>
                </c:pt>
                <c:pt idx="7026">
                  <c:v>248100</c:v>
                </c:pt>
                <c:pt idx="7027">
                  <c:v>179500</c:v>
                </c:pt>
                <c:pt idx="7028">
                  <c:v>264000</c:v>
                </c:pt>
                <c:pt idx="7029">
                  <c:v>278600</c:v>
                </c:pt>
                <c:pt idx="7030">
                  <c:v>271700</c:v>
                </c:pt>
                <c:pt idx="7031">
                  <c:v>260600</c:v>
                </c:pt>
                <c:pt idx="7032">
                  <c:v>177400</c:v>
                </c:pt>
                <c:pt idx="7033">
                  <c:v>477600</c:v>
                </c:pt>
                <c:pt idx="7034">
                  <c:v>436100</c:v>
                </c:pt>
                <c:pt idx="7035">
                  <c:v>181000</c:v>
                </c:pt>
                <c:pt idx="7036">
                  <c:v>168900</c:v>
                </c:pt>
                <c:pt idx="7037">
                  <c:v>195100</c:v>
                </c:pt>
                <c:pt idx="7038">
                  <c:v>224200</c:v>
                </c:pt>
                <c:pt idx="7039">
                  <c:v>234700</c:v>
                </c:pt>
                <c:pt idx="7040">
                  <c:v>228600</c:v>
                </c:pt>
                <c:pt idx="7041">
                  <c:v>180400</c:v>
                </c:pt>
                <c:pt idx="7042">
                  <c:v>222000</c:v>
                </c:pt>
                <c:pt idx="7043">
                  <c:v>306800</c:v>
                </c:pt>
                <c:pt idx="7044">
                  <c:v>243400</c:v>
                </c:pt>
                <c:pt idx="7045">
                  <c:v>94600</c:v>
                </c:pt>
                <c:pt idx="7046">
                  <c:v>249000</c:v>
                </c:pt>
                <c:pt idx="7047">
                  <c:v>330600</c:v>
                </c:pt>
                <c:pt idx="7048">
                  <c:v>331800</c:v>
                </c:pt>
                <c:pt idx="7049">
                  <c:v>391300</c:v>
                </c:pt>
                <c:pt idx="7050">
                  <c:v>177200</c:v>
                </c:pt>
                <c:pt idx="7051">
                  <c:v>220500</c:v>
                </c:pt>
                <c:pt idx="7052">
                  <c:v>220000</c:v>
                </c:pt>
                <c:pt idx="7053">
                  <c:v>146700</c:v>
                </c:pt>
                <c:pt idx="7054">
                  <c:v>84200</c:v>
                </c:pt>
                <c:pt idx="7055">
                  <c:v>160200</c:v>
                </c:pt>
                <c:pt idx="7056">
                  <c:v>168900</c:v>
                </c:pt>
                <c:pt idx="7057">
                  <c:v>159300</c:v>
                </c:pt>
                <c:pt idx="7058">
                  <c:v>168900</c:v>
                </c:pt>
                <c:pt idx="7059">
                  <c:v>170000</c:v>
                </c:pt>
                <c:pt idx="7060">
                  <c:v>185100</c:v>
                </c:pt>
                <c:pt idx="7061">
                  <c:v>164000</c:v>
                </c:pt>
                <c:pt idx="7062">
                  <c:v>180900</c:v>
                </c:pt>
                <c:pt idx="7063">
                  <c:v>193500</c:v>
                </c:pt>
                <c:pt idx="7064">
                  <c:v>182200</c:v>
                </c:pt>
                <c:pt idx="7065">
                  <c:v>209700</c:v>
                </c:pt>
                <c:pt idx="7066">
                  <c:v>254200</c:v>
                </c:pt>
                <c:pt idx="7067">
                  <c:v>197000</c:v>
                </c:pt>
                <c:pt idx="7068">
                  <c:v>189900</c:v>
                </c:pt>
                <c:pt idx="7069">
                  <c:v>158300</c:v>
                </c:pt>
                <c:pt idx="7070">
                  <c:v>173700</c:v>
                </c:pt>
                <c:pt idx="7071">
                  <c:v>162300</c:v>
                </c:pt>
                <c:pt idx="7072">
                  <c:v>158300</c:v>
                </c:pt>
                <c:pt idx="7073">
                  <c:v>175300</c:v>
                </c:pt>
                <c:pt idx="7074">
                  <c:v>223300</c:v>
                </c:pt>
                <c:pt idx="7075">
                  <c:v>176100</c:v>
                </c:pt>
                <c:pt idx="7076">
                  <c:v>141700</c:v>
                </c:pt>
                <c:pt idx="7077">
                  <c:v>155000</c:v>
                </c:pt>
                <c:pt idx="7078">
                  <c:v>157100</c:v>
                </c:pt>
                <c:pt idx="7079">
                  <c:v>270700</c:v>
                </c:pt>
                <c:pt idx="7080">
                  <c:v>214000</c:v>
                </c:pt>
                <c:pt idx="7081">
                  <c:v>186900</c:v>
                </c:pt>
                <c:pt idx="7082">
                  <c:v>170800</c:v>
                </c:pt>
                <c:pt idx="7083">
                  <c:v>228900</c:v>
                </c:pt>
                <c:pt idx="7084">
                  <c:v>266200</c:v>
                </c:pt>
                <c:pt idx="7085">
                  <c:v>229700</c:v>
                </c:pt>
                <c:pt idx="7086">
                  <c:v>181300</c:v>
                </c:pt>
                <c:pt idx="7087">
                  <c:v>249400</c:v>
                </c:pt>
                <c:pt idx="7088">
                  <c:v>240900</c:v>
                </c:pt>
                <c:pt idx="7089">
                  <c:v>189100</c:v>
                </c:pt>
                <c:pt idx="7090">
                  <c:v>273500</c:v>
                </c:pt>
                <c:pt idx="7091">
                  <c:v>215300</c:v>
                </c:pt>
                <c:pt idx="7092">
                  <c:v>118800</c:v>
                </c:pt>
                <c:pt idx="7093">
                  <c:v>153800</c:v>
                </c:pt>
                <c:pt idx="7094">
                  <c:v>178100</c:v>
                </c:pt>
                <c:pt idx="7095">
                  <c:v>152500</c:v>
                </c:pt>
                <c:pt idx="7096">
                  <c:v>135200</c:v>
                </c:pt>
                <c:pt idx="7097">
                  <c:v>127600</c:v>
                </c:pt>
                <c:pt idx="7098">
                  <c:v>121400</c:v>
                </c:pt>
                <c:pt idx="7099">
                  <c:v>169500</c:v>
                </c:pt>
                <c:pt idx="7100">
                  <c:v>143300</c:v>
                </c:pt>
                <c:pt idx="7101">
                  <c:v>149600</c:v>
                </c:pt>
                <c:pt idx="7102">
                  <c:v>169500</c:v>
                </c:pt>
                <c:pt idx="7103">
                  <c:v>161200</c:v>
                </c:pt>
                <c:pt idx="7104">
                  <c:v>154200</c:v>
                </c:pt>
                <c:pt idx="7105">
                  <c:v>185700</c:v>
                </c:pt>
                <c:pt idx="7106">
                  <c:v>217100</c:v>
                </c:pt>
                <c:pt idx="7107">
                  <c:v>148900</c:v>
                </c:pt>
                <c:pt idx="7108">
                  <c:v>144700</c:v>
                </c:pt>
                <c:pt idx="7109">
                  <c:v>118200</c:v>
                </c:pt>
                <c:pt idx="7110">
                  <c:v>161700</c:v>
                </c:pt>
                <c:pt idx="7111">
                  <c:v>171300</c:v>
                </c:pt>
                <c:pt idx="7112">
                  <c:v>158200</c:v>
                </c:pt>
                <c:pt idx="7113">
                  <c:v>174400</c:v>
                </c:pt>
                <c:pt idx="7114">
                  <c:v>166300</c:v>
                </c:pt>
                <c:pt idx="7115">
                  <c:v>173500</c:v>
                </c:pt>
                <c:pt idx="7116">
                  <c:v>189600</c:v>
                </c:pt>
                <c:pt idx="7117">
                  <c:v>223700</c:v>
                </c:pt>
                <c:pt idx="7118">
                  <c:v>185200</c:v>
                </c:pt>
                <c:pt idx="7119">
                  <c:v>164200</c:v>
                </c:pt>
                <c:pt idx="7120">
                  <c:v>149300</c:v>
                </c:pt>
                <c:pt idx="7121">
                  <c:v>155300</c:v>
                </c:pt>
                <c:pt idx="7122">
                  <c:v>235600</c:v>
                </c:pt>
                <c:pt idx="7123">
                  <c:v>163000</c:v>
                </c:pt>
                <c:pt idx="7124">
                  <c:v>147900</c:v>
                </c:pt>
                <c:pt idx="7125">
                  <c:v>165100</c:v>
                </c:pt>
                <c:pt idx="7126">
                  <c:v>165800</c:v>
                </c:pt>
                <c:pt idx="7127">
                  <c:v>222800</c:v>
                </c:pt>
                <c:pt idx="7128">
                  <c:v>155800</c:v>
                </c:pt>
                <c:pt idx="7129">
                  <c:v>301600</c:v>
                </c:pt>
                <c:pt idx="7130">
                  <c:v>379600</c:v>
                </c:pt>
                <c:pt idx="7131">
                  <c:v>226800</c:v>
                </c:pt>
                <c:pt idx="7132">
                  <c:v>241400</c:v>
                </c:pt>
                <c:pt idx="7133">
                  <c:v>138100</c:v>
                </c:pt>
                <c:pt idx="7134">
                  <c:v>132800</c:v>
                </c:pt>
                <c:pt idx="7135">
                  <c:v>226900</c:v>
                </c:pt>
                <c:pt idx="7136">
                  <c:v>159100</c:v>
                </c:pt>
                <c:pt idx="7137">
                  <c:v>316400</c:v>
                </c:pt>
                <c:pt idx="7138">
                  <c:v>275000</c:v>
                </c:pt>
                <c:pt idx="7139">
                  <c:v>307100</c:v>
                </c:pt>
                <c:pt idx="7140">
                  <c:v>296400</c:v>
                </c:pt>
                <c:pt idx="7141">
                  <c:v>303400</c:v>
                </c:pt>
                <c:pt idx="7142">
                  <c:v>193200</c:v>
                </c:pt>
                <c:pt idx="7143">
                  <c:v>197600</c:v>
                </c:pt>
                <c:pt idx="7144">
                  <c:v>143200</c:v>
                </c:pt>
                <c:pt idx="7145">
                  <c:v>187200</c:v>
                </c:pt>
                <c:pt idx="7146">
                  <c:v>167800</c:v>
                </c:pt>
                <c:pt idx="7147">
                  <c:v>210500</c:v>
                </c:pt>
                <c:pt idx="7148">
                  <c:v>142000</c:v>
                </c:pt>
                <c:pt idx="7149">
                  <c:v>140600</c:v>
                </c:pt>
                <c:pt idx="7150">
                  <c:v>208800</c:v>
                </c:pt>
                <c:pt idx="7151">
                  <c:v>294700</c:v>
                </c:pt>
                <c:pt idx="7152">
                  <c:v>109800</c:v>
                </c:pt>
                <c:pt idx="7153">
                  <c:v>142300</c:v>
                </c:pt>
                <c:pt idx="7154">
                  <c:v>123200</c:v>
                </c:pt>
                <c:pt idx="7155">
                  <c:v>120800</c:v>
                </c:pt>
                <c:pt idx="7156">
                  <c:v>123800</c:v>
                </c:pt>
                <c:pt idx="7157">
                  <c:v>133700</c:v>
                </c:pt>
                <c:pt idx="7158">
                  <c:v>104200</c:v>
                </c:pt>
                <c:pt idx="7159">
                  <c:v>112500</c:v>
                </c:pt>
                <c:pt idx="7160">
                  <c:v>138800</c:v>
                </c:pt>
                <c:pt idx="7161">
                  <c:v>138600</c:v>
                </c:pt>
                <c:pt idx="7162">
                  <c:v>136400</c:v>
                </c:pt>
                <c:pt idx="7163">
                  <c:v>113600</c:v>
                </c:pt>
                <c:pt idx="7164">
                  <c:v>189700</c:v>
                </c:pt>
                <c:pt idx="7165">
                  <c:v>164400</c:v>
                </c:pt>
                <c:pt idx="7166">
                  <c:v>195800</c:v>
                </c:pt>
                <c:pt idx="7167">
                  <c:v>150300</c:v>
                </c:pt>
                <c:pt idx="7168">
                  <c:v>144100</c:v>
                </c:pt>
                <c:pt idx="7169">
                  <c:v>201000</c:v>
                </c:pt>
                <c:pt idx="7170">
                  <c:v>250000</c:v>
                </c:pt>
                <c:pt idx="7171">
                  <c:v>112500</c:v>
                </c:pt>
                <c:pt idx="7172">
                  <c:v>125000</c:v>
                </c:pt>
                <c:pt idx="7173">
                  <c:v>111400</c:v>
                </c:pt>
                <c:pt idx="7174">
                  <c:v>135200</c:v>
                </c:pt>
                <c:pt idx="7175">
                  <c:v>137500</c:v>
                </c:pt>
                <c:pt idx="7176">
                  <c:v>124100</c:v>
                </c:pt>
                <c:pt idx="7177">
                  <c:v>134400</c:v>
                </c:pt>
                <c:pt idx="7178">
                  <c:v>165300</c:v>
                </c:pt>
                <c:pt idx="7179">
                  <c:v>158900</c:v>
                </c:pt>
                <c:pt idx="7180">
                  <c:v>171000</c:v>
                </c:pt>
                <c:pt idx="7181">
                  <c:v>232000</c:v>
                </c:pt>
                <c:pt idx="7182">
                  <c:v>160400</c:v>
                </c:pt>
                <c:pt idx="7183">
                  <c:v>112500</c:v>
                </c:pt>
                <c:pt idx="7184">
                  <c:v>130000</c:v>
                </c:pt>
                <c:pt idx="7185">
                  <c:v>125400</c:v>
                </c:pt>
                <c:pt idx="7186">
                  <c:v>135700</c:v>
                </c:pt>
                <c:pt idx="7187">
                  <c:v>108300</c:v>
                </c:pt>
                <c:pt idx="7188">
                  <c:v>147700</c:v>
                </c:pt>
                <c:pt idx="7189">
                  <c:v>152500</c:v>
                </c:pt>
                <c:pt idx="7190">
                  <c:v>159200</c:v>
                </c:pt>
                <c:pt idx="7191">
                  <c:v>143500</c:v>
                </c:pt>
                <c:pt idx="7192">
                  <c:v>100000</c:v>
                </c:pt>
                <c:pt idx="7193">
                  <c:v>144900</c:v>
                </c:pt>
                <c:pt idx="7194">
                  <c:v>117300</c:v>
                </c:pt>
                <c:pt idx="7195">
                  <c:v>154600</c:v>
                </c:pt>
                <c:pt idx="7196">
                  <c:v>134200</c:v>
                </c:pt>
                <c:pt idx="7197">
                  <c:v>134500</c:v>
                </c:pt>
                <c:pt idx="7198">
                  <c:v>121900</c:v>
                </c:pt>
                <c:pt idx="7199">
                  <c:v>143300</c:v>
                </c:pt>
                <c:pt idx="7200">
                  <c:v>148300</c:v>
                </c:pt>
                <c:pt idx="7201">
                  <c:v>166100</c:v>
                </c:pt>
                <c:pt idx="7202">
                  <c:v>160300</c:v>
                </c:pt>
                <c:pt idx="7203">
                  <c:v>158500</c:v>
                </c:pt>
                <c:pt idx="7204">
                  <c:v>151700</c:v>
                </c:pt>
                <c:pt idx="7205">
                  <c:v>153200</c:v>
                </c:pt>
                <c:pt idx="7206">
                  <c:v>146400</c:v>
                </c:pt>
                <c:pt idx="7207">
                  <c:v>150400</c:v>
                </c:pt>
                <c:pt idx="7208">
                  <c:v>151400</c:v>
                </c:pt>
                <c:pt idx="7209">
                  <c:v>140800</c:v>
                </c:pt>
                <c:pt idx="7210">
                  <c:v>168700</c:v>
                </c:pt>
                <c:pt idx="7211">
                  <c:v>129400</c:v>
                </c:pt>
                <c:pt idx="7212">
                  <c:v>119000</c:v>
                </c:pt>
                <c:pt idx="7213">
                  <c:v>150000</c:v>
                </c:pt>
                <c:pt idx="7214">
                  <c:v>161000</c:v>
                </c:pt>
                <c:pt idx="7215">
                  <c:v>166300</c:v>
                </c:pt>
                <c:pt idx="7216">
                  <c:v>147800</c:v>
                </c:pt>
                <c:pt idx="7217">
                  <c:v>196600</c:v>
                </c:pt>
                <c:pt idx="7218">
                  <c:v>285400</c:v>
                </c:pt>
                <c:pt idx="7219">
                  <c:v>202100</c:v>
                </c:pt>
                <c:pt idx="7220">
                  <c:v>158300</c:v>
                </c:pt>
                <c:pt idx="7221">
                  <c:v>147100</c:v>
                </c:pt>
                <c:pt idx="7222">
                  <c:v>139500</c:v>
                </c:pt>
                <c:pt idx="7223">
                  <c:v>131000</c:v>
                </c:pt>
                <c:pt idx="7224">
                  <c:v>127000</c:v>
                </c:pt>
                <c:pt idx="7225">
                  <c:v>172500</c:v>
                </c:pt>
                <c:pt idx="7226">
                  <c:v>163500</c:v>
                </c:pt>
                <c:pt idx="7227">
                  <c:v>155700</c:v>
                </c:pt>
                <c:pt idx="7228">
                  <c:v>145000</c:v>
                </c:pt>
                <c:pt idx="7229">
                  <c:v>178000</c:v>
                </c:pt>
                <c:pt idx="7230">
                  <c:v>174400</c:v>
                </c:pt>
                <c:pt idx="7231">
                  <c:v>184600</c:v>
                </c:pt>
                <c:pt idx="7232">
                  <c:v>159500</c:v>
                </c:pt>
                <c:pt idx="7233">
                  <c:v>185300</c:v>
                </c:pt>
                <c:pt idx="7234">
                  <c:v>153800</c:v>
                </c:pt>
                <c:pt idx="7235">
                  <c:v>154400</c:v>
                </c:pt>
                <c:pt idx="7236">
                  <c:v>146900</c:v>
                </c:pt>
                <c:pt idx="7237">
                  <c:v>170100</c:v>
                </c:pt>
                <c:pt idx="7238">
                  <c:v>186500</c:v>
                </c:pt>
                <c:pt idx="7239">
                  <c:v>227800</c:v>
                </c:pt>
                <c:pt idx="7240">
                  <c:v>177200</c:v>
                </c:pt>
                <c:pt idx="7241">
                  <c:v>211900</c:v>
                </c:pt>
                <c:pt idx="7242">
                  <c:v>189200</c:v>
                </c:pt>
                <c:pt idx="7243">
                  <c:v>119300</c:v>
                </c:pt>
                <c:pt idx="7244">
                  <c:v>211100</c:v>
                </c:pt>
                <c:pt idx="7245">
                  <c:v>429300</c:v>
                </c:pt>
                <c:pt idx="7246">
                  <c:v>342300</c:v>
                </c:pt>
                <c:pt idx="7247">
                  <c:v>387400</c:v>
                </c:pt>
                <c:pt idx="7248">
                  <c:v>314900</c:v>
                </c:pt>
                <c:pt idx="7249">
                  <c:v>192900</c:v>
                </c:pt>
                <c:pt idx="7250">
                  <c:v>180700</c:v>
                </c:pt>
                <c:pt idx="7251">
                  <c:v>194300</c:v>
                </c:pt>
                <c:pt idx="7252">
                  <c:v>165800</c:v>
                </c:pt>
                <c:pt idx="7253">
                  <c:v>175700</c:v>
                </c:pt>
                <c:pt idx="7254">
                  <c:v>231200</c:v>
                </c:pt>
                <c:pt idx="7255">
                  <c:v>182100</c:v>
                </c:pt>
                <c:pt idx="7256">
                  <c:v>181300</c:v>
                </c:pt>
                <c:pt idx="7257">
                  <c:v>160100</c:v>
                </c:pt>
                <c:pt idx="7258">
                  <c:v>168900</c:v>
                </c:pt>
                <c:pt idx="7259">
                  <c:v>178600</c:v>
                </c:pt>
                <c:pt idx="7260">
                  <c:v>167800</c:v>
                </c:pt>
                <c:pt idx="7261">
                  <c:v>121100</c:v>
                </c:pt>
                <c:pt idx="7262">
                  <c:v>159100</c:v>
                </c:pt>
                <c:pt idx="7263">
                  <c:v>169400</c:v>
                </c:pt>
                <c:pt idx="7264">
                  <c:v>148200</c:v>
                </c:pt>
                <c:pt idx="7265">
                  <c:v>278000</c:v>
                </c:pt>
                <c:pt idx="7266">
                  <c:v>265400</c:v>
                </c:pt>
                <c:pt idx="7267">
                  <c:v>268500</c:v>
                </c:pt>
                <c:pt idx="7268">
                  <c:v>328200</c:v>
                </c:pt>
                <c:pt idx="7269">
                  <c:v>160600</c:v>
                </c:pt>
                <c:pt idx="7270">
                  <c:v>210100</c:v>
                </c:pt>
                <c:pt idx="7271">
                  <c:v>137900</c:v>
                </c:pt>
                <c:pt idx="7272">
                  <c:v>229300</c:v>
                </c:pt>
                <c:pt idx="7273">
                  <c:v>137200</c:v>
                </c:pt>
                <c:pt idx="7274">
                  <c:v>220700</c:v>
                </c:pt>
                <c:pt idx="7275">
                  <c:v>264100</c:v>
                </c:pt>
                <c:pt idx="7276">
                  <c:v>85800</c:v>
                </c:pt>
                <c:pt idx="7277">
                  <c:v>167600</c:v>
                </c:pt>
                <c:pt idx="7278">
                  <c:v>278600</c:v>
                </c:pt>
                <c:pt idx="7279">
                  <c:v>400000</c:v>
                </c:pt>
                <c:pt idx="7280">
                  <c:v>222200</c:v>
                </c:pt>
                <c:pt idx="7281">
                  <c:v>144600</c:v>
                </c:pt>
                <c:pt idx="7282">
                  <c:v>261500</c:v>
                </c:pt>
                <c:pt idx="7283">
                  <c:v>260100</c:v>
                </c:pt>
                <c:pt idx="7284">
                  <c:v>362300</c:v>
                </c:pt>
                <c:pt idx="7285">
                  <c:v>296200</c:v>
                </c:pt>
                <c:pt idx="7286">
                  <c:v>378300</c:v>
                </c:pt>
                <c:pt idx="7287">
                  <c:v>500001</c:v>
                </c:pt>
                <c:pt idx="7288">
                  <c:v>255700</c:v>
                </c:pt>
                <c:pt idx="7289">
                  <c:v>282200</c:v>
                </c:pt>
                <c:pt idx="7290">
                  <c:v>255100</c:v>
                </c:pt>
                <c:pt idx="7291">
                  <c:v>184300</c:v>
                </c:pt>
                <c:pt idx="7292">
                  <c:v>161500</c:v>
                </c:pt>
                <c:pt idx="7293">
                  <c:v>310600</c:v>
                </c:pt>
                <c:pt idx="7294">
                  <c:v>248400</c:v>
                </c:pt>
                <c:pt idx="7295">
                  <c:v>308300</c:v>
                </c:pt>
                <c:pt idx="7296">
                  <c:v>327900</c:v>
                </c:pt>
                <c:pt idx="7297">
                  <c:v>294100</c:v>
                </c:pt>
                <c:pt idx="7298">
                  <c:v>209200</c:v>
                </c:pt>
                <c:pt idx="7299">
                  <c:v>281600</c:v>
                </c:pt>
                <c:pt idx="7300">
                  <c:v>241500</c:v>
                </c:pt>
                <c:pt idx="7301">
                  <c:v>238700</c:v>
                </c:pt>
                <c:pt idx="7302">
                  <c:v>201400</c:v>
                </c:pt>
                <c:pt idx="7303">
                  <c:v>216800</c:v>
                </c:pt>
                <c:pt idx="7304">
                  <c:v>268800</c:v>
                </c:pt>
                <c:pt idx="7305">
                  <c:v>156300</c:v>
                </c:pt>
                <c:pt idx="7306">
                  <c:v>263600</c:v>
                </c:pt>
                <c:pt idx="7307">
                  <c:v>261100</c:v>
                </c:pt>
                <c:pt idx="7308">
                  <c:v>231800</c:v>
                </c:pt>
                <c:pt idx="7309">
                  <c:v>218100</c:v>
                </c:pt>
                <c:pt idx="7310">
                  <c:v>238300</c:v>
                </c:pt>
                <c:pt idx="7311">
                  <c:v>263700</c:v>
                </c:pt>
                <c:pt idx="7312">
                  <c:v>246500</c:v>
                </c:pt>
                <c:pt idx="7313">
                  <c:v>192300</c:v>
                </c:pt>
                <c:pt idx="7314">
                  <c:v>153800</c:v>
                </c:pt>
                <c:pt idx="7315">
                  <c:v>98500</c:v>
                </c:pt>
                <c:pt idx="7316">
                  <c:v>162400</c:v>
                </c:pt>
                <c:pt idx="7317">
                  <c:v>150700</c:v>
                </c:pt>
                <c:pt idx="7318">
                  <c:v>359000</c:v>
                </c:pt>
                <c:pt idx="7319">
                  <c:v>173900</c:v>
                </c:pt>
                <c:pt idx="7320">
                  <c:v>133800</c:v>
                </c:pt>
                <c:pt idx="7321">
                  <c:v>131000</c:v>
                </c:pt>
                <c:pt idx="7322">
                  <c:v>102300</c:v>
                </c:pt>
                <c:pt idx="7323">
                  <c:v>97100</c:v>
                </c:pt>
                <c:pt idx="7324">
                  <c:v>186900</c:v>
                </c:pt>
                <c:pt idx="7325">
                  <c:v>170900</c:v>
                </c:pt>
                <c:pt idx="7326">
                  <c:v>134400</c:v>
                </c:pt>
                <c:pt idx="7327">
                  <c:v>257300</c:v>
                </c:pt>
                <c:pt idx="7328">
                  <c:v>263300</c:v>
                </c:pt>
                <c:pt idx="7329">
                  <c:v>331300</c:v>
                </c:pt>
                <c:pt idx="7330">
                  <c:v>325700</c:v>
                </c:pt>
                <c:pt idx="7331">
                  <c:v>314400</c:v>
                </c:pt>
                <c:pt idx="7332">
                  <c:v>189900</c:v>
                </c:pt>
                <c:pt idx="7333">
                  <c:v>295900</c:v>
                </c:pt>
                <c:pt idx="7334">
                  <c:v>376800</c:v>
                </c:pt>
                <c:pt idx="7335">
                  <c:v>146700</c:v>
                </c:pt>
                <c:pt idx="7336">
                  <c:v>227000</c:v>
                </c:pt>
                <c:pt idx="7337">
                  <c:v>173200</c:v>
                </c:pt>
                <c:pt idx="7338">
                  <c:v>171200</c:v>
                </c:pt>
                <c:pt idx="7339">
                  <c:v>134400</c:v>
                </c:pt>
                <c:pt idx="7340">
                  <c:v>137300</c:v>
                </c:pt>
                <c:pt idx="7341">
                  <c:v>154600</c:v>
                </c:pt>
                <c:pt idx="7342">
                  <c:v>146900</c:v>
                </c:pt>
                <c:pt idx="7343">
                  <c:v>180900</c:v>
                </c:pt>
                <c:pt idx="7344">
                  <c:v>222600</c:v>
                </c:pt>
                <c:pt idx="7345">
                  <c:v>247000</c:v>
                </c:pt>
                <c:pt idx="7346">
                  <c:v>273300</c:v>
                </c:pt>
                <c:pt idx="7347">
                  <c:v>296100</c:v>
                </c:pt>
                <c:pt idx="7348">
                  <c:v>208300</c:v>
                </c:pt>
                <c:pt idx="7349">
                  <c:v>291500</c:v>
                </c:pt>
                <c:pt idx="7350">
                  <c:v>168800</c:v>
                </c:pt>
                <c:pt idx="7351">
                  <c:v>117000</c:v>
                </c:pt>
                <c:pt idx="7352">
                  <c:v>243800</c:v>
                </c:pt>
                <c:pt idx="7353">
                  <c:v>267600</c:v>
                </c:pt>
                <c:pt idx="7354">
                  <c:v>264700</c:v>
                </c:pt>
                <c:pt idx="7355">
                  <c:v>232800</c:v>
                </c:pt>
                <c:pt idx="7356">
                  <c:v>419200</c:v>
                </c:pt>
                <c:pt idx="7357">
                  <c:v>254100</c:v>
                </c:pt>
                <c:pt idx="7358">
                  <c:v>250000</c:v>
                </c:pt>
                <c:pt idx="7359">
                  <c:v>234500</c:v>
                </c:pt>
                <c:pt idx="7360">
                  <c:v>281300</c:v>
                </c:pt>
                <c:pt idx="7361">
                  <c:v>298100</c:v>
                </c:pt>
                <c:pt idx="7362">
                  <c:v>272200</c:v>
                </c:pt>
                <c:pt idx="7363">
                  <c:v>307300</c:v>
                </c:pt>
                <c:pt idx="7364">
                  <c:v>294600</c:v>
                </c:pt>
                <c:pt idx="7365">
                  <c:v>286400</c:v>
                </c:pt>
                <c:pt idx="7366">
                  <c:v>190800</c:v>
                </c:pt>
                <c:pt idx="7367">
                  <c:v>175000</c:v>
                </c:pt>
                <c:pt idx="7368">
                  <c:v>162500</c:v>
                </c:pt>
                <c:pt idx="7369">
                  <c:v>240100</c:v>
                </c:pt>
                <c:pt idx="7370">
                  <c:v>196000</c:v>
                </c:pt>
                <c:pt idx="7371">
                  <c:v>150900</c:v>
                </c:pt>
                <c:pt idx="7372">
                  <c:v>172000</c:v>
                </c:pt>
                <c:pt idx="7373">
                  <c:v>97000</c:v>
                </c:pt>
                <c:pt idx="7374">
                  <c:v>148800</c:v>
                </c:pt>
                <c:pt idx="7375">
                  <c:v>162500</c:v>
                </c:pt>
                <c:pt idx="7376">
                  <c:v>151400</c:v>
                </c:pt>
                <c:pt idx="7377">
                  <c:v>164600</c:v>
                </c:pt>
                <c:pt idx="7378">
                  <c:v>205000</c:v>
                </c:pt>
                <c:pt idx="7379">
                  <c:v>198500</c:v>
                </c:pt>
                <c:pt idx="7380">
                  <c:v>196700</c:v>
                </c:pt>
                <c:pt idx="7381">
                  <c:v>90800</c:v>
                </c:pt>
                <c:pt idx="7382">
                  <c:v>98600</c:v>
                </c:pt>
                <c:pt idx="7383">
                  <c:v>177500</c:v>
                </c:pt>
                <c:pt idx="7384">
                  <c:v>142600</c:v>
                </c:pt>
                <c:pt idx="7385">
                  <c:v>135800</c:v>
                </c:pt>
                <c:pt idx="7386">
                  <c:v>136000</c:v>
                </c:pt>
                <c:pt idx="7387">
                  <c:v>150700</c:v>
                </c:pt>
                <c:pt idx="7388">
                  <c:v>121900</c:v>
                </c:pt>
                <c:pt idx="7389">
                  <c:v>156900</c:v>
                </c:pt>
                <c:pt idx="7390">
                  <c:v>127200</c:v>
                </c:pt>
                <c:pt idx="7391">
                  <c:v>121700</c:v>
                </c:pt>
                <c:pt idx="7392">
                  <c:v>111300</c:v>
                </c:pt>
                <c:pt idx="7393">
                  <c:v>147500</c:v>
                </c:pt>
                <c:pt idx="7394">
                  <c:v>171700</c:v>
                </c:pt>
                <c:pt idx="7395">
                  <c:v>124500</c:v>
                </c:pt>
                <c:pt idx="7396">
                  <c:v>131300</c:v>
                </c:pt>
                <c:pt idx="7397">
                  <c:v>117000</c:v>
                </c:pt>
                <c:pt idx="7398">
                  <c:v>213800</c:v>
                </c:pt>
                <c:pt idx="7399">
                  <c:v>198800</c:v>
                </c:pt>
                <c:pt idx="7400">
                  <c:v>205500</c:v>
                </c:pt>
                <c:pt idx="7401">
                  <c:v>166000</c:v>
                </c:pt>
                <c:pt idx="7402">
                  <c:v>212500</c:v>
                </c:pt>
                <c:pt idx="7403">
                  <c:v>253700</c:v>
                </c:pt>
                <c:pt idx="7404">
                  <c:v>216900</c:v>
                </c:pt>
                <c:pt idx="7405">
                  <c:v>207000</c:v>
                </c:pt>
                <c:pt idx="7406">
                  <c:v>159400</c:v>
                </c:pt>
                <c:pt idx="7407">
                  <c:v>192500</c:v>
                </c:pt>
                <c:pt idx="7408">
                  <c:v>200200</c:v>
                </c:pt>
                <c:pt idx="7409">
                  <c:v>237500</c:v>
                </c:pt>
                <c:pt idx="7410">
                  <c:v>135700</c:v>
                </c:pt>
                <c:pt idx="7411">
                  <c:v>183900</c:v>
                </c:pt>
                <c:pt idx="7412">
                  <c:v>163800</c:v>
                </c:pt>
                <c:pt idx="7413">
                  <c:v>218500</c:v>
                </c:pt>
                <c:pt idx="7414">
                  <c:v>209700</c:v>
                </c:pt>
                <c:pt idx="7415">
                  <c:v>196000</c:v>
                </c:pt>
                <c:pt idx="7416">
                  <c:v>91600</c:v>
                </c:pt>
                <c:pt idx="7417">
                  <c:v>199000</c:v>
                </c:pt>
                <c:pt idx="7418">
                  <c:v>139200</c:v>
                </c:pt>
                <c:pt idx="7419">
                  <c:v>163300</c:v>
                </c:pt>
                <c:pt idx="7420">
                  <c:v>214300</c:v>
                </c:pt>
                <c:pt idx="7421">
                  <c:v>159900</c:v>
                </c:pt>
                <c:pt idx="7422">
                  <c:v>158500</c:v>
                </c:pt>
                <c:pt idx="7423">
                  <c:v>202700</c:v>
                </c:pt>
                <c:pt idx="7424">
                  <c:v>193200</c:v>
                </c:pt>
                <c:pt idx="7425">
                  <c:v>168400</c:v>
                </c:pt>
                <c:pt idx="7426">
                  <c:v>174600</c:v>
                </c:pt>
                <c:pt idx="7427">
                  <c:v>158900</c:v>
                </c:pt>
                <c:pt idx="7428">
                  <c:v>172600</c:v>
                </c:pt>
                <c:pt idx="7429">
                  <c:v>170700</c:v>
                </c:pt>
                <c:pt idx="7430">
                  <c:v>171400</c:v>
                </c:pt>
                <c:pt idx="7431">
                  <c:v>163600</c:v>
                </c:pt>
                <c:pt idx="7432">
                  <c:v>172600</c:v>
                </c:pt>
                <c:pt idx="7433">
                  <c:v>153900</c:v>
                </c:pt>
                <c:pt idx="7434">
                  <c:v>92000</c:v>
                </c:pt>
                <c:pt idx="7435">
                  <c:v>117500</c:v>
                </c:pt>
                <c:pt idx="7436">
                  <c:v>129900</c:v>
                </c:pt>
                <c:pt idx="7437">
                  <c:v>154200</c:v>
                </c:pt>
                <c:pt idx="7438">
                  <c:v>160900</c:v>
                </c:pt>
                <c:pt idx="7439">
                  <c:v>160600</c:v>
                </c:pt>
                <c:pt idx="7440">
                  <c:v>157700</c:v>
                </c:pt>
                <c:pt idx="7441">
                  <c:v>147500</c:v>
                </c:pt>
                <c:pt idx="7442">
                  <c:v>222400</c:v>
                </c:pt>
                <c:pt idx="7443">
                  <c:v>212800</c:v>
                </c:pt>
                <c:pt idx="7444">
                  <c:v>174800</c:v>
                </c:pt>
                <c:pt idx="7445">
                  <c:v>183800</c:v>
                </c:pt>
                <c:pt idx="7446">
                  <c:v>206700</c:v>
                </c:pt>
                <c:pt idx="7447">
                  <c:v>180400</c:v>
                </c:pt>
                <c:pt idx="7448">
                  <c:v>156800</c:v>
                </c:pt>
                <c:pt idx="7449">
                  <c:v>137500</c:v>
                </c:pt>
                <c:pt idx="7450">
                  <c:v>135300</c:v>
                </c:pt>
                <c:pt idx="7451">
                  <c:v>137500</c:v>
                </c:pt>
                <c:pt idx="7452">
                  <c:v>137200</c:v>
                </c:pt>
                <c:pt idx="7453">
                  <c:v>98500</c:v>
                </c:pt>
                <c:pt idx="7454">
                  <c:v>150000</c:v>
                </c:pt>
                <c:pt idx="7455">
                  <c:v>136300</c:v>
                </c:pt>
                <c:pt idx="7456">
                  <c:v>143500</c:v>
                </c:pt>
                <c:pt idx="7457">
                  <c:v>113700</c:v>
                </c:pt>
                <c:pt idx="7458">
                  <c:v>137500</c:v>
                </c:pt>
                <c:pt idx="7459">
                  <c:v>191100</c:v>
                </c:pt>
                <c:pt idx="7460">
                  <c:v>161100</c:v>
                </c:pt>
                <c:pt idx="7461">
                  <c:v>182800</c:v>
                </c:pt>
                <c:pt idx="7462">
                  <c:v>199800</c:v>
                </c:pt>
                <c:pt idx="7463">
                  <c:v>159500</c:v>
                </c:pt>
                <c:pt idx="7464">
                  <c:v>190500</c:v>
                </c:pt>
                <c:pt idx="7465">
                  <c:v>264000</c:v>
                </c:pt>
                <c:pt idx="7466">
                  <c:v>80000</c:v>
                </c:pt>
                <c:pt idx="7467">
                  <c:v>200000</c:v>
                </c:pt>
                <c:pt idx="7468">
                  <c:v>275000</c:v>
                </c:pt>
                <c:pt idx="7469">
                  <c:v>132400</c:v>
                </c:pt>
                <c:pt idx="7470">
                  <c:v>199600</c:v>
                </c:pt>
                <c:pt idx="7471">
                  <c:v>186600</c:v>
                </c:pt>
                <c:pt idx="7472">
                  <c:v>347300</c:v>
                </c:pt>
                <c:pt idx="7473">
                  <c:v>444100</c:v>
                </c:pt>
                <c:pt idx="7474">
                  <c:v>353000</c:v>
                </c:pt>
                <c:pt idx="7475">
                  <c:v>249100</c:v>
                </c:pt>
                <c:pt idx="7476">
                  <c:v>177000</c:v>
                </c:pt>
                <c:pt idx="7477">
                  <c:v>178300</c:v>
                </c:pt>
                <c:pt idx="7478">
                  <c:v>122500</c:v>
                </c:pt>
                <c:pt idx="7479">
                  <c:v>115100</c:v>
                </c:pt>
                <c:pt idx="7480">
                  <c:v>127700</c:v>
                </c:pt>
                <c:pt idx="7481">
                  <c:v>171600</c:v>
                </c:pt>
                <c:pt idx="7482">
                  <c:v>145500</c:v>
                </c:pt>
                <c:pt idx="7483">
                  <c:v>139900</c:v>
                </c:pt>
                <c:pt idx="7484">
                  <c:v>116700</c:v>
                </c:pt>
                <c:pt idx="7485">
                  <c:v>114300</c:v>
                </c:pt>
                <c:pt idx="7486">
                  <c:v>187700</c:v>
                </c:pt>
                <c:pt idx="7487">
                  <c:v>146300</c:v>
                </c:pt>
                <c:pt idx="7488">
                  <c:v>127000</c:v>
                </c:pt>
                <c:pt idx="7489">
                  <c:v>142300</c:v>
                </c:pt>
                <c:pt idx="7490">
                  <c:v>262500</c:v>
                </c:pt>
                <c:pt idx="7491">
                  <c:v>172800</c:v>
                </c:pt>
                <c:pt idx="7492">
                  <c:v>287500</c:v>
                </c:pt>
                <c:pt idx="7493">
                  <c:v>169900</c:v>
                </c:pt>
                <c:pt idx="7494">
                  <c:v>223500</c:v>
                </c:pt>
                <c:pt idx="7495">
                  <c:v>167500</c:v>
                </c:pt>
                <c:pt idx="7496">
                  <c:v>320200</c:v>
                </c:pt>
                <c:pt idx="7497">
                  <c:v>248300</c:v>
                </c:pt>
                <c:pt idx="7498">
                  <c:v>335600</c:v>
                </c:pt>
                <c:pt idx="7499">
                  <c:v>239900</c:v>
                </c:pt>
                <c:pt idx="7500">
                  <c:v>210900</c:v>
                </c:pt>
                <c:pt idx="7501">
                  <c:v>222600</c:v>
                </c:pt>
                <c:pt idx="7502">
                  <c:v>225900</c:v>
                </c:pt>
                <c:pt idx="7503">
                  <c:v>239100</c:v>
                </c:pt>
                <c:pt idx="7504">
                  <c:v>221000</c:v>
                </c:pt>
                <c:pt idx="7505">
                  <c:v>199200</c:v>
                </c:pt>
                <c:pt idx="7506">
                  <c:v>166700</c:v>
                </c:pt>
                <c:pt idx="7507">
                  <c:v>171500</c:v>
                </c:pt>
                <c:pt idx="7508">
                  <c:v>167200</c:v>
                </c:pt>
                <c:pt idx="7509">
                  <c:v>164500</c:v>
                </c:pt>
                <c:pt idx="7510">
                  <c:v>170200</c:v>
                </c:pt>
                <c:pt idx="7511">
                  <c:v>209800</c:v>
                </c:pt>
                <c:pt idx="7512">
                  <c:v>193800</c:v>
                </c:pt>
                <c:pt idx="7513">
                  <c:v>217400</c:v>
                </c:pt>
                <c:pt idx="7514">
                  <c:v>231800</c:v>
                </c:pt>
                <c:pt idx="7515">
                  <c:v>187200</c:v>
                </c:pt>
                <c:pt idx="7516">
                  <c:v>222900</c:v>
                </c:pt>
                <c:pt idx="7517">
                  <c:v>308600</c:v>
                </c:pt>
                <c:pt idx="7518">
                  <c:v>274600</c:v>
                </c:pt>
                <c:pt idx="7519">
                  <c:v>169100</c:v>
                </c:pt>
                <c:pt idx="7520">
                  <c:v>240600</c:v>
                </c:pt>
                <c:pt idx="7521">
                  <c:v>248900</c:v>
                </c:pt>
                <c:pt idx="7522">
                  <c:v>300300</c:v>
                </c:pt>
                <c:pt idx="7523">
                  <c:v>259900</c:v>
                </c:pt>
                <c:pt idx="7524">
                  <c:v>293100</c:v>
                </c:pt>
                <c:pt idx="7525">
                  <c:v>214500</c:v>
                </c:pt>
                <c:pt idx="7526">
                  <c:v>206100</c:v>
                </c:pt>
                <c:pt idx="7527">
                  <c:v>248700</c:v>
                </c:pt>
                <c:pt idx="7528">
                  <c:v>154300</c:v>
                </c:pt>
                <c:pt idx="7529">
                  <c:v>90600</c:v>
                </c:pt>
                <c:pt idx="7530">
                  <c:v>144900</c:v>
                </c:pt>
                <c:pt idx="7531">
                  <c:v>114000</c:v>
                </c:pt>
                <c:pt idx="7532">
                  <c:v>140000</c:v>
                </c:pt>
                <c:pt idx="7533">
                  <c:v>161700</c:v>
                </c:pt>
                <c:pt idx="7534">
                  <c:v>195200</c:v>
                </c:pt>
                <c:pt idx="7535">
                  <c:v>256700</c:v>
                </c:pt>
                <c:pt idx="7536">
                  <c:v>168100</c:v>
                </c:pt>
                <c:pt idx="7537">
                  <c:v>113500</c:v>
                </c:pt>
                <c:pt idx="7538">
                  <c:v>158200</c:v>
                </c:pt>
                <c:pt idx="7539">
                  <c:v>162700</c:v>
                </c:pt>
                <c:pt idx="7540">
                  <c:v>142100</c:v>
                </c:pt>
                <c:pt idx="7541">
                  <c:v>206900</c:v>
                </c:pt>
                <c:pt idx="7542">
                  <c:v>253300</c:v>
                </c:pt>
                <c:pt idx="7543">
                  <c:v>236100</c:v>
                </c:pt>
                <c:pt idx="7544">
                  <c:v>55000</c:v>
                </c:pt>
                <c:pt idx="7545">
                  <c:v>275000</c:v>
                </c:pt>
                <c:pt idx="7546">
                  <c:v>295500</c:v>
                </c:pt>
                <c:pt idx="7547">
                  <c:v>267600</c:v>
                </c:pt>
                <c:pt idx="7548">
                  <c:v>195200</c:v>
                </c:pt>
                <c:pt idx="7549">
                  <c:v>156800</c:v>
                </c:pt>
                <c:pt idx="7550">
                  <c:v>205400</c:v>
                </c:pt>
                <c:pt idx="7551">
                  <c:v>217700</c:v>
                </c:pt>
                <c:pt idx="7552">
                  <c:v>163800</c:v>
                </c:pt>
                <c:pt idx="7553">
                  <c:v>179700</c:v>
                </c:pt>
                <c:pt idx="7554">
                  <c:v>153000</c:v>
                </c:pt>
                <c:pt idx="7555">
                  <c:v>197800</c:v>
                </c:pt>
                <c:pt idx="7556">
                  <c:v>165400</c:v>
                </c:pt>
                <c:pt idx="7557">
                  <c:v>190400</c:v>
                </c:pt>
                <c:pt idx="7558">
                  <c:v>162000</c:v>
                </c:pt>
                <c:pt idx="7559">
                  <c:v>158500</c:v>
                </c:pt>
                <c:pt idx="7560">
                  <c:v>178100</c:v>
                </c:pt>
                <c:pt idx="7561">
                  <c:v>209900</c:v>
                </c:pt>
                <c:pt idx="7562">
                  <c:v>155800</c:v>
                </c:pt>
                <c:pt idx="7563">
                  <c:v>160000</c:v>
                </c:pt>
                <c:pt idx="7564">
                  <c:v>268300</c:v>
                </c:pt>
                <c:pt idx="7565">
                  <c:v>142100</c:v>
                </c:pt>
                <c:pt idx="7566">
                  <c:v>143600</c:v>
                </c:pt>
                <c:pt idx="7567">
                  <c:v>178200</c:v>
                </c:pt>
                <c:pt idx="7568">
                  <c:v>106300</c:v>
                </c:pt>
                <c:pt idx="7569">
                  <c:v>273100</c:v>
                </c:pt>
                <c:pt idx="7570">
                  <c:v>280200</c:v>
                </c:pt>
                <c:pt idx="7571">
                  <c:v>329700</c:v>
                </c:pt>
                <c:pt idx="7572">
                  <c:v>270800</c:v>
                </c:pt>
                <c:pt idx="7573">
                  <c:v>315000</c:v>
                </c:pt>
                <c:pt idx="7574">
                  <c:v>346100</c:v>
                </c:pt>
                <c:pt idx="7575">
                  <c:v>152600</c:v>
                </c:pt>
                <c:pt idx="7576">
                  <c:v>144800</c:v>
                </c:pt>
                <c:pt idx="7577">
                  <c:v>277300</c:v>
                </c:pt>
                <c:pt idx="7578">
                  <c:v>204800</c:v>
                </c:pt>
                <c:pt idx="7579">
                  <c:v>181400</c:v>
                </c:pt>
                <c:pt idx="7580">
                  <c:v>209100</c:v>
                </c:pt>
                <c:pt idx="7581">
                  <c:v>173800</c:v>
                </c:pt>
                <c:pt idx="7582">
                  <c:v>175000</c:v>
                </c:pt>
                <c:pt idx="7583">
                  <c:v>163900</c:v>
                </c:pt>
                <c:pt idx="7584">
                  <c:v>171300</c:v>
                </c:pt>
                <c:pt idx="7585">
                  <c:v>166900</c:v>
                </c:pt>
                <c:pt idx="7586">
                  <c:v>146400</c:v>
                </c:pt>
                <c:pt idx="7587">
                  <c:v>222400</c:v>
                </c:pt>
                <c:pt idx="7588">
                  <c:v>205800</c:v>
                </c:pt>
                <c:pt idx="7589">
                  <c:v>176100</c:v>
                </c:pt>
                <c:pt idx="7590">
                  <c:v>184800</c:v>
                </c:pt>
                <c:pt idx="7591">
                  <c:v>225600</c:v>
                </c:pt>
                <c:pt idx="7592">
                  <c:v>172100</c:v>
                </c:pt>
                <c:pt idx="7593">
                  <c:v>250600</c:v>
                </c:pt>
                <c:pt idx="7594">
                  <c:v>292900</c:v>
                </c:pt>
                <c:pt idx="7595">
                  <c:v>267500</c:v>
                </c:pt>
                <c:pt idx="7596">
                  <c:v>158600</c:v>
                </c:pt>
                <c:pt idx="7597">
                  <c:v>261600</c:v>
                </c:pt>
                <c:pt idx="7598">
                  <c:v>117200</c:v>
                </c:pt>
                <c:pt idx="7599">
                  <c:v>438400</c:v>
                </c:pt>
                <c:pt idx="7600">
                  <c:v>279500</c:v>
                </c:pt>
                <c:pt idx="7601">
                  <c:v>275000</c:v>
                </c:pt>
                <c:pt idx="7602">
                  <c:v>357400</c:v>
                </c:pt>
                <c:pt idx="7603">
                  <c:v>320600</c:v>
                </c:pt>
                <c:pt idx="7604">
                  <c:v>243800</c:v>
                </c:pt>
                <c:pt idx="7605">
                  <c:v>255000</c:v>
                </c:pt>
                <c:pt idx="7606">
                  <c:v>267000</c:v>
                </c:pt>
                <c:pt idx="7607">
                  <c:v>279200</c:v>
                </c:pt>
                <c:pt idx="7608">
                  <c:v>500001</c:v>
                </c:pt>
                <c:pt idx="7609">
                  <c:v>443000</c:v>
                </c:pt>
                <c:pt idx="7610">
                  <c:v>418400</c:v>
                </c:pt>
                <c:pt idx="7611">
                  <c:v>458600</c:v>
                </c:pt>
                <c:pt idx="7612">
                  <c:v>320600</c:v>
                </c:pt>
                <c:pt idx="7613">
                  <c:v>300000</c:v>
                </c:pt>
                <c:pt idx="7614">
                  <c:v>500001</c:v>
                </c:pt>
                <c:pt idx="7615">
                  <c:v>381800</c:v>
                </c:pt>
                <c:pt idx="7616">
                  <c:v>384400</c:v>
                </c:pt>
                <c:pt idx="7617">
                  <c:v>376000</c:v>
                </c:pt>
                <c:pt idx="7618">
                  <c:v>293800</c:v>
                </c:pt>
                <c:pt idx="7619">
                  <c:v>289900</c:v>
                </c:pt>
                <c:pt idx="7620">
                  <c:v>415600</c:v>
                </c:pt>
                <c:pt idx="7621">
                  <c:v>383100</c:v>
                </c:pt>
                <c:pt idx="7622">
                  <c:v>500001</c:v>
                </c:pt>
                <c:pt idx="7623">
                  <c:v>443600</c:v>
                </c:pt>
                <c:pt idx="7624">
                  <c:v>318800</c:v>
                </c:pt>
                <c:pt idx="7625">
                  <c:v>280600</c:v>
                </c:pt>
                <c:pt idx="7626">
                  <c:v>387700</c:v>
                </c:pt>
                <c:pt idx="7627">
                  <c:v>500001</c:v>
                </c:pt>
                <c:pt idx="7628">
                  <c:v>500001</c:v>
                </c:pt>
                <c:pt idx="7629">
                  <c:v>500001</c:v>
                </c:pt>
                <c:pt idx="7630">
                  <c:v>500001</c:v>
                </c:pt>
                <c:pt idx="7631">
                  <c:v>463800</c:v>
                </c:pt>
                <c:pt idx="7632">
                  <c:v>228100</c:v>
                </c:pt>
                <c:pt idx="7633">
                  <c:v>236000</c:v>
                </c:pt>
                <c:pt idx="7634">
                  <c:v>251200</c:v>
                </c:pt>
                <c:pt idx="7635">
                  <c:v>364300</c:v>
                </c:pt>
                <c:pt idx="7636">
                  <c:v>236800</c:v>
                </c:pt>
                <c:pt idx="7637">
                  <c:v>241400</c:v>
                </c:pt>
                <c:pt idx="7638">
                  <c:v>246700</c:v>
                </c:pt>
                <c:pt idx="7639">
                  <c:v>232600</c:v>
                </c:pt>
                <c:pt idx="7640">
                  <c:v>293800</c:v>
                </c:pt>
                <c:pt idx="7641">
                  <c:v>350000</c:v>
                </c:pt>
                <c:pt idx="7642">
                  <c:v>362500</c:v>
                </c:pt>
                <c:pt idx="7643">
                  <c:v>253600</c:v>
                </c:pt>
                <c:pt idx="7644">
                  <c:v>258300</c:v>
                </c:pt>
                <c:pt idx="7645">
                  <c:v>237500</c:v>
                </c:pt>
                <c:pt idx="7646">
                  <c:v>246900</c:v>
                </c:pt>
                <c:pt idx="7647">
                  <c:v>259100</c:v>
                </c:pt>
                <c:pt idx="7648">
                  <c:v>258300</c:v>
                </c:pt>
                <c:pt idx="7649">
                  <c:v>247900</c:v>
                </c:pt>
                <c:pt idx="7650">
                  <c:v>252900</c:v>
                </c:pt>
                <c:pt idx="7651">
                  <c:v>230800</c:v>
                </c:pt>
                <c:pt idx="7652">
                  <c:v>500000</c:v>
                </c:pt>
                <c:pt idx="7653">
                  <c:v>500001</c:v>
                </c:pt>
                <c:pt idx="7654">
                  <c:v>500001</c:v>
                </c:pt>
                <c:pt idx="7655">
                  <c:v>500001</c:v>
                </c:pt>
                <c:pt idx="7656">
                  <c:v>500001</c:v>
                </c:pt>
                <c:pt idx="7657">
                  <c:v>500001</c:v>
                </c:pt>
                <c:pt idx="7658">
                  <c:v>500001</c:v>
                </c:pt>
                <c:pt idx="7659">
                  <c:v>500001</c:v>
                </c:pt>
                <c:pt idx="7660">
                  <c:v>297400</c:v>
                </c:pt>
                <c:pt idx="7661">
                  <c:v>279700</c:v>
                </c:pt>
                <c:pt idx="7662">
                  <c:v>248700</c:v>
                </c:pt>
                <c:pt idx="7663">
                  <c:v>500001</c:v>
                </c:pt>
                <c:pt idx="7664">
                  <c:v>500001</c:v>
                </c:pt>
                <c:pt idx="7665">
                  <c:v>425000</c:v>
                </c:pt>
                <c:pt idx="7666">
                  <c:v>500001</c:v>
                </c:pt>
                <c:pt idx="7667">
                  <c:v>335000</c:v>
                </c:pt>
                <c:pt idx="7668">
                  <c:v>62100</c:v>
                </c:pt>
                <c:pt idx="7669">
                  <c:v>400000</c:v>
                </c:pt>
                <c:pt idx="7670">
                  <c:v>230800</c:v>
                </c:pt>
                <c:pt idx="7671">
                  <c:v>226800</c:v>
                </c:pt>
                <c:pt idx="7672">
                  <c:v>150000</c:v>
                </c:pt>
                <c:pt idx="7673">
                  <c:v>120100</c:v>
                </c:pt>
                <c:pt idx="7674">
                  <c:v>269700</c:v>
                </c:pt>
                <c:pt idx="7675">
                  <c:v>275100</c:v>
                </c:pt>
                <c:pt idx="7676">
                  <c:v>328700</c:v>
                </c:pt>
                <c:pt idx="7677">
                  <c:v>194000</c:v>
                </c:pt>
                <c:pt idx="7678">
                  <c:v>275000</c:v>
                </c:pt>
                <c:pt idx="7679">
                  <c:v>157900</c:v>
                </c:pt>
                <c:pt idx="7680">
                  <c:v>158000</c:v>
                </c:pt>
                <c:pt idx="7681">
                  <c:v>168100</c:v>
                </c:pt>
                <c:pt idx="7682">
                  <c:v>141500</c:v>
                </c:pt>
                <c:pt idx="7683">
                  <c:v>326800</c:v>
                </c:pt>
                <c:pt idx="7684">
                  <c:v>341200</c:v>
                </c:pt>
                <c:pt idx="7685">
                  <c:v>212700</c:v>
                </c:pt>
                <c:pt idx="7686">
                  <c:v>144700</c:v>
                </c:pt>
                <c:pt idx="7687">
                  <c:v>164000</c:v>
                </c:pt>
                <c:pt idx="7688">
                  <c:v>165500</c:v>
                </c:pt>
                <c:pt idx="7689">
                  <c:v>162500</c:v>
                </c:pt>
                <c:pt idx="7690">
                  <c:v>158000</c:v>
                </c:pt>
                <c:pt idx="7691">
                  <c:v>158200</c:v>
                </c:pt>
                <c:pt idx="7692">
                  <c:v>158600</c:v>
                </c:pt>
                <c:pt idx="7693">
                  <c:v>195700</c:v>
                </c:pt>
                <c:pt idx="7694">
                  <c:v>193000</c:v>
                </c:pt>
                <c:pt idx="7695">
                  <c:v>157700</c:v>
                </c:pt>
                <c:pt idx="7696">
                  <c:v>201700</c:v>
                </c:pt>
                <c:pt idx="7697">
                  <c:v>199600</c:v>
                </c:pt>
                <c:pt idx="7698">
                  <c:v>158900</c:v>
                </c:pt>
                <c:pt idx="7699">
                  <c:v>193600</c:v>
                </c:pt>
                <c:pt idx="7700">
                  <c:v>131500</c:v>
                </c:pt>
                <c:pt idx="7701">
                  <c:v>146700</c:v>
                </c:pt>
                <c:pt idx="7702">
                  <c:v>136100</c:v>
                </c:pt>
                <c:pt idx="7703">
                  <c:v>181800</c:v>
                </c:pt>
                <c:pt idx="7704">
                  <c:v>133700</c:v>
                </c:pt>
                <c:pt idx="7705">
                  <c:v>186500</c:v>
                </c:pt>
                <c:pt idx="7706">
                  <c:v>218300</c:v>
                </c:pt>
                <c:pt idx="7707">
                  <c:v>128600</c:v>
                </c:pt>
                <c:pt idx="7708">
                  <c:v>130100</c:v>
                </c:pt>
                <c:pt idx="7709">
                  <c:v>160700</c:v>
                </c:pt>
                <c:pt idx="7710">
                  <c:v>162900</c:v>
                </c:pt>
                <c:pt idx="7711">
                  <c:v>136900</c:v>
                </c:pt>
                <c:pt idx="7712">
                  <c:v>151400</c:v>
                </c:pt>
                <c:pt idx="7713">
                  <c:v>132000</c:v>
                </c:pt>
                <c:pt idx="7714">
                  <c:v>130800</c:v>
                </c:pt>
                <c:pt idx="7715">
                  <c:v>139800</c:v>
                </c:pt>
                <c:pt idx="7716">
                  <c:v>148300</c:v>
                </c:pt>
                <c:pt idx="7717">
                  <c:v>149800</c:v>
                </c:pt>
                <c:pt idx="7718">
                  <c:v>226800</c:v>
                </c:pt>
                <c:pt idx="7719">
                  <c:v>152500</c:v>
                </c:pt>
                <c:pt idx="7720">
                  <c:v>190100</c:v>
                </c:pt>
                <c:pt idx="7721">
                  <c:v>261000</c:v>
                </c:pt>
                <c:pt idx="7722">
                  <c:v>137300</c:v>
                </c:pt>
                <c:pt idx="7723">
                  <c:v>110300</c:v>
                </c:pt>
                <c:pt idx="7724">
                  <c:v>113700</c:v>
                </c:pt>
                <c:pt idx="7725">
                  <c:v>129300</c:v>
                </c:pt>
                <c:pt idx="7726">
                  <c:v>131300</c:v>
                </c:pt>
                <c:pt idx="7727">
                  <c:v>108300</c:v>
                </c:pt>
                <c:pt idx="7728">
                  <c:v>112500</c:v>
                </c:pt>
                <c:pt idx="7729">
                  <c:v>117600</c:v>
                </c:pt>
                <c:pt idx="7730">
                  <c:v>129200</c:v>
                </c:pt>
                <c:pt idx="7731">
                  <c:v>113300</c:v>
                </c:pt>
                <c:pt idx="7732">
                  <c:v>104200</c:v>
                </c:pt>
                <c:pt idx="7733">
                  <c:v>121400</c:v>
                </c:pt>
                <c:pt idx="7734">
                  <c:v>90200</c:v>
                </c:pt>
                <c:pt idx="7735">
                  <c:v>147200</c:v>
                </c:pt>
                <c:pt idx="7736">
                  <c:v>109400</c:v>
                </c:pt>
                <c:pt idx="7737">
                  <c:v>87500</c:v>
                </c:pt>
                <c:pt idx="7738">
                  <c:v>67500</c:v>
                </c:pt>
                <c:pt idx="7739">
                  <c:v>106400</c:v>
                </c:pt>
                <c:pt idx="7740">
                  <c:v>98500</c:v>
                </c:pt>
                <c:pt idx="7741">
                  <c:v>122700</c:v>
                </c:pt>
                <c:pt idx="7742">
                  <c:v>162500</c:v>
                </c:pt>
                <c:pt idx="7743">
                  <c:v>120600</c:v>
                </c:pt>
                <c:pt idx="7744">
                  <c:v>115500</c:v>
                </c:pt>
                <c:pt idx="7745">
                  <c:v>97800</c:v>
                </c:pt>
                <c:pt idx="7746">
                  <c:v>182500</c:v>
                </c:pt>
                <c:pt idx="7747">
                  <c:v>186100</c:v>
                </c:pt>
                <c:pt idx="7748">
                  <c:v>210700</c:v>
                </c:pt>
                <c:pt idx="7749">
                  <c:v>181900</c:v>
                </c:pt>
                <c:pt idx="7750">
                  <c:v>237500</c:v>
                </c:pt>
                <c:pt idx="7751">
                  <c:v>227100</c:v>
                </c:pt>
                <c:pt idx="7752">
                  <c:v>185300</c:v>
                </c:pt>
                <c:pt idx="7753">
                  <c:v>245800</c:v>
                </c:pt>
                <c:pt idx="7754">
                  <c:v>212500</c:v>
                </c:pt>
                <c:pt idx="7755">
                  <c:v>204200</c:v>
                </c:pt>
                <c:pt idx="7756">
                  <c:v>239200</c:v>
                </c:pt>
                <c:pt idx="7757">
                  <c:v>391300</c:v>
                </c:pt>
                <c:pt idx="7758">
                  <c:v>295800</c:v>
                </c:pt>
                <c:pt idx="7759">
                  <c:v>301100</c:v>
                </c:pt>
                <c:pt idx="7760">
                  <c:v>292200</c:v>
                </c:pt>
                <c:pt idx="7761">
                  <c:v>421000</c:v>
                </c:pt>
                <c:pt idx="7762">
                  <c:v>330500</c:v>
                </c:pt>
                <c:pt idx="7763">
                  <c:v>240900</c:v>
                </c:pt>
                <c:pt idx="7764">
                  <c:v>187500</c:v>
                </c:pt>
                <c:pt idx="7765">
                  <c:v>330600</c:v>
                </c:pt>
                <c:pt idx="7766">
                  <c:v>299500</c:v>
                </c:pt>
                <c:pt idx="7767">
                  <c:v>200000</c:v>
                </c:pt>
                <c:pt idx="7768">
                  <c:v>209500</c:v>
                </c:pt>
                <c:pt idx="7769">
                  <c:v>200000</c:v>
                </c:pt>
                <c:pt idx="7770">
                  <c:v>166700</c:v>
                </c:pt>
                <c:pt idx="7771">
                  <c:v>162500</c:v>
                </c:pt>
                <c:pt idx="7772">
                  <c:v>212500</c:v>
                </c:pt>
                <c:pt idx="7773">
                  <c:v>225000</c:v>
                </c:pt>
                <c:pt idx="7774">
                  <c:v>187500</c:v>
                </c:pt>
                <c:pt idx="7775">
                  <c:v>177500</c:v>
                </c:pt>
                <c:pt idx="7776">
                  <c:v>190600</c:v>
                </c:pt>
                <c:pt idx="7777">
                  <c:v>350000</c:v>
                </c:pt>
                <c:pt idx="7778">
                  <c:v>204200</c:v>
                </c:pt>
                <c:pt idx="7779">
                  <c:v>188900</c:v>
                </c:pt>
                <c:pt idx="7780">
                  <c:v>199000</c:v>
                </c:pt>
                <c:pt idx="7781">
                  <c:v>193000</c:v>
                </c:pt>
                <c:pt idx="7782">
                  <c:v>183100</c:v>
                </c:pt>
                <c:pt idx="7783">
                  <c:v>170800</c:v>
                </c:pt>
                <c:pt idx="7784">
                  <c:v>193800</c:v>
                </c:pt>
                <c:pt idx="7785">
                  <c:v>193500</c:v>
                </c:pt>
                <c:pt idx="7786">
                  <c:v>174500</c:v>
                </c:pt>
                <c:pt idx="7787">
                  <c:v>194400</c:v>
                </c:pt>
                <c:pt idx="7788">
                  <c:v>183500</c:v>
                </c:pt>
                <c:pt idx="7789">
                  <c:v>325900</c:v>
                </c:pt>
                <c:pt idx="7790">
                  <c:v>309000</c:v>
                </c:pt>
                <c:pt idx="7791">
                  <c:v>289100</c:v>
                </c:pt>
                <c:pt idx="7792">
                  <c:v>302900</c:v>
                </c:pt>
                <c:pt idx="7793">
                  <c:v>153700</c:v>
                </c:pt>
                <c:pt idx="7794">
                  <c:v>174100</c:v>
                </c:pt>
                <c:pt idx="7795">
                  <c:v>183700</c:v>
                </c:pt>
                <c:pt idx="7796">
                  <c:v>177300</c:v>
                </c:pt>
                <c:pt idx="7797">
                  <c:v>185200</c:v>
                </c:pt>
                <c:pt idx="7798">
                  <c:v>175000</c:v>
                </c:pt>
                <c:pt idx="7799">
                  <c:v>213600</c:v>
                </c:pt>
                <c:pt idx="7800">
                  <c:v>270300</c:v>
                </c:pt>
                <c:pt idx="7801">
                  <c:v>205900</c:v>
                </c:pt>
                <c:pt idx="7802">
                  <c:v>192500</c:v>
                </c:pt>
                <c:pt idx="7803">
                  <c:v>172500</c:v>
                </c:pt>
                <c:pt idx="7804">
                  <c:v>169300</c:v>
                </c:pt>
                <c:pt idx="7805">
                  <c:v>172500</c:v>
                </c:pt>
                <c:pt idx="7806">
                  <c:v>184900</c:v>
                </c:pt>
                <c:pt idx="7807">
                  <c:v>184800</c:v>
                </c:pt>
                <c:pt idx="7808">
                  <c:v>223600</c:v>
                </c:pt>
                <c:pt idx="7809">
                  <c:v>281100</c:v>
                </c:pt>
                <c:pt idx="7810">
                  <c:v>220600</c:v>
                </c:pt>
                <c:pt idx="7811">
                  <c:v>180800</c:v>
                </c:pt>
                <c:pt idx="7812">
                  <c:v>216300</c:v>
                </c:pt>
                <c:pt idx="7813">
                  <c:v>167500</c:v>
                </c:pt>
                <c:pt idx="7814">
                  <c:v>250000</c:v>
                </c:pt>
                <c:pt idx="7815">
                  <c:v>225800</c:v>
                </c:pt>
                <c:pt idx="7816">
                  <c:v>184700</c:v>
                </c:pt>
                <c:pt idx="7817">
                  <c:v>192600</c:v>
                </c:pt>
                <c:pt idx="7818">
                  <c:v>165600</c:v>
                </c:pt>
                <c:pt idx="7819">
                  <c:v>198400</c:v>
                </c:pt>
                <c:pt idx="7820">
                  <c:v>211300</c:v>
                </c:pt>
                <c:pt idx="7821">
                  <c:v>246400</c:v>
                </c:pt>
                <c:pt idx="7822">
                  <c:v>280500</c:v>
                </c:pt>
                <c:pt idx="7823">
                  <c:v>293000</c:v>
                </c:pt>
                <c:pt idx="7824">
                  <c:v>233300</c:v>
                </c:pt>
                <c:pt idx="7825">
                  <c:v>229800</c:v>
                </c:pt>
                <c:pt idx="7826">
                  <c:v>241100</c:v>
                </c:pt>
                <c:pt idx="7827">
                  <c:v>247900</c:v>
                </c:pt>
                <c:pt idx="7828">
                  <c:v>292500</c:v>
                </c:pt>
                <c:pt idx="7829">
                  <c:v>252800</c:v>
                </c:pt>
                <c:pt idx="7830">
                  <c:v>213900</c:v>
                </c:pt>
                <c:pt idx="7831">
                  <c:v>234200</c:v>
                </c:pt>
                <c:pt idx="7832">
                  <c:v>310100</c:v>
                </c:pt>
                <c:pt idx="7833">
                  <c:v>345800</c:v>
                </c:pt>
                <c:pt idx="7834">
                  <c:v>332600</c:v>
                </c:pt>
                <c:pt idx="7835">
                  <c:v>340000</c:v>
                </c:pt>
                <c:pt idx="7836">
                  <c:v>345900</c:v>
                </c:pt>
                <c:pt idx="7837">
                  <c:v>327600</c:v>
                </c:pt>
                <c:pt idx="7838">
                  <c:v>344700</c:v>
                </c:pt>
                <c:pt idx="7839">
                  <c:v>265000</c:v>
                </c:pt>
                <c:pt idx="7840">
                  <c:v>235200</c:v>
                </c:pt>
                <c:pt idx="7841">
                  <c:v>262800</c:v>
                </c:pt>
                <c:pt idx="7842">
                  <c:v>283300</c:v>
                </c:pt>
                <c:pt idx="7843">
                  <c:v>284800</c:v>
                </c:pt>
                <c:pt idx="7844">
                  <c:v>247400</c:v>
                </c:pt>
                <c:pt idx="7845">
                  <c:v>296600</c:v>
                </c:pt>
                <c:pt idx="7846">
                  <c:v>312000</c:v>
                </c:pt>
                <c:pt idx="7847">
                  <c:v>247000</c:v>
                </c:pt>
                <c:pt idx="7848">
                  <c:v>274100</c:v>
                </c:pt>
                <c:pt idx="7849">
                  <c:v>282300</c:v>
                </c:pt>
                <c:pt idx="7850">
                  <c:v>331600</c:v>
                </c:pt>
                <c:pt idx="7851">
                  <c:v>286600</c:v>
                </c:pt>
                <c:pt idx="7852">
                  <c:v>424600</c:v>
                </c:pt>
                <c:pt idx="7853">
                  <c:v>283300</c:v>
                </c:pt>
                <c:pt idx="7854">
                  <c:v>344600</c:v>
                </c:pt>
                <c:pt idx="7855">
                  <c:v>320500</c:v>
                </c:pt>
                <c:pt idx="7856">
                  <c:v>426900</c:v>
                </c:pt>
                <c:pt idx="7857">
                  <c:v>351400</c:v>
                </c:pt>
                <c:pt idx="7858">
                  <c:v>288200</c:v>
                </c:pt>
                <c:pt idx="7859">
                  <c:v>346700</c:v>
                </c:pt>
                <c:pt idx="7860">
                  <c:v>376200</c:v>
                </c:pt>
                <c:pt idx="7861">
                  <c:v>214000</c:v>
                </c:pt>
                <c:pt idx="7862">
                  <c:v>240000</c:v>
                </c:pt>
                <c:pt idx="7863">
                  <c:v>327500</c:v>
                </c:pt>
                <c:pt idx="7864">
                  <c:v>278100</c:v>
                </c:pt>
                <c:pt idx="7865">
                  <c:v>211900</c:v>
                </c:pt>
                <c:pt idx="7866">
                  <c:v>236900</c:v>
                </c:pt>
                <c:pt idx="7867">
                  <c:v>238000</c:v>
                </c:pt>
                <c:pt idx="7868">
                  <c:v>264200</c:v>
                </c:pt>
                <c:pt idx="7869">
                  <c:v>248700</c:v>
                </c:pt>
                <c:pt idx="7870">
                  <c:v>264700</c:v>
                </c:pt>
                <c:pt idx="7871">
                  <c:v>332800</c:v>
                </c:pt>
                <c:pt idx="7872">
                  <c:v>291300</c:v>
                </c:pt>
                <c:pt idx="7873">
                  <c:v>230700</c:v>
                </c:pt>
                <c:pt idx="7874">
                  <c:v>258500</c:v>
                </c:pt>
                <c:pt idx="7875">
                  <c:v>240500</c:v>
                </c:pt>
                <c:pt idx="7876">
                  <c:v>308800</c:v>
                </c:pt>
                <c:pt idx="7877">
                  <c:v>253500</c:v>
                </c:pt>
                <c:pt idx="7878">
                  <c:v>255100</c:v>
                </c:pt>
                <c:pt idx="7879">
                  <c:v>281000</c:v>
                </c:pt>
                <c:pt idx="7880">
                  <c:v>397000</c:v>
                </c:pt>
                <c:pt idx="7881">
                  <c:v>282100</c:v>
                </c:pt>
                <c:pt idx="7882">
                  <c:v>232000</c:v>
                </c:pt>
                <c:pt idx="7883">
                  <c:v>337300</c:v>
                </c:pt>
                <c:pt idx="7884">
                  <c:v>320000</c:v>
                </c:pt>
                <c:pt idx="7885">
                  <c:v>255600</c:v>
                </c:pt>
                <c:pt idx="7886">
                  <c:v>240400</c:v>
                </c:pt>
                <c:pt idx="7887">
                  <c:v>250000</c:v>
                </c:pt>
                <c:pt idx="7888">
                  <c:v>263600</c:v>
                </c:pt>
                <c:pt idx="7889">
                  <c:v>283300</c:v>
                </c:pt>
                <c:pt idx="7890">
                  <c:v>267200</c:v>
                </c:pt>
                <c:pt idx="7891">
                  <c:v>261100</c:v>
                </c:pt>
                <c:pt idx="7892">
                  <c:v>255200</c:v>
                </c:pt>
                <c:pt idx="7893">
                  <c:v>316500</c:v>
                </c:pt>
                <c:pt idx="7894">
                  <c:v>231700</c:v>
                </c:pt>
                <c:pt idx="7895">
                  <c:v>218600</c:v>
                </c:pt>
                <c:pt idx="7896">
                  <c:v>204700</c:v>
                </c:pt>
                <c:pt idx="7897">
                  <c:v>225900</c:v>
                </c:pt>
                <c:pt idx="7898">
                  <c:v>240300</c:v>
                </c:pt>
                <c:pt idx="7899">
                  <c:v>264500</c:v>
                </c:pt>
                <c:pt idx="7900">
                  <c:v>234800</c:v>
                </c:pt>
                <c:pt idx="7901">
                  <c:v>268800</c:v>
                </c:pt>
                <c:pt idx="7902">
                  <c:v>365400</c:v>
                </c:pt>
                <c:pt idx="7903">
                  <c:v>302900</c:v>
                </c:pt>
                <c:pt idx="7904">
                  <c:v>313100</c:v>
                </c:pt>
                <c:pt idx="7905">
                  <c:v>281900</c:v>
                </c:pt>
                <c:pt idx="7906">
                  <c:v>267400</c:v>
                </c:pt>
                <c:pt idx="7907">
                  <c:v>289000</c:v>
                </c:pt>
                <c:pt idx="7908">
                  <c:v>263300</c:v>
                </c:pt>
                <c:pt idx="7909">
                  <c:v>240900</c:v>
                </c:pt>
                <c:pt idx="7910">
                  <c:v>184900</c:v>
                </c:pt>
                <c:pt idx="7911">
                  <c:v>175800</c:v>
                </c:pt>
                <c:pt idx="7912">
                  <c:v>177600</c:v>
                </c:pt>
                <c:pt idx="7913">
                  <c:v>164200</c:v>
                </c:pt>
                <c:pt idx="7914">
                  <c:v>112500</c:v>
                </c:pt>
                <c:pt idx="7915">
                  <c:v>215900</c:v>
                </c:pt>
                <c:pt idx="7916">
                  <c:v>152400</c:v>
                </c:pt>
                <c:pt idx="7917">
                  <c:v>112500</c:v>
                </c:pt>
                <c:pt idx="7918">
                  <c:v>191100</c:v>
                </c:pt>
                <c:pt idx="7919">
                  <c:v>173400</c:v>
                </c:pt>
                <c:pt idx="7920">
                  <c:v>172800</c:v>
                </c:pt>
                <c:pt idx="7921">
                  <c:v>192600</c:v>
                </c:pt>
                <c:pt idx="7922">
                  <c:v>127900</c:v>
                </c:pt>
                <c:pt idx="7923">
                  <c:v>188100</c:v>
                </c:pt>
                <c:pt idx="7924">
                  <c:v>176300</c:v>
                </c:pt>
                <c:pt idx="7925">
                  <c:v>212800</c:v>
                </c:pt>
                <c:pt idx="7926">
                  <c:v>228000</c:v>
                </c:pt>
                <c:pt idx="7927">
                  <c:v>249600</c:v>
                </c:pt>
                <c:pt idx="7928">
                  <c:v>178400</c:v>
                </c:pt>
                <c:pt idx="7929">
                  <c:v>87500</c:v>
                </c:pt>
                <c:pt idx="7930">
                  <c:v>185800</c:v>
                </c:pt>
                <c:pt idx="7931">
                  <c:v>178600</c:v>
                </c:pt>
                <c:pt idx="7932">
                  <c:v>191900</c:v>
                </c:pt>
                <c:pt idx="7933">
                  <c:v>160400</c:v>
                </c:pt>
                <c:pt idx="7934">
                  <c:v>166100</c:v>
                </c:pt>
                <c:pt idx="7935">
                  <c:v>232700</c:v>
                </c:pt>
                <c:pt idx="7936">
                  <c:v>235800</c:v>
                </c:pt>
                <c:pt idx="7937">
                  <c:v>253100</c:v>
                </c:pt>
                <c:pt idx="7938">
                  <c:v>217000</c:v>
                </c:pt>
                <c:pt idx="7939">
                  <c:v>176400</c:v>
                </c:pt>
                <c:pt idx="7940">
                  <c:v>123500</c:v>
                </c:pt>
                <c:pt idx="7941">
                  <c:v>115200</c:v>
                </c:pt>
                <c:pt idx="7942">
                  <c:v>178600</c:v>
                </c:pt>
                <c:pt idx="7943">
                  <c:v>183100</c:v>
                </c:pt>
                <c:pt idx="7944">
                  <c:v>179500</c:v>
                </c:pt>
                <c:pt idx="7945">
                  <c:v>191000</c:v>
                </c:pt>
                <c:pt idx="7946">
                  <c:v>222800</c:v>
                </c:pt>
                <c:pt idx="7947">
                  <c:v>165300</c:v>
                </c:pt>
                <c:pt idx="7948">
                  <c:v>177500</c:v>
                </c:pt>
                <c:pt idx="7949">
                  <c:v>219400</c:v>
                </c:pt>
                <c:pt idx="7950">
                  <c:v>139700</c:v>
                </c:pt>
                <c:pt idx="7951">
                  <c:v>212500</c:v>
                </c:pt>
                <c:pt idx="7952">
                  <c:v>164900</c:v>
                </c:pt>
                <c:pt idx="7953">
                  <c:v>231400</c:v>
                </c:pt>
                <c:pt idx="7954">
                  <c:v>175800</c:v>
                </c:pt>
                <c:pt idx="7955">
                  <c:v>181000</c:v>
                </c:pt>
                <c:pt idx="7956">
                  <c:v>343000</c:v>
                </c:pt>
                <c:pt idx="7957">
                  <c:v>231400</c:v>
                </c:pt>
                <c:pt idx="7958">
                  <c:v>263900</c:v>
                </c:pt>
                <c:pt idx="7959">
                  <c:v>262400</c:v>
                </c:pt>
                <c:pt idx="7960">
                  <c:v>223300</c:v>
                </c:pt>
                <c:pt idx="7961">
                  <c:v>338400</c:v>
                </c:pt>
                <c:pt idx="7962">
                  <c:v>500001</c:v>
                </c:pt>
                <c:pt idx="7963">
                  <c:v>355300</c:v>
                </c:pt>
                <c:pt idx="7964">
                  <c:v>348400</c:v>
                </c:pt>
                <c:pt idx="7965">
                  <c:v>378200</c:v>
                </c:pt>
                <c:pt idx="7966">
                  <c:v>277800</c:v>
                </c:pt>
                <c:pt idx="7967">
                  <c:v>231000</c:v>
                </c:pt>
                <c:pt idx="7968">
                  <c:v>283700</c:v>
                </c:pt>
                <c:pt idx="7969">
                  <c:v>359500</c:v>
                </c:pt>
                <c:pt idx="7970">
                  <c:v>224200</c:v>
                </c:pt>
                <c:pt idx="7971">
                  <c:v>217400</c:v>
                </c:pt>
                <c:pt idx="7972">
                  <c:v>227600</c:v>
                </c:pt>
                <c:pt idx="7973">
                  <c:v>241900</c:v>
                </c:pt>
                <c:pt idx="7974">
                  <c:v>241300</c:v>
                </c:pt>
                <c:pt idx="7975">
                  <c:v>286200</c:v>
                </c:pt>
                <c:pt idx="7976">
                  <c:v>186500</c:v>
                </c:pt>
                <c:pt idx="7977">
                  <c:v>209900</c:v>
                </c:pt>
                <c:pt idx="7978">
                  <c:v>164500</c:v>
                </c:pt>
                <c:pt idx="7979">
                  <c:v>235600</c:v>
                </c:pt>
                <c:pt idx="7980">
                  <c:v>235600</c:v>
                </c:pt>
                <c:pt idx="7981">
                  <c:v>232000</c:v>
                </c:pt>
                <c:pt idx="7982">
                  <c:v>235700</c:v>
                </c:pt>
                <c:pt idx="7983">
                  <c:v>271500</c:v>
                </c:pt>
                <c:pt idx="7984">
                  <c:v>241900</c:v>
                </c:pt>
                <c:pt idx="7985">
                  <c:v>241000</c:v>
                </c:pt>
                <c:pt idx="7986">
                  <c:v>362700</c:v>
                </c:pt>
                <c:pt idx="7987">
                  <c:v>292200</c:v>
                </c:pt>
                <c:pt idx="7988">
                  <c:v>302600</c:v>
                </c:pt>
                <c:pt idx="7989">
                  <c:v>277900</c:v>
                </c:pt>
                <c:pt idx="7990">
                  <c:v>335500</c:v>
                </c:pt>
                <c:pt idx="7991">
                  <c:v>133700</c:v>
                </c:pt>
                <c:pt idx="7992">
                  <c:v>294700</c:v>
                </c:pt>
                <c:pt idx="7993">
                  <c:v>221000</c:v>
                </c:pt>
                <c:pt idx="7994">
                  <c:v>165000</c:v>
                </c:pt>
                <c:pt idx="7995">
                  <c:v>160100</c:v>
                </c:pt>
                <c:pt idx="7996">
                  <c:v>163600</c:v>
                </c:pt>
                <c:pt idx="7997">
                  <c:v>179000</c:v>
                </c:pt>
                <c:pt idx="7998">
                  <c:v>182400</c:v>
                </c:pt>
                <c:pt idx="7999">
                  <c:v>195300</c:v>
                </c:pt>
                <c:pt idx="8000">
                  <c:v>172600</c:v>
                </c:pt>
                <c:pt idx="8001">
                  <c:v>185500</c:v>
                </c:pt>
                <c:pt idx="8002">
                  <c:v>192800</c:v>
                </c:pt>
                <c:pt idx="8003">
                  <c:v>240700</c:v>
                </c:pt>
                <c:pt idx="8004">
                  <c:v>162900</c:v>
                </c:pt>
                <c:pt idx="8005">
                  <c:v>173600</c:v>
                </c:pt>
                <c:pt idx="8006">
                  <c:v>193400</c:v>
                </c:pt>
                <c:pt idx="8007">
                  <c:v>182500</c:v>
                </c:pt>
                <c:pt idx="8008">
                  <c:v>194500</c:v>
                </c:pt>
                <c:pt idx="8009">
                  <c:v>182100</c:v>
                </c:pt>
                <c:pt idx="8010">
                  <c:v>153300</c:v>
                </c:pt>
                <c:pt idx="8011">
                  <c:v>137500</c:v>
                </c:pt>
                <c:pt idx="8012">
                  <c:v>164000</c:v>
                </c:pt>
                <c:pt idx="8013">
                  <c:v>160100</c:v>
                </c:pt>
                <c:pt idx="8014">
                  <c:v>182200</c:v>
                </c:pt>
                <c:pt idx="8015">
                  <c:v>210300</c:v>
                </c:pt>
                <c:pt idx="8016">
                  <c:v>140100</c:v>
                </c:pt>
                <c:pt idx="8017">
                  <c:v>159600</c:v>
                </c:pt>
                <c:pt idx="8018">
                  <c:v>128600</c:v>
                </c:pt>
                <c:pt idx="8019">
                  <c:v>205900</c:v>
                </c:pt>
                <c:pt idx="8020">
                  <c:v>156800</c:v>
                </c:pt>
                <c:pt idx="8021">
                  <c:v>201800</c:v>
                </c:pt>
                <c:pt idx="8022">
                  <c:v>286500</c:v>
                </c:pt>
                <c:pt idx="8023">
                  <c:v>229900</c:v>
                </c:pt>
                <c:pt idx="8024">
                  <c:v>209900</c:v>
                </c:pt>
                <c:pt idx="8025">
                  <c:v>195800</c:v>
                </c:pt>
                <c:pt idx="8026">
                  <c:v>184800</c:v>
                </c:pt>
                <c:pt idx="8027">
                  <c:v>209100</c:v>
                </c:pt>
                <c:pt idx="8028">
                  <c:v>182400</c:v>
                </c:pt>
                <c:pt idx="8029">
                  <c:v>187500</c:v>
                </c:pt>
                <c:pt idx="8030">
                  <c:v>214800</c:v>
                </c:pt>
                <c:pt idx="8031">
                  <c:v>196300</c:v>
                </c:pt>
                <c:pt idx="8032">
                  <c:v>171700</c:v>
                </c:pt>
                <c:pt idx="8033">
                  <c:v>183800</c:v>
                </c:pt>
                <c:pt idx="8034">
                  <c:v>178600</c:v>
                </c:pt>
                <c:pt idx="8035">
                  <c:v>215200</c:v>
                </c:pt>
                <c:pt idx="8036">
                  <c:v>213100</c:v>
                </c:pt>
                <c:pt idx="8037">
                  <c:v>167600</c:v>
                </c:pt>
                <c:pt idx="8038">
                  <c:v>161500</c:v>
                </c:pt>
                <c:pt idx="8039">
                  <c:v>167900</c:v>
                </c:pt>
                <c:pt idx="8040">
                  <c:v>456500</c:v>
                </c:pt>
                <c:pt idx="8041">
                  <c:v>286200</c:v>
                </c:pt>
                <c:pt idx="8042">
                  <c:v>330800</c:v>
                </c:pt>
                <c:pt idx="8043">
                  <c:v>416700</c:v>
                </c:pt>
                <c:pt idx="8044">
                  <c:v>320900</c:v>
                </c:pt>
                <c:pt idx="8045">
                  <c:v>328000</c:v>
                </c:pt>
                <c:pt idx="8046">
                  <c:v>325600</c:v>
                </c:pt>
                <c:pt idx="8047">
                  <c:v>374100</c:v>
                </c:pt>
                <c:pt idx="8048">
                  <c:v>259700</c:v>
                </c:pt>
                <c:pt idx="8049">
                  <c:v>246800</c:v>
                </c:pt>
                <c:pt idx="8050">
                  <c:v>163500</c:v>
                </c:pt>
                <c:pt idx="8051">
                  <c:v>269100</c:v>
                </c:pt>
                <c:pt idx="8052">
                  <c:v>273900</c:v>
                </c:pt>
                <c:pt idx="8053">
                  <c:v>273700</c:v>
                </c:pt>
                <c:pt idx="8054">
                  <c:v>351600</c:v>
                </c:pt>
                <c:pt idx="8055">
                  <c:v>268400</c:v>
                </c:pt>
                <c:pt idx="8056">
                  <c:v>229800</c:v>
                </c:pt>
                <c:pt idx="8057">
                  <c:v>258100</c:v>
                </c:pt>
                <c:pt idx="8058">
                  <c:v>276600</c:v>
                </c:pt>
                <c:pt idx="8059">
                  <c:v>329400</c:v>
                </c:pt>
                <c:pt idx="8060">
                  <c:v>320700</c:v>
                </c:pt>
                <c:pt idx="8061">
                  <c:v>288500</c:v>
                </c:pt>
                <c:pt idx="8062">
                  <c:v>348300</c:v>
                </c:pt>
                <c:pt idx="8063">
                  <c:v>150000</c:v>
                </c:pt>
                <c:pt idx="8064">
                  <c:v>500001</c:v>
                </c:pt>
                <c:pt idx="8065">
                  <c:v>187500</c:v>
                </c:pt>
                <c:pt idx="8066">
                  <c:v>333700</c:v>
                </c:pt>
                <c:pt idx="8067">
                  <c:v>335600</c:v>
                </c:pt>
                <c:pt idx="8068">
                  <c:v>181100</c:v>
                </c:pt>
                <c:pt idx="8069">
                  <c:v>425000</c:v>
                </c:pt>
                <c:pt idx="8070">
                  <c:v>257400</c:v>
                </c:pt>
                <c:pt idx="8071">
                  <c:v>271400</c:v>
                </c:pt>
                <c:pt idx="8072">
                  <c:v>272700</c:v>
                </c:pt>
                <c:pt idx="8073">
                  <c:v>267800</c:v>
                </c:pt>
                <c:pt idx="8074">
                  <c:v>258500</c:v>
                </c:pt>
                <c:pt idx="8075">
                  <c:v>265300</c:v>
                </c:pt>
                <c:pt idx="8076">
                  <c:v>243200</c:v>
                </c:pt>
                <c:pt idx="8077">
                  <c:v>178900</c:v>
                </c:pt>
                <c:pt idx="8078">
                  <c:v>199100</c:v>
                </c:pt>
                <c:pt idx="8079">
                  <c:v>266900</c:v>
                </c:pt>
                <c:pt idx="8080">
                  <c:v>267000</c:v>
                </c:pt>
                <c:pt idx="8081">
                  <c:v>263600</c:v>
                </c:pt>
                <c:pt idx="8082">
                  <c:v>299400</c:v>
                </c:pt>
                <c:pt idx="8083">
                  <c:v>265500</c:v>
                </c:pt>
                <c:pt idx="8084">
                  <c:v>441000</c:v>
                </c:pt>
                <c:pt idx="8085">
                  <c:v>422800</c:v>
                </c:pt>
                <c:pt idx="8086">
                  <c:v>245800</c:v>
                </c:pt>
                <c:pt idx="8087">
                  <c:v>204100</c:v>
                </c:pt>
                <c:pt idx="8088">
                  <c:v>254200</c:v>
                </c:pt>
                <c:pt idx="8089">
                  <c:v>367900</c:v>
                </c:pt>
                <c:pt idx="8090">
                  <c:v>264500</c:v>
                </c:pt>
                <c:pt idx="8091">
                  <c:v>248700</c:v>
                </c:pt>
                <c:pt idx="8092">
                  <c:v>226900</c:v>
                </c:pt>
                <c:pt idx="8093">
                  <c:v>264800</c:v>
                </c:pt>
                <c:pt idx="8094">
                  <c:v>261100</c:v>
                </c:pt>
                <c:pt idx="8095">
                  <c:v>186900</c:v>
                </c:pt>
                <c:pt idx="8096">
                  <c:v>144000</c:v>
                </c:pt>
                <c:pt idx="8097">
                  <c:v>226400</c:v>
                </c:pt>
                <c:pt idx="8098">
                  <c:v>237900</c:v>
                </c:pt>
                <c:pt idx="8099">
                  <c:v>500001</c:v>
                </c:pt>
                <c:pt idx="8100">
                  <c:v>500001</c:v>
                </c:pt>
                <c:pt idx="8101">
                  <c:v>254400</c:v>
                </c:pt>
                <c:pt idx="8102">
                  <c:v>311200</c:v>
                </c:pt>
                <c:pt idx="8103">
                  <c:v>500001</c:v>
                </c:pt>
                <c:pt idx="8104">
                  <c:v>220700</c:v>
                </c:pt>
                <c:pt idx="8105">
                  <c:v>226800</c:v>
                </c:pt>
                <c:pt idx="8106">
                  <c:v>276200</c:v>
                </c:pt>
                <c:pt idx="8107">
                  <c:v>320500</c:v>
                </c:pt>
                <c:pt idx="8108">
                  <c:v>174100</c:v>
                </c:pt>
                <c:pt idx="8109">
                  <c:v>228700</c:v>
                </c:pt>
                <c:pt idx="8110">
                  <c:v>225000</c:v>
                </c:pt>
                <c:pt idx="8111">
                  <c:v>252200</c:v>
                </c:pt>
                <c:pt idx="8112">
                  <c:v>225800</c:v>
                </c:pt>
                <c:pt idx="8113">
                  <c:v>255100</c:v>
                </c:pt>
                <c:pt idx="8114">
                  <c:v>212500</c:v>
                </c:pt>
                <c:pt idx="8115">
                  <c:v>224900</c:v>
                </c:pt>
                <c:pt idx="8116">
                  <c:v>158000</c:v>
                </c:pt>
                <c:pt idx="8117">
                  <c:v>112500</c:v>
                </c:pt>
                <c:pt idx="8118">
                  <c:v>226700</c:v>
                </c:pt>
                <c:pt idx="8119">
                  <c:v>235300</c:v>
                </c:pt>
                <c:pt idx="8120">
                  <c:v>230700</c:v>
                </c:pt>
                <c:pt idx="8121">
                  <c:v>226800</c:v>
                </c:pt>
                <c:pt idx="8122">
                  <c:v>137500</c:v>
                </c:pt>
                <c:pt idx="8123">
                  <c:v>81300</c:v>
                </c:pt>
                <c:pt idx="8124">
                  <c:v>232400</c:v>
                </c:pt>
                <c:pt idx="8125">
                  <c:v>236900</c:v>
                </c:pt>
                <c:pt idx="8126">
                  <c:v>47500</c:v>
                </c:pt>
                <c:pt idx="8127">
                  <c:v>229800</c:v>
                </c:pt>
                <c:pt idx="8128">
                  <c:v>238000</c:v>
                </c:pt>
                <c:pt idx="8129">
                  <c:v>255500</c:v>
                </c:pt>
                <c:pt idx="8130">
                  <c:v>219300</c:v>
                </c:pt>
                <c:pt idx="8131">
                  <c:v>264100</c:v>
                </c:pt>
                <c:pt idx="8132">
                  <c:v>87500</c:v>
                </c:pt>
                <c:pt idx="8133">
                  <c:v>137500</c:v>
                </c:pt>
                <c:pt idx="8134">
                  <c:v>112500</c:v>
                </c:pt>
                <c:pt idx="8135">
                  <c:v>67500</c:v>
                </c:pt>
                <c:pt idx="8136">
                  <c:v>199700</c:v>
                </c:pt>
                <c:pt idx="8137">
                  <c:v>137500</c:v>
                </c:pt>
                <c:pt idx="8138">
                  <c:v>208300</c:v>
                </c:pt>
                <c:pt idx="8139">
                  <c:v>208600</c:v>
                </c:pt>
                <c:pt idx="8140">
                  <c:v>235600</c:v>
                </c:pt>
                <c:pt idx="8141">
                  <c:v>234100</c:v>
                </c:pt>
                <c:pt idx="8142">
                  <c:v>218500</c:v>
                </c:pt>
                <c:pt idx="8143">
                  <c:v>215400</c:v>
                </c:pt>
                <c:pt idx="8144">
                  <c:v>252100</c:v>
                </c:pt>
                <c:pt idx="8145">
                  <c:v>217500</c:v>
                </c:pt>
                <c:pt idx="8146">
                  <c:v>237500</c:v>
                </c:pt>
                <c:pt idx="8147">
                  <c:v>254500</c:v>
                </c:pt>
                <c:pt idx="8148">
                  <c:v>271200</c:v>
                </c:pt>
                <c:pt idx="8149">
                  <c:v>269900</c:v>
                </c:pt>
                <c:pt idx="8150">
                  <c:v>264500</c:v>
                </c:pt>
                <c:pt idx="8151">
                  <c:v>261400</c:v>
                </c:pt>
                <c:pt idx="8152">
                  <c:v>258300</c:v>
                </c:pt>
                <c:pt idx="8153">
                  <c:v>247600</c:v>
                </c:pt>
                <c:pt idx="8154">
                  <c:v>242700</c:v>
                </c:pt>
                <c:pt idx="8155">
                  <c:v>287200</c:v>
                </c:pt>
                <c:pt idx="8156">
                  <c:v>281900</c:v>
                </c:pt>
                <c:pt idx="8157">
                  <c:v>254600</c:v>
                </c:pt>
                <c:pt idx="8158">
                  <c:v>298300</c:v>
                </c:pt>
                <c:pt idx="8159">
                  <c:v>270300</c:v>
                </c:pt>
                <c:pt idx="8160">
                  <c:v>261800</c:v>
                </c:pt>
                <c:pt idx="8161">
                  <c:v>282200</c:v>
                </c:pt>
                <c:pt idx="8162">
                  <c:v>261100</c:v>
                </c:pt>
                <c:pt idx="8163">
                  <c:v>238900</c:v>
                </c:pt>
                <c:pt idx="8164">
                  <c:v>198400</c:v>
                </c:pt>
                <c:pt idx="8165">
                  <c:v>212200</c:v>
                </c:pt>
                <c:pt idx="8166">
                  <c:v>240000</c:v>
                </c:pt>
                <c:pt idx="8167">
                  <c:v>287100</c:v>
                </c:pt>
                <c:pt idx="8168">
                  <c:v>238700</c:v>
                </c:pt>
                <c:pt idx="8169">
                  <c:v>307400</c:v>
                </c:pt>
                <c:pt idx="8170">
                  <c:v>262900</c:v>
                </c:pt>
                <c:pt idx="8171">
                  <c:v>251300</c:v>
                </c:pt>
                <c:pt idx="8172">
                  <c:v>266100</c:v>
                </c:pt>
                <c:pt idx="8173">
                  <c:v>287100</c:v>
                </c:pt>
                <c:pt idx="8174">
                  <c:v>279900</c:v>
                </c:pt>
                <c:pt idx="8175">
                  <c:v>244400</c:v>
                </c:pt>
                <c:pt idx="8176">
                  <c:v>231600</c:v>
                </c:pt>
                <c:pt idx="8177">
                  <c:v>244000</c:v>
                </c:pt>
                <c:pt idx="8178">
                  <c:v>235500</c:v>
                </c:pt>
                <c:pt idx="8179">
                  <c:v>237900</c:v>
                </c:pt>
                <c:pt idx="8180">
                  <c:v>236100</c:v>
                </c:pt>
                <c:pt idx="8181">
                  <c:v>286500</c:v>
                </c:pt>
                <c:pt idx="8182">
                  <c:v>229300</c:v>
                </c:pt>
                <c:pt idx="8183">
                  <c:v>250000</c:v>
                </c:pt>
                <c:pt idx="8184">
                  <c:v>257600</c:v>
                </c:pt>
                <c:pt idx="8185">
                  <c:v>251100</c:v>
                </c:pt>
                <c:pt idx="8186">
                  <c:v>246100</c:v>
                </c:pt>
                <c:pt idx="8187">
                  <c:v>256100</c:v>
                </c:pt>
                <c:pt idx="8188">
                  <c:v>275900</c:v>
                </c:pt>
                <c:pt idx="8189">
                  <c:v>294700</c:v>
                </c:pt>
                <c:pt idx="8190">
                  <c:v>288300</c:v>
                </c:pt>
                <c:pt idx="8191">
                  <c:v>276900</c:v>
                </c:pt>
                <c:pt idx="8192">
                  <c:v>255400</c:v>
                </c:pt>
                <c:pt idx="8193">
                  <c:v>254100</c:v>
                </c:pt>
                <c:pt idx="8194">
                  <c:v>288300</c:v>
                </c:pt>
                <c:pt idx="8195">
                  <c:v>252600</c:v>
                </c:pt>
                <c:pt idx="8196">
                  <c:v>247800</c:v>
                </c:pt>
                <c:pt idx="8197">
                  <c:v>330500</c:v>
                </c:pt>
                <c:pt idx="8198">
                  <c:v>302400</c:v>
                </c:pt>
                <c:pt idx="8199">
                  <c:v>315600</c:v>
                </c:pt>
                <c:pt idx="8200">
                  <c:v>302100</c:v>
                </c:pt>
                <c:pt idx="8201">
                  <c:v>287600</c:v>
                </c:pt>
                <c:pt idx="8202">
                  <c:v>294300</c:v>
                </c:pt>
                <c:pt idx="8203">
                  <c:v>313900</c:v>
                </c:pt>
                <c:pt idx="8204">
                  <c:v>285800</c:v>
                </c:pt>
                <c:pt idx="8205">
                  <c:v>335900</c:v>
                </c:pt>
                <c:pt idx="8206">
                  <c:v>342000</c:v>
                </c:pt>
                <c:pt idx="8207">
                  <c:v>355200</c:v>
                </c:pt>
                <c:pt idx="8208">
                  <c:v>279800</c:v>
                </c:pt>
                <c:pt idx="8209">
                  <c:v>217700</c:v>
                </c:pt>
                <c:pt idx="8210">
                  <c:v>288900</c:v>
                </c:pt>
                <c:pt idx="8211">
                  <c:v>288300</c:v>
                </c:pt>
                <c:pt idx="8212">
                  <c:v>339600</c:v>
                </c:pt>
                <c:pt idx="8213">
                  <c:v>237500</c:v>
                </c:pt>
                <c:pt idx="8214">
                  <c:v>227700</c:v>
                </c:pt>
                <c:pt idx="8215">
                  <c:v>263200</c:v>
                </c:pt>
                <c:pt idx="8216">
                  <c:v>281900</c:v>
                </c:pt>
                <c:pt idx="8217">
                  <c:v>264600</c:v>
                </c:pt>
                <c:pt idx="8218">
                  <c:v>365500</c:v>
                </c:pt>
                <c:pt idx="8219">
                  <c:v>290900</c:v>
                </c:pt>
                <c:pt idx="8220">
                  <c:v>267500</c:v>
                </c:pt>
                <c:pt idx="8221">
                  <c:v>314900</c:v>
                </c:pt>
                <c:pt idx="8222">
                  <c:v>277300</c:v>
                </c:pt>
                <c:pt idx="8223">
                  <c:v>270500</c:v>
                </c:pt>
                <c:pt idx="8224">
                  <c:v>307000</c:v>
                </c:pt>
                <c:pt idx="8225">
                  <c:v>329500</c:v>
                </c:pt>
                <c:pt idx="8226">
                  <c:v>332500</c:v>
                </c:pt>
                <c:pt idx="8227">
                  <c:v>293000</c:v>
                </c:pt>
                <c:pt idx="8228">
                  <c:v>262500</c:v>
                </c:pt>
                <c:pt idx="8229">
                  <c:v>267500</c:v>
                </c:pt>
                <c:pt idx="8230">
                  <c:v>227300</c:v>
                </c:pt>
                <c:pt idx="8231">
                  <c:v>212500</c:v>
                </c:pt>
                <c:pt idx="8232">
                  <c:v>214100</c:v>
                </c:pt>
                <c:pt idx="8233">
                  <c:v>181300</c:v>
                </c:pt>
                <c:pt idx="8234">
                  <c:v>262500</c:v>
                </c:pt>
                <c:pt idx="8235">
                  <c:v>234300</c:v>
                </c:pt>
                <c:pt idx="8236">
                  <c:v>260000</c:v>
                </c:pt>
                <c:pt idx="8237">
                  <c:v>242900</c:v>
                </c:pt>
                <c:pt idx="8238">
                  <c:v>283200</c:v>
                </c:pt>
                <c:pt idx="8239">
                  <c:v>283000</c:v>
                </c:pt>
                <c:pt idx="8240">
                  <c:v>264900</c:v>
                </c:pt>
                <c:pt idx="8241">
                  <c:v>280400</c:v>
                </c:pt>
                <c:pt idx="8242">
                  <c:v>296100</c:v>
                </c:pt>
                <c:pt idx="8243">
                  <c:v>277300</c:v>
                </c:pt>
                <c:pt idx="8244">
                  <c:v>269100</c:v>
                </c:pt>
                <c:pt idx="8245">
                  <c:v>272600</c:v>
                </c:pt>
                <c:pt idx="8246">
                  <c:v>275000</c:v>
                </c:pt>
                <c:pt idx="8247">
                  <c:v>273500</c:v>
                </c:pt>
                <c:pt idx="8248">
                  <c:v>344100</c:v>
                </c:pt>
                <c:pt idx="8249">
                  <c:v>303400</c:v>
                </c:pt>
                <c:pt idx="8250">
                  <c:v>275000</c:v>
                </c:pt>
                <c:pt idx="8251">
                  <c:v>283000</c:v>
                </c:pt>
                <c:pt idx="8252">
                  <c:v>300300</c:v>
                </c:pt>
                <c:pt idx="8253">
                  <c:v>265300</c:v>
                </c:pt>
                <c:pt idx="8254">
                  <c:v>278000</c:v>
                </c:pt>
                <c:pt idx="8255">
                  <c:v>269400</c:v>
                </c:pt>
                <c:pt idx="8256">
                  <c:v>298900</c:v>
                </c:pt>
                <c:pt idx="8257">
                  <c:v>273900</c:v>
                </c:pt>
                <c:pt idx="8258">
                  <c:v>269100</c:v>
                </c:pt>
                <c:pt idx="8259">
                  <c:v>286800</c:v>
                </c:pt>
                <c:pt idx="8260">
                  <c:v>255100</c:v>
                </c:pt>
                <c:pt idx="8261">
                  <c:v>333300</c:v>
                </c:pt>
                <c:pt idx="8262">
                  <c:v>332000</c:v>
                </c:pt>
                <c:pt idx="8263">
                  <c:v>413500</c:v>
                </c:pt>
                <c:pt idx="8264">
                  <c:v>405400</c:v>
                </c:pt>
                <c:pt idx="8265">
                  <c:v>430900</c:v>
                </c:pt>
                <c:pt idx="8266">
                  <c:v>371900</c:v>
                </c:pt>
                <c:pt idx="8267">
                  <c:v>268200</c:v>
                </c:pt>
                <c:pt idx="8268">
                  <c:v>252600</c:v>
                </c:pt>
                <c:pt idx="8269">
                  <c:v>234200</c:v>
                </c:pt>
                <c:pt idx="8270">
                  <c:v>243200</c:v>
                </c:pt>
                <c:pt idx="8271">
                  <c:v>260100</c:v>
                </c:pt>
                <c:pt idx="8272">
                  <c:v>245300</c:v>
                </c:pt>
                <c:pt idx="8273">
                  <c:v>274600</c:v>
                </c:pt>
                <c:pt idx="8274">
                  <c:v>272000</c:v>
                </c:pt>
                <c:pt idx="8275">
                  <c:v>279400</c:v>
                </c:pt>
                <c:pt idx="8276">
                  <c:v>290500</c:v>
                </c:pt>
                <c:pt idx="8277">
                  <c:v>363800</c:v>
                </c:pt>
                <c:pt idx="8278">
                  <c:v>335900</c:v>
                </c:pt>
                <c:pt idx="8279">
                  <c:v>281200</c:v>
                </c:pt>
                <c:pt idx="8280">
                  <c:v>271800</c:v>
                </c:pt>
                <c:pt idx="8281">
                  <c:v>405000</c:v>
                </c:pt>
                <c:pt idx="8282">
                  <c:v>500001</c:v>
                </c:pt>
                <c:pt idx="8283">
                  <c:v>476400</c:v>
                </c:pt>
                <c:pt idx="8284">
                  <c:v>445900</c:v>
                </c:pt>
                <c:pt idx="8285">
                  <c:v>500001</c:v>
                </c:pt>
                <c:pt idx="8286">
                  <c:v>500001</c:v>
                </c:pt>
                <c:pt idx="8287">
                  <c:v>500001</c:v>
                </c:pt>
                <c:pt idx="8288">
                  <c:v>436100</c:v>
                </c:pt>
                <c:pt idx="8289">
                  <c:v>396300</c:v>
                </c:pt>
                <c:pt idx="8290">
                  <c:v>500001</c:v>
                </c:pt>
                <c:pt idx="8291">
                  <c:v>339300</c:v>
                </c:pt>
                <c:pt idx="8292">
                  <c:v>367800</c:v>
                </c:pt>
                <c:pt idx="8293">
                  <c:v>340700</c:v>
                </c:pt>
                <c:pt idx="8294">
                  <c:v>347800</c:v>
                </c:pt>
                <c:pt idx="8295">
                  <c:v>442500</c:v>
                </c:pt>
                <c:pt idx="8296">
                  <c:v>500001</c:v>
                </c:pt>
                <c:pt idx="8297">
                  <c:v>500001</c:v>
                </c:pt>
                <c:pt idx="8298">
                  <c:v>496400</c:v>
                </c:pt>
                <c:pt idx="8299">
                  <c:v>500001</c:v>
                </c:pt>
                <c:pt idx="8300">
                  <c:v>500001</c:v>
                </c:pt>
                <c:pt idx="8301">
                  <c:v>415800</c:v>
                </c:pt>
                <c:pt idx="8302">
                  <c:v>500001</c:v>
                </c:pt>
                <c:pt idx="8303">
                  <c:v>500001</c:v>
                </c:pt>
                <c:pt idx="8304">
                  <c:v>500001</c:v>
                </c:pt>
                <c:pt idx="8305">
                  <c:v>500001</c:v>
                </c:pt>
                <c:pt idx="8306">
                  <c:v>500001</c:v>
                </c:pt>
                <c:pt idx="8307">
                  <c:v>500001</c:v>
                </c:pt>
                <c:pt idx="8308">
                  <c:v>500001</c:v>
                </c:pt>
                <c:pt idx="8309">
                  <c:v>500001</c:v>
                </c:pt>
                <c:pt idx="8310">
                  <c:v>500001</c:v>
                </c:pt>
                <c:pt idx="8311">
                  <c:v>500001</c:v>
                </c:pt>
                <c:pt idx="8312">
                  <c:v>500001</c:v>
                </c:pt>
                <c:pt idx="8313">
                  <c:v>500001</c:v>
                </c:pt>
                <c:pt idx="8314">
                  <c:v>500001</c:v>
                </c:pt>
                <c:pt idx="8315">
                  <c:v>500001</c:v>
                </c:pt>
                <c:pt idx="8316">
                  <c:v>346100</c:v>
                </c:pt>
                <c:pt idx="8317">
                  <c:v>500001</c:v>
                </c:pt>
                <c:pt idx="8318">
                  <c:v>335900</c:v>
                </c:pt>
                <c:pt idx="8319">
                  <c:v>500001</c:v>
                </c:pt>
                <c:pt idx="8320">
                  <c:v>500001</c:v>
                </c:pt>
                <c:pt idx="8321">
                  <c:v>500001</c:v>
                </c:pt>
                <c:pt idx="8322">
                  <c:v>500001</c:v>
                </c:pt>
                <c:pt idx="8323">
                  <c:v>500001</c:v>
                </c:pt>
                <c:pt idx="8324">
                  <c:v>500001</c:v>
                </c:pt>
                <c:pt idx="8325">
                  <c:v>500001</c:v>
                </c:pt>
                <c:pt idx="8326">
                  <c:v>500001</c:v>
                </c:pt>
                <c:pt idx="8327">
                  <c:v>498800</c:v>
                </c:pt>
                <c:pt idx="8328">
                  <c:v>380800</c:v>
                </c:pt>
                <c:pt idx="8329">
                  <c:v>455500</c:v>
                </c:pt>
                <c:pt idx="8330">
                  <c:v>500001</c:v>
                </c:pt>
                <c:pt idx="8331">
                  <c:v>500001</c:v>
                </c:pt>
                <c:pt idx="8332">
                  <c:v>420000</c:v>
                </c:pt>
                <c:pt idx="8333">
                  <c:v>500001</c:v>
                </c:pt>
                <c:pt idx="8334">
                  <c:v>500001</c:v>
                </c:pt>
                <c:pt idx="8335">
                  <c:v>485300</c:v>
                </c:pt>
                <c:pt idx="8336">
                  <c:v>368900</c:v>
                </c:pt>
                <c:pt idx="8337">
                  <c:v>396200</c:v>
                </c:pt>
                <c:pt idx="8338">
                  <c:v>288300</c:v>
                </c:pt>
                <c:pt idx="8339">
                  <c:v>416300</c:v>
                </c:pt>
                <c:pt idx="8340">
                  <c:v>474700</c:v>
                </c:pt>
                <c:pt idx="8341">
                  <c:v>436400</c:v>
                </c:pt>
                <c:pt idx="8342">
                  <c:v>351200</c:v>
                </c:pt>
                <c:pt idx="8343">
                  <c:v>431400</c:v>
                </c:pt>
                <c:pt idx="8344">
                  <c:v>393800</c:v>
                </c:pt>
                <c:pt idx="8345">
                  <c:v>355100</c:v>
                </c:pt>
                <c:pt idx="8346">
                  <c:v>417000</c:v>
                </c:pt>
                <c:pt idx="8347">
                  <c:v>345900</c:v>
                </c:pt>
                <c:pt idx="8348">
                  <c:v>409100</c:v>
                </c:pt>
                <c:pt idx="8349">
                  <c:v>411300</c:v>
                </c:pt>
                <c:pt idx="8350">
                  <c:v>380600</c:v>
                </c:pt>
                <c:pt idx="8351">
                  <c:v>332000</c:v>
                </c:pt>
                <c:pt idx="8352">
                  <c:v>372700</c:v>
                </c:pt>
                <c:pt idx="8353">
                  <c:v>400700</c:v>
                </c:pt>
                <c:pt idx="8354">
                  <c:v>275700</c:v>
                </c:pt>
                <c:pt idx="8355">
                  <c:v>326300</c:v>
                </c:pt>
                <c:pt idx="8356">
                  <c:v>335300</c:v>
                </c:pt>
                <c:pt idx="8357">
                  <c:v>341400</c:v>
                </c:pt>
                <c:pt idx="8358">
                  <c:v>332500</c:v>
                </c:pt>
                <c:pt idx="8359">
                  <c:v>354600</c:v>
                </c:pt>
                <c:pt idx="8360">
                  <c:v>341900</c:v>
                </c:pt>
                <c:pt idx="8361">
                  <c:v>348300</c:v>
                </c:pt>
                <c:pt idx="8362">
                  <c:v>340100</c:v>
                </c:pt>
                <c:pt idx="8363">
                  <c:v>404800</c:v>
                </c:pt>
                <c:pt idx="8364">
                  <c:v>244500</c:v>
                </c:pt>
                <c:pt idx="8365">
                  <c:v>332700</c:v>
                </c:pt>
                <c:pt idx="8366">
                  <c:v>284000</c:v>
                </c:pt>
                <c:pt idx="8367">
                  <c:v>242200</c:v>
                </c:pt>
                <c:pt idx="8368">
                  <c:v>373600</c:v>
                </c:pt>
                <c:pt idx="8369">
                  <c:v>412300</c:v>
                </c:pt>
                <c:pt idx="8370">
                  <c:v>231200</c:v>
                </c:pt>
                <c:pt idx="8371">
                  <c:v>360600</c:v>
                </c:pt>
                <c:pt idx="8372">
                  <c:v>338700</c:v>
                </c:pt>
                <c:pt idx="8373">
                  <c:v>365700</c:v>
                </c:pt>
                <c:pt idx="8374">
                  <c:v>354400</c:v>
                </c:pt>
                <c:pt idx="8375">
                  <c:v>350000</c:v>
                </c:pt>
                <c:pt idx="8376">
                  <c:v>344700</c:v>
                </c:pt>
                <c:pt idx="8377">
                  <c:v>451800</c:v>
                </c:pt>
                <c:pt idx="8378">
                  <c:v>352100</c:v>
                </c:pt>
                <c:pt idx="8379">
                  <c:v>289500</c:v>
                </c:pt>
                <c:pt idx="8380">
                  <c:v>333000</c:v>
                </c:pt>
                <c:pt idx="8381">
                  <c:v>343100</c:v>
                </c:pt>
                <c:pt idx="8382">
                  <c:v>351500</c:v>
                </c:pt>
                <c:pt idx="8383">
                  <c:v>344200</c:v>
                </c:pt>
                <c:pt idx="8384">
                  <c:v>388100</c:v>
                </c:pt>
                <c:pt idx="8385">
                  <c:v>423900</c:v>
                </c:pt>
                <c:pt idx="8386">
                  <c:v>416500</c:v>
                </c:pt>
                <c:pt idx="8387">
                  <c:v>451400</c:v>
                </c:pt>
                <c:pt idx="8388">
                  <c:v>431600</c:v>
                </c:pt>
                <c:pt idx="8389">
                  <c:v>432600</c:v>
                </c:pt>
                <c:pt idx="8390">
                  <c:v>292900</c:v>
                </c:pt>
                <c:pt idx="8391">
                  <c:v>370100</c:v>
                </c:pt>
                <c:pt idx="8392">
                  <c:v>447300</c:v>
                </c:pt>
                <c:pt idx="8393">
                  <c:v>342400</c:v>
                </c:pt>
                <c:pt idx="8394">
                  <c:v>225000</c:v>
                </c:pt>
                <c:pt idx="8395">
                  <c:v>271500</c:v>
                </c:pt>
                <c:pt idx="8396">
                  <c:v>291400</c:v>
                </c:pt>
                <c:pt idx="8397">
                  <c:v>316900</c:v>
                </c:pt>
                <c:pt idx="8398">
                  <c:v>409700</c:v>
                </c:pt>
                <c:pt idx="8399">
                  <c:v>381800</c:v>
                </c:pt>
                <c:pt idx="8400">
                  <c:v>327500</c:v>
                </c:pt>
                <c:pt idx="8401">
                  <c:v>322700</c:v>
                </c:pt>
                <c:pt idx="8402">
                  <c:v>430100</c:v>
                </c:pt>
                <c:pt idx="8403">
                  <c:v>411900</c:v>
                </c:pt>
                <c:pt idx="8404">
                  <c:v>383000</c:v>
                </c:pt>
                <c:pt idx="8405">
                  <c:v>406800</c:v>
                </c:pt>
                <c:pt idx="8406">
                  <c:v>403000</c:v>
                </c:pt>
                <c:pt idx="8407">
                  <c:v>344700</c:v>
                </c:pt>
                <c:pt idx="8408">
                  <c:v>367400</c:v>
                </c:pt>
                <c:pt idx="8409">
                  <c:v>362200</c:v>
                </c:pt>
                <c:pt idx="8410">
                  <c:v>228400</c:v>
                </c:pt>
                <c:pt idx="8411">
                  <c:v>311400</c:v>
                </c:pt>
                <c:pt idx="8412">
                  <c:v>500001</c:v>
                </c:pt>
                <c:pt idx="8413">
                  <c:v>243800</c:v>
                </c:pt>
                <c:pt idx="8414">
                  <c:v>378000</c:v>
                </c:pt>
                <c:pt idx="8415">
                  <c:v>253600</c:v>
                </c:pt>
                <c:pt idx="8416">
                  <c:v>335200</c:v>
                </c:pt>
                <c:pt idx="8417">
                  <c:v>349000</c:v>
                </c:pt>
                <c:pt idx="8418">
                  <c:v>346300</c:v>
                </c:pt>
                <c:pt idx="8419">
                  <c:v>323600</c:v>
                </c:pt>
                <c:pt idx="8420">
                  <c:v>368300</c:v>
                </c:pt>
                <c:pt idx="8421">
                  <c:v>411200</c:v>
                </c:pt>
                <c:pt idx="8422">
                  <c:v>337000</c:v>
                </c:pt>
                <c:pt idx="8423">
                  <c:v>239400</c:v>
                </c:pt>
                <c:pt idx="8424">
                  <c:v>256000</c:v>
                </c:pt>
                <c:pt idx="8425">
                  <c:v>284800</c:v>
                </c:pt>
                <c:pt idx="8426">
                  <c:v>325000</c:v>
                </c:pt>
                <c:pt idx="8427">
                  <c:v>252800</c:v>
                </c:pt>
                <c:pt idx="8428">
                  <c:v>311600</c:v>
                </c:pt>
                <c:pt idx="8429">
                  <c:v>273600</c:v>
                </c:pt>
                <c:pt idx="8430">
                  <c:v>252400</c:v>
                </c:pt>
                <c:pt idx="8431">
                  <c:v>224600</c:v>
                </c:pt>
                <c:pt idx="8432">
                  <c:v>230400</c:v>
                </c:pt>
                <c:pt idx="8433">
                  <c:v>327700</c:v>
                </c:pt>
                <c:pt idx="8434">
                  <c:v>167300</c:v>
                </c:pt>
                <c:pt idx="8435">
                  <c:v>360900</c:v>
                </c:pt>
                <c:pt idx="8436">
                  <c:v>178100</c:v>
                </c:pt>
                <c:pt idx="8437">
                  <c:v>232700</c:v>
                </c:pt>
                <c:pt idx="8438">
                  <c:v>254400</c:v>
                </c:pt>
                <c:pt idx="8439">
                  <c:v>222200</c:v>
                </c:pt>
                <c:pt idx="8440">
                  <c:v>252600</c:v>
                </c:pt>
                <c:pt idx="8441">
                  <c:v>239400</c:v>
                </c:pt>
                <c:pt idx="8442">
                  <c:v>250200</c:v>
                </c:pt>
                <c:pt idx="8443">
                  <c:v>261000</c:v>
                </c:pt>
                <c:pt idx="8444">
                  <c:v>249500</c:v>
                </c:pt>
                <c:pt idx="8445">
                  <c:v>239700</c:v>
                </c:pt>
                <c:pt idx="8446">
                  <c:v>280100</c:v>
                </c:pt>
                <c:pt idx="8447">
                  <c:v>450000</c:v>
                </c:pt>
                <c:pt idx="8448">
                  <c:v>364200</c:v>
                </c:pt>
                <c:pt idx="8449">
                  <c:v>336500</c:v>
                </c:pt>
                <c:pt idx="8450">
                  <c:v>324200</c:v>
                </c:pt>
                <c:pt idx="8451">
                  <c:v>350000</c:v>
                </c:pt>
                <c:pt idx="8452">
                  <c:v>500001</c:v>
                </c:pt>
                <c:pt idx="8453">
                  <c:v>500001</c:v>
                </c:pt>
                <c:pt idx="8454">
                  <c:v>500001</c:v>
                </c:pt>
                <c:pt idx="8455">
                  <c:v>500001</c:v>
                </c:pt>
                <c:pt idx="8456">
                  <c:v>500001</c:v>
                </c:pt>
                <c:pt idx="8457">
                  <c:v>500001</c:v>
                </c:pt>
                <c:pt idx="8458">
                  <c:v>500001</c:v>
                </c:pt>
                <c:pt idx="8459">
                  <c:v>500001</c:v>
                </c:pt>
                <c:pt idx="8460">
                  <c:v>500001</c:v>
                </c:pt>
                <c:pt idx="8461">
                  <c:v>500001</c:v>
                </c:pt>
                <c:pt idx="8462">
                  <c:v>500001</c:v>
                </c:pt>
                <c:pt idx="8463">
                  <c:v>500001</c:v>
                </c:pt>
                <c:pt idx="8464">
                  <c:v>500001</c:v>
                </c:pt>
                <c:pt idx="8465">
                  <c:v>500001</c:v>
                </c:pt>
                <c:pt idx="8466">
                  <c:v>360000</c:v>
                </c:pt>
                <c:pt idx="8467">
                  <c:v>500001</c:v>
                </c:pt>
                <c:pt idx="8468">
                  <c:v>318700</c:v>
                </c:pt>
                <c:pt idx="8469">
                  <c:v>279900</c:v>
                </c:pt>
                <c:pt idx="8470">
                  <c:v>293300</c:v>
                </c:pt>
                <c:pt idx="8471">
                  <c:v>398500</c:v>
                </c:pt>
                <c:pt idx="8472">
                  <c:v>226400</c:v>
                </c:pt>
                <c:pt idx="8473">
                  <c:v>255800</c:v>
                </c:pt>
                <c:pt idx="8474">
                  <c:v>361200</c:v>
                </c:pt>
                <c:pt idx="8475">
                  <c:v>271400</c:v>
                </c:pt>
                <c:pt idx="8476">
                  <c:v>362700</c:v>
                </c:pt>
                <c:pt idx="8477">
                  <c:v>459200</c:v>
                </c:pt>
                <c:pt idx="8478">
                  <c:v>473400</c:v>
                </c:pt>
                <c:pt idx="8479">
                  <c:v>485000</c:v>
                </c:pt>
                <c:pt idx="8480">
                  <c:v>405900</c:v>
                </c:pt>
                <c:pt idx="8481">
                  <c:v>500001</c:v>
                </c:pt>
                <c:pt idx="8482">
                  <c:v>500001</c:v>
                </c:pt>
                <c:pt idx="8483">
                  <c:v>500001</c:v>
                </c:pt>
                <c:pt idx="8484">
                  <c:v>434500</c:v>
                </c:pt>
                <c:pt idx="8485">
                  <c:v>418300</c:v>
                </c:pt>
                <c:pt idx="8486">
                  <c:v>348000</c:v>
                </c:pt>
                <c:pt idx="8487">
                  <c:v>387500</c:v>
                </c:pt>
                <c:pt idx="8488">
                  <c:v>355900</c:v>
                </c:pt>
                <c:pt idx="8489">
                  <c:v>361600</c:v>
                </c:pt>
                <c:pt idx="8490">
                  <c:v>394200</c:v>
                </c:pt>
                <c:pt idx="8491">
                  <c:v>361400</c:v>
                </c:pt>
                <c:pt idx="8492">
                  <c:v>305600</c:v>
                </c:pt>
                <c:pt idx="8493">
                  <c:v>279300</c:v>
                </c:pt>
                <c:pt idx="8494">
                  <c:v>279500</c:v>
                </c:pt>
                <c:pt idx="8495">
                  <c:v>269400</c:v>
                </c:pt>
                <c:pt idx="8496">
                  <c:v>246500</c:v>
                </c:pt>
                <c:pt idx="8497">
                  <c:v>253800</c:v>
                </c:pt>
                <c:pt idx="8498">
                  <c:v>191100</c:v>
                </c:pt>
                <c:pt idx="8499">
                  <c:v>299300</c:v>
                </c:pt>
                <c:pt idx="8500">
                  <c:v>233900</c:v>
                </c:pt>
                <c:pt idx="8501">
                  <c:v>234600</c:v>
                </c:pt>
                <c:pt idx="8502">
                  <c:v>245200</c:v>
                </c:pt>
                <c:pt idx="8503">
                  <c:v>274100</c:v>
                </c:pt>
                <c:pt idx="8504">
                  <c:v>238800</c:v>
                </c:pt>
                <c:pt idx="8505">
                  <c:v>237600</c:v>
                </c:pt>
                <c:pt idx="8506">
                  <c:v>262400</c:v>
                </c:pt>
                <c:pt idx="8507">
                  <c:v>230900</c:v>
                </c:pt>
                <c:pt idx="8508">
                  <c:v>224000</c:v>
                </c:pt>
                <c:pt idx="8509">
                  <c:v>221500</c:v>
                </c:pt>
                <c:pt idx="8510">
                  <c:v>279100</c:v>
                </c:pt>
                <c:pt idx="8511">
                  <c:v>209700</c:v>
                </c:pt>
                <c:pt idx="8512">
                  <c:v>195000</c:v>
                </c:pt>
                <c:pt idx="8513">
                  <c:v>184400</c:v>
                </c:pt>
                <c:pt idx="8514">
                  <c:v>294200</c:v>
                </c:pt>
                <c:pt idx="8515">
                  <c:v>198400</c:v>
                </c:pt>
                <c:pt idx="8516">
                  <c:v>250800</c:v>
                </c:pt>
                <c:pt idx="8517">
                  <c:v>282600</c:v>
                </c:pt>
                <c:pt idx="8518">
                  <c:v>253200</c:v>
                </c:pt>
                <c:pt idx="8519">
                  <c:v>311500</c:v>
                </c:pt>
                <c:pt idx="8520">
                  <c:v>218700</c:v>
                </c:pt>
                <c:pt idx="8521">
                  <c:v>259300</c:v>
                </c:pt>
                <c:pt idx="8522">
                  <c:v>236200</c:v>
                </c:pt>
                <c:pt idx="8523">
                  <c:v>249500</c:v>
                </c:pt>
                <c:pt idx="8524">
                  <c:v>350000</c:v>
                </c:pt>
                <c:pt idx="8525">
                  <c:v>244500</c:v>
                </c:pt>
                <c:pt idx="8526">
                  <c:v>213100</c:v>
                </c:pt>
                <c:pt idx="8527">
                  <c:v>194300</c:v>
                </c:pt>
                <c:pt idx="8528">
                  <c:v>123400</c:v>
                </c:pt>
                <c:pt idx="8529">
                  <c:v>234500</c:v>
                </c:pt>
                <c:pt idx="8530">
                  <c:v>224100</c:v>
                </c:pt>
                <c:pt idx="8531">
                  <c:v>265700</c:v>
                </c:pt>
                <c:pt idx="8532">
                  <c:v>289200</c:v>
                </c:pt>
                <c:pt idx="8533">
                  <c:v>311800</c:v>
                </c:pt>
                <c:pt idx="8534">
                  <c:v>291200</c:v>
                </c:pt>
                <c:pt idx="8535">
                  <c:v>184800</c:v>
                </c:pt>
                <c:pt idx="8536">
                  <c:v>257400</c:v>
                </c:pt>
                <c:pt idx="8537">
                  <c:v>141600</c:v>
                </c:pt>
                <c:pt idx="8538">
                  <c:v>183900</c:v>
                </c:pt>
                <c:pt idx="8539">
                  <c:v>241200</c:v>
                </c:pt>
                <c:pt idx="8540">
                  <c:v>237400</c:v>
                </c:pt>
                <c:pt idx="8541">
                  <c:v>234400</c:v>
                </c:pt>
                <c:pt idx="8542">
                  <c:v>241000</c:v>
                </c:pt>
                <c:pt idx="8543">
                  <c:v>245600</c:v>
                </c:pt>
                <c:pt idx="8544">
                  <c:v>241200</c:v>
                </c:pt>
                <c:pt idx="8545">
                  <c:v>159000</c:v>
                </c:pt>
                <c:pt idx="8546">
                  <c:v>251800</c:v>
                </c:pt>
                <c:pt idx="8547">
                  <c:v>291500</c:v>
                </c:pt>
                <c:pt idx="8548">
                  <c:v>233100</c:v>
                </c:pt>
                <c:pt idx="8549">
                  <c:v>253300</c:v>
                </c:pt>
                <c:pt idx="8550">
                  <c:v>248000</c:v>
                </c:pt>
                <c:pt idx="8551">
                  <c:v>257200</c:v>
                </c:pt>
                <c:pt idx="8552">
                  <c:v>278300</c:v>
                </c:pt>
                <c:pt idx="8553">
                  <c:v>262700</c:v>
                </c:pt>
                <c:pt idx="8554">
                  <c:v>217100</c:v>
                </c:pt>
                <c:pt idx="8555">
                  <c:v>229100</c:v>
                </c:pt>
                <c:pt idx="8556">
                  <c:v>289600</c:v>
                </c:pt>
                <c:pt idx="8557">
                  <c:v>259500</c:v>
                </c:pt>
                <c:pt idx="8558">
                  <c:v>265800</c:v>
                </c:pt>
                <c:pt idx="8559">
                  <c:v>272400</c:v>
                </c:pt>
                <c:pt idx="8560">
                  <c:v>260700</c:v>
                </c:pt>
                <c:pt idx="8561">
                  <c:v>260500</c:v>
                </c:pt>
                <c:pt idx="8562">
                  <c:v>500001</c:v>
                </c:pt>
                <c:pt idx="8563">
                  <c:v>261100</c:v>
                </c:pt>
                <c:pt idx="8564">
                  <c:v>385700</c:v>
                </c:pt>
                <c:pt idx="8565">
                  <c:v>500001</c:v>
                </c:pt>
                <c:pt idx="8566">
                  <c:v>394100</c:v>
                </c:pt>
                <c:pt idx="8567">
                  <c:v>467700</c:v>
                </c:pt>
                <c:pt idx="8568">
                  <c:v>412600</c:v>
                </c:pt>
                <c:pt idx="8569">
                  <c:v>416300</c:v>
                </c:pt>
                <c:pt idx="8570">
                  <c:v>344500</c:v>
                </c:pt>
                <c:pt idx="8571">
                  <c:v>288100</c:v>
                </c:pt>
                <c:pt idx="8572">
                  <c:v>229800</c:v>
                </c:pt>
                <c:pt idx="8573">
                  <c:v>248200</c:v>
                </c:pt>
                <c:pt idx="8574">
                  <c:v>386200</c:v>
                </c:pt>
                <c:pt idx="8575">
                  <c:v>226900</c:v>
                </c:pt>
                <c:pt idx="8576">
                  <c:v>239300</c:v>
                </c:pt>
                <c:pt idx="8577">
                  <c:v>436700</c:v>
                </c:pt>
                <c:pt idx="8578">
                  <c:v>321700</c:v>
                </c:pt>
                <c:pt idx="8579">
                  <c:v>335000</c:v>
                </c:pt>
                <c:pt idx="8580">
                  <c:v>300800</c:v>
                </c:pt>
                <c:pt idx="8581">
                  <c:v>393100</c:v>
                </c:pt>
                <c:pt idx="8582">
                  <c:v>386800</c:v>
                </c:pt>
                <c:pt idx="8583">
                  <c:v>350000</c:v>
                </c:pt>
                <c:pt idx="8584">
                  <c:v>260700</c:v>
                </c:pt>
                <c:pt idx="8585">
                  <c:v>298500</c:v>
                </c:pt>
                <c:pt idx="8586">
                  <c:v>500001</c:v>
                </c:pt>
                <c:pt idx="8587">
                  <c:v>131300</c:v>
                </c:pt>
                <c:pt idx="8588">
                  <c:v>390000</c:v>
                </c:pt>
                <c:pt idx="8589">
                  <c:v>400000</c:v>
                </c:pt>
                <c:pt idx="8590">
                  <c:v>350000</c:v>
                </c:pt>
                <c:pt idx="8591">
                  <c:v>173200</c:v>
                </c:pt>
                <c:pt idx="8592">
                  <c:v>156000</c:v>
                </c:pt>
                <c:pt idx="8593">
                  <c:v>151700</c:v>
                </c:pt>
                <c:pt idx="8594">
                  <c:v>164600</c:v>
                </c:pt>
                <c:pt idx="8595">
                  <c:v>218100</c:v>
                </c:pt>
                <c:pt idx="8596">
                  <c:v>194500</c:v>
                </c:pt>
                <c:pt idx="8597">
                  <c:v>177800</c:v>
                </c:pt>
                <c:pt idx="8598">
                  <c:v>238300</c:v>
                </c:pt>
                <c:pt idx="8599">
                  <c:v>160700</c:v>
                </c:pt>
                <c:pt idx="8600">
                  <c:v>161400</c:v>
                </c:pt>
                <c:pt idx="8601">
                  <c:v>155000</c:v>
                </c:pt>
                <c:pt idx="8602">
                  <c:v>151400</c:v>
                </c:pt>
                <c:pt idx="8603">
                  <c:v>162000</c:v>
                </c:pt>
                <c:pt idx="8604">
                  <c:v>121400</c:v>
                </c:pt>
                <c:pt idx="8605">
                  <c:v>190400</c:v>
                </c:pt>
                <c:pt idx="8606">
                  <c:v>184300</c:v>
                </c:pt>
                <c:pt idx="8607">
                  <c:v>190000</c:v>
                </c:pt>
                <c:pt idx="8608">
                  <c:v>169700</c:v>
                </c:pt>
                <c:pt idx="8609">
                  <c:v>194800</c:v>
                </c:pt>
                <c:pt idx="8610">
                  <c:v>189100</c:v>
                </c:pt>
                <c:pt idx="8611">
                  <c:v>241200</c:v>
                </c:pt>
                <c:pt idx="8612">
                  <c:v>178400</c:v>
                </c:pt>
                <c:pt idx="8613">
                  <c:v>171300</c:v>
                </c:pt>
                <c:pt idx="8614">
                  <c:v>192200</c:v>
                </c:pt>
                <c:pt idx="8615">
                  <c:v>190100</c:v>
                </c:pt>
                <c:pt idx="8616">
                  <c:v>394900</c:v>
                </c:pt>
                <c:pt idx="8617">
                  <c:v>383300</c:v>
                </c:pt>
                <c:pt idx="8618">
                  <c:v>397700</c:v>
                </c:pt>
                <c:pt idx="8619">
                  <c:v>331500</c:v>
                </c:pt>
                <c:pt idx="8620">
                  <c:v>402300</c:v>
                </c:pt>
                <c:pt idx="8621">
                  <c:v>356600</c:v>
                </c:pt>
                <c:pt idx="8622">
                  <c:v>363500</c:v>
                </c:pt>
                <c:pt idx="8623">
                  <c:v>340600</c:v>
                </c:pt>
                <c:pt idx="8624">
                  <c:v>351800</c:v>
                </c:pt>
                <c:pt idx="8625">
                  <c:v>290400</c:v>
                </c:pt>
                <c:pt idx="8626">
                  <c:v>298600</c:v>
                </c:pt>
                <c:pt idx="8627">
                  <c:v>349300</c:v>
                </c:pt>
                <c:pt idx="8628">
                  <c:v>288400</c:v>
                </c:pt>
                <c:pt idx="8629">
                  <c:v>279800</c:v>
                </c:pt>
                <c:pt idx="8630">
                  <c:v>228600</c:v>
                </c:pt>
                <c:pt idx="8631">
                  <c:v>305600</c:v>
                </c:pt>
                <c:pt idx="8632">
                  <c:v>190800</c:v>
                </c:pt>
                <c:pt idx="8633">
                  <c:v>202700</c:v>
                </c:pt>
                <c:pt idx="8634">
                  <c:v>229100</c:v>
                </c:pt>
                <c:pt idx="8635">
                  <c:v>224700</c:v>
                </c:pt>
                <c:pt idx="8636">
                  <c:v>187500</c:v>
                </c:pt>
                <c:pt idx="8637">
                  <c:v>209500</c:v>
                </c:pt>
                <c:pt idx="8638">
                  <c:v>233500</c:v>
                </c:pt>
                <c:pt idx="8639">
                  <c:v>248300</c:v>
                </c:pt>
                <c:pt idx="8640">
                  <c:v>332300</c:v>
                </c:pt>
                <c:pt idx="8641">
                  <c:v>195500</c:v>
                </c:pt>
                <c:pt idx="8642">
                  <c:v>195500</c:v>
                </c:pt>
                <c:pt idx="8643">
                  <c:v>193600</c:v>
                </c:pt>
                <c:pt idx="8644">
                  <c:v>171300</c:v>
                </c:pt>
                <c:pt idx="8645">
                  <c:v>242100</c:v>
                </c:pt>
                <c:pt idx="8646">
                  <c:v>261000</c:v>
                </c:pt>
                <c:pt idx="8647">
                  <c:v>176000</c:v>
                </c:pt>
                <c:pt idx="8648">
                  <c:v>192100</c:v>
                </c:pt>
                <c:pt idx="8649">
                  <c:v>166200</c:v>
                </c:pt>
                <c:pt idx="8650">
                  <c:v>186800</c:v>
                </c:pt>
                <c:pt idx="8651">
                  <c:v>149300</c:v>
                </c:pt>
                <c:pt idx="8652">
                  <c:v>211700</c:v>
                </c:pt>
                <c:pt idx="8653">
                  <c:v>306600</c:v>
                </c:pt>
                <c:pt idx="8654">
                  <c:v>295700</c:v>
                </c:pt>
                <c:pt idx="8655">
                  <c:v>165100</c:v>
                </c:pt>
                <c:pt idx="8656">
                  <c:v>202800</c:v>
                </c:pt>
                <c:pt idx="8657">
                  <c:v>190100</c:v>
                </c:pt>
                <c:pt idx="8658">
                  <c:v>185900</c:v>
                </c:pt>
                <c:pt idx="8659">
                  <c:v>193800</c:v>
                </c:pt>
                <c:pt idx="8660">
                  <c:v>201800</c:v>
                </c:pt>
                <c:pt idx="8661">
                  <c:v>204900</c:v>
                </c:pt>
                <c:pt idx="8662">
                  <c:v>204500</c:v>
                </c:pt>
                <c:pt idx="8663">
                  <c:v>188500</c:v>
                </c:pt>
                <c:pt idx="8664">
                  <c:v>198400</c:v>
                </c:pt>
                <c:pt idx="8665">
                  <c:v>181900</c:v>
                </c:pt>
                <c:pt idx="8666">
                  <c:v>156500</c:v>
                </c:pt>
                <c:pt idx="8667">
                  <c:v>170200</c:v>
                </c:pt>
                <c:pt idx="8668">
                  <c:v>215200</c:v>
                </c:pt>
                <c:pt idx="8669">
                  <c:v>189100</c:v>
                </c:pt>
                <c:pt idx="8670">
                  <c:v>196500</c:v>
                </c:pt>
                <c:pt idx="8671">
                  <c:v>250500</c:v>
                </c:pt>
                <c:pt idx="8672">
                  <c:v>234500</c:v>
                </c:pt>
                <c:pt idx="8673">
                  <c:v>202300</c:v>
                </c:pt>
                <c:pt idx="8674">
                  <c:v>75000</c:v>
                </c:pt>
                <c:pt idx="8675">
                  <c:v>145500</c:v>
                </c:pt>
                <c:pt idx="8676">
                  <c:v>194100</c:v>
                </c:pt>
                <c:pt idx="8677">
                  <c:v>230900</c:v>
                </c:pt>
                <c:pt idx="8678">
                  <c:v>228800</c:v>
                </c:pt>
                <c:pt idx="8679">
                  <c:v>232100</c:v>
                </c:pt>
                <c:pt idx="8680">
                  <c:v>267100</c:v>
                </c:pt>
                <c:pt idx="8681">
                  <c:v>291100</c:v>
                </c:pt>
                <c:pt idx="8682">
                  <c:v>223800</c:v>
                </c:pt>
                <c:pt idx="8683">
                  <c:v>200800</c:v>
                </c:pt>
                <c:pt idx="8684">
                  <c:v>252300</c:v>
                </c:pt>
                <c:pt idx="8685">
                  <c:v>200600</c:v>
                </c:pt>
                <c:pt idx="8686">
                  <c:v>251300</c:v>
                </c:pt>
                <c:pt idx="8687">
                  <c:v>244000</c:v>
                </c:pt>
                <c:pt idx="8688">
                  <c:v>151600</c:v>
                </c:pt>
                <c:pt idx="8689">
                  <c:v>193300</c:v>
                </c:pt>
                <c:pt idx="8690">
                  <c:v>243600</c:v>
                </c:pt>
                <c:pt idx="8691">
                  <c:v>227600</c:v>
                </c:pt>
                <c:pt idx="8692">
                  <c:v>162600</c:v>
                </c:pt>
                <c:pt idx="8693">
                  <c:v>285000</c:v>
                </c:pt>
                <c:pt idx="8694">
                  <c:v>288500</c:v>
                </c:pt>
                <c:pt idx="8695">
                  <c:v>306000</c:v>
                </c:pt>
                <c:pt idx="8696">
                  <c:v>261800</c:v>
                </c:pt>
                <c:pt idx="8697">
                  <c:v>268000</c:v>
                </c:pt>
                <c:pt idx="8698">
                  <c:v>317700</c:v>
                </c:pt>
                <c:pt idx="8699">
                  <c:v>310300</c:v>
                </c:pt>
                <c:pt idx="8700">
                  <c:v>162500</c:v>
                </c:pt>
                <c:pt idx="8701">
                  <c:v>248000</c:v>
                </c:pt>
                <c:pt idx="8702">
                  <c:v>292700</c:v>
                </c:pt>
                <c:pt idx="8703">
                  <c:v>292100</c:v>
                </c:pt>
                <c:pt idx="8704">
                  <c:v>209600</c:v>
                </c:pt>
                <c:pt idx="8705">
                  <c:v>183600</c:v>
                </c:pt>
                <c:pt idx="8706">
                  <c:v>157600</c:v>
                </c:pt>
                <c:pt idx="8707">
                  <c:v>258100</c:v>
                </c:pt>
                <c:pt idx="8708">
                  <c:v>158700</c:v>
                </c:pt>
                <c:pt idx="8709">
                  <c:v>172400</c:v>
                </c:pt>
                <c:pt idx="8710">
                  <c:v>163500</c:v>
                </c:pt>
                <c:pt idx="8711">
                  <c:v>160400</c:v>
                </c:pt>
                <c:pt idx="8712">
                  <c:v>121600</c:v>
                </c:pt>
                <c:pt idx="8713">
                  <c:v>156300</c:v>
                </c:pt>
                <c:pt idx="8714">
                  <c:v>255300</c:v>
                </c:pt>
                <c:pt idx="8715">
                  <c:v>135500</c:v>
                </c:pt>
                <c:pt idx="8716">
                  <c:v>104200</c:v>
                </c:pt>
                <c:pt idx="8717">
                  <c:v>146500</c:v>
                </c:pt>
                <c:pt idx="8718">
                  <c:v>67500</c:v>
                </c:pt>
                <c:pt idx="8719">
                  <c:v>154500</c:v>
                </c:pt>
                <c:pt idx="8720">
                  <c:v>162000</c:v>
                </c:pt>
                <c:pt idx="8721">
                  <c:v>214000</c:v>
                </c:pt>
                <c:pt idx="8722">
                  <c:v>253000</c:v>
                </c:pt>
                <c:pt idx="8723">
                  <c:v>191800</c:v>
                </c:pt>
                <c:pt idx="8724">
                  <c:v>177500</c:v>
                </c:pt>
                <c:pt idx="8725">
                  <c:v>257800</c:v>
                </c:pt>
                <c:pt idx="8726">
                  <c:v>227100</c:v>
                </c:pt>
                <c:pt idx="8727">
                  <c:v>325400</c:v>
                </c:pt>
                <c:pt idx="8728">
                  <c:v>184100</c:v>
                </c:pt>
                <c:pt idx="8729">
                  <c:v>165400</c:v>
                </c:pt>
                <c:pt idx="8730">
                  <c:v>220300</c:v>
                </c:pt>
                <c:pt idx="8731">
                  <c:v>160200</c:v>
                </c:pt>
                <c:pt idx="8732">
                  <c:v>141400</c:v>
                </c:pt>
                <c:pt idx="8733">
                  <c:v>114100</c:v>
                </c:pt>
                <c:pt idx="8734">
                  <c:v>129200</c:v>
                </c:pt>
                <c:pt idx="8735">
                  <c:v>140600</c:v>
                </c:pt>
                <c:pt idx="8736">
                  <c:v>168100</c:v>
                </c:pt>
                <c:pt idx="8737">
                  <c:v>324700</c:v>
                </c:pt>
                <c:pt idx="8738">
                  <c:v>215900</c:v>
                </c:pt>
                <c:pt idx="8739">
                  <c:v>196400</c:v>
                </c:pt>
                <c:pt idx="8740">
                  <c:v>191900</c:v>
                </c:pt>
                <c:pt idx="8741">
                  <c:v>343100</c:v>
                </c:pt>
                <c:pt idx="8742">
                  <c:v>344100</c:v>
                </c:pt>
                <c:pt idx="8743">
                  <c:v>196400</c:v>
                </c:pt>
                <c:pt idx="8744">
                  <c:v>202700</c:v>
                </c:pt>
                <c:pt idx="8745">
                  <c:v>208400</c:v>
                </c:pt>
                <c:pt idx="8746">
                  <c:v>334400</c:v>
                </c:pt>
                <c:pt idx="8747">
                  <c:v>246900</c:v>
                </c:pt>
                <c:pt idx="8748">
                  <c:v>259800</c:v>
                </c:pt>
                <c:pt idx="8749">
                  <c:v>269200</c:v>
                </c:pt>
                <c:pt idx="8750">
                  <c:v>201200</c:v>
                </c:pt>
                <c:pt idx="8751">
                  <c:v>216700</c:v>
                </c:pt>
                <c:pt idx="8752">
                  <c:v>384600</c:v>
                </c:pt>
                <c:pt idx="8753">
                  <c:v>221100</c:v>
                </c:pt>
                <c:pt idx="8754">
                  <c:v>293500</c:v>
                </c:pt>
                <c:pt idx="8755">
                  <c:v>242600</c:v>
                </c:pt>
                <c:pt idx="8756">
                  <c:v>172200</c:v>
                </c:pt>
                <c:pt idx="8757">
                  <c:v>169700</c:v>
                </c:pt>
                <c:pt idx="8758">
                  <c:v>190600</c:v>
                </c:pt>
                <c:pt idx="8759">
                  <c:v>163100</c:v>
                </c:pt>
                <c:pt idx="8760">
                  <c:v>161200</c:v>
                </c:pt>
                <c:pt idx="8761">
                  <c:v>168300</c:v>
                </c:pt>
                <c:pt idx="8762">
                  <c:v>161200</c:v>
                </c:pt>
                <c:pt idx="8763">
                  <c:v>178300</c:v>
                </c:pt>
                <c:pt idx="8764">
                  <c:v>183000</c:v>
                </c:pt>
                <c:pt idx="8765">
                  <c:v>193200</c:v>
                </c:pt>
                <c:pt idx="8766">
                  <c:v>165000</c:v>
                </c:pt>
                <c:pt idx="8767">
                  <c:v>157800</c:v>
                </c:pt>
                <c:pt idx="8768">
                  <c:v>129900</c:v>
                </c:pt>
                <c:pt idx="8769">
                  <c:v>124000</c:v>
                </c:pt>
                <c:pt idx="8770">
                  <c:v>137500</c:v>
                </c:pt>
                <c:pt idx="8771">
                  <c:v>258300</c:v>
                </c:pt>
                <c:pt idx="8772">
                  <c:v>350000</c:v>
                </c:pt>
                <c:pt idx="8773">
                  <c:v>164800</c:v>
                </c:pt>
                <c:pt idx="8774">
                  <c:v>157000</c:v>
                </c:pt>
                <c:pt idx="8775">
                  <c:v>175500</c:v>
                </c:pt>
                <c:pt idx="8776">
                  <c:v>169400</c:v>
                </c:pt>
                <c:pt idx="8777">
                  <c:v>159300</c:v>
                </c:pt>
                <c:pt idx="8778">
                  <c:v>167200</c:v>
                </c:pt>
                <c:pt idx="8779">
                  <c:v>185400</c:v>
                </c:pt>
                <c:pt idx="8780">
                  <c:v>222100</c:v>
                </c:pt>
                <c:pt idx="8781">
                  <c:v>233300</c:v>
                </c:pt>
                <c:pt idx="8782">
                  <c:v>188800</c:v>
                </c:pt>
                <c:pt idx="8783">
                  <c:v>244600</c:v>
                </c:pt>
                <c:pt idx="8784">
                  <c:v>194300</c:v>
                </c:pt>
                <c:pt idx="8785">
                  <c:v>202900</c:v>
                </c:pt>
                <c:pt idx="8786">
                  <c:v>190300</c:v>
                </c:pt>
                <c:pt idx="8787">
                  <c:v>141300</c:v>
                </c:pt>
                <c:pt idx="8788">
                  <c:v>213300</c:v>
                </c:pt>
                <c:pt idx="8789">
                  <c:v>240200</c:v>
                </c:pt>
                <c:pt idx="8790">
                  <c:v>275900</c:v>
                </c:pt>
                <c:pt idx="8791">
                  <c:v>240500</c:v>
                </c:pt>
                <c:pt idx="8792">
                  <c:v>289100</c:v>
                </c:pt>
                <c:pt idx="8793">
                  <c:v>381300</c:v>
                </c:pt>
                <c:pt idx="8794">
                  <c:v>330900</c:v>
                </c:pt>
                <c:pt idx="8795">
                  <c:v>190300</c:v>
                </c:pt>
                <c:pt idx="8796">
                  <c:v>186200</c:v>
                </c:pt>
                <c:pt idx="8797">
                  <c:v>172600</c:v>
                </c:pt>
                <c:pt idx="8798">
                  <c:v>187800</c:v>
                </c:pt>
                <c:pt idx="8799">
                  <c:v>176200</c:v>
                </c:pt>
                <c:pt idx="8800">
                  <c:v>190500</c:v>
                </c:pt>
                <c:pt idx="8801">
                  <c:v>313000</c:v>
                </c:pt>
                <c:pt idx="8802">
                  <c:v>255700</c:v>
                </c:pt>
                <c:pt idx="8803">
                  <c:v>214400</c:v>
                </c:pt>
                <c:pt idx="8804">
                  <c:v>341500</c:v>
                </c:pt>
                <c:pt idx="8805">
                  <c:v>265200</c:v>
                </c:pt>
                <c:pt idx="8806">
                  <c:v>265600</c:v>
                </c:pt>
                <c:pt idx="8807">
                  <c:v>231800</c:v>
                </c:pt>
                <c:pt idx="8808">
                  <c:v>254200</c:v>
                </c:pt>
                <c:pt idx="8809">
                  <c:v>192000</c:v>
                </c:pt>
                <c:pt idx="8810">
                  <c:v>248300</c:v>
                </c:pt>
                <c:pt idx="8811">
                  <c:v>224100</c:v>
                </c:pt>
                <c:pt idx="8812">
                  <c:v>252100</c:v>
                </c:pt>
                <c:pt idx="8813">
                  <c:v>135400</c:v>
                </c:pt>
                <c:pt idx="8814">
                  <c:v>156500</c:v>
                </c:pt>
                <c:pt idx="8815">
                  <c:v>161700</c:v>
                </c:pt>
                <c:pt idx="8816">
                  <c:v>91500</c:v>
                </c:pt>
                <c:pt idx="8817">
                  <c:v>178300</c:v>
                </c:pt>
                <c:pt idx="8818">
                  <c:v>197400</c:v>
                </c:pt>
                <c:pt idx="8819">
                  <c:v>191000</c:v>
                </c:pt>
                <c:pt idx="8820">
                  <c:v>248600</c:v>
                </c:pt>
                <c:pt idx="8821">
                  <c:v>142800</c:v>
                </c:pt>
                <c:pt idx="8822">
                  <c:v>146900</c:v>
                </c:pt>
                <c:pt idx="8823">
                  <c:v>199200</c:v>
                </c:pt>
                <c:pt idx="8824">
                  <c:v>213100</c:v>
                </c:pt>
                <c:pt idx="8825">
                  <c:v>150000</c:v>
                </c:pt>
                <c:pt idx="8826">
                  <c:v>170900</c:v>
                </c:pt>
                <c:pt idx="8827">
                  <c:v>179200</c:v>
                </c:pt>
                <c:pt idx="8828">
                  <c:v>147900</c:v>
                </c:pt>
                <c:pt idx="8829">
                  <c:v>140300</c:v>
                </c:pt>
                <c:pt idx="8830">
                  <c:v>140400</c:v>
                </c:pt>
                <c:pt idx="8831">
                  <c:v>145000</c:v>
                </c:pt>
                <c:pt idx="8832">
                  <c:v>146200</c:v>
                </c:pt>
                <c:pt idx="8833">
                  <c:v>129200</c:v>
                </c:pt>
                <c:pt idx="8834">
                  <c:v>164300</c:v>
                </c:pt>
                <c:pt idx="8835">
                  <c:v>142300</c:v>
                </c:pt>
                <c:pt idx="8836">
                  <c:v>167600</c:v>
                </c:pt>
                <c:pt idx="8837">
                  <c:v>183600</c:v>
                </c:pt>
                <c:pt idx="8838">
                  <c:v>304700</c:v>
                </c:pt>
                <c:pt idx="8839">
                  <c:v>170200</c:v>
                </c:pt>
                <c:pt idx="8840">
                  <c:v>180000</c:v>
                </c:pt>
                <c:pt idx="8841">
                  <c:v>345300</c:v>
                </c:pt>
                <c:pt idx="8842">
                  <c:v>185600</c:v>
                </c:pt>
                <c:pt idx="8843">
                  <c:v>141000</c:v>
                </c:pt>
                <c:pt idx="8844">
                  <c:v>143200</c:v>
                </c:pt>
                <c:pt idx="8845">
                  <c:v>131100</c:v>
                </c:pt>
                <c:pt idx="8846">
                  <c:v>146000</c:v>
                </c:pt>
                <c:pt idx="8847">
                  <c:v>143800</c:v>
                </c:pt>
                <c:pt idx="8848">
                  <c:v>150000</c:v>
                </c:pt>
                <c:pt idx="8849">
                  <c:v>152300</c:v>
                </c:pt>
                <c:pt idx="8850">
                  <c:v>157300</c:v>
                </c:pt>
                <c:pt idx="8851">
                  <c:v>183300</c:v>
                </c:pt>
                <c:pt idx="8852">
                  <c:v>149100</c:v>
                </c:pt>
                <c:pt idx="8853">
                  <c:v>144000</c:v>
                </c:pt>
                <c:pt idx="8854">
                  <c:v>197500</c:v>
                </c:pt>
                <c:pt idx="8855">
                  <c:v>165000</c:v>
                </c:pt>
                <c:pt idx="8856">
                  <c:v>169300</c:v>
                </c:pt>
                <c:pt idx="8857">
                  <c:v>237300</c:v>
                </c:pt>
                <c:pt idx="8858">
                  <c:v>244400</c:v>
                </c:pt>
                <c:pt idx="8859">
                  <c:v>204600</c:v>
                </c:pt>
                <c:pt idx="8860">
                  <c:v>178500</c:v>
                </c:pt>
                <c:pt idx="8861">
                  <c:v>194400</c:v>
                </c:pt>
                <c:pt idx="8862">
                  <c:v>175000</c:v>
                </c:pt>
                <c:pt idx="8863">
                  <c:v>215900</c:v>
                </c:pt>
                <c:pt idx="8864">
                  <c:v>257200</c:v>
                </c:pt>
                <c:pt idx="8865">
                  <c:v>166700</c:v>
                </c:pt>
                <c:pt idx="8866">
                  <c:v>216900</c:v>
                </c:pt>
                <c:pt idx="8867">
                  <c:v>260300</c:v>
                </c:pt>
                <c:pt idx="8868">
                  <c:v>233700</c:v>
                </c:pt>
                <c:pt idx="8869">
                  <c:v>240900</c:v>
                </c:pt>
                <c:pt idx="8870">
                  <c:v>259900</c:v>
                </c:pt>
                <c:pt idx="8871">
                  <c:v>222400</c:v>
                </c:pt>
                <c:pt idx="8872">
                  <c:v>271400</c:v>
                </c:pt>
                <c:pt idx="8873">
                  <c:v>290700</c:v>
                </c:pt>
                <c:pt idx="8874">
                  <c:v>244100</c:v>
                </c:pt>
                <c:pt idx="8875">
                  <c:v>276200</c:v>
                </c:pt>
                <c:pt idx="8876">
                  <c:v>293900</c:v>
                </c:pt>
                <c:pt idx="8877">
                  <c:v>305000</c:v>
                </c:pt>
                <c:pt idx="8878">
                  <c:v>267500</c:v>
                </c:pt>
                <c:pt idx="8879">
                  <c:v>209500</c:v>
                </c:pt>
                <c:pt idx="8880">
                  <c:v>268300</c:v>
                </c:pt>
                <c:pt idx="8881">
                  <c:v>172200</c:v>
                </c:pt>
                <c:pt idx="8882">
                  <c:v>269800</c:v>
                </c:pt>
                <c:pt idx="8883">
                  <c:v>296800</c:v>
                </c:pt>
                <c:pt idx="8884">
                  <c:v>162100</c:v>
                </c:pt>
                <c:pt idx="8885">
                  <c:v>136900</c:v>
                </c:pt>
                <c:pt idx="8886">
                  <c:v>132700</c:v>
                </c:pt>
                <c:pt idx="8887">
                  <c:v>98700</c:v>
                </c:pt>
                <c:pt idx="8888">
                  <c:v>148800</c:v>
                </c:pt>
                <c:pt idx="8889">
                  <c:v>117000</c:v>
                </c:pt>
                <c:pt idx="8890">
                  <c:v>146500</c:v>
                </c:pt>
                <c:pt idx="8891">
                  <c:v>187800</c:v>
                </c:pt>
                <c:pt idx="8892">
                  <c:v>249200</c:v>
                </c:pt>
                <c:pt idx="8893">
                  <c:v>266200</c:v>
                </c:pt>
                <c:pt idx="8894">
                  <c:v>117100</c:v>
                </c:pt>
                <c:pt idx="8895">
                  <c:v>251900</c:v>
                </c:pt>
                <c:pt idx="8896">
                  <c:v>240800</c:v>
                </c:pt>
                <c:pt idx="8897">
                  <c:v>195100</c:v>
                </c:pt>
                <c:pt idx="8898">
                  <c:v>183200</c:v>
                </c:pt>
                <c:pt idx="8899">
                  <c:v>250800</c:v>
                </c:pt>
                <c:pt idx="8900">
                  <c:v>139300</c:v>
                </c:pt>
                <c:pt idx="8901">
                  <c:v>172900</c:v>
                </c:pt>
                <c:pt idx="8902">
                  <c:v>213800</c:v>
                </c:pt>
                <c:pt idx="8903">
                  <c:v>173700</c:v>
                </c:pt>
                <c:pt idx="8904">
                  <c:v>160000</c:v>
                </c:pt>
                <c:pt idx="8905">
                  <c:v>183300</c:v>
                </c:pt>
                <c:pt idx="8906">
                  <c:v>174000</c:v>
                </c:pt>
                <c:pt idx="8907">
                  <c:v>176100</c:v>
                </c:pt>
                <c:pt idx="8908">
                  <c:v>188600</c:v>
                </c:pt>
                <c:pt idx="8909">
                  <c:v>168800</c:v>
                </c:pt>
                <c:pt idx="8910">
                  <c:v>201700</c:v>
                </c:pt>
                <c:pt idx="8911">
                  <c:v>244600</c:v>
                </c:pt>
                <c:pt idx="8912">
                  <c:v>246200</c:v>
                </c:pt>
                <c:pt idx="8913">
                  <c:v>266700</c:v>
                </c:pt>
                <c:pt idx="8914">
                  <c:v>287800</c:v>
                </c:pt>
                <c:pt idx="8915">
                  <c:v>151300</c:v>
                </c:pt>
                <c:pt idx="8916">
                  <c:v>228000</c:v>
                </c:pt>
                <c:pt idx="8917">
                  <c:v>241700</c:v>
                </c:pt>
                <c:pt idx="8918">
                  <c:v>210000</c:v>
                </c:pt>
                <c:pt idx="8919">
                  <c:v>171900</c:v>
                </c:pt>
                <c:pt idx="8920">
                  <c:v>140600</c:v>
                </c:pt>
                <c:pt idx="8921">
                  <c:v>138800</c:v>
                </c:pt>
                <c:pt idx="8922">
                  <c:v>133300</c:v>
                </c:pt>
                <c:pt idx="8923">
                  <c:v>134100</c:v>
                </c:pt>
                <c:pt idx="8924">
                  <c:v>164400</c:v>
                </c:pt>
                <c:pt idx="8925">
                  <c:v>122900</c:v>
                </c:pt>
                <c:pt idx="8926">
                  <c:v>262500</c:v>
                </c:pt>
                <c:pt idx="8927">
                  <c:v>262500</c:v>
                </c:pt>
                <c:pt idx="8928">
                  <c:v>191700</c:v>
                </c:pt>
                <c:pt idx="8929">
                  <c:v>120400</c:v>
                </c:pt>
                <c:pt idx="8930">
                  <c:v>375000</c:v>
                </c:pt>
                <c:pt idx="8931">
                  <c:v>338100</c:v>
                </c:pt>
                <c:pt idx="8932">
                  <c:v>187900</c:v>
                </c:pt>
                <c:pt idx="8933">
                  <c:v>190500</c:v>
                </c:pt>
                <c:pt idx="8934">
                  <c:v>198000</c:v>
                </c:pt>
                <c:pt idx="8935">
                  <c:v>173400</c:v>
                </c:pt>
                <c:pt idx="8936">
                  <c:v>209100</c:v>
                </c:pt>
                <c:pt idx="8937">
                  <c:v>176100</c:v>
                </c:pt>
                <c:pt idx="8938">
                  <c:v>134400</c:v>
                </c:pt>
                <c:pt idx="8939">
                  <c:v>230300</c:v>
                </c:pt>
                <c:pt idx="8940">
                  <c:v>201700</c:v>
                </c:pt>
                <c:pt idx="8941">
                  <c:v>162500</c:v>
                </c:pt>
                <c:pt idx="8942">
                  <c:v>181300</c:v>
                </c:pt>
                <c:pt idx="8943">
                  <c:v>184000</c:v>
                </c:pt>
                <c:pt idx="8944">
                  <c:v>281300</c:v>
                </c:pt>
                <c:pt idx="8945">
                  <c:v>199300</c:v>
                </c:pt>
                <c:pt idx="8946">
                  <c:v>183300</c:v>
                </c:pt>
                <c:pt idx="8947">
                  <c:v>158300</c:v>
                </c:pt>
                <c:pt idx="8948">
                  <c:v>146600</c:v>
                </c:pt>
                <c:pt idx="8949">
                  <c:v>214800</c:v>
                </c:pt>
                <c:pt idx="8950">
                  <c:v>186000</c:v>
                </c:pt>
                <c:pt idx="8951">
                  <c:v>194800</c:v>
                </c:pt>
                <c:pt idx="8952">
                  <c:v>191800</c:v>
                </c:pt>
                <c:pt idx="8953">
                  <c:v>237900</c:v>
                </c:pt>
                <c:pt idx="8954">
                  <c:v>189900</c:v>
                </c:pt>
                <c:pt idx="8955">
                  <c:v>260300</c:v>
                </c:pt>
                <c:pt idx="8956">
                  <c:v>434700</c:v>
                </c:pt>
                <c:pt idx="8957">
                  <c:v>227600</c:v>
                </c:pt>
                <c:pt idx="8958">
                  <c:v>427600</c:v>
                </c:pt>
                <c:pt idx="8959">
                  <c:v>325000</c:v>
                </c:pt>
                <c:pt idx="8960">
                  <c:v>357900</c:v>
                </c:pt>
                <c:pt idx="8961">
                  <c:v>297900</c:v>
                </c:pt>
                <c:pt idx="8962">
                  <c:v>375000</c:v>
                </c:pt>
                <c:pt idx="8963">
                  <c:v>197600</c:v>
                </c:pt>
                <c:pt idx="8964">
                  <c:v>230800</c:v>
                </c:pt>
                <c:pt idx="8965">
                  <c:v>234700</c:v>
                </c:pt>
                <c:pt idx="8966">
                  <c:v>154200</c:v>
                </c:pt>
                <c:pt idx="8967">
                  <c:v>500001</c:v>
                </c:pt>
                <c:pt idx="8968">
                  <c:v>500001</c:v>
                </c:pt>
                <c:pt idx="8969">
                  <c:v>391200</c:v>
                </c:pt>
                <c:pt idx="8970">
                  <c:v>452100</c:v>
                </c:pt>
                <c:pt idx="8971">
                  <c:v>228700</c:v>
                </c:pt>
                <c:pt idx="8972">
                  <c:v>340600</c:v>
                </c:pt>
                <c:pt idx="8973">
                  <c:v>311900</c:v>
                </c:pt>
                <c:pt idx="8974">
                  <c:v>279600</c:v>
                </c:pt>
                <c:pt idx="8975">
                  <c:v>284200</c:v>
                </c:pt>
                <c:pt idx="8976">
                  <c:v>232200</c:v>
                </c:pt>
                <c:pt idx="8977">
                  <c:v>500001</c:v>
                </c:pt>
                <c:pt idx="8978">
                  <c:v>217000</c:v>
                </c:pt>
                <c:pt idx="8979">
                  <c:v>238100</c:v>
                </c:pt>
                <c:pt idx="8980">
                  <c:v>271300</c:v>
                </c:pt>
                <c:pt idx="8981">
                  <c:v>232600</c:v>
                </c:pt>
                <c:pt idx="8982">
                  <c:v>250800</c:v>
                </c:pt>
                <c:pt idx="8983">
                  <c:v>214200</c:v>
                </c:pt>
                <c:pt idx="8984">
                  <c:v>246600</c:v>
                </c:pt>
                <c:pt idx="8985">
                  <c:v>257500</c:v>
                </c:pt>
                <c:pt idx="8986">
                  <c:v>221700</c:v>
                </c:pt>
                <c:pt idx="8987">
                  <c:v>222800</c:v>
                </c:pt>
                <c:pt idx="8988">
                  <c:v>177100</c:v>
                </c:pt>
                <c:pt idx="8989">
                  <c:v>227900</c:v>
                </c:pt>
                <c:pt idx="8990">
                  <c:v>319000</c:v>
                </c:pt>
                <c:pt idx="8991">
                  <c:v>218200</c:v>
                </c:pt>
                <c:pt idx="8992">
                  <c:v>293100</c:v>
                </c:pt>
                <c:pt idx="8993">
                  <c:v>162500</c:v>
                </c:pt>
                <c:pt idx="8994">
                  <c:v>258200</c:v>
                </c:pt>
                <c:pt idx="8995">
                  <c:v>241300</c:v>
                </c:pt>
                <c:pt idx="8996">
                  <c:v>254900</c:v>
                </c:pt>
                <c:pt idx="8997">
                  <c:v>344900</c:v>
                </c:pt>
                <c:pt idx="8998">
                  <c:v>299400</c:v>
                </c:pt>
                <c:pt idx="8999">
                  <c:v>235600</c:v>
                </c:pt>
                <c:pt idx="9000">
                  <c:v>247600</c:v>
                </c:pt>
                <c:pt idx="9001">
                  <c:v>291500</c:v>
                </c:pt>
                <c:pt idx="9002">
                  <c:v>287900</c:v>
                </c:pt>
                <c:pt idx="9003">
                  <c:v>259300</c:v>
                </c:pt>
                <c:pt idx="9004">
                  <c:v>294800</c:v>
                </c:pt>
                <c:pt idx="9005">
                  <c:v>500001</c:v>
                </c:pt>
                <c:pt idx="9006">
                  <c:v>176000</c:v>
                </c:pt>
                <c:pt idx="9007">
                  <c:v>302600</c:v>
                </c:pt>
                <c:pt idx="9008">
                  <c:v>333800</c:v>
                </c:pt>
                <c:pt idx="9009">
                  <c:v>313800</c:v>
                </c:pt>
                <c:pt idx="9010">
                  <c:v>410700</c:v>
                </c:pt>
                <c:pt idx="9011">
                  <c:v>318800</c:v>
                </c:pt>
                <c:pt idx="9012">
                  <c:v>399400</c:v>
                </c:pt>
                <c:pt idx="9013">
                  <c:v>358500</c:v>
                </c:pt>
                <c:pt idx="9014">
                  <c:v>410800</c:v>
                </c:pt>
                <c:pt idx="9015">
                  <c:v>366300</c:v>
                </c:pt>
                <c:pt idx="9016">
                  <c:v>423400</c:v>
                </c:pt>
                <c:pt idx="9017">
                  <c:v>228800</c:v>
                </c:pt>
                <c:pt idx="9018">
                  <c:v>239400</c:v>
                </c:pt>
                <c:pt idx="9019">
                  <c:v>242100</c:v>
                </c:pt>
                <c:pt idx="9020">
                  <c:v>281300</c:v>
                </c:pt>
                <c:pt idx="9021">
                  <c:v>130400</c:v>
                </c:pt>
                <c:pt idx="9022">
                  <c:v>452100</c:v>
                </c:pt>
                <c:pt idx="9023">
                  <c:v>500001</c:v>
                </c:pt>
                <c:pt idx="9024">
                  <c:v>312000</c:v>
                </c:pt>
                <c:pt idx="9025">
                  <c:v>264600</c:v>
                </c:pt>
                <c:pt idx="9026">
                  <c:v>287100</c:v>
                </c:pt>
                <c:pt idx="9027">
                  <c:v>302700</c:v>
                </c:pt>
                <c:pt idx="9028">
                  <c:v>305400</c:v>
                </c:pt>
                <c:pt idx="9029">
                  <c:v>342900</c:v>
                </c:pt>
                <c:pt idx="9030">
                  <c:v>290900</c:v>
                </c:pt>
                <c:pt idx="9031">
                  <c:v>232200</c:v>
                </c:pt>
                <c:pt idx="9032">
                  <c:v>251700</c:v>
                </c:pt>
                <c:pt idx="9033">
                  <c:v>251400</c:v>
                </c:pt>
                <c:pt idx="9034">
                  <c:v>241400</c:v>
                </c:pt>
                <c:pt idx="9035">
                  <c:v>206700</c:v>
                </c:pt>
                <c:pt idx="9036">
                  <c:v>211800</c:v>
                </c:pt>
                <c:pt idx="9037">
                  <c:v>274800</c:v>
                </c:pt>
                <c:pt idx="9038">
                  <c:v>258000</c:v>
                </c:pt>
                <c:pt idx="9039">
                  <c:v>300000</c:v>
                </c:pt>
                <c:pt idx="9040">
                  <c:v>286800</c:v>
                </c:pt>
                <c:pt idx="9041">
                  <c:v>316000</c:v>
                </c:pt>
                <c:pt idx="9042">
                  <c:v>309900</c:v>
                </c:pt>
                <c:pt idx="9043">
                  <c:v>264600</c:v>
                </c:pt>
                <c:pt idx="9044">
                  <c:v>243500</c:v>
                </c:pt>
                <c:pt idx="9045">
                  <c:v>240700</c:v>
                </c:pt>
                <c:pt idx="9046">
                  <c:v>228700</c:v>
                </c:pt>
                <c:pt idx="9047">
                  <c:v>212800</c:v>
                </c:pt>
                <c:pt idx="9048">
                  <c:v>173800</c:v>
                </c:pt>
                <c:pt idx="9049">
                  <c:v>187500</c:v>
                </c:pt>
                <c:pt idx="9050">
                  <c:v>323700</c:v>
                </c:pt>
                <c:pt idx="9051">
                  <c:v>422900</c:v>
                </c:pt>
                <c:pt idx="9052">
                  <c:v>392900</c:v>
                </c:pt>
                <c:pt idx="9053">
                  <c:v>349400</c:v>
                </c:pt>
                <c:pt idx="9054">
                  <c:v>348300</c:v>
                </c:pt>
                <c:pt idx="9055">
                  <c:v>353900</c:v>
                </c:pt>
                <c:pt idx="9056">
                  <c:v>500001</c:v>
                </c:pt>
                <c:pt idx="9057">
                  <c:v>500001</c:v>
                </c:pt>
                <c:pt idx="9058">
                  <c:v>500001</c:v>
                </c:pt>
                <c:pt idx="9059">
                  <c:v>425800</c:v>
                </c:pt>
                <c:pt idx="9060">
                  <c:v>361900</c:v>
                </c:pt>
                <c:pt idx="9061">
                  <c:v>224700</c:v>
                </c:pt>
                <c:pt idx="9062">
                  <c:v>282700</c:v>
                </c:pt>
                <c:pt idx="9063">
                  <c:v>214700</c:v>
                </c:pt>
                <c:pt idx="9064">
                  <c:v>222400</c:v>
                </c:pt>
                <c:pt idx="9065">
                  <c:v>204300</c:v>
                </c:pt>
                <c:pt idx="9066">
                  <c:v>253000</c:v>
                </c:pt>
                <c:pt idx="9067">
                  <c:v>500001</c:v>
                </c:pt>
                <c:pt idx="9068">
                  <c:v>320800</c:v>
                </c:pt>
                <c:pt idx="9069">
                  <c:v>401900</c:v>
                </c:pt>
                <c:pt idx="9070">
                  <c:v>264100</c:v>
                </c:pt>
                <c:pt idx="9071">
                  <c:v>308100</c:v>
                </c:pt>
                <c:pt idx="9072">
                  <c:v>254500</c:v>
                </c:pt>
                <c:pt idx="9073">
                  <c:v>404700</c:v>
                </c:pt>
                <c:pt idx="9074">
                  <c:v>500001</c:v>
                </c:pt>
                <c:pt idx="9075">
                  <c:v>208600</c:v>
                </c:pt>
                <c:pt idx="9076">
                  <c:v>242600</c:v>
                </c:pt>
                <c:pt idx="9077">
                  <c:v>194100</c:v>
                </c:pt>
                <c:pt idx="9078">
                  <c:v>375000</c:v>
                </c:pt>
                <c:pt idx="9079">
                  <c:v>195700</c:v>
                </c:pt>
                <c:pt idx="9080">
                  <c:v>182100</c:v>
                </c:pt>
                <c:pt idx="9081">
                  <c:v>280200</c:v>
                </c:pt>
                <c:pt idx="9082">
                  <c:v>321300</c:v>
                </c:pt>
                <c:pt idx="9083">
                  <c:v>196800</c:v>
                </c:pt>
                <c:pt idx="9084">
                  <c:v>170900</c:v>
                </c:pt>
                <c:pt idx="9085">
                  <c:v>198500</c:v>
                </c:pt>
                <c:pt idx="9086">
                  <c:v>196400</c:v>
                </c:pt>
                <c:pt idx="9087">
                  <c:v>209900</c:v>
                </c:pt>
                <c:pt idx="9088">
                  <c:v>208200</c:v>
                </c:pt>
                <c:pt idx="9089">
                  <c:v>185200</c:v>
                </c:pt>
                <c:pt idx="9090">
                  <c:v>187700</c:v>
                </c:pt>
                <c:pt idx="9091">
                  <c:v>258100</c:v>
                </c:pt>
                <c:pt idx="9092">
                  <c:v>239900</c:v>
                </c:pt>
                <c:pt idx="9093">
                  <c:v>266300</c:v>
                </c:pt>
                <c:pt idx="9094">
                  <c:v>264400</c:v>
                </c:pt>
                <c:pt idx="9095">
                  <c:v>186600</c:v>
                </c:pt>
                <c:pt idx="9096">
                  <c:v>188000</c:v>
                </c:pt>
                <c:pt idx="9097">
                  <c:v>233300</c:v>
                </c:pt>
                <c:pt idx="9098">
                  <c:v>225000</c:v>
                </c:pt>
                <c:pt idx="9099">
                  <c:v>179400</c:v>
                </c:pt>
                <c:pt idx="9100">
                  <c:v>205300</c:v>
                </c:pt>
                <c:pt idx="9101">
                  <c:v>215000</c:v>
                </c:pt>
                <c:pt idx="9102">
                  <c:v>196900</c:v>
                </c:pt>
                <c:pt idx="9103">
                  <c:v>190400</c:v>
                </c:pt>
                <c:pt idx="9104">
                  <c:v>222100</c:v>
                </c:pt>
                <c:pt idx="9105">
                  <c:v>198100</c:v>
                </c:pt>
                <c:pt idx="9106">
                  <c:v>193400</c:v>
                </c:pt>
                <c:pt idx="9107">
                  <c:v>204100</c:v>
                </c:pt>
                <c:pt idx="9108">
                  <c:v>221000</c:v>
                </c:pt>
                <c:pt idx="9109">
                  <c:v>225800</c:v>
                </c:pt>
                <c:pt idx="9110">
                  <c:v>186600</c:v>
                </c:pt>
                <c:pt idx="9111">
                  <c:v>196100</c:v>
                </c:pt>
                <c:pt idx="9112">
                  <c:v>250000</c:v>
                </c:pt>
                <c:pt idx="9113">
                  <c:v>223900</c:v>
                </c:pt>
                <c:pt idx="9114">
                  <c:v>217700</c:v>
                </c:pt>
                <c:pt idx="9115">
                  <c:v>218600</c:v>
                </c:pt>
                <c:pt idx="9116">
                  <c:v>235300</c:v>
                </c:pt>
                <c:pt idx="9117">
                  <c:v>238000</c:v>
                </c:pt>
                <c:pt idx="9118">
                  <c:v>393000</c:v>
                </c:pt>
                <c:pt idx="9119">
                  <c:v>223000</c:v>
                </c:pt>
                <c:pt idx="9120">
                  <c:v>225200</c:v>
                </c:pt>
                <c:pt idx="9121">
                  <c:v>209100</c:v>
                </c:pt>
                <c:pt idx="9122">
                  <c:v>191800</c:v>
                </c:pt>
                <c:pt idx="9123">
                  <c:v>204600</c:v>
                </c:pt>
                <c:pt idx="9124">
                  <c:v>229200</c:v>
                </c:pt>
                <c:pt idx="9125">
                  <c:v>302000</c:v>
                </c:pt>
                <c:pt idx="9126">
                  <c:v>221200</c:v>
                </c:pt>
                <c:pt idx="9127">
                  <c:v>238300</c:v>
                </c:pt>
                <c:pt idx="9128">
                  <c:v>244100</c:v>
                </c:pt>
                <c:pt idx="9129">
                  <c:v>229800</c:v>
                </c:pt>
                <c:pt idx="9130">
                  <c:v>236700</c:v>
                </c:pt>
                <c:pt idx="9131">
                  <c:v>227000</c:v>
                </c:pt>
                <c:pt idx="9132">
                  <c:v>335000</c:v>
                </c:pt>
                <c:pt idx="9133">
                  <c:v>325000</c:v>
                </c:pt>
                <c:pt idx="9134">
                  <c:v>330000</c:v>
                </c:pt>
                <c:pt idx="9135">
                  <c:v>343900</c:v>
                </c:pt>
                <c:pt idx="9136">
                  <c:v>248000</c:v>
                </c:pt>
                <c:pt idx="9137">
                  <c:v>276500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46-4334-95D3-1CE5D89FC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927032"/>
        <c:axId val="1520145000"/>
      </c:scatterChart>
      <c:valAx>
        <c:axId val="944927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145000"/>
        <c:crosses val="autoZero"/>
        <c:crossBetween val="midCat"/>
      </c:valAx>
      <c:valAx>
        <c:axId val="1520145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927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[Analyzed _Data.xlsx]Housing data!PivotTable2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Ocean Proximity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808080"/>
          </a:solidFill>
          <a:ln>
            <a:solidFill>
              <a:srgbClr val="808080"/>
            </a:solidFill>
            <a:prstDash val="solid"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808080"/>
          </a:solidFill>
          <a:ln>
            <a:solidFill>
              <a:srgbClr val="80808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808080"/>
          </a:solidFill>
          <a:ln>
            <a:solidFill>
              <a:srgbClr val="80808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808080"/>
          </a:solidFill>
          <a:ln>
            <a:solidFill>
              <a:srgbClr val="80808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808080"/>
          </a:solidFill>
          <a:ln>
            <a:solidFill>
              <a:srgbClr val="80808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'Housing data'!$N$912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808080"/>
            </a:solidFill>
            <a:ln>
              <a:solidFill>
                <a:srgbClr val="808080"/>
              </a:solidFill>
              <a:prstDash val="solid"/>
            </a:ln>
            <a:effectLst/>
          </c:spPr>
          <c:invertIfNegative val="0"/>
          <c:cat>
            <c:strRef>
              <c:f>'Housing data'!$M$913:$M$918</c:f>
              <c:strCache>
                <c:ptCount val="5"/>
                <c:pt idx="0">
                  <c:v>&lt;1H OCEAN</c:v>
                </c:pt>
                <c:pt idx="1">
                  <c:v>INLAND</c:v>
                </c:pt>
                <c:pt idx="2">
                  <c:v>ISLAND</c:v>
                </c:pt>
                <c:pt idx="3">
                  <c:v>NEAR BAY</c:v>
                </c:pt>
                <c:pt idx="4">
                  <c:v>NEAR OCEAN</c:v>
                </c:pt>
              </c:strCache>
            </c:strRef>
          </c:cat>
          <c:val>
            <c:numRef>
              <c:f>'Housing data'!$N$913:$N$918</c:f>
              <c:numCache>
                <c:formatCode>General</c:formatCode>
                <c:ptCount val="5"/>
                <c:pt idx="0">
                  <c:v>9136</c:v>
                </c:pt>
                <c:pt idx="1">
                  <c:v>6551</c:v>
                </c:pt>
                <c:pt idx="2">
                  <c:v>5</c:v>
                </c:pt>
                <c:pt idx="3">
                  <c:v>2290</c:v>
                </c:pt>
                <c:pt idx="4">
                  <c:v>2658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17-4A20-8D12-F4393A585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6494151"/>
        <c:axId val="1396572152"/>
      </c:barChart>
      <c:catAx>
        <c:axId val="366494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rgbClr val="FFFFFF"/>
          </a:solidFill>
          <a:ln w="9525" cap="flat" cmpd="sng" algn="ctr">
            <a:solidFill>
              <a:srgbClr val="FFFFFF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572152"/>
        <c:crosses val="autoZero"/>
        <c:auto val="1"/>
        <c:lblAlgn val="ctr"/>
        <c:lblOffset val="100"/>
        <c:noMultiLvlLbl val="0"/>
      </c:catAx>
      <c:valAx>
        <c:axId val="13965721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94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linkedin.com/in/injmamul-haque-6112b2334/" TargetMode="Externa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590550</xdr:colOff>
      <xdr:row>5</xdr:row>
      <xdr:rowOff>123825</xdr:rowOff>
    </xdr:from>
    <xdr:to>
      <xdr:col>16</xdr:col>
      <xdr:colOff>66675</xdr:colOff>
      <xdr:row>19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25A12E-E0F0-4B95-B3C6-0EEBD7885E54}"/>
            </a:ext>
            <a:ext uri="{147F2762-F138-4A5C-976F-8EAC2B608ADB}">
              <a16:predDERef xmlns:a16="http://schemas.microsoft.com/office/drawing/2014/main" pred="{5052A0B7-FDED-7994-946D-D3347A89E0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552450</xdr:colOff>
      <xdr:row>23</xdr:row>
      <xdr:rowOff>9525</xdr:rowOff>
    </xdr:from>
    <xdr:to>
      <xdr:col>16</xdr:col>
      <xdr:colOff>190500</xdr:colOff>
      <xdr:row>37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0170D0-1B28-42EA-81A6-AF25B1936177}"/>
            </a:ext>
            <a:ext uri="{147F2762-F138-4A5C-976F-8EAC2B608ADB}">
              <a16:predDERef xmlns:a16="http://schemas.microsoft.com/office/drawing/2014/main" pred="{D125A12E-E0F0-4B95-B3C6-0EEBD7885E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664028</xdr:colOff>
      <xdr:row>1</xdr:row>
      <xdr:rowOff>119743</xdr:rowOff>
    </xdr:from>
    <xdr:to>
      <xdr:col>12</xdr:col>
      <xdr:colOff>315685</xdr:colOff>
      <xdr:row>2</xdr:row>
      <xdr:rowOff>141514</xdr:rowOff>
    </xdr:to>
    <xdr:sp macro="" textlink="">
      <xdr:nvSpPr>
        <xdr:cNvPr id="4" name="Rectangle: Rounded Corners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56DE9FD-F839-429C-9EE3-A6DAD507E20C}"/>
            </a:ext>
          </a:extLst>
        </xdr:cNvPr>
        <xdr:cNvSpPr/>
      </xdr:nvSpPr>
      <xdr:spPr>
        <a:xfrm>
          <a:off x="6814457" y="304800"/>
          <a:ext cx="4561114" cy="413657"/>
        </a:xfrm>
        <a:prstGeom prst="round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2400" u="sng">
              <a:solidFill>
                <a:srgbClr val="0070C0"/>
              </a:solidFill>
            </a:rPr>
            <a:t>🔗 Connect with me on LinkedIn 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994.985104629632" createdVersion="8" refreshedVersion="8" minRefreshableVersion="3" recordCount="20640" xr:uid="{64694D8A-F767-4C51-8262-FA74A605C424}">
  <cacheSource type="worksheet">
    <worksheetSource name="Table1"/>
  </cacheSource>
  <cacheFields count="11">
    <cacheField name="longitude" numFmtId="0">
      <sharedItems containsSemiMixedTypes="0" containsString="0" containsNumber="1" minValue="-124.35" maxValue="-114.31"/>
    </cacheField>
    <cacheField name="latitude" numFmtId="0">
      <sharedItems containsSemiMixedTypes="0" containsString="0" containsNumber="1" minValue="32.54" maxValue="41.95"/>
    </cacheField>
    <cacheField name="housing_median_age" numFmtId="0">
      <sharedItems containsSemiMixedTypes="0" containsString="0" containsNumber="1" containsInteger="1" minValue="1" maxValue="52"/>
    </cacheField>
    <cacheField name="total_rooms" numFmtId="0">
      <sharedItems containsSemiMixedTypes="0" containsString="0" containsNumber="1" containsInteger="1" minValue="2" maxValue="39320"/>
    </cacheField>
    <cacheField name="total_bedrooms" numFmtId="0">
      <sharedItems containsString="0" containsBlank="1" containsNumber="1" containsInteger="1" minValue="1" maxValue="6445"/>
    </cacheField>
    <cacheField name="population" numFmtId="0">
      <sharedItems containsSemiMixedTypes="0" containsString="0" containsNumber="1" containsInteger="1" minValue="3" maxValue="35682"/>
    </cacheField>
    <cacheField name="households" numFmtId="0">
      <sharedItems containsSemiMixedTypes="0" containsString="0" containsNumber="1" containsInteger="1" minValue="1" maxValue="6082"/>
    </cacheField>
    <cacheField name="median_income" numFmtId="0">
      <sharedItems containsSemiMixedTypes="0" containsString="0" containsNumber="1" minValue="0.49990000000000001" maxValue="15.0001"/>
    </cacheField>
    <cacheField name="median_house_value" numFmtId="0">
      <sharedItems containsSemiMixedTypes="0" containsString="0" containsNumber="1" containsInteger="1" minValue="14999" maxValue="500001"/>
    </cacheField>
    <cacheField name="ocean_proximity" numFmtId="0">
      <sharedItems count="5">
        <s v="NEAR BAY"/>
        <s v="&lt;1H OCEAN"/>
        <s v="INLAND"/>
        <s v="NEAR OCEAN"/>
        <s v="ISLAND"/>
      </sharedItems>
    </cacheField>
    <cacheField name="Ocean Proximity Total" numFmtId="0">
      <sharedItems containsBlank="1"/>
    </cacheField>
  </cacheFields>
  <extLst>
    <ext xmlns:x14="http://schemas.microsoft.com/office/spreadsheetml/2009/9/main" uri="{725AE2AE-9491-48be-B2B4-4EB974FC3084}">
      <x14:pivotCacheDefinition pivotCacheId="207220590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640">
  <r>
    <n v="-122.23"/>
    <n v="37.880000000000003"/>
    <n v="41"/>
    <n v="880"/>
    <n v="129"/>
    <n v="322"/>
    <n v="126"/>
    <n v="8.3252000000000006"/>
    <n v="452600"/>
    <x v="0"/>
    <e v="#NAME?"/>
  </r>
  <r>
    <n v="-122.22"/>
    <n v="37.86"/>
    <n v="21"/>
    <n v="7099"/>
    <n v="1106"/>
    <n v="2401"/>
    <n v="1138"/>
    <n v="8.3013999999999992"/>
    <n v="358500"/>
    <x v="0"/>
    <e v="#NAME?"/>
  </r>
  <r>
    <n v="-122.24"/>
    <n v="37.85"/>
    <n v="52"/>
    <n v="1467"/>
    <n v="190"/>
    <n v="496"/>
    <n v="177"/>
    <n v="7.2573999999999996"/>
    <n v="352100"/>
    <x v="0"/>
    <e v="#NAME?"/>
  </r>
  <r>
    <n v="-122.25"/>
    <n v="37.85"/>
    <n v="52"/>
    <n v="1274"/>
    <n v="235"/>
    <n v="558"/>
    <n v="219"/>
    <n v="5.6430999999999996"/>
    <n v="341300"/>
    <x v="0"/>
    <e v="#NAME?"/>
  </r>
  <r>
    <n v="-122.25"/>
    <n v="37.85"/>
    <n v="52"/>
    <n v="1627"/>
    <n v="280"/>
    <n v="565"/>
    <n v="259"/>
    <n v="3.8462000000000001"/>
    <n v="342200"/>
    <x v="0"/>
    <e v="#NAME?"/>
  </r>
  <r>
    <n v="-122.25"/>
    <n v="37.85"/>
    <n v="52"/>
    <n v="919"/>
    <n v="213"/>
    <n v="413"/>
    <n v="193"/>
    <n v="4.0368000000000004"/>
    <n v="269700"/>
    <x v="0"/>
    <e v="#NAME?"/>
  </r>
  <r>
    <n v="-122.25"/>
    <n v="37.840000000000003"/>
    <n v="52"/>
    <n v="2535"/>
    <n v="489"/>
    <n v="1094"/>
    <n v="514"/>
    <n v="3.6591"/>
    <n v="299200"/>
    <x v="0"/>
    <e v="#NAME?"/>
  </r>
  <r>
    <n v="-122.25"/>
    <n v="37.840000000000003"/>
    <n v="52"/>
    <n v="3104"/>
    <n v="687"/>
    <n v="1157"/>
    <n v="647"/>
    <n v="3.12"/>
    <n v="241400"/>
    <x v="0"/>
    <e v="#NAME?"/>
  </r>
  <r>
    <n v="-122.26"/>
    <n v="37.840000000000003"/>
    <n v="42"/>
    <n v="2555"/>
    <n v="665"/>
    <n v="1206"/>
    <n v="595"/>
    <n v="2.0804"/>
    <n v="226700"/>
    <x v="0"/>
    <e v="#NAME?"/>
  </r>
  <r>
    <n v="-122.25"/>
    <n v="37.840000000000003"/>
    <n v="52"/>
    <n v="3549"/>
    <n v="707"/>
    <n v="1551"/>
    <n v="714"/>
    <n v="3.6911999999999998"/>
    <n v="261100"/>
    <x v="0"/>
    <e v="#NAME?"/>
  </r>
  <r>
    <n v="-122.26"/>
    <n v="37.85"/>
    <n v="52"/>
    <n v="2202"/>
    <n v="434"/>
    <n v="910"/>
    <n v="402"/>
    <n v="3.2031000000000001"/>
    <n v="281500"/>
    <x v="0"/>
    <e v="#NAME?"/>
  </r>
  <r>
    <n v="-122.26"/>
    <n v="37.85"/>
    <n v="52"/>
    <n v="3503"/>
    <n v="752"/>
    <n v="1504"/>
    <n v="734"/>
    <n v="3.2705000000000002"/>
    <n v="241800"/>
    <x v="0"/>
    <e v="#NAME?"/>
  </r>
  <r>
    <n v="-122.26"/>
    <n v="37.85"/>
    <n v="52"/>
    <n v="2491"/>
    <n v="474"/>
    <n v="1098"/>
    <n v="468"/>
    <n v="3.0750000000000002"/>
    <n v="213500"/>
    <x v="0"/>
    <e v="#NAME?"/>
  </r>
  <r>
    <n v="-122.26"/>
    <n v="37.840000000000003"/>
    <n v="52"/>
    <n v="696"/>
    <n v="191"/>
    <n v="345"/>
    <n v="174"/>
    <n v="2.6736"/>
    <n v="191300"/>
    <x v="0"/>
    <e v="#NAME?"/>
  </r>
  <r>
    <n v="-122.26"/>
    <n v="37.85"/>
    <n v="52"/>
    <n v="2643"/>
    <n v="626"/>
    <n v="1212"/>
    <n v="620"/>
    <n v="1.9167000000000001"/>
    <n v="159200"/>
    <x v="0"/>
    <e v="#NAME?"/>
  </r>
  <r>
    <n v="-122.26"/>
    <n v="37.85"/>
    <n v="50"/>
    <n v="1120"/>
    <n v="283"/>
    <n v="697"/>
    <n v="264"/>
    <n v="2.125"/>
    <n v="140000"/>
    <x v="0"/>
    <e v="#NAME?"/>
  </r>
  <r>
    <n v="-122.27"/>
    <n v="37.85"/>
    <n v="52"/>
    <n v="1966"/>
    <n v="347"/>
    <n v="793"/>
    <n v="331"/>
    <n v="2.7749999999999999"/>
    <n v="152500"/>
    <x v="0"/>
    <e v="#NAME?"/>
  </r>
  <r>
    <n v="-122.27"/>
    <n v="37.85"/>
    <n v="52"/>
    <n v="1228"/>
    <n v="293"/>
    <n v="648"/>
    <n v="303"/>
    <n v="2.1202000000000001"/>
    <n v="155500"/>
    <x v="0"/>
    <e v="#NAME?"/>
  </r>
  <r>
    <n v="-122.26"/>
    <n v="37.840000000000003"/>
    <n v="50"/>
    <n v="2239"/>
    <n v="455"/>
    <n v="990"/>
    <n v="419"/>
    <n v="1.9911000000000001"/>
    <n v="158700"/>
    <x v="0"/>
    <e v="#NAME?"/>
  </r>
  <r>
    <n v="-122.27"/>
    <n v="37.840000000000003"/>
    <n v="52"/>
    <n v="1503"/>
    <n v="298"/>
    <n v="690"/>
    <n v="275"/>
    <n v="2.6032999999999999"/>
    <n v="162900"/>
    <x v="0"/>
    <e v="#NAME?"/>
  </r>
  <r>
    <n v="-122.27"/>
    <n v="37.85"/>
    <n v="40"/>
    <n v="751"/>
    <n v="184"/>
    <n v="409"/>
    <n v="166"/>
    <n v="1.3577999999999999"/>
    <n v="147500"/>
    <x v="0"/>
    <e v="#NAME?"/>
  </r>
  <r>
    <n v="-122.27"/>
    <n v="37.85"/>
    <n v="42"/>
    <n v="1639"/>
    <n v="367"/>
    <n v="929"/>
    <n v="366"/>
    <n v="1.7135"/>
    <n v="159800"/>
    <x v="0"/>
    <e v="#NAME?"/>
  </r>
  <r>
    <n v="-122.27"/>
    <n v="37.840000000000003"/>
    <n v="52"/>
    <n v="2436"/>
    <n v="541"/>
    <n v="1015"/>
    <n v="478"/>
    <n v="1.7250000000000001"/>
    <n v="113900"/>
    <x v="0"/>
    <e v="#NAME?"/>
  </r>
  <r>
    <n v="-122.27"/>
    <n v="37.840000000000003"/>
    <n v="52"/>
    <n v="1688"/>
    <n v="337"/>
    <n v="853"/>
    <n v="325"/>
    <n v="2.1806000000000001"/>
    <n v="99700"/>
    <x v="0"/>
    <e v="#NAME?"/>
  </r>
  <r>
    <n v="-122.27"/>
    <n v="37.840000000000003"/>
    <n v="52"/>
    <n v="2224"/>
    <n v="437"/>
    <n v="1006"/>
    <n v="422"/>
    <n v="2.6"/>
    <n v="132600"/>
    <x v="0"/>
    <e v="#NAME?"/>
  </r>
  <r>
    <n v="-122.28"/>
    <n v="37.85"/>
    <n v="41"/>
    <n v="535"/>
    <n v="123"/>
    <n v="317"/>
    <n v="119"/>
    <n v="2.4037999999999999"/>
    <n v="107500"/>
    <x v="0"/>
    <e v="#NAME?"/>
  </r>
  <r>
    <n v="-122.28"/>
    <n v="37.85"/>
    <n v="49"/>
    <n v="1130"/>
    <n v="244"/>
    <n v="607"/>
    <n v="239"/>
    <n v="2.4597000000000002"/>
    <n v="93800"/>
    <x v="0"/>
    <e v="#NAME?"/>
  </r>
  <r>
    <n v="-122.28"/>
    <n v="37.85"/>
    <n v="52"/>
    <n v="1898"/>
    <n v="421"/>
    <n v="1102"/>
    <n v="397"/>
    <n v="1.8080000000000001"/>
    <n v="105500"/>
    <x v="0"/>
    <e v="#NAME?"/>
  </r>
  <r>
    <n v="-122.28"/>
    <n v="37.840000000000003"/>
    <n v="50"/>
    <n v="2082"/>
    <n v="492"/>
    <n v="1131"/>
    <n v="473"/>
    <n v="1.6424000000000001"/>
    <n v="108900"/>
    <x v="0"/>
    <e v="#NAME?"/>
  </r>
  <r>
    <n v="-122.28"/>
    <n v="37.840000000000003"/>
    <n v="52"/>
    <n v="729"/>
    <n v="160"/>
    <n v="395"/>
    <n v="155"/>
    <n v="1.6875"/>
    <n v="132000"/>
    <x v="0"/>
    <e v="#NAME?"/>
  </r>
  <r>
    <n v="-122.28"/>
    <n v="37.840000000000003"/>
    <n v="49"/>
    <n v="1916"/>
    <n v="447"/>
    <n v="863"/>
    <n v="378"/>
    <n v="1.9274"/>
    <n v="122300"/>
    <x v="0"/>
    <e v="#NAME?"/>
  </r>
  <r>
    <n v="-122.28"/>
    <n v="37.840000000000003"/>
    <n v="52"/>
    <n v="2153"/>
    <n v="481"/>
    <n v="1168"/>
    <n v="441"/>
    <n v="1.9615"/>
    <n v="115200"/>
    <x v="0"/>
    <e v="#NAME?"/>
  </r>
  <r>
    <n v="-122.27"/>
    <n v="37.840000000000003"/>
    <n v="48"/>
    <n v="1922"/>
    <n v="409"/>
    <n v="1026"/>
    <n v="335"/>
    <n v="1.7968999999999999"/>
    <n v="110400"/>
    <x v="0"/>
    <e v="#NAME?"/>
  </r>
  <r>
    <n v="-122.27"/>
    <n v="37.83"/>
    <n v="49"/>
    <n v="1655"/>
    <n v="366"/>
    <n v="754"/>
    <n v="329"/>
    <n v="1.375"/>
    <n v="104900"/>
    <x v="0"/>
    <e v="#NAME?"/>
  </r>
  <r>
    <n v="-122.27"/>
    <n v="37.83"/>
    <n v="51"/>
    <n v="2665"/>
    <n v="574"/>
    <n v="1258"/>
    <n v="536"/>
    <n v="2.7303000000000002"/>
    <n v="109700"/>
    <x v="0"/>
    <e v="#NAME?"/>
  </r>
  <r>
    <n v="-122.27"/>
    <n v="37.83"/>
    <n v="49"/>
    <n v="1215"/>
    <n v="282"/>
    <n v="570"/>
    <n v="264"/>
    <n v="1.4861"/>
    <n v="97200"/>
    <x v="0"/>
    <e v="#NAME?"/>
  </r>
  <r>
    <n v="-122.27"/>
    <n v="37.83"/>
    <n v="48"/>
    <n v="1798"/>
    <n v="432"/>
    <n v="987"/>
    <n v="374"/>
    <n v="1.0972"/>
    <n v="104500"/>
    <x v="0"/>
    <e v="#NAME?"/>
  </r>
  <r>
    <n v="-122.28"/>
    <n v="37.83"/>
    <n v="52"/>
    <n v="1511"/>
    <n v="390"/>
    <n v="901"/>
    <n v="403"/>
    <n v="1.4103000000000001"/>
    <n v="103900"/>
    <x v="0"/>
    <e v="#NAME?"/>
  </r>
  <r>
    <n v="-122.26"/>
    <n v="37.83"/>
    <n v="52"/>
    <n v="1470"/>
    <n v="330"/>
    <n v="689"/>
    <n v="309"/>
    <n v="3.48"/>
    <n v="191400"/>
    <x v="0"/>
    <e v="#NAME?"/>
  </r>
  <r>
    <n v="-122.26"/>
    <n v="37.83"/>
    <n v="52"/>
    <n v="2432"/>
    <n v="715"/>
    <n v="1377"/>
    <n v="696"/>
    <n v="2.5897999999999999"/>
    <n v="176000"/>
    <x v="0"/>
    <e v="#NAME?"/>
  </r>
  <r>
    <n v="-122.26"/>
    <n v="37.83"/>
    <n v="52"/>
    <n v="1665"/>
    <n v="419"/>
    <n v="946"/>
    <n v="395"/>
    <n v="2.0977999999999999"/>
    <n v="155400"/>
    <x v="0"/>
    <e v="#NAME?"/>
  </r>
  <r>
    <n v="-122.26"/>
    <n v="37.83"/>
    <n v="51"/>
    <n v="936"/>
    <n v="311"/>
    <n v="517"/>
    <n v="249"/>
    <n v="1.2851999999999999"/>
    <n v="150000"/>
    <x v="0"/>
    <e v="#NAME?"/>
  </r>
  <r>
    <n v="-122.26"/>
    <n v="37.840000000000003"/>
    <n v="49"/>
    <n v="713"/>
    <n v="202"/>
    <n v="462"/>
    <n v="189"/>
    <n v="1.0249999999999999"/>
    <n v="118800"/>
    <x v="0"/>
    <e v="#NAME?"/>
  </r>
  <r>
    <n v="-122.26"/>
    <n v="37.840000000000003"/>
    <n v="52"/>
    <n v="950"/>
    <n v="202"/>
    <n v="467"/>
    <n v="198"/>
    <n v="3.9643000000000002"/>
    <n v="188800"/>
    <x v="0"/>
    <e v="#NAME?"/>
  </r>
  <r>
    <n v="-122.26"/>
    <n v="37.83"/>
    <n v="52"/>
    <n v="1443"/>
    <n v="311"/>
    <n v="660"/>
    <n v="292"/>
    <n v="3.0125000000000002"/>
    <n v="184400"/>
    <x v="0"/>
    <e v="#NAME?"/>
  </r>
  <r>
    <n v="-122.26"/>
    <n v="37.83"/>
    <n v="52"/>
    <n v="1656"/>
    <n v="420"/>
    <n v="718"/>
    <n v="382"/>
    <n v="2.6768000000000001"/>
    <n v="182300"/>
    <x v="0"/>
    <e v="#NAME?"/>
  </r>
  <r>
    <n v="-122.26"/>
    <n v="37.83"/>
    <n v="50"/>
    <n v="1125"/>
    <n v="322"/>
    <n v="616"/>
    <n v="304"/>
    <n v="2.0259999999999998"/>
    <n v="142500"/>
    <x v="0"/>
    <e v="#NAME?"/>
  </r>
  <r>
    <n v="-122.27"/>
    <n v="37.82"/>
    <n v="43"/>
    <n v="1007"/>
    <n v="312"/>
    <n v="558"/>
    <n v="253"/>
    <n v="1.7347999999999999"/>
    <n v="137500"/>
    <x v="0"/>
    <e v="#NAME?"/>
  </r>
  <r>
    <n v="-122.26"/>
    <n v="37.82"/>
    <n v="40"/>
    <n v="624"/>
    <n v="195"/>
    <n v="423"/>
    <n v="160"/>
    <n v="0.9506"/>
    <n v="187500"/>
    <x v="0"/>
    <e v="#NAME?"/>
  </r>
  <r>
    <n v="-122.27"/>
    <n v="37.82"/>
    <n v="40"/>
    <n v="946"/>
    <n v="375"/>
    <n v="700"/>
    <n v="352"/>
    <n v="1.7749999999999999"/>
    <n v="112500"/>
    <x v="0"/>
    <e v="#NAME?"/>
  </r>
  <r>
    <n v="-122.27"/>
    <n v="37.82"/>
    <n v="21"/>
    <n v="896"/>
    <n v="453"/>
    <n v="735"/>
    <n v="438"/>
    <n v="0.92179999999999995"/>
    <n v="171900"/>
    <x v="0"/>
    <e v="#NAME?"/>
  </r>
  <r>
    <n v="-122.27"/>
    <n v="37.82"/>
    <n v="43"/>
    <n v="1868"/>
    <n v="456"/>
    <n v="1061"/>
    <n v="407"/>
    <n v="1.5044999999999999"/>
    <n v="93800"/>
    <x v="0"/>
    <e v="#NAME?"/>
  </r>
  <r>
    <n v="-122.27"/>
    <n v="37.82"/>
    <n v="41"/>
    <n v="3221"/>
    <n v="853"/>
    <n v="1959"/>
    <n v="720"/>
    <n v="1.1108"/>
    <n v="97500"/>
    <x v="0"/>
    <e v="#NAME?"/>
  </r>
  <r>
    <n v="-122.27"/>
    <n v="37.82"/>
    <n v="52"/>
    <n v="1630"/>
    <n v="456"/>
    <n v="1162"/>
    <n v="400"/>
    <n v="1.2475000000000001"/>
    <n v="104200"/>
    <x v="0"/>
    <e v="#NAME?"/>
  </r>
  <r>
    <n v="-122.28"/>
    <n v="37.82"/>
    <n v="52"/>
    <n v="1170"/>
    <n v="235"/>
    <n v="701"/>
    <n v="233"/>
    <n v="1.6097999999999999"/>
    <n v="87500"/>
    <x v="0"/>
    <e v="#NAME?"/>
  </r>
  <r>
    <n v="-122.28"/>
    <n v="37.82"/>
    <n v="52"/>
    <n v="945"/>
    <n v="243"/>
    <n v="576"/>
    <n v="220"/>
    <n v="1.4113"/>
    <n v="83100"/>
    <x v="0"/>
    <e v="#NAME?"/>
  </r>
  <r>
    <n v="-122.28"/>
    <n v="37.82"/>
    <n v="52"/>
    <n v="1238"/>
    <n v="288"/>
    <n v="622"/>
    <n v="259"/>
    <n v="1.5057"/>
    <n v="87500"/>
    <x v="0"/>
    <e v="#NAME?"/>
  </r>
  <r>
    <n v="-122.28"/>
    <n v="37.82"/>
    <n v="52"/>
    <n v="1489"/>
    <n v="335"/>
    <n v="728"/>
    <n v="244"/>
    <n v="0.81720000000000004"/>
    <n v="85300"/>
    <x v="0"/>
    <e v="#NAME?"/>
  </r>
  <r>
    <n v="-122.28"/>
    <n v="37.82"/>
    <n v="52"/>
    <n v="1387"/>
    <n v="341"/>
    <n v="1074"/>
    <n v="304"/>
    <n v="1.2171000000000001"/>
    <n v="80300"/>
    <x v="0"/>
    <e v="#NAME?"/>
  </r>
  <r>
    <n v="-122.29"/>
    <n v="37.82"/>
    <n v="2"/>
    <n v="158"/>
    <n v="43"/>
    <n v="94"/>
    <n v="57"/>
    <n v="2.5625"/>
    <n v="60000"/>
    <x v="0"/>
    <e v="#NAME?"/>
  </r>
  <r>
    <n v="-122.29"/>
    <n v="37.83"/>
    <n v="52"/>
    <n v="1121"/>
    <n v="211"/>
    <n v="554"/>
    <n v="187"/>
    <n v="3.3929"/>
    <n v="75700"/>
    <x v="0"/>
    <e v="#NAME?"/>
  </r>
  <r>
    <n v="-122.29"/>
    <n v="37.82"/>
    <n v="49"/>
    <n v="135"/>
    <n v="29"/>
    <n v="86"/>
    <n v="23"/>
    <n v="6.1182999999999996"/>
    <n v="75000"/>
    <x v="0"/>
    <e v="#NAME?"/>
  </r>
  <r>
    <n v="-122.29"/>
    <n v="37.81"/>
    <n v="50"/>
    <n v="760"/>
    <n v="190"/>
    <n v="377"/>
    <n v="122"/>
    <n v="0.90110000000000001"/>
    <n v="86100"/>
    <x v="0"/>
    <e v="#NAME?"/>
  </r>
  <r>
    <n v="-122.3"/>
    <n v="37.81"/>
    <n v="52"/>
    <n v="1224"/>
    <n v="237"/>
    <n v="521"/>
    <n v="159"/>
    <n v="1.1910000000000001"/>
    <n v="76100"/>
    <x v="0"/>
    <e v="#NAME?"/>
  </r>
  <r>
    <n v="-122.3"/>
    <n v="37.81"/>
    <n v="48"/>
    <n v="828"/>
    <n v="182"/>
    <n v="392"/>
    <n v="133"/>
    <n v="2.5937999999999999"/>
    <n v="73500"/>
    <x v="0"/>
    <e v="#NAME?"/>
  </r>
  <r>
    <n v="-122.3"/>
    <n v="37.81"/>
    <n v="52"/>
    <n v="1010"/>
    <n v="209"/>
    <n v="604"/>
    <n v="187"/>
    <n v="1.1667000000000001"/>
    <n v="78400"/>
    <x v="0"/>
    <e v="#NAME?"/>
  </r>
  <r>
    <n v="-122.3"/>
    <n v="37.81"/>
    <n v="48"/>
    <n v="1455"/>
    <n v="354"/>
    <n v="788"/>
    <n v="332"/>
    <n v="0.80559999999999998"/>
    <n v="84400"/>
    <x v="0"/>
    <e v="#NAME?"/>
  </r>
  <r>
    <n v="-122.29"/>
    <n v="37.799999999999997"/>
    <n v="52"/>
    <n v="1027"/>
    <n v="244"/>
    <n v="492"/>
    <n v="147"/>
    <n v="2.6093999999999999"/>
    <n v="81300"/>
    <x v="0"/>
    <e v="#NAME?"/>
  </r>
  <r>
    <n v="-122.3"/>
    <n v="37.81"/>
    <n v="52"/>
    <n v="572"/>
    <n v="109"/>
    <n v="274"/>
    <n v="82"/>
    <n v="1.8515999999999999"/>
    <n v="85000"/>
    <x v="0"/>
    <e v="#NAME?"/>
  </r>
  <r>
    <n v="-122.29"/>
    <n v="37.81"/>
    <n v="46"/>
    <n v="2801"/>
    <n v="644"/>
    <n v="1823"/>
    <n v="611"/>
    <n v="0.98019999999999996"/>
    <n v="129200"/>
    <x v="0"/>
    <e v="#NAME?"/>
  </r>
  <r>
    <n v="-122.29"/>
    <n v="37.81"/>
    <n v="26"/>
    <n v="768"/>
    <n v="152"/>
    <n v="392"/>
    <n v="127"/>
    <n v="1.7719"/>
    <n v="82500"/>
    <x v="0"/>
    <e v="#NAME?"/>
  </r>
  <r>
    <n v="-122.29"/>
    <n v="37.81"/>
    <n v="46"/>
    <n v="935"/>
    <n v="297"/>
    <n v="582"/>
    <n v="277"/>
    <n v="0.72860000000000003"/>
    <n v="95200"/>
    <x v="0"/>
    <e v="#NAME?"/>
  </r>
  <r>
    <n v="-122.29"/>
    <n v="37.81"/>
    <n v="49"/>
    <n v="844"/>
    <n v="204"/>
    <n v="560"/>
    <n v="152"/>
    <n v="1.75"/>
    <n v="75000"/>
    <x v="0"/>
    <e v="#NAME?"/>
  </r>
  <r>
    <n v="-122.29"/>
    <n v="37.81"/>
    <n v="46"/>
    <n v="12"/>
    <n v="4"/>
    <n v="18"/>
    <n v="7"/>
    <n v="0.49990000000000001"/>
    <n v="67500"/>
    <x v="0"/>
    <e v="#NAME?"/>
  </r>
  <r>
    <n v="-122.29"/>
    <n v="37.81"/>
    <n v="20"/>
    <n v="835"/>
    <n v="161"/>
    <n v="290"/>
    <n v="133"/>
    <n v="2.4830000000000001"/>
    <n v="137500"/>
    <x v="0"/>
    <e v="#NAME?"/>
  </r>
  <r>
    <n v="-122.28"/>
    <n v="37.81"/>
    <n v="17"/>
    <n v="1237"/>
    <n v="462"/>
    <n v="762"/>
    <n v="439"/>
    <n v="0.92410000000000003"/>
    <n v="177500"/>
    <x v="0"/>
    <e v="#NAME?"/>
  </r>
  <r>
    <n v="-122.28"/>
    <n v="37.81"/>
    <n v="36"/>
    <n v="2914"/>
    <n v="562"/>
    <n v="1236"/>
    <n v="509"/>
    <n v="2.4464000000000001"/>
    <n v="102100"/>
    <x v="0"/>
    <e v="#NAME?"/>
  </r>
  <r>
    <n v="-122.28"/>
    <n v="37.81"/>
    <n v="19"/>
    <n v="1207"/>
    <n v="243"/>
    <n v="721"/>
    <n v="207"/>
    <n v="1.1111"/>
    <n v="108300"/>
    <x v="0"/>
    <e v="#NAME?"/>
  </r>
  <r>
    <n v="-122.29"/>
    <n v="37.81"/>
    <n v="23"/>
    <n v="1745"/>
    <n v="374"/>
    <n v="1054"/>
    <n v="325"/>
    <n v="0.80259999999999998"/>
    <n v="112500"/>
    <x v="0"/>
    <e v="#NAME?"/>
  </r>
  <r>
    <n v="-122.28"/>
    <n v="37.799999999999997"/>
    <n v="38"/>
    <n v="684"/>
    <n v="176"/>
    <n v="344"/>
    <n v="155"/>
    <n v="2.0114000000000001"/>
    <n v="131300"/>
    <x v="0"/>
    <e v="#NAME?"/>
  </r>
  <r>
    <n v="-122.28"/>
    <n v="37.81"/>
    <n v="17"/>
    <n v="924"/>
    <n v="289"/>
    <n v="609"/>
    <n v="289"/>
    <n v="1.5"/>
    <n v="162500"/>
    <x v="0"/>
    <e v="#NAME?"/>
  </r>
  <r>
    <n v="-122.27"/>
    <n v="37.81"/>
    <n v="52"/>
    <n v="210"/>
    <n v="56"/>
    <n v="183"/>
    <n v="56"/>
    <n v="1.1667000000000001"/>
    <n v="112500"/>
    <x v="0"/>
    <e v="#NAME?"/>
  </r>
  <r>
    <n v="-122.28"/>
    <n v="37.81"/>
    <n v="52"/>
    <n v="340"/>
    <n v="97"/>
    <n v="200"/>
    <n v="87"/>
    <n v="1.5207999999999999"/>
    <n v="112500"/>
    <x v="0"/>
    <e v="#NAME?"/>
  </r>
  <r>
    <n v="-122.28"/>
    <n v="37.81"/>
    <n v="52"/>
    <n v="386"/>
    <n v="164"/>
    <n v="346"/>
    <n v="155"/>
    <n v="0.8075"/>
    <n v="137500"/>
    <x v="0"/>
    <e v="#NAME?"/>
  </r>
  <r>
    <n v="-122.28"/>
    <n v="37.81"/>
    <n v="35"/>
    <n v="948"/>
    <n v="184"/>
    <n v="467"/>
    <n v="169"/>
    <n v="1.8088"/>
    <n v="118800"/>
    <x v="0"/>
    <e v="#NAME?"/>
  </r>
  <r>
    <n v="-122.28"/>
    <n v="37.81"/>
    <n v="52"/>
    <n v="773"/>
    <n v="143"/>
    <n v="377"/>
    <n v="115"/>
    <n v="2.4083000000000001"/>
    <n v="98200"/>
    <x v="0"/>
    <e v="#NAME?"/>
  </r>
  <r>
    <n v="-122.27"/>
    <n v="37.81"/>
    <n v="40"/>
    <n v="880"/>
    <n v="451"/>
    <n v="582"/>
    <n v="380"/>
    <n v="0.97699999999999998"/>
    <n v="118800"/>
    <x v="0"/>
    <e v="#NAME?"/>
  </r>
  <r>
    <n v="-122.27"/>
    <n v="37.81"/>
    <n v="10"/>
    <n v="875"/>
    <n v="348"/>
    <n v="546"/>
    <n v="330"/>
    <n v="0.76"/>
    <n v="162500"/>
    <x v="0"/>
    <e v="#NAME?"/>
  </r>
  <r>
    <n v="-122.27"/>
    <n v="37.799999999999997"/>
    <n v="10"/>
    <n v="105"/>
    <n v="42"/>
    <n v="125"/>
    <n v="39"/>
    <n v="0.97219999999999995"/>
    <n v="137500"/>
    <x v="0"/>
    <e v="#NAME?"/>
  </r>
  <r>
    <n v="-122.27"/>
    <n v="37.799999999999997"/>
    <n v="52"/>
    <n v="249"/>
    <n v="78"/>
    <n v="396"/>
    <n v="85"/>
    <n v="1.2434000000000001"/>
    <n v="500001"/>
    <x v="0"/>
    <e v="#NAME?"/>
  </r>
  <r>
    <n v="-122.27"/>
    <n v="37.799999999999997"/>
    <n v="16"/>
    <n v="994"/>
    <n v="392"/>
    <n v="800"/>
    <n v="362"/>
    <n v="2.0937999999999999"/>
    <n v="162500"/>
    <x v="0"/>
    <e v="#NAME?"/>
  </r>
  <r>
    <n v="-122.28"/>
    <n v="37.799999999999997"/>
    <n v="52"/>
    <n v="215"/>
    <n v="87"/>
    <n v="904"/>
    <n v="88"/>
    <n v="0.86680000000000001"/>
    <n v="137500"/>
    <x v="0"/>
    <e v="#NAME?"/>
  </r>
  <r>
    <n v="-122.28"/>
    <n v="37.799999999999997"/>
    <n v="52"/>
    <n v="96"/>
    <n v="31"/>
    <n v="191"/>
    <n v="34"/>
    <n v="0.75"/>
    <n v="162500"/>
    <x v="0"/>
    <e v="#NAME?"/>
  </r>
  <r>
    <n v="-122.27"/>
    <n v="37.79"/>
    <n v="27"/>
    <n v="1055"/>
    <n v="347"/>
    <n v="718"/>
    <n v="302"/>
    <n v="2.6354000000000002"/>
    <n v="187500"/>
    <x v="0"/>
    <e v="#NAME?"/>
  </r>
  <r>
    <n v="-122.27"/>
    <n v="37.799999999999997"/>
    <n v="39"/>
    <n v="1715"/>
    <n v="623"/>
    <n v="1327"/>
    <n v="467"/>
    <n v="1.8476999999999999"/>
    <n v="179200"/>
    <x v="0"/>
    <e v="#NAME?"/>
  </r>
  <r>
    <n v="-122.26"/>
    <n v="37.799999999999997"/>
    <n v="36"/>
    <n v="5329"/>
    <n v="2477"/>
    <n v="3469"/>
    <n v="2323"/>
    <n v="2.0095999999999998"/>
    <n v="130000"/>
    <x v="0"/>
    <e v="#NAME?"/>
  </r>
  <r>
    <n v="-122.26"/>
    <n v="37.82"/>
    <n v="31"/>
    <n v="4596"/>
    <n v="1331"/>
    <n v="2048"/>
    <n v="1180"/>
    <n v="2.8344999999999998"/>
    <n v="183800"/>
    <x v="0"/>
    <e v="#NAME?"/>
  </r>
  <r>
    <n v="-122.26"/>
    <n v="37.81"/>
    <n v="29"/>
    <n v="335"/>
    <n v="107"/>
    <n v="202"/>
    <n v="91"/>
    <n v="2.0062000000000002"/>
    <n v="125000"/>
    <x v="0"/>
    <e v="#NAME?"/>
  </r>
  <r>
    <n v="-122.26"/>
    <n v="37.82"/>
    <n v="22"/>
    <n v="3682"/>
    <n v="1270"/>
    <n v="2024"/>
    <n v="1250"/>
    <n v="1.2184999999999999"/>
    <n v="170000"/>
    <x v="0"/>
    <e v="#NAME?"/>
  </r>
  <r>
    <n v="-122.26"/>
    <n v="37.82"/>
    <n v="37"/>
    <n v="3633"/>
    <n v="1085"/>
    <n v="1838"/>
    <n v="980"/>
    <n v="2.6103999999999998"/>
    <n v="193100"/>
    <x v="0"/>
    <e v="#NAME?"/>
  </r>
  <r>
    <n v="-122.25"/>
    <n v="37.81"/>
    <n v="29"/>
    <n v="4656"/>
    <n v="1414"/>
    <n v="2304"/>
    <n v="1250"/>
    <n v="2.4912000000000001"/>
    <n v="257800"/>
    <x v="0"/>
    <e v="#NAME?"/>
  </r>
  <r>
    <n v="-122.25"/>
    <n v="37.81"/>
    <n v="28"/>
    <n v="5806"/>
    <n v="1603"/>
    <n v="2563"/>
    <n v="1497"/>
    <n v="3.2176999999999998"/>
    <n v="273400"/>
    <x v="0"/>
    <e v="#NAME?"/>
  </r>
  <r>
    <n v="-122.25"/>
    <n v="37.81"/>
    <n v="39"/>
    <n v="854"/>
    <n v="242"/>
    <n v="389"/>
    <n v="228"/>
    <n v="3.125"/>
    <n v="237500"/>
    <x v="0"/>
    <e v="#NAME?"/>
  </r>
  <r>
    <n v="-122.25"/>
    <n v="37.81"/>
    <n v="52"/>
    <n v="2155"/>
    <n v="701"/>
    <n v="895"/>
    <n v="613"/>
    <n v="2.5794999999999999"/>
    <n v="350000"/>
    <x v="0"/>
    <e v="#NAME?"/>
  </r>
  <r>
    <n v="-122.26"/>
    <n v="37.81"/>
    <n v="34"/>
    <n v="5871"/>
    <n v="1914"/>
    <n v="2689"/>
    <n v="1789"/>
    <n v="2.8405999999999998"/>
    <n v="335700"/>
    <x v="0"/>
    <e v="#NAME?"/>
  </r>
  <r>
    <n v="-122.24"/>
    <n v="37.82"/>
    <n v="52"/>
    <n v="1509"/>
    <n v="225"/>
    <n v="674"/>
    <n v="244"/>
    <n v="4.9306000000000001"/>
    <n v="313400"/>
    <x v="0"/>
    <e v="#NAME?"/>
  </r>
  <r>
    <n v="-122.24"/>
    <n v="37.81"/>
    <n v="52"/>
    <n v="2026"/>
    <n v="482"/>
    <n v="709"/>
    <n v="456"/>
    <n v="3.2726999999999999"/>
    <n v="268500"/>
    <x v="0"/>
    <e v="#NAME?"/>
  </r>
  <r>
    <n v="-122.25"/>
    <n v="37.81"/>
    <n v="52"/>
    <n v="1758"/>
    <n v="460"/>
    <n v="686"/>
    <n v="422"/>
    <n v="3.1690999999999998"/>
    <n v="259400"/>
    <x v="0"/>
    <e v="#NAME?"/>
  </r>
  <r>
    <n v="-122.24"/>
    <n v="37.82"/>
    <n v="52"/>
    <n v="3481"/>
    <n v="751"/>
    <n v="1444"/>
    <n v="718"/>
    <n v="3.9"/>
    <n v="275700"/>
    <x v="0"/>
    <e v="#NAME?"/>
  </r>
  <r>
    <n v="-122.25"/>
    <n v="37.82"/>
    <n v="28"/>
    <n v="3337"/>
    <n v="855"/>
    <n v="1520"/>
    <n v="802"/>
    <n v="3.9062999999999999"/>
    <n v="225000"/>
    <x v="0"/>
    <e v="#NAME?"/>
  </r>
  <r>
    <n v="-122.25"/>
    <n v="37.82"/>
    <n v="52"/>
    <n v="1424"/>
    <n v="289"/>
    <n v="550"/>
    <n v="253"/>
    <n v="5.0917000000000003"/>
    <n v="262500"/>
    <x v="0"/>
    <e v="#NAME?"/>
  </r>
  <r>
    <n v="-122.25"/>
    <n v="37.82"/>
    <n v="32"/>
    <n v="3809"/>
    <n v="1098"/>
    <n v="1806"/>
    <n v="1022"/>
    <n v="2.6429"/>
    <n v="218500"/>
    <x v="0"/>
    <e v="#NAME?"/>
  </r>
  <r>
    <n v="-122.25"/>
    <n v="37.82"/>
    <n v="26"/>
    <n v="3959"/>
    <n v="1196"/>
    <n v="1749"/>
    <n v="1217"/>
    <n v="3.0232999999999999"/>
    <n v="255000"/>
    <x v="0"/>
    <e v="#NAME?"/>
  </r>
  <r>
    <n v="-122.25"/>
    <n v="37.83"/>
    <n v="52"/>
    <n v="2376"/>
    <n v="559"/>
    <n v="939"/>
    <n v="519"/>
    <n v="3.1484000000000001"/>
    <n v="224100"/>
    <x v="0"/>
    <e v="#NAME?"/>
  </r>
  <r>
    <n v="-122.25"/>
    <n v="37.83"/>
    <n v="35"/>
    <n v="1613"/>
    <n v="428"/>
    <n v="675"/>
    <n v="422"/>
    <n v="3.4722"/>
    <n v="243100"/>
    <x v="0"/>
    <e v="#NAME?"/>
  </r>
  <r>
    <n v="-122.25"/>
    <n v="37.83"/>
    <n v="52"/>
    <n v="1279"/>
    <n v="287"/>
    <n v="534"/>
    <n v="291"/>
    <n v="3.1429"/>
    <n v="231600"/>
    <x v="0"/>
    <e v="#NAME?"/>
  </r>
  <r>
    <n v="-122.25"/>
    <n v="37.83"/>
    <n v="28"/>
    <n v="5022"/>
    <n v="1750"/>
    <n v="2558"/>
    <n v="1661"/>
    <n v="2.4234"/>
    <n v="218500"/>
    <x v="0"/>
    <e v="#NAME?"/>
  </r>
  <r>
    <n v="-122.25"/>
    <n v="37.83"/>
    <n v="52"/>
    <n v="4190"/>
    <n v="1105"/>
    <n v="1786"/>
    <n v="1037"/>
    <n v="3.0897000000000001"/>
    <n v="234100"/>
    <x v="0"/>
    <e v="#NAME?"/>
  </r>
  <r>
    <n v="-122.23"/>
    <n v="37.840000000000003"/>
    <n v="50"/>
    <n v="2515"/>
    <n v="399"/>
    <n v="970"/>
    <n v="373"/>
    <n v="5.8596000000000004"/>
    <n v="327600"/>
    <x v="0"/>
    <e v="#NAME?"/>
  </r>
  <r>
    <n v="-122.23"/>
    <n v="37.840000000000003"/>
    <n v="47"/>
    <n v="3175"/>
    <n v="454"/>
    <n v="1098"/>
    <n v="485"/>
    <n v="5.2868000000000004"/>
    <n v="347600"/>
    <x v="0"/>
    <e v="#NAME?"/>
  </r>
  <r>
    <n v="-122.24"/>
    <n v="37.83"/>
    <n v="41"/>
    <n v="2576"/>
    <n v="406"/>
    <n v="794"/>
    <n v="376"/>
    <n v="5.9560000000000004"/>
    <n v="366100"/>
    <x v="0"/>
    <e v="#NAME?"/>
  </r>
  <r>
    <n v="-122.24"/>
    <n v="37.85"/>
    <n v="37"/>
    <n v="334"/>
    <n v="54"/>
    <n v="98"/>
    <n v="47"/>
    <n v="4.9642999999999997"/>
    <n v="335000"/>
    <x v="0"/>
    <e v="#NAME?"/>
  </r>
  <r>
    <n v="-122.23"/>
    <n v="37.85"/>
    <n v="52"/>
    <n v="2800"/>
    <n v="411"/>
    <n v="1061"/>
    <n v="403"/>
    <n v="6.3433999999999999"/>
    <n v="373600"/>
    <x v="0"/>
    <e v="#NAME?"/>
  </r>
  <r>
    <n v="-122.24"/>
    <n v="37.840000000000003"/>
    <n v="52"/>
    <n v="3529"/>
    <n v="574"/>
    <n v="1177"/>
    <n v="555"/>
    <n v="5.1772999999999998"/>
    <n v="389500"/>
    <x v="0"/>
    <e v="#NAME?"/>
  </r>
  <r>
    <n v="-122.24"/>
    <n v="37.85"/>
    <n v="52"/>
    <n v="2612"/>
    <n v="365"/>
    <n v="901"/>
    <n v="367"/>
    <n v="7.2354000000000003"/>
    <n v="391100"/>
    <x v="0"/>
    <e v="#NAME?"/>
  </r>
  <r>
    <n v="-122.22"/>
    <n v="37.85"/>
    <n v="28"/>
    <n v="5287"/>
    <n v="1048"/>
    <n v="2031"/>
    <n v="956"/>
    <n v="5.4569999999999999"/>
    <n v="337300"/>
    <x v="0"/>
    <e v="#NAME?"/>
  </r>
  <r>
    <n v="-122.22"/>
    <n v="37.840000000000003"/>
    <n v="50"/>
    <n v="2935"/>
    <n v="473"/>
    <n v="1031"/>
    <n v="479"/>
    <n v="7.5"/>
    <n v="295200"/>
    <x v="0"/>
    <e v="#NAME?"/>
  </r>
  <r>
    <n v="-122.21"/>
    <n v="37.840000000000003"/>
    <n v="44"/>
    <n v="3424"/>
    <n v="597"/>
    <n v="1358"/>
    <n v="597"/>
    <n v="6.0194000000000001"/>
    <n v="292300"/>
    <x v="0"/>
    <e v="#NAME?"/>
  </r>
  <r>
    <n v="-122.21"/>
    <n v="37.83"/>
    <n v="40"/>
    <n v="4991"/>
    <n v="674"/>
    <n v="1616"/>
    <n v="654"/>
    <n v="7.5544000000000002"/>
    <n v="411500"/>
    <x v="0"/>
    <e v="#NAME?"/>
  </r>
  <r>
    <n v="-122.2"/>
    <n v="37.840000000000003"/>
    <n v="30"/>
    <n v="2211"/>
    <n v="346"/>
    <n v="844"/>
    <n v="343"/>
    <n v="6.0666000000000002"/>
    <n v="311500"/>
    <x v="0"/>
    <e v="#NAME?"/>
  </r>
  <r>
    <n v="-122.21"/>
    <n v="37.840000000000003"/>
    <n v="34"/>
    <n v="3038"/>
    <n v="490"/>
    <n v="1140"/>
    <n v="496"/>
    <n v="7.0548000000000002"/>
    <n v="325900"/>
    <x v="0"/>
    <e v="#NAME?"/>
  </r>
  <r>
    <n v="-122.19"/>
    <n v="37.840000000000003"/>
    <n v="18"/>
    <n v="1617"/>
    <n v="210"/>
    <n v="533"/>
    <n v="194"/>
    <n v="11.601699999999999"/>
    <n v="392600"/>
    <x v="0"/>
    <e v="#NAME?"/>
  </r>
  <r>
    <n v="-122.2"/>
    <n v="37.840000000000003"/>
    <n v="35"/>
    <n v="2865"/>
    <n v="460"/>
    <n v="1072"/>
    <n v="443"/>
    <n v="7.4882"/>
    <n v="319300"/>
    <x v="0"/>
    <e v="#NAME?"/>
  </r>
  <r>
    <n v="-122.21"/>
    <n v="37.83"/>
    <n v="34"/>
    <n v="5065"/>
    <n v="788"/>
    <n v="1627"/>
    <n v="766"/>
    <n v="6.8975999999999997"/>
    <n v="333300"/>
    <x v="0"/>
    <e v="#NAME?"/>
  </r>
  <r>
    <n v="-122.19"/>
    <n v="37.83"/>
    <n v="28"/>
    <n v="1326"/>
    <n v="184"/>
    <n v="463"/>
    <n v="190"/>
    <n v="8.2049000000000003"/>
    <n v="335200"/>
    <x v="0"/>
    <e v="#NAME?"/>
  </r>
  <r>
    <n v="-122.2"/>
    <n v="37.83"/>
    <n v="26"/>
    <n v="1589"/>
    <n v="223"/>
    <n v="542"/>
    <n v="211"/>
    <n v="8.4009999999999998"/>
    <n v="351200"/>
    <x v="0"/>
    <e v="#NAME?"/>
  </r>
  <r>
    <n v="-122.19"/>
    <n v="37.83"/>
    <n v="29"/>
    <n v="1791"/>
    <n v="271"/>
    <n v="661"/>
    <n v="269"/>
    <n v="6.8537999999999997"/>
    <n v="368900"/>
    <x v="0"/>
    <e v="#NAME?"/>
  </r>
  <r>
    <n v="-122.19"/>
    <n v="37.82"/>
    <n v="32"/>
    <n v="1835"/>
    <n v="264"/>
    <n v="635"/>
    <n v="263"/>
    <n v="8.3170000000000002"/>
    <n v="365900"/>
    <x v="0"/>
    <e v="#NAME?"/>
  </r>
  <r>
    <n v="-122.2"/>
    <n v="37.82"/>
    <n v="37"/>
    <n v="1229"/>
    <n v="181"/>
    <n v="420"/>
    <n v="176"/>
    <n v="7.0175000000000001"/>
    <n v="366700"/>
    <x v="0"/>
    <e v="#NAME?"/>
  </r>
  <r>
    <n v="-122.2"/>
    <n v="37.82"/>
    <n v="39"/>
    <n v="3770"/>
    <n v="534"/>
    <n v="1265"/>
    <n v="500"/>
    <n v="6.3301999999999996"/>
    <n v="362800"/>
    <x v="0"/>
    <e v="#NAME?"/>
  </r>
  <r>
    <n v="-122.18"/>
    <n v="37.81"/>
    <n v="30"/>
    <n v="292"/>
    <n v="38"/>
    <n v="126"/>
    <n v="52"/>
    <n v="6.3624000000000001"/>
    <n v="483300"/>
    <x v="0"/>
    <e v="#NAME?"/>
  </r>
  <r>
    <n v="-122.21"/>
    <n v="37.82"/>
    <n v="52"/>
    <n v="2375"/>
    <n v="333"/>
    <n v="813"/>
    <n v="350"/>
    <n v="7.0548999999999999"/>
    <n v="331400"/>
    <x v="0"/>
    <e v="#NAME?"/>
  </r>
  <r>
    <n v="-122.2"/>
    <n v="37.81"/>
    <n v="45"/>
    <n v="2964"/>
    <n v="436"/>
    <n v="1067"/>
    <n v="426"/>
    <n v="6.7850999999999999"/>
    <n v="323500"/>
    <x v="0"/>
    <e v="#NAME?"/>
  </r>
  <r>
    <n v="-122.21"/>
    <n v="37.799999999999997"/>
    <n v="50"/>
    <n v="2833"/>
    <n v="605"/>
    <n v="1260"/>
    <n v="552"/>
    <n v="2.8929"/>
    <n v="216700"/>
    <x v="0"/>
    <e v="#NAME?"/>
  </r>
  <r>
    <n v="-122.21"/>
    <n v="37.799999999999997"/>
    <n v="38"/>
    <n v="2254"/>
    <n v="535"/>
    <n v="951"/>
    <n v="487"/>
    <n v="3.0811999999999999"/>
    <n v="233100"/>
    <x v="0"/>
    <e v="#NAME?"/>
  </r>
  <r>
    <n v="-122.21"/>
    <n v="37.81"/>
    <n v="52"/>
    <n v="1389"/>
    <n v="212"/>
    <n v="510"/>
    <n v="224"/>
    <n v="5.2401999999999997"/>
    <n v="296400"/>
    <x v="0"/>
    <e v="#NAME?"/>
  </r>
  <r>
    <n v="-122.22"/>
    <n v="37.81"/>
    <n v="52"/>
    <n v="1971"/>
    <n v="335"/>
    <n v="765"/>
    <n v="308"/>
    <n v="6.5217000000000001"/>
    <n v="273700"/>
    <x v="0"/>
    <e v="#NAME?"/>
  </r>
  <r>
    <n v="-122.22"/>
    <n v="37.799999999999997"/>
    <n v="52"/>
    <n v="2183"/>
    <n v="465"/>
    <n v="1129"/>
    <n v="460"/>
    <n v="3.2631999999999999"/>
    <n v="227700"/>
    <x v="0"/>
    <e v="#NAME?"/>
  </r>
  <r>
    <n v="-122.22"/>
    <n v="37.799999999999997"/>
    <n v="52"/>
    <n v="2286"/>
    <n v="464"/>
    <n v="1073"/>
    <n v="441"/>
    <n v="3.0297999999999998"/>
    <n v="199600"/>
    <x v="0"/>
    <e v="#NAME?"/>
  </r>
  <r>
    <n v="-122.22"/>
    <n v="37.799999999999997"/>
    <n v="52"/>
    <n v="2721"/>
    <n v="541"/>
    <n v="1185"/>
    <n v="515"/>
    <n v="4.5427999999999997"/>
    <n v="239800"/>
    <x v="0"/>
    <e v="#NAME?"/>
  </r>
  <r>
    <n v="-122.22"/>
    <n v="37.81"/>
    <n v="52"/>
    <n v="2024"/>
    <n v="339"/>
    <n v="756"/>
    <n v="340"/>
    <n v="4.0720000000000001"/>
    <n v="270100"/>
    <x v="0"/>
    <e v="#NAME?"/>
  </r>
  <r>
    <n v="-122.22"/>
    <n v="37.81"/>
    <n v="52"/>
    <n v="2944"/>
    <n v="536"/>
    <n v="1034"/>
    <n v="521"/>
    <n v="5.3509000000000002"/>
    <n v="302100"/>
    <x v="0"/>
    <e v="#NAME?"/>
  </r>
  <r>
    <n v="-122.23"/>
    <n v="37.799999999999997"/>
    <n v="52"/>
    <n v="2033"/>
    <n v="486"/>
    <n v="787"/>
    <n v="459"/>
    <n v="3.1602999999999999"/>
    <n v="269500"/>
    <x v="0"/>
    <e v="#NAME?"/>
  </r>
  <r>
    <n v="-122.23"/>
    <n v="37.81"/>
    <n v="52"/>
    <n v="1433"/>
    <n v="229"/>
    <n v="612"/>
    <n v="213"/>
    <n v="4.7708000000000004"/>
    <n v="314700"/>
    <x v="0"/>
    <e v="#NAME?"/>
  </r>
  <r>
    <n v="-122.22"/>
    <n v="37.81"/>
    <n v="52"/>
    <n v="2927"/>
    <n v="402"/>
    <n v="1021"/>
    <n v="380"/>
    <n v="8.1563999999999997"/>
    <n v="390100"/>
    <x v="0"/>
    <e v="#NAME?"/>
  </r>
  <r>
    <n v="-122.23"/>
    <n v="37.81"/>
    <n v="52"/>
    <n v="2315"/>
    <n v="292"/>
    <n v="861"/>
    <n v="258"/>
    <n v="8.8793000000000006"/>
    <n v="410300"/>
    <x v="0"/>
    <e v="#NAME?"/>
  </r>
  <r>
    <n v="-122.24"/>
    <n v="37.81"/>
    <n v="52"/>
    <n v="2485"/>
    <n v="313"/>
    <n v="953"/>
    <n v="327"/>
    <n v="6.8590999999999998"/>
    <n v="352400"/>
    <x v="0"/>
    <e v="#NAME?"/>
  </r>
  <r>
    <n v="-122.24"/>
    <n v="37.81"/>
    <n v="52"/>
    <n v="1490"/>
    <n v="238"/>
    <n v="634"/>
    <n v="256"/>
    <n v="6.0301999999999998"/>
    <n v="287300"/>
    <x v="0"/>
    <e v="#NAME?"/>
  </r>
  <r>
    <n v="-122.23"/>
    <n v="37.81"/>
    <n v="52"/>
    <n v="2814"/>
    <n v="365"/>
    <n v="878"/>
    <n v="352"/>
    <n v="7.508"/>
    <n v="348700"/>
    <x v="0"/>
    <e v="#NAME?"/>
  </r>
  <r>
    <n v="-122.24"/>
    <n v="37.81"/>
    <n v="52"/>
    <n v="2093"/>
    <n v="550"/>
    <n v="918"/>
    <n v="483"/>
    <n v="2.7477"/>
    <n v="243800"/>
    <x v="0"/>
    <e v="#NAME?"/>
  </r>
  <r>
    <n v="-122.24"/>
    <n v="37.799999999999997"/>
    <n v="52"/>
    <n v="888"/>
    <n v="168"/>
    <n v="360"/>
    <n v="175"/>
    <n v="2.1943999999999999"/>
    <n v="211500"/>
    <x v="0"/>
    <e v="#NAME?"/>
  </r>
  <r>
    <n v="-122.25"/>
    <n v="37.799999999999997"/>
    <n v="52"/>
    <n v="2087"/>
    <n v="510"/>
    <n v="1197"/>
    <n v="488"/>
    <n v="3.0148999999999999"/>
    <n v="218400"/>
    <x v="0"/>
    <e v="#NAME?"/>
  </r>
  <r>
    <n v="-122.24"/>
    <n v="37.81"/>
    <n v="52"/>
    <n v="2513"/>
    <n v="502"/>
    <n v="1048"/>
    <n v="518"/>
    <n v="3.6749999999999998"/>
    <n v="269900"/>
    <x v="0"/>
    <e v="#NAME?"/>
  </r>
  <r>
    <n v="-122.25"/>
    <n v="37.81"/>
    <n v="46"/>
    <n v="3232"/>
    <n v="835"/>
    <n v="1373"/>
    <n v="747"/>
    <n v="3.2250000000000001"/>
    <n v="218800"/>
    <x v="0"/>
    <e v="#NAME?"/>
  </r>
  <r>
    <n v="-122.25"/>
    <n v="37.799999999999997"/>
    <n v="42"/>
    <n v="4120"/>
    <n v="1065"/>
    <n v="1715"/>
    <n v="1015"/>
    <n v="2.9344999999999999"/>
    <n v="225000"/>
    <x v="0"/>
    <e v="#NAME?"/>
  </r>
  <r>
    <n v="-122.25"/>
    <n v="37.799999999999997"/>
    <n v="43"/>
    <n v="2364"/>
    <n v="792"/>
    <n v="1359"/>
    <n v="722"/>
    <n v="2.1429"/>
    <n v="250000"/>
    <x v="0"/>
    <e v="#NAME?"/>
  </r>
  <r>
    <n v="-122.25"/>
    <n v="37.799999999999997"/>
    <n v="41"/>
    <n v="1471"/>
    <n v="469"/>
    <n v="1062"/>
    <n v="413"/>
    <n v="1.6121000000000001"/>
    <n v="171400"/>
    <x v="0"/>
    <e v="#NAME?"/>
  </r>
  <r>
    <n v="-122.25"/>
    <n v="37.799999999999997"/>
    <n v="29"/>
    <n v="2468"/>
    <n v="864"/>
    <n v="1335"/>
    <n v="773"/>
    <n v="1.3929"/>
    <n v="193800"/>
    <x v="0"/>
    <e v="#NAME?"/>
  </r>
  <r>
    <n v="-122.24"/>
    <n v="37.79"/>
    <n v="27"/>
    <n v="1632"/>
    <n v="492"/>
    <n v="1171"/>
    <n v="429"/>
    <n v="2.3172999999999999"/>
    <n v="125000"/>
    <x v="0"/>
    <e v="#NAME?"/>
  </r>
  <r>
    <n v="-122.25"/>
    <n v="37.79"/>
    <n v="45"/>
    <n v="1786"/>
    <n v="526"/>
    <n v="1475"/>
    <n v="460"/>
    <n v="1.7771999999999999"/>
    <n v="97500"/>
    <x v="0"/>
    <e v="#NAME?"/>
  </r>
  <r>
    <n v="-122.25"/>
    <n v="37.79"/>
    <n v="50"/>
    <n v="629"/>
    <n v="188"/>
    <n v="742"/>
    <n v="196"/>
    <n v="2.6457999999999999"/>
    <n v="125000"/>
    <x v="0"/>
    <e v="#NAME?"/>
  </r>
  <r>
    <n v="-122.25"/>
    <n v="37.79"/>
    <n v="52"/>
    <n v="1339"/>
    <n v="391"/>
    <n v="1086"/>
    <n v="363"/>
    <n v="2.181"/>
    <n v="138800"/>
    <x v="0"/>
    <e v="#NAME?"/>
  </r>
  <r>
    <n v="-122.25"/>
    <n v="37.799999999999997"/>
    <n v="36"/>
    <n v="1678"/>
    <n v="606"/>
    <n v="1645"/>
    <n v="543"/>
    <n v="2.2303000000000002"/>
    <n v="116700"/>
    <x v="0"/>
    <e v="#NAME?"/>
  </r>
  <r>
    <n v="-122.25"/>
    <n v="37.799999999999997"/>
    <n v="43"/>
    <n v="2344"/>
    <n v="647"/>
    <n v="1710"/>
    <n v="644"/>
    <n v="1.6504000000000001"/>
    <n v="151800"/>
    <x v="0"/>
    <e v="#NAME?"/>
  </r>
  <r>
    <n v="-122.24"/>
    <n v="37.799999999999997"/>
    <n v="52"/>
    <n v="996"/>
    <n v="228"/>
    <n v="731"/>
    <n v="228"/>
    <n v="2.2696999999999998"/>
    <n v="127000"/>
    <x v="0"/>
    <e v="#NAME?"/>
  </r>
  <r>
    <n v="-122.24"/>
    <n v="37.799999999999997"/>
    <n v="52"/>
    <n v="1591"/>
    <n v="373"/>
    <n v="1118"/>
    <n v="347"/>
    <n v="2.1562999999999999"/>
    <n v="128600"/>
    <x v="0"/>
    <e v="#NAME?"/>
  </r>
  <r>
    <n v="-122.24"/>
    <n v="37.799999999999997"/>
    <n v="52"/>
    <n v="1586"/>
    <n v="398"/>
    <n v="1006"/>
    <n v="335"/>
    <n v="2.1347999999999998"/>
    <n v="140600"/>
    <x v="0"/>
    <e v="#NAME?"/>
  </r>
  <r>
    <n v="-122.24"/>
    <n v="37.799999999999997"/>
    <n v="47"/>
    <n v="2046"/>
    <n v="588"/>
    <n v="1213"/>
    <n v="554"/>
    <n v="2.6292"/>
    <n v="182700"/>
    <x v="0"/>
    <e v="#NAME?"/>
  </r>
  <r>
    <n v="-122.23"/>
    <n v="37.799999999999997"/>
    <n v="52"/>
    <n v="1192"/>
    <n v="289"/>
    <n v="772"/>
    <n v="257"/>
    <n v="2.3833000000000002"/>
    <n v="146900"/>
    <x v="0"/>
    <e v="#NAME?"/>
  </r>
  <r>
    <n v="-122.24"/>
    <n v="37.799999999999997"/>
    <n v="52"/>
    <n v="1803"/>
    <n v="420"/>
    <n v="1321"/>
    <n v="401"/>
    <n v="2.9569999999999999"/>
    <n v="122800"/>
    <x v="0"/>
    <e v="#NAME?"/>
  </r>
  <r>
    <n v="-122.24"/>
    <n v="37.799999999999997"/>
    <n v="49"/>
    <n v="2838"/>
    <n v="749"/>
    <n v="1487"/>
    <n v="677"/>
    <n v="2.5238"/>
    <n v="169300"/>
    <x v="0"/>
    <e v="#NAME?"/>
  </r>
  <r>
    <n v="-122.23"/>
    <n v="37.799999999999997"/>
    <n v="52"/>
    <n v="783"/>
    <n v="184"/>
    <n v="488"/>
    <n v="186"/>
    <n v="1.9375"/>
    <n v="126600"/>
    <x v="0"/>
    <e v="#NAME?"/>
  </r>
  <r>
    <n v="-122.23"/>
    <n v="37.799999999999997"/>
    <n v="51"/>
    <n v="1590"/>
    <n v="414"/>
    <n v="949"/>
    <n v="392"/>
    <n v="1.9028"/>
    <n v="127900"/>
    <x v="0"/>
    <e v="#NAME?"/>
  </r>
  <r>
    <n v="-122.23"/>
    <n v="37.799999999999997"/>
    <n v="50"/>
    <n v="1746"/>
    <n v="480"/>
    <n v="1149"/>
    <n v="415"/>
    <n v="2.25"/>
    <n v="123500"/>
    <x v="0"/>
    <e v="#NAME?"/>
  </r>
  <r>
    <n v="-122.23"/>
    <n v="37.799999999999997"/>
    <n v="52"/>
    <n v="1252"/>
    <n v="299"/>
    <n v="844"/>
    <n v="280"/>
    <n v="2.3929"/>
    <n v="111900"/>
    <x v="0"/>
    <e v="#NAME?"/>
  </r>
  <r>
    <n v="-122.23"/>
    <n v="37.79"/>
    <n v="43"/>
    <n v="5963"/>
    <n v="1344"/>
    <n v="4367"/>
    <n v="1231"/>
    <n v="2.1917"/>
    <n v="112800"/>
    <x v="0"/>
    <e v="#NAME?"/>
  </r>
  <r>
    <n v="-122.23"/>
    <n v="37.79"/>
    <n v="52"/>
    <n v="1783"/>
    <n v="395"/>
    <n v="1659"/>
    <n v="412"/>
    <n v="2.9357000000000002"/>
    <n v="107900"/>
    <x v="0"/>
    <e v="#NAME?"/>
  </r>
  <r>
    <n v="-122.23"/>
    <n v="37.79"/>
    <n v="30"/>
    <n v="999"/>
    <n v="264"/>
    <n v="1011"/>
    <n v="263"/>
    <n v="1.8854"/>
    <n v="137500"/>
    <x v="0"/>
    <e v="#NAME?"/>
  </r>
  <r>
    <n v="-122.24"/>
    <n v="37.79"/>
    <n v="39"/>
    <n v="1469"/>
    <n v="431"/>
    <n v="1464"/>
    <n v="389"/>
    <n v="2.1638000000000002"/>
    <n v="105500"/>
    <x v="0"/>
    <e v="#NAME?"/>
  </r>
  <r>
    <n v="-122.24"/>
    <n v="37.79"/>
    <n v="47"/>
    <n v="1372"/>
    <n v="395"/>
    <n v="1237"/>
    <n v="303"/>
    <n v="2.125"/>
    <n v="95500"/>
    <x v="0"/>
    <e v="#NAME?"/>
  </r>
  <r>
    <n v="-122.24"/>
    <n v="37.79"/>
    <n v="52"/>
    <n v="674"/>
    <n v="180"/>
    <n v="647"/>
    <n v="168"/>
    <n v="3.375"/>
    <n v="116100"/>
    <x v="0"/>
    <e v="#NAME?"/>
  </r>
  <r>
    <n v="-122.24"/>
    <n v="37.79"/>
    <n v="43"/>
    <n v="1626"/>
    <n v="376"/>
    <n v="1284"/>
    <n v="357"/>
    <n v="2.2542"/>
    <n v="112200"/>
    <x v="0"/>
    <e v="#NAME?"/>
  </r>
  <r>
    <n v="-122.25"/>
    <n v="37.79"/>
    <n v="51"/>
    <n v="175"/>
    <n v="43"/>
    <n v="228"/>
    <n v="55"/>
    <n v="2.1"/>
    <n v="75000"/>
    <x v="0"/>
    <e v="#NAME?"/>
  </r>
  <r>
    <n v="-122.25"/>
    <n v="37.79"/>
    <n v="39"/>
    <n v="461"/>
    <n v="129"/>
    <n v="381"/>
    <n v="123"/>
    <n v="1.6"/>
    <n v="112500"/>
    <x v="0"/>
    <e v="#NAME?"/>
  </r>
  <r>
    <n v="-122.25"/>
    <n v="37.79"/>
    <n v="52"/>
    <n v="902"/>
    <n v="237"/>
    <n v="846"/>
    <n v="227"/>
    <n v="3.625"/>
    <n v="125000"/>
    <x v="0"/>
    <e v="#NAME?"/>
  </r>
  <r>
    <n v="-122.26"/>
    <n v="37.799999999999997"/>
    <n v="20"/>
    <n v="2373"/>
    <n v="779"/>
    <n v="1659"/>
    <n v="676"/>
    <n v="1.6929000000000001"/>
    <n v="115000"/>
    <x v="0"/>
    <e v="#NAME?"/>
  </r>
  <r>
    <n v="-122.22"/>
    <n v="37.770000000000003"/>
    <n v="52"/>
    <n v="391"/>
    <n v="128"/>
    <n v="520"/>
    <n v="138"/>
    <n v="1.6471"/>
    <n v="95000"/>
    <x v="0"/>
    <e v="#NAME?"/>
  </r>
  <r>
    <n v="-122.22"/>
    <n v="37.770000000000003"/>
    <n v="52"/>
    <n v="1137"/>
    <n v="301"/>
    <n v="866"/>
    <n v="259"/>
    <n v="2.59"/>
    <n v="96400"/>
    <x v="0"/>
    <e v="#NAME?"/>
  </r>
  <r>
    <n v="-122.23"/>
    <n v="37.770000000000003"/>
    <n v="52"/>
    <n v="769"/>
    <n v="206"/>
    <n v="612"/>
    <n v="183"/>
    <n v="2.57"/>
    <n v="72000"/>
    <x v="0"/>
    <e v="#NAME?"/>
  </r>
  <r>
    <n v="-122.23"/>
    <n v="37.78"/>
    <n v="52"/>
    <n v="472"/>
    <n v="146"/>
    <n v="415"/>
    <n v="126"/>
    <n v="2.6429"/>
    <n v="71300"/>
    <x v="0"/>
    <e v="#NAME?"/>
  </r>
  <r>
    <n v="-122.23"/>
    <n v="37.78"/>
    <n v="52"/>
    <n v="862"/>
    <n v="215"/>
    <n v="994"/>
    <n v="213"/>
    <n v="3.0257000000000001"/>
    <n v="80800"/>
    <x v="0"/>
    <e v="#NAME?"/>
  </r>
  <r>
    <n v="-122.22"/>
    <n v="37.78"/>
    <n v="50"/>
    <n v="1920"/>
    <n v="530"/>
    <n v="1525"/>
    <n v="477"/>
    <n v="1.4885999999999999"/>
    <n v="128800"/>
    <x v="0"/>
    <e v="#NAME?"/>
  </r>
  <r>
    <n v="-122.23"/>
    <n v="37.78"/>
    <n v="43"/>
    <n v="1420"/>
    <n v="472"/>
    <n v="1506"/>
    <n v="438"/>
    <n v="1.9338"/>
    <n v="112500"/>
    <x v="0"/>
    <e v="#NAME?"/>
  </r>
  <r>
    <n v="-122.23"/>
    <n v="37.78"/>
    <n v="52"/>
    <n v="986"/>
    <n v="258"/>
    <n v="1008"/>
    <n v="255"/>
    <n v="1.4843999999999999"/>
    <n v="119400"/>
    <x v="0"/>
    <e v="#NAME?"/>
  </r>
  <r>
    <n v="-122.23"/>
    <n v="37.78"/>
    <n v="44"/>
    <n v="2340"/>
    <n v="825"/>
    <n v="2813"/>
    <n v="751"/>
    <n v="1.6009"/>
    <n v="118100"/>
    <x v="0"/>
    <e v="#NAME?"/>
  </r>
  <r>
    <n v="-122.23"/>
    <n v="37.79"/>
    <n v="48"/>
    <n v="1696"/>
    <n v="396"/>
    <n v="1481"/>
    <n v="343"/>
    <n v="2.0375000000000001"/>
    <n v="122500"/>
    <x v="0"/>
    <e v="#NAME?"/>
  </r>
  <r>
    <n v="-122.23"/>
    <n v="37.79"/>
    <n v="49"/>
    <n v="1175"/>
    <n v="217"/>
    <n v="859"/>
    <n v="219"/>
    <n v="2.2930000000000001"/>
    <n v="106300"/>
    <x v="0"/>
    <e v="#NAME?"/>
  </r>
  <r>
    <n v="-122.22"/>
    <n v="37.79"/>
    <n v="37"/>
    <n v="2343"/>
    <n v="574"/>
    <n v="1608"/>
    <n v="523"/>
    <n v="2.1494"/>
    <n v="132500"/>
    <x v="0"/>
    <e v="#NAME?"/>
  </r>
  <r>
    <n v="-122.23"/>
    <n v="37.79"/>
    <n v="30"/>
    <n v="610"/>
    <n v="145"/>
    <n v="425"/>
    <n v="140"/>
    <n v="1.6197999999999999"/>
    <n v="122700"/>
    <x v="0"/>
    <e v="#NAME?"/>
  </r>
  <r>
    <n v="-122.23"/>
    <n v="37.79"/>
    <n v="40"/>
    <n v="930"/>
    <n v="199"/>
    <n v="564"/>
    <n v="184"/>
    <n v="1.3281000000000001"/>
    <n v="113300"/>
    <x v="0"/>
    <e v="#NAME?"/>
  </r>
  <r>
    <n v="-122.22"/>
    <n v="37.79"/>
    <n v="44"/>
    <n v="1487"/>
    <n v="314"/>
    <n v="961"/>
    <n v="272"/>
    <n v="3.5156000000000001"/>
    <n v="109500"/>
    <x v="0"/>
    <e v="#NAME?"/>
  </r>
  <r>
    <n v="-122.22"/>
    <n v="37.79"/>
    <n v="52"/>
    <n v="3424"/>
    <n v="690"/>
    <n v="2273"/>
    <n v="685"/>
    <n v="3.9047999999999998"/>
    <n v="164700"/>
    <x v="0"/>
    <e v="#NAME?"/>
  </r>
  <r>
    <n v="-122.21"/>
    <n v="37.79"/>
    <n v="52"/>
    <n v="762"/>
    <n v="190"/>
    <n v="600"/>
    <n v="195"/>
    <n v="3.0893000000000002"/>
    <n v="125000"/>
    <x v="0"/>
    <e v="#NAME?"/>
  </r>
  <r>
    <n v="-122.22"/>
    <n v="37.79"/>
    <n v="46"/>
    <n v="2366"/>
    <n v="575"/>
    <n v="1647"/>
    <n v="527"/>
    <n v="2.6042000000000001"/>
    <n v="124700"/>
    <x v="0"/>
    <e v="#NAME?"/>
  </r>
  <r>
    <n v="-122.22"/>
    <n v="37.79"/>
    <n v="49"/>
    <n v="1826"/>
    <n v="450"/>
    <n v="1201"/>
    <n v="424"/>
    <n v="2.5"/>
    <n v="136700"/>
    <x v="0"/>
    <e v="#NAME?"/>
  </r>
  <r>
    <n v="-122.22"/>
    <n v="37.79"/>
    <n v="38"/>
    <n v="3049"/>
    <n v="711"/>
    <n v="2167"/>
    <n v="659"/>
    <n v="2.7968999999999999"/>
    <n v="141700"/>
    <x v="0"/>
    <e v="#NAME?"/>
  </r>
  <r>
    <n v="-122.2"/>
    <n v="37.79"/>
    <n v="29"/>
    <n v="1640"/>
    <n v="376"/>
    <n v="939"/>
    <n v="340"/>
    <n v="2.8321000000000001"/>
    <n v="150000"/>
    <x v="0"/>
    <e v="#NAME?"/>
  </r>
  <r>
    <n v="-122.21"/>
    <n v="37.79"/>
    <n v="47"/>
    <n v="1543"/>
    <n v="307"/>
    <n v="859"/>
    <n v="292"/>
    <n v="2.9582999999999999"/>
    <n v="138800"/>
    <x v="0"/>
    <e v="#NAME?"/>
  </r>
  <r>
    <n v="-122.21"/>
    <n v="37.79"/>
    <n v="34"/>
    <n v="2364"/>
    <n v="557"/>
    <n v="1517"/>
    <n v="516"/>
    <n v="2.8365"/>
    <n v="139200"/>
    <x v="0"/>
    <e v="#NAME?"/>
  </r>
  <r>
    <n v="-122.21"/>
    <n v="37.79"/>
    <n v="35"/>
    <n v="1745"/>
    <n v="409"/>
    <n v="1143"/>
    <n v="386"/>
    <n v="2.875"/>
    <n v="143800"/>
    <x v="0"/>
    <e v="#NAME?"/>
  </r>
  <r>
    <n v="-122.21"/>
    <n v="37.799999999999997"/>
    <n v="39"/>
    <n v="2003"/>
    <n v="500"/>
    <n v="1109"/>
    <n v="464"/>
    <n v="3.0682"/>
    <n v="156500"/>
    <x v="0"/>
    <e v="#NAME?"/>
  </r>
  <r>
    <n v="-122.21"/>
    <n v="37.799999999999997"/>
    <n v="39"/>
    <n v="2018"/>
    <n v="447"/>
    <n v="1221"/>
    <n v="446"/>
    <n v="3.0756999999999999"/>
    <n v="151000"/>
    <x v="0"/>
    <e v="#NAME?"/>
  </r>
  <r>
    <n v="-122.2"/>
    <n v="37.799999999999997"/>
    <n v="43"/>
    <n v="3045"/>
    <n v="499"/>
    <n v="1115"/>
    <n v="455"/>
    <n v="4.9558999999999997"/>
    <n v="273000"/>
    <x v="0"/>
    <e v="#NAME?"/>
  </r>
  <r>
    <n v="-122.2"/>
    <n v="37.799999999999997"/>
    <n v="52"/>
    <n v="1547"/>
    <n v="293"/>
    <n v="706"/>
    <n v="268"/>
    <n v="4.7721"/>
    <n v="217100"/>
    <x v="0"/>
    <e v="#NAME?"/>
  </r>
  <r>
    <n v="-122.21"/>
    <n v="37.799999999999997"/>
    <n v="52"/>
    <n v="3519"/>
    <n v="711"/>
    <n v="1883"/>
    <n v="706"/>
    <n v="3.4861"/>
    <n v="187100"/>
    <x v="0"/>
    <e v="#NAME?"/>
  </r>
  <r>
    <n v="-122.2"/>
    <n v="37.799999999999997"/>
    <n v="41"/>
    <n v="2070"/>
    <n v="354"/>
    <n v="804"/>
    <n v="340"/>
    <n v="5.1184000000000003"/>
    <n v="239600"/>
    <x v="0"/>
    <e v="#NAME?"/>
  </r>
  <r>
    <n v="-122.21"/>
    <n v="37.799999999999997"/>
    <n v="48"/>
    <n v="1321"/>
    <n v="263"/>
    <n v="506"/>
    <n v="252"/>
    <n v="4.0976999999999997"/>
    <n v="229700"/>
    <x v="0"/>
    <e v="#NAME?"/>
  </r>
  <r>
    <n v="-122.19"/>
    <n v="37.799999999999997"/>
    <n v="48"/>
    <n v="1694"/>
    <n v="259"/>
    <n v="610"/>
    <n v="238"/>
    <n v="4.7439999999999998"/>
    <n v="257300"/>
    <x v="0"/>
    <e v="#NAME?"/>
  </r>
  <r>
    <n v="-122.19"/>
    <n v="37.799999999999997"/>
    <n v="46"/>
    <n v="1938"/>
    <n v="341"/>
    <n v="768"/>
    <n v="332"/>
    <n v="4.2727000000000004"/>
    <n v="246900"/>
    <x v="0"/>
    <e v="#NAME?"/>
  </r>
  <r>
    <n v="-122.19"/>
    <n v="37.79"/>
    <n v="50"/>
    <n v="968"/>
    <n v="195"/>
    <n v="462"/>
    <n v="184"/>
    <n v="2.9843999999999999"/>
    <n v="179900"/>
    <x v="0"/>
    <e v="#NAME?"/>
  </r>
  <r>
    <n v="-122.2"/>
    <n v="37.79"/>
    <n v="40"/>
    <n v="1060"/>
    <n v="256"/>
    <n v="667"/>
    <n v="235"/>
    <n v="4.1738999999999997"/>
    <n v="169600"/>
    <x v="0"/>
    <e v="#NAME?"/>
  </r>
  <r>
    <n v="-122.2"/>
    <n v="37.799999999999997"/>
    <n v="46"/>
    <n v="2041"/>
    <n v="405"/>
    <n v="1059"/>
    <n v="399"/>
    <n v="3.8487"/>
    <n v="203300"/>
    <x v="0"/>
    <e v="#NAME?"/>
  </r>
  <r>
    <n v="-122.19"/>
    <n v="37.799999999999997"/>
    <n v="52"/>
    <n v="1813"/>
    <n v="271"/>
    <n v="637"/>
    <n v="277"/>
    <n v="4.0114000000000001"/>
    <n v="263400"/>
    <x v="0"/>
    <e v="#NAME?"/>
  </r>
  <r>
    <n v="-122.19"/>
    <n v="37.79"/>
    <n v="45"/>
    <n v="2718"/>
    <n v="451"/>
    <n v="1106"/>
    <n v="454"/>
    <n v="4.6562999999999999"/>
    <n v="231800"/>
    <x v="0"/>
    <e v="#NAME?"/>
  </r>
  <r>
    <n v="-122.19"/>
    <n v="37.79"/>
    <n v="28"/>
    <n v="3144"/>
    <n v="761"/>
    <n v="1737"/>
    <n v="669"/>
    <n v="2.9297"/>
    <n v="140500"/>
    <x v="0"/>
    <e v="#NAME?"/>
  </r>
  <r>
    <n v="-122.2"/>
    <n v="37.79"/>
    <n v="35"/>
    <n v="1802"/>
    <n v="459"/>
    <n v="1009"/>
    <n v="390"/>
    <n v="2.3035999999999999"/>
    <n v="126000"/>
    <x v="0"/>
    <e v="#NAME?"/>
  </r>
  <r>
    <n v="-122.2"/>
    <n v="37.79"/>
    <n v="49"/>
    <n v="882"/>
    <n v="195"/>
    <n v="737"/>
    <n v="210"/>
    <n v="2.6667000000000001"/>
    <n v="122000"/>
    <x v="0"/>
    <e v="#NAME?"/>
  </r>
  <r>
    <n v="-122.2"/>
    <n v="37.79"/>
    <n v="44"/>
    <n v="1621"/>
    <n v="452"/>
    <n v="1354"/>
    <n v="491"/>
    <n v="2.6190000000000002"/>
    <n v="134700"/>
    <x v="0"/>
    <e v="#NAME?"/>
  </r>
  <r>
    <n v="-122.21"/>
    <n v="37.79"/>
    <n v="45"/>
    <n v="2115"/>
    <n v="533"/>
    <n v="1530"/>
    <n v="474"/>
    <n v="2.4167000000000001"/>
    <n v="139400"/>
    <x v="0"/>
    <e v="#NAME?"/>
  </r>
  <r>
    <n v="-122.2"/>
    <n v="37.79"/>
    <n v="45"/>
    <n v="2021"/>
    <n v="528"/>
    <n v="1410"/>
    <n v="480"/>
    <n v="2.7787999999999999"/>
    <n v="115400"/>
    <x v="0"/>
    <e v="#NAME?"/>
  </r>
  <r>
    <n v="-122.21"/>
    <n v="37.78"/>
    <n v="46"/>
    <n v="2239"/>
    <n v="508"/>
    <n v="1390"/>
    <n v="569"/>
    <n v="2.7351999999999999"/>
    <n v="137300"/>
    <x v="0"/>
    <e v="#NAME?"/>
  </r>
  <r>
    <n v="-122.21"/>
    <n v="37.78"/>
    <n v="52"/>
    <n v="1477"/>
    <n v="300"/>
    <n v="1065"/>
    <n v="269"/>
    <n v="1.8472"/>
    <n v="137000"/>
    <x v="0"/>
    <e v="#NAME?"/>
  </r>
  <r>
    <n v="-122.21"/>
    <n v="37.78"/>
    <n v="52"/>
    <n v="1056"/>
    <n v="224"/>
    <n v="792"/>
    <n v="245"/>
    <n v="2.6583000000000001"/>
    <n v="142600"/>
    <x v="0"/>
    <e v="#NAME?"/>
  </r>
  <r>
    <n v="-122.21"/>
    <n v="37.78"/>
    <n v="49"/>
    <n v="898"/>
    <n v="244"/>
    <n v="779"/>
    <n v="245"/>
    <n v="3.0535999999999999"/>
    <n v="137500"/>
    <x v="0"/>
    <e v="#NAME?"/>
  </r>
  <r>
    <n v="-122.22"/>
    <n v="37.78"/>
    <n v="44"/>
    <n v="2968"/>
    <n v="710"/>
    <n v="2269"/>
    <n v="610"/>
    <n v="2.3906000000000001"/>
    <n v="111700"/>
    <x v="0"/>
    <e v="#NAME?"/>
  </r>
  <r>
    <n v="-122.21"/>
    <n v="37.78"/>
    <n v="43"/>
    <n v="1702"/>
    <n v="460"/>
    <n v="1227"/>
    <n v="407"/>
    <n v="1.7188000000000001"/>
    <n v="126800"/>
    <x v="0"/>
    <e v="#NAME?"/>
  </r>
  <r>
    <n v="-122.21"/>
    <n v="37.78"/>
    <n v="47"/>
    <n v="881"/>
    <n v="248"/>
    <n v="753"/>
    <n v="241"/>
    <n v="2.625"/>
    <n v="111300"/>
    <x v="0"/>
    <e v="#NAME?"/>
  </r>
  <r>
    <n v="-122.22"/>
    <n v="37.770000000000003"/>
    <n v="40"/>
    <n v="494"/>
    <n v="114"/>
    <n v="547"/>
    <n v="135"/>
    <n v="2.8014999999999999"/>
    <n v="114800"/>
    <x v="0"/>
    <e v="#NAME?"/>
  </r>
  <r>
    <n v="-122.22"/>
    <n v="37.78"/>
    <n v="50"/>
    <n v="1776"/>
    <n v="473"/>
    <n v="1807"/>
    <n v="440"/>
    <n v="1.7276"/>
    <n v="102300"/>
    <x v="0"/>
    <e v="#NAME?"/>
  </r>
  <r>
    <n v="-122.22"/>
    <n v="37.78"/>
    <n v="44"/>
    <n v="1678"/>
    <n v="514"/>
    <n v="1700"/>
    <n v="495"/>
    <n v="2.0800999999999998"/>
    <n v="131900"/>
    <x v="0"/>
    <e v="#NAME?"/>
  </r>
  <r>
    <n v="-122.22"/>
    <n v="37.78"/>
    <n v="51"/>
    <n v="1637"/>
    <n v="463"/>
    <n v="1543"/>
    <n v="393"/>
    <n v="2.4889999999999999"/>
    <n v="119100"/>
    <x v="0"/>
    <e v="#NAME?"/>
  </r>
  <r>
    <n v="-122.21"/>
    <n v="37.76"/>
    <n v="52"/>
    <n v="1420"/>
    <n v="314"/>
    <n v="1085"/>
    <n v="300"/>
    <n v="1.7545999999999999"/>
    <n v="80600"/>
    <x v="0"/>
    <e v="#NAME?"/>
  </r>
  <r>
    <n v="-122.21"/>
    <n v="37.770000000000003"/>
    <n v="52"/>
    <n v="591"/>
    <n v="173"/>
    <n v="353"/>
    <n v="137"/>
    <n v="4.0903999999999998"/>
    <n v="80600"/>
    <x v="0"/>
    <e v="#NAME?"/>
  </r>
  <r>
    <n v="-122.21"/>
    <n v="37.770000000000003"/>
    <n v="52"/>
    <n v="745"/>
    <n v="153"/>
    <n v="473"/>
    <n v="149"/>
    <n v="2.6764999999999999"/>
    <n v="88800"/>
    <x v="0"/>
    <e v="#NAME?"/>
  </r>
  <r>
    <n v="-122.2"/>
    <n v="37.770000000000003"/>
    <n v="49"/>
    <n v="2272"/>
    <n v="498"/>
    <n v="1621"/>
    <n v="483"/>
    <n v="2.4338000000000002"/>
    <n v="102400"/>
    <x v="0"/>
    <e v="#NAME?"/>
  </r>
  <r>
    <n v="-122.21"/>
    <n v="37.770000000000003"/>
    <n v="46"/>
    <n v="1234"/>
    <n v="375"/>
    <n v="1183"/>
    <n v="354"/>
    <n v="2.3309000000000002"/>
    <n v="98700"/>
    <x v="0"/>
    <e v="#NAME?"/>
  </r>
  <r>
    <n v="-122.21"/>
    <n v="37.770000000000003"/>
    <n v="43"/>
    <n v="1017"/>
    <n v="328"/>
    <n v="836"/>
    <n v="277"/>
    <n v="2.2604000000000002"/>
    <n v="100000"/>
    <x v="0"/>
    <e v="#NAME?"/>
  </r>
  <r>
    <n v="-122.19"/>
    <n v="37.770000000000003"/>
    <n v="42"/>
    <n v="932"/>
    <n v="254"/>
    <n v="900"/>
    <n v="263"/>
    <n v="1.8039000000000001"/>
    <n v="92300"/>
    <x v="0"/>
    <e v="#NAME?"/>
  </r>
  <r>
    <n v="-122.2"/>
    <n v="37.770000000000003"/>
    <n v="39"/>
    <n v="2689"/>
    <n v="597"/>
    <n v="1888"/>
    <n v="537"/>
    <n v="2.2562000000000002"/>
    <n v="94800"/>
    <x v="0"/>
    <e v="#NAME?"/>
  </r>
  <r>
    <n v="-122.2"/>
    <n v="37.770000000000003"/>
    <n v="41"/>
    <n v="1547"/>
    <n v="415"/>
    <n v="1024"/>
    <n v="341"/>
    <n v="2.0562"/>
    <n v="102000"/>
    <x v="0"/>
    <e v="#NAME?"/>
  </r>
  <r>
    <n v="-122.2"/>
    <n v="37.78"/>
    <n v="52"/>
    <n v="2300"/>
    <n v="443"/>
    <n v="1225"/>
    <n v="423"/>
    <n v="3.5398000000000001"/>
    <n v="158400"/>
    <x v="0"/>
    <e v="#NAME?"/>
  </r>
  <r>
    <n v="-122.2"/>
    <n v="37.78"/>
    <n v="39"/>
    <n v="1752"/>
    <n v="399"/>
    <n v="1071"/>
    <n v="376"/>
    <n v="3.1166999999999998"/>
    <n v="121600"/>
    <x v="0"/>
    <e v="#NAME?"/>
  </r>
  <r>
    <n v="-122.2"/>
    <n v="37.78"/>
    <n v="50"/>
    <n v="1867"/>
    <n v="403"/>
    <n v="1128"/>
    <n v="378"/>
    <n v="2.5400999999999998"/>
    <n v="129100"/>
    <x v="0"/>
    <e v="#NAME?"/>
  </r>
  <r>
    <n v="-122.2"/>
    <n v="37.770000000000003"/>
    <n v="43"/>
    <n v="2430"/>
    <n v="502"/>
    <n v="1537"/>
    <n v="484"/>
    <n v="2.8980000000000001"/>
    <n v="121400"/>
    <x v="0"/>
    <e v="#NAME?"/>
  </r>
  <r>
    <n v="-122.21"/>
    <n v="37.78"/>
    <n v="44"/>
    <n v="1729"/>
    <n v="414"/>
    <n v="1240"/>
    <n v="393"/>
    <n v="2.3125"/>
    <n v="102800"/>
    <x v="0"/>
    <e v="#NAME?"/>
  </r>
  <r>
    <n v="-122.19"/>
    <n v="37.78"/>
    <n v="52"/>
    <n v="1026"/>
    <n v="180"/>
    <n v="469"/>
    <n v="168"/>
    <n v="2.875"/>
    <n v="160000"/>
    <x v="0"/>
    <e v="#NAME?"/>
  </r>
  <r>
    <n v="-122.19"/>
    <n v="37.770000000000003"/>
    <n v="52"/>
    <n v="2170"/>
    <n v="428"/>
    <n v="1086"/>
    <n v="425"/>
    <n v="3.3715000000000002"/>
    <n v="143900"/>
    <x v="0"/>
    <e v="#NAME?"/>
  </r>
  <r>
    <n v="-122.19"/>
    <n v="37.770000000000003"/>
    <n v="52"/>
    <n v="2329"/>
    <n v="445"/>
    <n v="1144"/>
    <n v="417"/>
    <n v="3.5114000000000001"/>
    <n v="151200"/>
    <x v="0"/>
    <e v="#NAME?"/>
  </r>
  <r>
    <n v="-122.19"/>
    <n v="37.78"/>
    <n v="52"/>
    <n v="2492"/>
    <n v="415"/>
    <n v="1109"/>
    <n v="375"/>
    <n v="4.3125"/>
    <n v="164400"/>
    <x v="0"/>
    <e v="#NAME?"/>
  </r>
  <r>
    <n v="-122.19"/>
    <n v="37.78"/>
    <n v="52"/>
    <n v="2198"/>
    <n v="397"/>
    <n v="984"/>
    <n v="369"/>
    <n v="3.22"/>
    <n v="156500"/>
    <x v="0"/>
    <e v="#NAME?"/>
  </r>
  <r>
    <n v="-122.18"/>
    <n v="37.78"/>
    <n v="33"/>
    <n v="142"/>
    <n v="31"/>
    <n v="575"/>
    <n v="47"/>
    <n v="3.875"/>
    <n v="225000"/>
    <x v="0"/>
    <e v="#NAME?"/>
  </r>
  <r>
    <n v="-122.19"/>
    <n v="37.78"/>
    <n v="49"/>
    <n v="1183"/>
    <n v="205"/>
    <n v="496"/>
    <n v="209"/>
    <n v="5.2328000000000001"/>
    <n v="174200"/>
    <x v="0"/>
    <e v="#NAME?"/>
  </r>
  <r>
    <n v="-122.19"/>
    <n v="37.78"/>
    <n v="52"/>
    <n v="1070"/>
    <n v="193"/>
    <n v="555"/>
    <n v="190"/>
    <n v="3.7262"/>
    <n v="166900"/>
    <x v="0"/>
    <e v="#NAME?"/>
  </r>
  <r>
    <n v="-122.2"/>
    <n v="37.78"/>
    <n v="45"/>
    <n v="1766"/>
    <n v="332"/>
    <n v="869"/>
    <n v="327"/>
    <n v="4.5892999999999997"/>
    <n v="163500"/>
    <x v="0"/>
    <e v="#NAME?"/>
  </r>
  <r>
    <n v="-122.18"/>
    <n v="37.79"/>
    <n v="39"/>
    <n v="617"/>
    <n v="95"/>
    <n v="236"/>
    <n v="106"/>
    <n v="5.2577999999999996"/>
    <n v="253000"/>
    <x v="0"/>
    <e v="#NAME?"/>
  </r>
  <r>
    <n v="-122.18"/>
    <n v="37.79"/>
    <n v="41"/>
    <n v="1411"/>
    <n v="233"/>
    <n v="626"/>
    <n v="214"/>
    <n v="7.0875000000000004"/>
    <n v="240700"/>
    <x v="0"/>
    <e v="#NAME?"/>
  </r>
  <r>
    <n v="-122.18"/>
    <n v="37.79"/>
    <n v="46"/>
    <n v="2109"/>
    <n v="387"/>
    <n v="922"/>
    <n v="329"/>
    <n v="3.9712000000000001"/>
    <n v="208100"/>
    <x v="0"/>
    <e v="#NAME?"/>
  </r>
  <r>
    <n v="-122.19"/>
    <n v="37.79"/>
    <n v="47"/>
    <n v="1229"/>
    <n v="243"/>
    <n v="582"/>
    <n v="256"/>
    <n v="2.9514"/>
    <n v="198100"/>
    <x v="0"/>
    <e v="#NAME?"/>
  </r>
  <r>
    <n v="-122.19"/>
    <n v="37.79"/>
    <n v="50"/>
    <n v="954"/>
    <n v="217"/>
    <n v="546"/>
    <n v="201"/>
    <n v="2.6667000000000001"/>
    <n v="172800"/>
    <x v="0"/>
    <e v="#NAME?"/>
  </r>
  <r>
    <n v="-122.18"/>
    <n v="37.81"/>
    <n v="37"/>
    <n v="1643"/>
    <n v="262"/>
    <n v="620"/>
    <n v="266"/>
    <n v="5.4446000000000003"/>
    <n v="336700"/>
    <x v="0"/>
    <e v="#NAME?"/>
  </r>
  <r>
    <n v="-122.18"/>
    <n v="37.799999999999997"/>
    <n v="34"/>
    <n v="1355"/>
    <n v="195"/>
    <n v="442"/>
    <n v="195"/>
    <n v="6.2838000000000003"/>
    <n v="318200"/>
    <x v="0"/>
    <e v="#NAME?"/>
  </r>
  <r>
    <n v="-122.18"/>
    <n v="37.799999999999997"/>
    <n v="23"/>
    <n v="2317"/>
    <n v="336"/>
    <n v="955"/>
    <n v="328"/>
    <n v="6.7526999999999999"/>
    <n v="285800"/>
    <x v="0"/>
    <e v="#NAME?"/>
  </r>
  <r>
    <n v="-122.13"/>
    <n v="37.770000000000003"/>
    <n v="24"/>
    <n v="2459"/>
    <n v="317"/>
    <n v="916"/>
    <n v="324"/>
    <n v="7.0712000000000002"/>
    <n v="293000"/>
    <x v="0"/>
    <e v="#NAME?"/>
  </r>
  <r>
    <n v="-122.16"/>
    <n v="37.79"/>
    <n v="22"/>
    <n v="12842"/>
    <n v="2048"/>
    <n v="4985"/>
    <n v="1967"/>
    <n v="5.9848999999999997"/>
    <n v="371000"/>
    <x v="0"/>
    <e v="#NAME?"/>
  </r>
  <r>
    <n v="-122.17"/>
    <n v="37.78"/>
    <n v="42"/>
    <n v="1524"/>
    <n v="260"/>
    <n v="651"/>
    <n v="267"/>
    <n v="3.6875"/>
    <n v="157300"/>
    <x v="0"/>
    <e v="#NAME?"/>
  </r>
  <r>
    <n v="-122.17"/>
    <n v="37.770000000000003"/>
    <n v="30"/>
    <n v="3326"/>
    <n v="746"/>
    <n v="1704"/>
    <n v="703"/>
    <n v="2.875"/>
    <n v="135300"/>
    <x v="0"/>
    <e v="#NAME?"/>
  </r>
  <r>
    <n v="-122.18"/>
    <n v="37.78"/>
    <n v="43"/>
    <n v="1985"/>
    <n v="440"/>
    <n v="1085"/>
    <n v="407"/>
    <n v="3.4205000000000001"/>
    <n v="136700"/>
    <x v="0"/>
    <e v="#NAME?"/>
  </r>
  <r>
    <n v="-122.18"/>
    <n v="37.78"/>
    <n v="50"/>
    <n v="1642"/>
    <n v="322"/>
    <n v="713"/>
    <n v="284"/>
    <n v="3.2984"/>
    <n v="160700"/>
    <x v="0"/>
    <e v="#NAME?"/>
  </r>
  <r>
    <n v="-122.17"/>
    <n v="37.78"/>
    <n v="49"/>
    <n v="893"/>
    <n v="177"/>
    <n v="468"/>
    <n v="181"/>
    <n v="3.875"/>
    <n v="140600"/>
    <x v="0"/>
    <e v="#NAME?"/>
  </r>
  <r>
    <n v="-122.17"/>
    <n v="37.78"/>
    <n v="52"/>
    <n v="653"/>
    <n v="128"/>
    <n v="296"/>
    <n v="121"/>
    <n v="4.1749999999999998"/>
    <n v="144000"/>
    <x v="0"/>
    <e v="#NAME?"/>
  </r>
  <r>
    <n v="-122.16"/>
    <n v="37.770000000000003"/>
    <n v="47"/>
    <n v="1256"/>
    <m/>
    <n v="570"/>
    <n v="218"/>
    <n v="4.375"/>
    <n v="161900"/>
    <x v="0"/>
    <e v="#NAME?"/>
  </r>
  <r>
    <n v="-122.16"/>
    <n v="37.770000000000003"/>
    <n v="48"/>
    <n v="977"/>
    <n v="194"/>
    <n v="446"/>
    <n v="180"/>
    <n v="4.7708000000000004"/>
    <n v="156300"/>
    <x v="0"/>
    <e v="#NAME?"/>
  </r>
  <r>
    <n v="-122.16"/>
    <n v="37.770000000000003"/>
    <n v="45"/>
    <n v="2324"/>
    <n v="397"/>
    <n v="968"/>
    <n v="384"/>
    <n v="3.5739000000000001"/>
    <n v="176000"/>
    <x v="0"/>
    <e v="#NAME?"/>
  </r>
  <r>
    <n v="-122.16"/>
    <n v="37.770000000000003"/>
    <n v="39"/>
    <n v="1583"/>
    <n v="349"/>
    <n v="857"/>
    <n v="316"/>
    <n v="3.0958000000000001"/>
    <n v="145800"/>
    <x v="0"/>
    <e v="#NAME?"/>
  </r>
  <r>
    <n v="-122.17"/>
    <n v="37.770000000000003"/>
    <n v="39"/>
    <n v="1612"/>
    <n v="342"/>
    <n v="912"/>
    <n v="322"/>
    <n v="3.3957999999999999"/>
    <n v="141900"/>
    <x v="0"/>
    <e v="#NAME?"/>
  </r>
  <r>
    <n v="-122.17"/>
    <n v="37.770000000000003"/>
    <n v="31"/>
    <n v="2424"/>
    <n v="533"/>
    <n v="1360"/>
    <n v="452"/>
    <n v="1.871"/>
    <n v="90700"/>
    <x v="0"/>
    <e v="#NAME?"/>
  </r>
  <r>
    <n v="-122.17"/>
    <n v="37.76"/>
    <n v="41"/>
    <n v="1594"/>
    <n v="367"/>
    <n v="1074"/>
    <n v="355"/>
    <n v="1.9356"/>
    <n v="90600"/>
    <x v="0"/>
    <e v="#NAME?"/>
  </r>
  <r>
    <n v="-122.17"/>
    <n v="37.76"/>
    <n v="47"/>
    <n v="2118"/>
    <n v="413"/>
    <n v="965"/>
    <n v="382"/>
    <n v="2.1842000000000001"/>
    <n v="107900"/>
    <x v="0"/>
    <e v="#NAME?"/>
  </r>
  <r>
    <n v="-122.18"/>
    <n v="37.76"/>
    <n v="37"/>
    <n v="1575"/>
    <n v="358"/>
    <n v="933"/>
    <n v="320"/>
    <n v="2.2917000000000001"/>
    <n v="107000"/>
    <x v="0"/>
    <e v="#NAME?"/>
  </r>
  <r>
    <n v="-122.17"/>
    <n v="37.76"/>
    <n v="38"/>
    <n v="1764"/>
    <n v="397"/>
    <n v="987"/>
    <n v="354"/>
    <n v="2.4333"/>
    <n v="98200"/>
    <x v="0"/>
    <e v="#NAME?"/>
  </r>
  <r>
    <n v="-122.18"/>
    <n v="37.76"/>
    <n v="50"/>
    <n v="1187"/>
    <n v="261"/>
    <n v="907"/>
    <n v="246"/>
    <n v="1.9479"/>
    <n v="89500"/>
    <x v="0"/>
    <e v="#NAME?"/>
  </r>
  <r>
    <n v="-122.18"/>
    <n v="37.76"/>
    <n v="52"/>
    <n v="754"/>
    <n v="175"/>
    <n v="447"/>
    <n v="165"/>
    <n v="3.9062999999999999"/>
    <n v="93800"/>
    <x v="0"/>
    <e v="#NAME?"/>
  </r>
  <r>
    <n v="-122.18"/>
    <n v="37.76"/>
    <n v="49"/>
    <n v="2308"/>
    <n v="452"/>
    <n v="1299"/>
    <n v="451"/>
    <n v="1.8407"/>
    <n v="96700"/>
    <x v="0"/>
    <e v="#NAME?"/>
  </r>
  <r>
    <n v="-122.18"/>
    <n v="37.770000000000003"/>
    <n v="27"/>
    <n v="909"/>
    <n v="236"/>
    <n v="396"/>
    <n v="157"/>
    <n v="2.0785999999999998"/>
    <n v="97500"/>
    <x v="0"/>
    <e v="#NAME?"/>
  </r>
  <r>
    <n v="-122.18"/>
    <n v="37.770000000000003"/>
    <n v="42"/>
    <n v="1180"/>
    <n v="257"/>
    <n v="877"/>
    <n v="268"/>
    <n v="2.8125"/>
    <n v="97300"/>
    <x v="0"/>
    <e v="#NAME?"/>
  </r>
  <r>
    <n v="-122.18"/>
    <n v="37.76"/>
    <n v="43"/>
    <n v="2018"/>
    <n v="408"/>
    <n v="1111"/>
    <n v="367"/>
    <n v="1.8913"/>
    <n v="91200"/>
    <x v="0"/>
    <e v="#NAME?"/>
  </r>
  <r>
    <n v="-122.19"/>
    <n v="37.76"/>
    <n v="49"/>
    <n v="1368"/>
    <n v="282"/>
    <n v="790"/>
    <n v="269"/>
    <n v="1.7056"/>
    <n v="91400"/>
    <x v="0"/>
    <e v="#NAME?"/>
  </r>
  <r>
    <n v="-122.18"/>
    <n v="37.770000000000003"/>
    <n v="52"/>
    <n v="2744"/>
    <n v="547"/>
    <n v="1479"/>
    <n v="554"/>
    <n v="2.2768000000000002"/>
    <n v="96200"/>
    <x v="0"/>
    <e v="#NAME?"/>
  </r>
  <r>
    <n v="-122.18"/>
    <n v="37.770000000000003"/>
    <n v="51"/>
    <n v="2107"/>
    <n v="471"/>
    <n v="1173"/>
    <n v="438"/>
    <n v="3.2551999999999999"/>
    <n v="120100"/>
    <x v="0"/>
    <e v="#NAME?"/>
  </r>
  <r>
    <n v="-122.18"/>
    <n v="37.770000000000003"/>
    <n v="52"/>
    <n v="1748"/>
    <n v="362"/>
    <n v="1029"/>
    <n v="366"/>
    <n v="2.0556000000000001"/>
    <n v="100000"/>
    <x v="0"/>
    <e v="#NAME?"/>
  </r>
  <r>
    <n v="-122.19"/>
    <n v="37.76"/>
    <n v="52"/>
    <n v="2024"/>
    <n v="391"/>
    <n v="1030"/>
    <n v="350"/>
    <n v="2.4659"/>
    <n v="94700"/>
    <x v="0"/>
    <e v="#NAME?"/>
  </r>
  <r>
    <n v="-122.2"/>
    <n v="37.76"/>
    <n v="47"/>
    <n v="1116"/>
    <n v="259"/>
    <n v="826"/>
    <n v="279"/>
    <n v="1.75"/>
    <n v="85700"/>
    <x v="0"/>
    <e v="#NAME?"/>
  </r>
  <r>
    <n v="-122.19"/>
    <n v="37.770000000000003"/>
    <n v="41"/>
    <n v="2036"/>
    <n v="510"/>
    <n v="1412"/>
    <n v="454"/>
    <n v="2.0468999999999999"/>
    <n v="89300"/>
    <x v="0"/>
    <e v="#NAME?"/>
  </r>
  <r>
    <n v="-122.19"/>
    <n v="37.770000000000003"/>
    <n v="45"/>
    <n v="1852"/>
    <n v="393"/>
    <n v="1132"/>
    <n v="349"/>
    <n v="2.7159"/>
    <n v="101400"/>
    <x v="0"/>
    <e v="#NAME?"/>
  </r>
  <r>
    <n v="-122.19"/>
    <n v="37.76"/>
    <n v="41"/>
    <n v="921"/>
    <n v="207"/>
    <n v="522"/>
    <n v="159"/>
    <n v="1.2082999999999999"/>
    <n v="72500"/>
    <x v="0"/>
    <e v="#NAME?"/>
  </r>
  <r>
    <n v="-122.19"/>
    <n v="37.76"/>
    <n v="45"/>
    <n v="995"/>
    <n v="238"/>
    <n v="630"/>
    <n v="237"/>
    <n v="1.925"/>
    <n v="74100"/>
    <x v="0"/>
    <e v="#NAME?"/>
  </r>
  <r>
    <n v="-122.2"/>
    <n v="37.75"/>
    <n v="36"/>
    <n v="606"/>
    <n v="132"/>
    <n v="531"/>
    <n v="133"/>
    <n v="1.5809"/>
    <n v="70000"/>
    <x v="0"/>
    <e v="#NAME?"/>
  </r>
  <r>
    <n v="-122.2"/>
    <n v="37.76"/>
    <n v="37"/>
    <n v="2680"/>
    <n v="736"/>
    <n v="1925"/>
    <n v="667"/>
    <n v="1.4097"/>
    <n v="84600"/>
    <x v="0"/>
    <e v="#NAME?"/>
  </r>
  <r>
    <n v="-122.19"/>
    <n v="37.76"/>
    <n v="38"/>
    <n v="1493"/>
    <n v="370"/>
    <n v="1144"/>
    <n v="351"/>
    <n v="0.76829999999999998"/>
    <n v="81800"/>
    <x v="0"/>
    <e v="#NAME?"/>
  </r>
  <r>
    <n v="-122.19"/>
    <n v="37.75"/>
    <n v="19"/>
    <n v="2207"/>
    <n v="565"/>
    <n v="1481"/>
    <n v="520"/>
    <n v="1.3193999999999999"/>
    <n v="81400"/>
    <x v="0"/>
    <e v="#NAME?"/>
  </r>
  <r>
    <n v="-122.19"/>
    <n v="37.75"/>
    <n v="28"/>
    <n v="856"/>
    <n v="189"/>
    <n v="435"/>
    <n v="162"/>
    <n v="0.80120000000000002"/>
    <n v="81800"/>
    <x v="0"/>
    <e v="#NAME?"/>
  </r>
  <r>
    <n v="-122.19"/>
    <n v="37.76"/>
    <n v="26"/>
    <n v="1293"/>
    <n v="297"/>
    <n v="984"/>
    <n v="303"/>
    <n v="1.9479"/>
    <n v="85800"/>
    <x v="0"/>
    <e v="#NAME?"/>
  </r>
  <r>
    <n v="-122.19"/>
    <n v="37.74"/>
    <n v="36"/>
    <n v="847"/>
    <n v="212"/>
    <n v="567"/>
    <n v="159"/>
    <n v="1.1765000000000001"/>
    <n v="87100"/>
    <x v="0"/>
    <e v="#NAME?"/>
  </r>
  <r>
    <n v="-122.18"/>
    <n v="37.74"/>
    <n v="42"/>
    <n v="541"/>
    <n v="154"/>
    <n v="380"/>
    <n v="123"/>
    <n v="2.3456000000000001"/>
    <n v="83500"/>
    <x v="0"/>
    <e v="#NAME?"/>
  </r>
  <r>
    <n v="-122.19"/>
    <n v="37.729999999999997"/>
    <n v="44"/>
    <n v="1066"/>
    <n v="253"/>
    <n v="825"/>
    <n v="244"/>
    <n v="2.1537999999999999"/>
    <n v="79700"/>
    <x v="0"/>
    <e v="#NAME?"/>
  </r>
  <r>
    <n v="-122.19"/>
    <n v="37.74"/>
    <n v="43"/>
    <n v="707"/>
    <n v="147"/>
    <n v="417"/>
    <n v="155"/>
    <n v="2.5139"/>
    <n v="83400"/>
    <x v="0"/>
    <e v="#NAME?"/>
  </r>
  <r>
    <n v="-122.19"/>
    <n v="37.729999999999997"/>
    <n v="45"/>
    <n v="1528"/>
    <n v="291"/>
    <n v="801"/>
    <n v="287"/>
    <n v="1.2625"/>
    <n v="84700"/>
    <x v="0"/>
    <e v="#NAME?"/>
  </r>
  <r>
    <n v="-122.18"/>
    <n v="37.729999999999997"/>
    <n v="42"/>
    <n v="909"/>
    <n v="215"/>
    <n v="646"/>
    <n v="198"/>
    <n v="2.9062999999999999"/>
    <n v="80000"/>
    <x v="0"/>
    <e v="#NAME?"/>
  </r>
  <r>
    <n v="-122.18"/>
    <n v="37.729999999999997"/>
    <n v="43"/>
    <n v="1391"/>
    <n v="293"/>
    <n v="855"/>
    <n v="285"/>
    <n v="2.5192000000000001"/>
    <n v="76400"/>
    <x v="0"/>
    <e v="#NAME?"/>
  </r>
  <r>
    <n v="-122.18"/>
    <n v="37.729999999999997"/>
    <n v="44"/>
    <n v="548"/>
    <n v="119"/>
    <n v="435"/>
    <n v="136"/>
    <n v="2.1111"/>
    <n v="79700"/>
    <x v="0"/>
    <e v="#NAME?"/>
  </r>
  <r>
    <n v="-122.18"/>
    <n v="37.729999999999997"/>
    <n v="42"/>
    <n v="4074"/>
    <n v="874"/>
    <n v="2736"/>
    <n v="780"/>
    <n v="2.4550000000000001"/>
    <n v="82400"/>
    <x v="0"/>
    <e v="#NAME?"/>
  </r>
  <r>
    <n v="-122.17"/>
    <n v="37.74"/>
    <n v="41"/>
    <n v="1613"/>
    <n v="445"/>
    <n v="1481"/>
    <n v="414"/>
    <n v="2.4028"/>
    <n v="97700"/>
    <x v="0"/>
    <e v="#NAME?"/>
  </r>
  <r>
    <n v="-122.17"/>
    <n v="37.74"/>
    <n v="47"/>
    <n v="463"/>
    <n v="134"/>
    <n v="327"/>
    <n v="137"/>
    <n v="2.15"/>
    <n v="97200"/>
    <x v="0"/>
    <e v="#NAME?"/>
  </r>
  <r>
    <n v="-122.17"/>
    <n v="37.74"/>
    <n v="43"/>
    <n v="818"/>
    <n v="193"/>
    <n v="494"/>
    <n v="179"/>
    <n v="2.4775999999999998"/>
    <n v="101600"/>
    <x v="0"/>
    <e v="#NAME?"/>
  </r>
  <r>
    <n v="-122.17"/>
    <n v="37.729999999999997"/>
    <n v="43"/>
    <n v="1473"/>
    <n v="371"/>
    <n v="1231"/>
    <n v="341"/>
    <n v="2.1587000000000001"/>
    <n v="86500"/>
    <x v="0"/>
    <e v="#NAME?"/>
  </r>
  <r>
    <n v="-122.18"/>
    <n v="37.74"/>
    <n v="35"/>
    <n v="504"/>
    <n v="126"/>
    <n v="323"/>
    <n v="109"/>
    <n v="1.8438000000000001"/>
    <n v="90500"/>
    <x v="0"/>
    <e v="#NAME?"/>
  </r>
  <r>
    <n v="-122.17"/>
    <n v="37.74"/>
    <n v="46"/>
    <n v="1026"/>
    <n v="226"/>
    <n v="749"/>
    <n v="225"/>
    <n v="3.0297999999999998"/>
    <n v="107600"/>
    <x v="0"/>
    <e v="#NAME?"/>
  </r>
  <r>
    <n v="-122.17"/>
    <n v="37.74"/>
    <n v="46"/>
    <n v="769"/>
    <n v="183"/>
    <n v="693"/>
    <n v="178"/>
    <n v="2.25"/>
    <n v="84200"/>
    <x v="0"/>
    <e v="#NAME?"/>
  </r>
  <r>
    <n v="-122.18"/>
    <n v="37.74"/>
    <n v="46"/>
    <n v="2103"/>
    <n v="391"/>
    <n v="1339"/>
    <n v="354"/>
    <n v="2.2467000000000001"/>
    <n v="88900"/>
    <x v="0"/>
    <e v="#NAME?"/>
  </r>
  <r>
    <n v="-122.18"/>
    <n v="37.75"/>
    <n v="45"/>
    <n v="330"/>
    <n v="76"/>
    <n v="282"/>
    <n v="80"/>
    <n v="4.0468999999999999"/>
    <n v="80700"/>
    <x v="0"/>
    <e v="#NAME?"/>
  </r>
  <r>
    <n v="-122.18"/>
    <n v="37.75"/>
    <n v="46"/>
    <n v="941"/>
    <n v="218"/>
    <n v="621"/>
    <n v="195"/>
    <n v="1.325"/>
    <n v="87100"/>
    <x v="0"/>
    <e v="#NAME?"/>
  </r>
  <r>
    <n v="-122.17"/>
    <n v="37.75"/>
    <n v="38"/>
    <n v="992"/>
    <m/>
    <n v="732"/>
    <n v="259"/>
    <n v="1.6195999999999999"/>
    <n v="85100"/>
    <x v="0"/>
    <e v="#NAME?"/>
  </r>
  <r>
    <n v="-122.18"/>
    <n v="37.75"/>
    <n v="45"/>
    <n v="990"/>
    <n v="261"/>
    <n v="901"/>
    <n v="260"/>
    <n v="2.1730999999999998"/>
    <n v="82000"/>
    <x v="0"/>
    <e v="#NAME?"/>
  </r>
  <r>
    <n v="-122.19"/>
    <n v="37.75"/>
    <n v="36"/>
    <n v="1126"/>
    <n v="263"/>
    <n v="482"/>
    <n v="150"/>
    <n v="1.9167000000000001"/>
    <n v="82800"/>
    <x v="0"/>
    <e v="#NAME?"/>
  </r>
  <r>
    <n v="-122.18"/>
    <n v="37.75"/>
    <n v="43"/>
    <n v="1036"/>
    <n v="233"/>
    <n v="652"/>
    <n v="213"/>
    <n v="2.069"/>
    <n v="84600"/>
    <x v="0"/>
    <e v="#NAME?"/>
  </r>
  <r>
    <n v="-122.18"/>
    <n v="37.75"/>
    <n v="36"/>
    <n v="1047"/>
    <n v="214"/>
    <n v="651"/>
    <n v="166"/>
    <n v="1.712"/>
    <n v="82100"/>
    <x v="0"/>
    <e v="#NAME?"/>
  </r>
  <r>
    <n v="-122.17"/>
    <n v="37.76"/>
    <n v="33"/>
    <n v="1280"/>
    <n v="307"/>
    <n v="999"/>
    <n v="286"/>
    <n v="2.5625"/>
    <n v="89300"/>
    <x v="0"/>
    <e v="#NAME?"/>
  </r>
  <r>
    <n v="-122.17"/>
    <n v="37.75"/>
    <n v="43"/>
    <n v="1587"/>
    <n v="320"/>
    <n v="907"/>
    <n v="306"/>
    <n v="1.9821"/>
    <n v="98300"/>
    <x v="0"/>
    <e v="#NAME?"/>
  </r>
  <r>
    <n v="-122.17"/>
    <n v="37.75"/>
    <n v="41"/>
    <n v="1257"/>
    <n v="271"/>
    <n v="828"/>
    <n v="230"/>
    <n v="2.5043000000000002"/>
    <n v="92300"/>
    <x v="0"/>
    <e v="#NAME?"/>
  </r>
  <r>
    <n v="-122.17"/>
    <n v="37.75"/>
    <n v="44"/>
    <n v="1218"/>
    <n v="248"/>
    <n v="763"/>
    <n v="254"/>
    <n v="2.3281000000000001"/>
    <n v="88800"/>
    <x v="0"/>
    <e v="#NAME?"/>
  </r>
  <r>
    <n v="-122.17"/>
    <n v="37.75"/>
    <n v="48"/>
    <n v="1751"/>
    <n v="390"/>
    <n v="935"/>
    <n v="349"/>
    <n v="1.4375"/>
    <n v="90000"/>
    <x v="0"/>
    <e v="#NAME?"/>
  </r>
  <r>
    <n v="-122.16"/>
    <n v="37.76"/>
    <n v="45"/>
    <n v="2299"/>
    <n v="514"/>
    <n v="1437"/>
    <n v="484"/>
    <n v="2.5122"/>
    <n v="95500"/>
    <x v="0"/>
    <e v="#NAME?"/>
  </r>
  <r>
    <n v="-122.16"/>
    <n v="37.75"/>
    <n v="38"/>
    <n v="2457"/>
    <n v="624"/>
    <n v="1516"/>
    <n v="482"/>
    <n v="1.5625"/>
    <n v="91700"/>
    <x v="0"/>
    <e v="#NAME?"/>
  </r>
  <r>
    <n v="-122.17"/>
    <n v="37.75"/>
    <n v="47"/>
    <n v="998"/>
    <n v="211"/>
    <n v="597"/>
    <n v="185"/>
    <n v="3.1587000000000001"/>
    <n v="100400"/>
    <x v="0"/>
    <e v="#NAME?"/>
  </r>
  <r>
    <n v="-122.17"/>
    <n v="37.76"/>
    <n v="40"/>
    <n v="1685"/>
    <n v="343"/>
    <n v="949"/>
    <n v="342"/>
    <n v="1.8426"/>
    <n v="94800"/>
    <x v="0"/>
    <e v="#NAME?"/>
  </r>
  <r>
    <n v="-122.16"/>
    <n v="37.76"/>
    <n v="46"/>
    <n v="1827"/>
    <n v="307"/>
    <n v="881"/>
    <n v="302"/>
    <n v="4.6696"/>
    <n v="164300"/>
    <x v="0"/>
    <e v="#NAME?"/>
  </r>
  <r>
    <n v="-122.16"/>
    <n v="37.76"/>
    <n v="36"/>
    <n v="2781"/>
    <n v="574"/>
    <n v="1438"/>
    <n v="519"/>
    <n v="2.4598"/>
    <n v="155500"/>
    <x v="0"/>
    <e v="#NAME?"/>
  </r>
  <r>
    <n v="-122.15"/>
    <n v="37.76"/>
    <n v="39"/>
    <n v="1823"/>
    <n v="286"/>
    <n v="763"/>
    <n v="270"/>
    <n v="6.0749000000000004"/>
    <n v="196900"/>
    <x v="0"/>
    <e v="#NAME?"/>
  </r>
  <r>
    <n v="-122.14"/>
    <n v="37.770000000000003"/>
    <n v="27"/>
    <n v="2229"/>
    <n v="365"/>
    <n v="1297"/>
    <n v="355"/>
    <n v="4.8304"/>
    <n v="279100"/>
    <x v="0"/>
    <e v="#NAME?"/>
  </r>
  <r>
    <n v="-122.14"/>
    <n v="37.76"/>
    <n v="34"/>
    <n v="1513"/>
    <n v="231"/>
    <n v="545"/>
    <n v="211"/>
    <n v="5.5701000000000001"/>
    <n v="252800"/>
    <x v="0"/>
    <e v="#NAME?"/>
  </r>
  <r>
    <n v="-122.13"/>
    <n v="37.76"/>
    <n v="26"/>
    <n v="3266"/>
    <n v="491"/>
    <n v="1222"/>
    <n v="533"/>
    <n v="5.37"/>
    <n v="275400"/>
    <x v="0"/>
    <e v="#NAME?"/>
  </r>
  <r>
    <n v="-122.12"/>
    <n v="37.75"/>
    <n v="33"/>
    <n v="1809"/>
    <n v="261"/>
    <n v="808"/>
    <n v="219"/>
    <n v="6.86"/>
    <n v="250000"/>
    <x v="0"/>
    <e v="#NAME?"/>
  </r>
  <r>
    <n v="-122.12"/>
    <n v="37.75"/>
    <n v="28"/>
    <n v="794"/>
    <n v="111"/>
    <n v="329"/>
    <n v="109"/>
    <n v="7.6923000000000004"/>
    <n v="329800"/>
    <x v="0"/>
    <e v="#NAME?"/>
  </r>
  <r>
    <n v="-122.14"/>
    <n v="37.75"/>
    <n v="36"/>
    <n v="690"/>
    <n v="105"/>
    <n v="299"/>
    <n v="109"/>
    <n v="4.0312999999999999"/>
    <n v="195500"/>
    <x v="0"/>
    <e v="#NAME?"/>
  </r>
  <r>
    <n v="-122.14"/>
    <n v="37.75"/>
    <n v="33"/>
    <n v="1334"/>
    <n v="200"/>
    <n v="579"/>
    <n v="202"/>
    <n v="6.8323"/>
    <n v="255900"/>
    <x v="0"/>
    <e v="#NAME?"/>
  </r>
  <r>
    <n v="-122.13"/>
    <n v="37.75"/>
    <n v="30"/>
    <n v="414"/>
    <n v="54"/>
    <n v="137"/>
    <n v="50"/>
    <n v="4.9749999999999996"/>
    <n v="311100"/>
    <x v="0"/>
    <e v="#NAME?"/>
  </r>
  <r>
    <n v="-122.13"/>
    <n v="37.75"/>
    <n v="36"/>
    <n v="768"/>
    <n v="93"/>
    <n v="229"/>
    <n v="93"/>
    <n v="5.3601999999999999"/>
    <n v="330000"/>
    <x v="0"/>
    <e v="#NAME?"/>
  </r>
  <r>
    <n v="-122.13"/>
    <n v="37.74"/>
    <n v="41"/>
    <n v="4400"/>
    <n v="666"/>
    <n v="1476"/>
    <n v="648"/>
    <n v="5"/>
    <n v="248900"/>
    <x v="0"/>
    <e v="#NAME?"/>
  </r>
  <r>
    <n v="-122.16"/>
    <n v="37.75"/>
    <n v="46"/>
    <n v="954"/>
    <n v="161"/>
    <n v="429"/>
    <n v="154"/>
    <n v="2.9249999999999998"/>
    <n v="142900"/>
    <x v="0"/>
    <e v="#NAME?"/>
  </r>
  <r>
    <n v="-122.15"/>
    <n v="37.75"/>
    <n v="40"/>
    <n v="1445"/>
    <n v="256"/>
    <n v="849"/>
    <n v="255"/>
    <n v="3.8913000000000002"/>
    <n v="126300"/>
    <x v="0"/>
    <e v="#NAME?"/>
  </r>
  <r>
    <n v="-122.15"/>
    <n v="37.75"/>
    <n v="44"/>
    <n v="1938"/>
    <n v="399"/>
    <n v="946"/>
    <n v="331"/>
    <n v="3.2250000000000001"/>
    <n v="135800"/>
    <x v="0"/>
    <e v="#NAME?"/>
  </r>
  <r>
    <n v="-122.15"/>
    <n v="37.74"/>
    <n v="41"/>
    <n v="856"/>
    <n v="178"/>
    <n v="571"/>
    <n v="191"/>
    <n v="3.1457999999999999"/>
    <n v="130600"/>
    <x v="0"/>
    <e v="#NAME?"/>
  </r>
  <r>
    <n v="-122.16"/>
    <n v="37.75"/>
    <n v="24"/>
    <n v="1790"/>
    <n v="454"/>
    <n v="1137"/>
    <n v="386"/>
    <n v="2.5369999999999999"/>
    <n v="107900"/>
    <x v="0"/>
    <e v="#NAME?"/>
  </r>
  <r>
    <n v="-122.16"/>
    <n v="37.75"/>
    <n v="44"/>
    <n v="617"/>
    <n v="131"/>
    <n v="378"/>
    <n v="135"/>
    <n v="2.5568"/>
    <n v="111100"/>
    <x v="0"/>
    <e v="#NAME?"/>
  </r>
  <r>
    <n v="-122.15"/>
    <n v="37.74"/>
    <n v="43"/>
    <n v="1383"/>
    <n v="275"/>
    <n v="853"/>
    <n v="272"/>
    <n v="3.5083000000000002"/>
    <n v="122000"/>
    <x v="0"/>
    <e v="#NAME?"/>
  </r>
  <r>
    <n v="-122.15"/>
    <n v="37.74"/>
    <n v="49"/>
    <n v="1325"/>
    <n v="277"/>
    <n v="764"/>
    <n v="282"/>
    <n v="3.3125"/>
    <n v="118000"/>
    <x v="0"/>
    <e v="#NAME?"/>
  </r>
  <r>
    <n v="-122.16"/>
    <n v="37.75"/>
    <n v="40"/>
    <n v="1227"/>
    <n v="294"/>
    <n v="928"/>
    <n v="261"/>
    <n v="1.8234999999999999"/>
    <n v="95200"/>
    <x v="0"/>
    <e v="#NAME?"/>
  </r>
  <r>
    <n v="-122.16"/>
    <n v="37.75"/>
    <n v="35"/>
    <n v="667"/>
    <n v="140"/>
    <n v="406"/>
    <n v="133"/>
    <n v="3.8047"/>
    <n v="94300"/>
    <x v="0"/>
    <e v="#NAME?"/>
  </r>
  <r>
    <n v="-122.17"/>
    <n v="37.74"/>
    <n v="34"/>
    <n v="1223"/>
    <n v="281"/>
    <n v="824"/>
    <n v="280"/>
    <n v="2.2917000000000001"/>
    <n v="92500"/>
    <x v="0"/>
    <e v="#NAME?"/>
  </r>
  <r>
    <n v="-122.17"/>
    <n v="37.75"/>
    <n v="37"/>
    <n v="1379"/>
    <n v="287"/>
    <n v="835"/>
    <n v="259"/>
    <n v="2.4962"/>
    <n v="91800"/>
    <x v="0"/>
    <e v="#NAME?"/>
  </r>
  <r>
    <n v="-122.16"/>
    <n v="37.74"/>
    <n v="43"/>
    <n v="1534"/>
    <n v="300"/>
    <n v="826"/>
    <n v="295"/>
    <n v="4.0416999999999996"/>
    <n v="109400"/>
    <x v="0"/>
    <e v="#NAME?"/>
  </r>
  <r>
    <n v="-122.16"/>
    <n v="37.74"/>
    <n v="46"/>
    <n v="1029"/>
    <n v="181"/>
    <n v="567"/>
    <n v="211"/>
    <n v="3.4843999999999999"/>
    <n v="129500"/>
    <x v="0"/>
    <e v="#NAME?"/>
  </r>
  <r>
    <n v="-122.16"/>
    <n v="37.74"/>
    <n v="52"/>
    <n v="771"/>
    <n v="147"/>
    <n v="355"/>
    <n v="144"/>
    <n v="4.1458000000000004"/>
    <n v="143400"/>
    <x v="0"/>
    <e v="#NAME?"/>
  </r>
  <r>
    <n v="-122.16"/>
    <n v="37.74"/>
    <n v="47"/>
    <n v="824"/>
    <n v="223"/>
    <n v="533"/>
    <n v="166"/>
    <n v="2.625"/>
    <n v="98200"/>
    <x v="0"/>
    <e v="#NAME?"/>
  </r>
  <r>
    <n v="-122.16"/>
    <n v="37.74"/>
    <n v="44"/>
    <n v="1097"/>
    <n v="239"/>
    <n v="609"/>
    <n v="215"/>
    <n v="2.0226999999999999"/>
    <n v="103100"/>
    <x v="0"/>
    <e v="#NAME?"/>
  </r>
  <r>
    <n v="-122.29"/>
    <n v="37.9"/>
    <n v="49"/>
    <n v="1283"/>
    <n v="238"/>
    <n v="576"/>
    <n v="236"/>
    <n v="3.3332999999999999"/>
    <n v="276800"/>
    <x v="0"/>
    <e v="#NAME?"/>
  </r>
  <r>
    <n v="-122.29"/>
    <n v="37.9"/>
    <n v="52"/>
    <n v="1604"/>
    <n v="263"/>
    <n v="594"/>
    <n v="286"/>
    <n v="5.3380000000000001"/>
    <n v="270900"/>
    <x v="0"/>
    <e v="#NAME?"/>
  </r>
  <r>
    <n v="-122.29"/>
    <n v="37.89"/>
    <n v="52"/>
    <n v="2248"/>
    <n v="422"/>
    <n v="870"/>
    <n v="377"/>
    <n v="3.4731999999999998"/>
    <n v="246200"/>
    <x v="0"/>
    <e v="#NAME?"/>
  </r>
  <r>
    <n v="-122.3"/>
    <n v="37.9"/>
    <n v="38"/>
    <n v="2263"/>
    <n v="522"/>
    <n v="1027"/>
    <n v="509"/>
    <n v="3.5125000000000002"/>
    <n v="224200"/>
    <x v="0"/>
    <e v="#NAME?"/>
  </r>
  <r>
    <n v="-122.29"/>
    <n v="37.89"/>
    <n v="52"/>
    <n v="1571"/>
    <n v="349"/>
    <n v="693"/>
    <n v="326"/>
    <n v="3.1375000000000002"/>
    <n v="229100"/>
    <x v="0"/>
    <e v="#NAME?"/>
  </r>
  <r>
    <n v="-122.3"/>
    <n v="37.89"/>
    <n v="46"/>
    <n v="1520"/>
    <n v="402"/>
    <n v="815"/>
    <n v="375"/>
    <n v="2.8035999999999999"/>
    <n v="211600"/>
    <x v="0"/>
    <e v="#NAME?"/>
  </r>
  <r>
    <n v="-122.3"/>
    <n v="37.9"/>
    <n v="15"/>
    <n v="5083"/>
    <n v="1212"/>
    <n v="2420"/>
    <n v="1146"/>
    <n v="4.5823999999999998"/>
    <n v="256100"/>
    <x v="0"/>
    <e v="#NAME?"/>
  </r>
  <r>
    <n v="-122.3"/>
    <n v="37.89"/>
    <n v="36"/>
    <n v="1077"/>
    <n v="293"/>
    <n v="518"/>
    <n v="276"/>
    <n v="3.0207999999999999"/>
    <n v="206300"/>
    <x v="0"/>
    <e v="#NAME?"/>
  </r>
  <r>
    <n v="-122.3"/>
    <n v="37.89"/>
    <n v="52"/>
    <n v="1248"/>
    <n v="283"/>
    <n v="620"/>
    <n v="275"/>
    <n v="4.0875000000000004"/>
    <n v="221300"/>
    <x v="0"/>
    <e v="#NAME?"/>
  </r>
  <r>
    <n v="-122.33"/>
    <n v="37.89"/>
    <n v="42"/>
    <n v="1342"/>
    <n v="291"/>
    <n v="551"/>
    <n v="266"/>
    <n v="4.5267999999999997"/>
    <n v="207400"/>
    <x v="0"/>
    <e v="#NAME?"/>
  </r>
  <r>
    <n v="-122.34"/>
    <n v="37.880000000000003"/>
    <n v="37"/>
    <n v="3061"/>
    <n v="930"/>
    <n v="2556"/>
    <n v="924"/>
    <n v="1.7375"/>
    <n v="350000"/>
    <x v="0"/>
    <e v="#NAME?"/>
  </r>
  <r>
    <n v="-122.29"/>
    <n v="37.89"/>
    <n v="52"/>
    <n v="3171"/>
    <n v="698"/>
    <n v="1498"/>
    <n v="696"/>
    <n v="3.1795"/>
    <n v="218200"/>
    <x v="0"/>
    <e v="#NAME?"/>
  </r>
  <r>
    <n v="-122.29"/>
    <n v="37.880000000000003"/>
    <n v="50"/>
    <n v="1211"/>
    <n v="261"/>
    <n v="523"/>
    <n v="227"/>
    <n v="3.8672"/>
    <n v="216700"/>
    <x v="0"/>
    <e v="#NAME?"/>
  </r>
  <r>
    <n v="-122.29"/>
    <n v="37.89"/>
    <n v="52"/>
    <n v="979"/>
    <n v="175"/>
    <n v="374"/>
    <n v="153"/>
    <n v="5.1675000000000004"/>
    <n v="270600"/>
    <x v="0"/>
    <e v="#NAME?"/>
  </r>
  <r>
    <n v="-122.29"/>
    <n v="37.89"/>
    <n v="52"/>
    <n v="2269"/>
    <n v="380"/>
    <n v="1004"/>
    <n v="371"/>
    <n v="5.1696"/>
    <n v="261400"/>
    <x v="0"/>
    <e v="#NAME?"/>
  </r>
  <r>
    <n v="-122.28"/>
    <n v="37.880000000000003"/>
    <n v="52"/>
    <n v="1844"/>
    <n v="332"/>
    <n v="769"/>
    <n v="334"/>
    <n v="4.2614000000000001"/>
    <n v="261300"/>
    <x v="0"/>
    <e v="#NAME?"/>
  </r>
  <r>
    <n v="-122.29"/>
    <n v="37.89"/>
    <n v="52"/>
    <n v="2178"/>
    <n v="421"/>
    <n v="940"/>
    <n v="423"/>
    <n v="5.0551000000000004"/>
    <n v="232200"/>
    <x v="0"/>
    <e v="#NAME?"/>
  </r>
  <r>
    <n v="-122.27"/>
    <n v="37.9"/>
    <n v="42"/>
    <n v="1650"/>
    <n v="274"/>
    <n v="645"/>
    <n v="256"/>
    <n v="5.6227999999999998"/>
    <n v="375400"/>
    <x v="0"/>
    <e v="#NAME?"/>
  </r>
  <r>
    <n v="-122.26"/>
    <n v="37.9"/>
    <n v="52"/>
    <n v="1927"/>
    <n v="279"/>
    <n v="705"/>
    <n v="288"/>
    <n v="7.8864000000000001"/>
    <n v="357300"/>
    <x v="0"/>
    <e v="#NAME?"/>
  </r>
  <r>
    <n v="-122.27"/>
    <n v="37.9"/>
    <n v="52"/>
    <n v="2079"/>
    <n v="273"/>
    <n v="684"/>
    <n v="275"/>
    <n v="7.9555999999999996"/>
    <n v="374400"/>
    <x v="0"/>
    <e v="#NAME?"/>
  </r>
  <r>
    <n v="-122.27"/>
    <n v="37.9"/>
    <n v="52"/>
    <n v="1803"/>
    <n v="240"/>
    <n v="572"/>
    <n v="236"/>
    <n v="6.1740000000000004"/>
    <n v="358800"/>
    <x v="0"/>
    <e v="#NAME?"/>
  </r>
  <r>
    <n v="-122.27"/>
    <n v="37.9"/>
    <n v="52"/>
    <n v="2041"/>
    <n v="270"/>
    <n v="671"/>
    <n v="253"/>
    <n v="6.9413999999999998"/>
    <n v="417500"/>
    <x v="0"/>
    <e v="#NAME?"/>
  </r>
  <r>
    <n v="-122.27"/>
    <n v="37.89"/>
    <n v="52"/>
    <n v="3046"/>
    <n v="373"/>
    <n v="975"/>
    <n v="365"/>
    <n v="8.8341999999999992"/>
    <n v="430500"/>
    <x v="0"/>
    <e v="#NAME?"/>
  </r>
  <r>
    <n v="-122.28"/>
    <n v="37.9"/>
    <n v="52"/>
    <n v="2318"/>
    <n v="328"/>
    <n v="779"/>
    <n v="312"/>
    <n v="7.1753999999999998"/>
    <n v="362900"/>
    <x v="0"/>
    <e v="#NAME?"/>
  </r>
  <r>
    <n v="-122.28"/>
    <n v="37.9"/>
    <n v="52"/>
    <n v="2003"/>
    <n v="250"/>
    <n v="658"/>
    <n v="244"/>
    <n v="10.0825"/>
    <n v="397000"/>
    <x v="0"/>
    <e v="#NAME?"/>
  </r>
  <r>
    <n v="-122.28"/>
    <n v="37.9"/>
    <n v="52"/>
    <n v="2261"/>
    <n v="328"/>
    <n v="819"/>
    <n v="335"/>
    <n v="4.9082999999999997"/>
    <n v="346800"/>
    <x v="0"/>
    <e v="#NAME?"/>
  </r>
  <r>
    <n v="-122.28"/>
    <n v="37.89"/>
    <n v="52"/>
    <n v="1225"/>
    <n v="169"/>
    <n v="412"/>
    <n v="168"/>
    <n v="5.7911999999999999"/>
    <n v="327100"/>
    <x v="0"/>
    <e v="#NAME?"/>
  </r>
  <r>
    <n v="-122.28"/>
    <n v="37.89"/>
    <n v="52"/>
    <n v="2315"/>
    <n v="408"/>
    <n v="835"/>
    <n v="369"/>
    <n v="4.5892999999999997"/>
    <n v="290100"/>
    <x v="0"/>
    <e v="#NAME?"/>
  </r>
  <r>
    <n v="-122.28"/>
    <n v="37.89"/>
    <n v="52"/>
    <n v="2070"/>
    <n v="329"/>
    <n v="722"/>
    <n v="306"/>
    <n v="5.4170999999999996"/>
    <n v="292000"/>
    <x v="0"/>
    <e v="#NAME?"/>
  </r>
  <r>
    <n v="-122.28"/>
    <n v="37.89"/>
    <n v="52"/>
    <n v="2616"/>
    <n v="473"/>
    <n v="1085"/>
    <n v="487"/>
    <n v="4.125"/>
    <n v="270900"/>
    <x v="0"/>
    <e v="#NAME?"/>
  </r>
  <r>
    <n v="-122.27"/>
    <n v="37.89"/>
    <n v="52"/>
    <n v="2640"/>
    <n v="366"/>
    <n v="973"/>
    <n v="355"/>
    <n v="7.266"/>
    <n v="371100"/>
    <x v="0"/>
    <e v="#NAME?"/>
  </r>
  <r>
    <n v="-122.27"/>
    <n v="37.89"/>
    <n v="52"/>
    <n v="1978"/>
    <n v="293"/>
    <n v="723"/>
    <n v="272"/>
    <n v="5.3989000000000003"/>
    <n v="335600"/>
    <x v="0"/>
    <e v="#NAME?"/>
  </r>
  <r>
    <n v="-122.26"/>
    <n v="37.9"/>
    <n v="37"/>
    <n v="2220"/>
    <n v="335"/>
    <n v="903"/>
    <n v="362"/>
    <n v="7.8335999999999997"/>
    <n v="371300"/>
    <x v="0"/>
    <e v="#NAME?"/>
  </r>
  <r>
    <n v="-122.25"/>
    <n v="37.89"/>
    <n v="41"/>
    <n v="1125"/>
    <n v="195"/>
    <n v="356"/>
    <n v="181"/>
    <n v="6.1593"/>
    <n v="344000"/>
    <x v="0"/>
    <e v="#NAME?"/>
  </r>
  <r>
    <n v="-122.26"/>
    <n v="37.89"/>
    <n v="52"/>
    <n v="3078"/>
    <n v="494"/>
    <n v="1005"/>
    <n v="462"/>
    <n v="6.3810000000000002"/>
    <n v="342200"/>
    <x v="0"/>
    <e v="#NAME?"/>
  </r>
  <r>
    <n v="-122.26"/>
    <n v="37.89"/>
    <n v="52"/>
    <n v="3706"/>
    <n v="531"/>
    <n v="1205"/>
    <n v="504"/>
    <n v="6.6828000000000003"/>
    <n v="370900"/>
    <x v="0"/>
    <e v="#NAME?"/>
  </r>
  <r>
    <n v="-122.25"/>
    <n v="37.89"/>
    <n v="37"/>
    <n v="3000"/>
    <n v="457"/>
    <n v="987"/>
    <n v="450"/>
    <n v="7.5385"/>
    <n v="350000"/>
    <x v="0"/>
    <e v="#NAME?"/>
  </r>
  <r>
    <n v="-122.25"/>
    <n v="37.89"/>
    <n v="42"/>
    <n v="2863"/>
    <n v="460"/>
    <n v="1031"/>
    <n v="448"/>
    <n v="6.7138"/>
    <n v="368600"/>
    <x v="0"/>
    <e v="#NAME?"/>
  </r>
  <r>
    <n v="-122.26"/>
    <n v="37.880000000000003"/>
    <n v="52"/>
    <n v="2551"/>
    <n v="417"/>
    <n v="894"/>
    <n v="404"/>
    <n v="6.2424999999999997"/>
    <n v="391800"/>
    <x v="0"/>
    <e v="#NAME?"/>
  </r>
  <r>
    <n v="-122.26"/>
    <n v="37.880000000000003"/>
    <n v="52"/>
    <n v="2255"/>
    <n v="410"/>
    <n v="823"/>
    <n v="377"/>
    <n v="5.7979000000000003"/>
    <n v="415300"/>
    <x v="0"/>
    <e v="#NAME?"/>
  </r>
  <r>
    <n v="-122.27"/>
    <n v="37.880000000000003"/>
    <n v="52"/>
    <n v="3360"/>
    <n v="648"/>
    <n v="1232"/>
    <n v="621"/>
    <n v="4.2812999999999999"/>
    <n v="284900"/>
    <x v="0"/>
    <e v="#NAME?"/>
  </r>
  <r>
    <n v="-122.27"/>
    <n v="37.880000000000003"/>
    <n v="52"/>
    <n v="1693"/>
    <n v="391"/>
    <n v="669"/>
    <n v="367"/>
    <n v="3.5417000000000001"/>
    <n v="287500"/>
    <x v="0"/>
    <e v="#NAME?"/>
  </r>
  <r>
    <n v="-122.27"/>
    <n v="37.880000000000003"/>
    <n v="44"/>
    <n v="2252"/>
    <n v="592"/>
    <n v="989"/>
    <n v="550"/>
    <n v="3.0131999999999999"/>
    <n v="272900"/>
    <x v="0"/>
    <e v="#NAME?"/>
  </r>
  <r>
    <n v="-122.28"/>
    <n v="37.880000000000003"/>
    <n v="52"/>
    <n v="2495"/>
    <n v="491"/>
    <n v="1058"/>
    <n v="464"/>
    <n v="4.1429"/>
    <n v="259600"/>
    <x v="0"/>
    <e v="#NAME?"/>
  </r>
  <r>
    <n v="-122.28"/>
    <n v="37.880000000000003"/>
    <n v="52"/>
    <n v="1193"/>
    <n v="200"/>
    <n v="506"/>
    <n v="207"/>
    <n v="4.1912000000000003"/>
    <n v="254500"/>
    <x v="0"/>
    <e v="#NAME?"/>
  </r>
  <r>
    <n v="-122.28"/>
    <n v="37.880000000000003"/>
    <n v="52"/>
    <n v="1172"/>
    <n v="215"/>
    <n v="489"/>
    <n v="218"/>
    <n v="3.9167000000000001"/>
    <n v="235600"/>
    <x v="0"/>
    <e v="#NAME?"/>
  </r>
  <r>
    <n v="-122.29"/>
    <n v="37.880000000000003"/>
    <n v="52"/>
    <n v="2159"/>
    <n v="424"/>
    <n v="824"/>
    <n v="388"/>
    <n v="3.8896999999999999"/>
    <n v="218400"/>
    <x v="0"/>
    <e v="#NAME?"/>
  </r>
  <r>
    <n v="-122.29"/>
    <n v="37.880000000000003"/>
    <n v="48"/>
    <n v="2365"/>
    <n v="490"/>
    <n v="1034"/>
    <n v="475"/>
    <n v="3.1065"/>
    <n v="229200"/>
    <x v="0"/>
    <e v="#NAME?"/>
  </r>
  <r>
    <n v="-122.29"/>
    <n v="37.880000000000003"/>
    <n v="46"/>
    <n v="1895"/>
    <n v="442"/>
    <n v="920"/>
    <n v="425"/>
    <n v="2.9925999999999999"/>
    <n v="192100"/>
    <x v="0"/>
    <e v="#NAME?"/>
  </r>
  <r>
    <n v="-122.29"/>
    <n v="37.880000000000003"/>
    <n v="52"/>
    <n v="1650"/>
    <n v="395"/>
    <n v="841"/>
    <n v="380"/>
    <n v="3.556"/>
    <n v="179300"/>
    <x v="0"/>
    <e v="#NAME?"/>
  </r>
  <r>
    <n v="-122.3"/>
    <n v="37.880000000000003"/>
    <n v="45"/>
    <n v="453"/>
    <n v="146"/>
    <n v="749"/>
    <n v="137"/>
    <n v="1.4750000000000001"/>
    <n v="187500"/>
    <x v="0"/>
    <e v="#NAME?"/>
  </r>
  <r>
    <n v="-122.3"/>
    <n v="37.880000000000003"/>
    <n v="52"/>
    <n v="409"/>
    <n v="97"/>
    <n v="208"/>
    <n v="98"/>
    <n v="1.6971000000000001"/>
    <n v="138800"/>
    <x v="0"/>
    <e v="#NAME?"/>
  </r>
  <r>
    <n v="-122.3"/>
    <n v="37.869999999999997"/>
    <n v="10"/>
    <n v="503"/>
    <n v="118"/>
    <n v="228"/>
    <n v="100"/>
    <n v="2.1705000000000001"/>
    <n v="150000"/>
    <x v="0"/>
    <e v="#NAME?"/>
  </r>
  <r>
    <n v="-122.3"/>
    <n v="37.86"/>
    <n v="50"/>
    <n v="499"/>
    <n v="127"/>
    <n v="287"/>
    <n v="128"/>
    <n v="2.75"/>
    <n v="140600"/>
    <x v="0"/>
    <e v="#NAME?"/>
  </r>
  <r>
    <n v="-122.29"/>
    <n v="37.85"/>
    <n v="52"/>
    <n v="477"/>
    <n v="119"/>
    <n v="218"/>
    <n v="106"/>
    <n v="2.5682"/>
    <n v="120000"/>
    <x v="0"/>
    <e v="#NAME?"/>
  </r>
  <r>
    <n v="-122.3"/>
    <n v="37.880000000000003"/>
    <n v="46"/>
    <n v="1647"/>
    <n v="376"/>
    <n v="854"/>
    <n v="355"/>
    <n v="2.9"/>
    <n v="144800"/>
    <x v="0"/>
    <e v="#NAME?"/>
  </r>
  <r>
    <n v="-122.3"/>
    <n v="37.869999999999997"/>
    <n v="52"/>
    <n v="3123"/>
    <n v="749"/>
    <n v="1695"/>
    <n v="684"/>
    <n v="2.2208000000000001"/>
    <n v="144800"/>
    <x v="0"/>
    <e v="#NAME?"/>
  </r>
  <r>
    <n v="-122.28"/>
    <n v="37.880000000000003"/>
    <n v="52"/>
    <n v="957"/>
    <n v="188"/>
    <n v="403"/>
    <n v="172"/>
    <n v="3.2343999999999999"/>
    <n v="245500"/>
    <x v="0"/>
    <e v="#NAME?"/>
  </r>
  <r>
    <n v="-122.28"/>
    <n v="37.869999999999997"/>
    <n v="52"/>
    <n v="589"/>
    <n v="132"/>
    <n v="288"/>
    <n v="131"/>
    <n v="3.5156000000000001"/>
    <n v="200000"/>
    <x v="0"/>
    <e v="#NAME?"/>
  </r>
  <r>
    <n v="-122.28"/>
    <n v="37.869999999999997"/>
    <n v="49"/>
    <n v="2026"/>
    <n v="548"/>
    <n v="963"/>
    <n v="521"/>
    <n v="1.9804999999999999"/>
    <n v="173700"/>
    <x v="0"/>
    <e v="#NAME?"/>
  </r>
  <r>
    <n v="-122.29"/>
    <n v="37.869999999999997"/>
    <n v="50"/>
    <n v="1829"/>
    <n v="536"/>
    <n v="1129"/>
    <n v="516"/>
    <n v="2.6684000000000001"/>
    <n v="185600"/>
    <x v="0"/>
    <e v="#NAME?"/>
  </r>
  <r>
    <n v="-122.29"/>
    <n v="37.869999999999997"/>
    <n v="52"/>
    <n v="895"/>
    <n v="198"/>
    <n v="386"/>
    <n v="204"/>
    <n v="3.875"/>
    <n v="182600"/>
    <x v="0"/>
    <e v="#NAME?"/>
  </r>
  <r>
    <n v="-122.28"/>
    <n v="37.880000000000003"/>
    <n v="52"/>
    <n v="1909"/>
    <n v="416"/>
    <n v="811"/>
    <n v="406"/>
    <n v="3.0059999999999998"/>
    <n v="227900"/>
    <x v="0"/>
    <e v="#NAME?"/>
  </r>
  <r>
    <n v="-122.28"/>
    <n v="37.869999999999997"/>
    <n v="46"/>
    <n v="3022"/>
    <n v="696"/>
    <n v="1293"/>
    <n v="675"/>
    <n v="2.5430000000000001"/>
    <n v="220700"/>
    <x v="0"/>
    <e v="#NAME?"/>
  </r>
  <r>
    <n v="-122.28"/>
    <n v="37.869999999999997"/>
    <n v="46"/>
    <n v="1777"/>
    <n v="446"/>
    <n v="805"/>
    <n v="431"/>
    <n v="2.8675999999999999"/>
    <n v="212000"/>
    <x v="0"/>
    <e v="#NAME?"/>
  </r>
  <r>
    <n v="-122.27"/>
    <n v="37.880000000000003"/>
    <n v="52"/>
    <n v="2803"/>
    <n v="930"/>
    <n v="1372"/>
    <n v="876"/>
    <n v="2.1907000000000001"/>
    <n v="271400"/>
    <x v="0"/>
    <e v="#NAME?"/>
  </r>
  <r>
    <n v="-122.27"/>
    <n v="37.869999999999997"/>
    <n v="30"/>
    <n v="1465"/>
    <n v="439"/>
    <n v="862"/>
    <n v="425"/>
    <n v="1.7778"/>
    <n v="268800"/>
    <x v="0"/>
    <e v="#NAME?"/>
  </r>
  <r>
    <n v="-122.27"/>
    <n v="37.880000000000003"/>
    <n v="37"/>
    <n v="2619"/>
    <n v="682"/>
    <n v="1152"/>
    <n v="616"/>
    <n v="2.52"/>
    <n v="277800"/>
    <x v="0"/>
    <e v="#NAME?"/>
  </r>
  <r>
    <n v="-122.26"/>
    <n v="37.880000000000003"/>
    <n v="52"/>
    <n v="1149"/>
    <n v="255"/>
    <n v="483"/>
    <n v="249"/>
    <n v="4.2788000000000004"/>
    <n v="332500"/>
    <x v="0"/>
    <e v="#NAME?"/>
  </r>
  <r>
    <n v="-122.26"/>
    <n v="37.880000000000003"/>
    <n v="52"/>
    <n v="2363"/>
    <n v="604"/>
    <n v="1558"/>
    <n v="573"/>
    <n v="2.944"/>
    <n v="338900"/>
    <x v="0"/>
    <e v="#NAME?"/>
  </r>
  <r>
    <n v="-122.26"/>
    <n v="37.880000000000003"/>
    <n v="52"/>
    <n v="2604"/>
    <n v="837"/>
    <n v="1798"/>
    <n v="769"/>
    <n v="1.7250000000000001"/>
    <n v="287500"/>
    <x v="0"/>
    <e v="#NAME?"/>
  </r>
  <r>
    <n v="-122.25"/>
    <n v="37.869999999999997"/>
    <n v="41"/>
    <n v="685"/>
    <n v="141"/>
    <n v="266"/>
    <n v="123"/>
    <n v="5.2289000000000003"/>
    <n v="384600"/>
    <x v="0"/>
    <e v="#NAME?"/>
  </r>
  <r>
    <n v="-122.25"/>
    <n v="37.869999999999997"/>
    <n v="42"/>
    <n v="1756"/>
    <n v="465"/>
    <n v="2184"/>
    <n v="422"/>
    <n v="2.5562"/>
    <n v="371400"/>
    <x v="0"/>
    <e v="#NAME?"/>
  </r>
  <r>
    <n v="-122.25"/>
    <n v="37.869999999999997"/>
    <n v="52"/>
    <n v="1204"/>
    <n v="460"/>
    <n v="2016"/>
    <n v="477"/>
    <n v="0.94899999999999995"/>
    <n v="350000"/>
    <x v="0"/>
    <e v="#NAME?"/>
  </r>
  <r>
    <n v="-122.25"/>
    <n v="37.869999999999997"/>
    <n v="52"/>
    <n v="609"/>
    <n v="236"/>
    <n v="1349"/>
    <n v="250"/>
    <n v="1.1696"/>
    <n v="500001"/>
    <x v="0"/>
    <e v="#NAME?"/>
  </r>
  <r>
    <n v="-122.26"/>
    <n v="37.869999999999997"/>
    <n v="52"/>
    <n v="1087"/>
    <n v="371"/>
    <n v="3337"/>
    <n v="350"/>
    <n v="1.4012"/>
    <n v="175000"/>
    <x v="0"/>
    <e v="#NAME?"/>
  </r>
  <r>
    <n v="-122.26"/>
    <n v="37.869999999999997"/>
    <n v="52"/>
    <n v="2773"/>
    <n v="998"/>
    <n v="1721"/>
    <n v="949"/>
    <n v="1.1859"/>
    <n v="241700"/>
    <x v="0"/>
    <e v="#NAME?"/>
  </r>
  <r>
    <n v="-122.27"/>
    <n v="37.869999999999997"/>
    <n v="35"/>
    <n v="3218"/>
    <n v="1108"/>
    <n v="1675"/>
    <n v="1000"/>
    <n v="1.7464"/>
    <n v="216700"/>
    <x v="0"/>
    <e v="#NAME?"/>
  </r>
  <r>
    <n v="-122.27"/>
    <n v="37.869999999999997"/>
    <n v="49"/>
    <n v="1350"/>
    <n v="368"/>
    <n v="707"/>
    <n v="350"/>
    <n v="2.8845999999999998"/>
    <n v="211300"/>
    <x v="0"/>
    <e v="#NAME?"/>
  </r>
  <r>
    <n v="-122.27"/>
    <n v="37.869999999999997"/>
    <n v="52"/>
    <n v="3084"/>
    <n v="698"/>
    <n v="1424"/>
    <n v="694"/>
    <n v="2.7372000000000001"/>
    <n v="210200"/>
    <x v="0"/>
    <e v="#NAME?"/>
  </r>
  <r>
    <n v="-122.28"/>
    <n v="37.86"/>
    <n v="52"/>
    <n v="938"/>
    <n v="195"/>
    <n v="393"/>
    <n v="189"/>
    <n v="3.8593999999999999"/>
    <n v="196400"/>
    <x v="0"/>
    <e v="#NAME?"/>
  </r>
  <r>
    <n v="-122.28"/>
    <n v="37.869999999999997"/>
    <n v="52"/>
    <n v="1813"/>
    <n v="353"/>
    <n v="828"/>
    <n v="339"/>
    <n v="3.5625"/>
    <n v="191700"/>
    <x v="0"/>
    <e v="#NAME?"/>
  </r>
  <r>
    <n v="-122.28"/>
    <n v="37.869999999999997"/>
    <n v="52"/>
    <n v="1233"/>
    <n v="300"/>
    <n v="571"/>
    <n v="292"/>
    <n v="2.2787999999999999"/>
    <n v="182300"/>
    <x v="0"/>
    <e v="#NAME?"/>
  </r>
  <r>
    <n v="-122.29"/>
    <n v="37.869999999999997"/>
    <n v="44"/>
    <n v="2539"/>
    <n v="755"/>
    <n v="1382"/>
    <n v="713"/>
    <n v="2.5369999999999999"/>
    <n v="175000"/>
    <x v="0"/>
    <e v="#NAME?"/>
  </r>
  <r>
    <n v="-122.29"/>
    <n v="37.869999999999997"/>
    <n v="46"/>
    <n v="1267"/>
    <n v="324"/>
    <n v="792"/>
    <n v="321"/>
    <n v="2.5249999999999999"/>
    <n v="165900"/>
    <x v="0"/>
    <e v="#NAME?"/>
  </r>
  <r>
    <n v="-122.29"/>
    <n v="37.86"/>
    <n v="52"/>
    <n v="1665"/>
    <n v="404"/>
    <n v="815"/>
    <n v="372"/>
    <n v="1.9945999999999999"/>
    <n v="156900"/>
    <x v="0"/>
    <e v="#NAME?"/>
  </r>
  <r>
    <n v="-122.28"/>
    <n v="37.86"/>
    <n v="52"/>
    <n v="1659"/>
    <n v="367"/>
    <n v="788"/>
    <n v="346"/>
    <n v="2.8214000000000001"/>
    <n v="164300"/>
    <x v="0"/>
    <e v="#NAME?"/>
  </r>
  <r>
    <n v="-122.29"/>
    <n v="37.869999999999997"/>
    <n v="52"/>
    <n v="2225"/>
    <n v="460"/>
    <n v="1145"/>
    <n v="430"/>
    <n v="2.6164999999999998"/>
    <n v="150000"/>
    <x v="0"/>
    <e v="#NAME?"/>
  </r>
  <r>
    <n v="-122.29"/>
    <n v="37.86"/>
    <n v="50"/>
    <n v="2485"/>
    <n v="607"/>
    <n v="1354"/>
    <n v="563"/>
    <n v="1.9482999999999999"/>
    <n v="150500"/>
    <x v="0"/>
    <e v="#NAME?"/>
  </r>
  <r>
    <n v="-122.28"/>
    <n v="37.86"/>
    <n v="52"/>
    <n v="2031"/>
    <n v="450"/>
    <n v="958"/>
    <n v="445"/>
    <n v="1.9327000000000001"/>
    <n v="169900"/>
    <x v="0"/>
    <e v="#NAME?"/>
  </r>
  <r>
    <n v="-122.28"/>
    <n v="37.86"/>
    <n v="49"/>
    <n v="2932"/>
    <n v="668"/>
    <n v="1361"/>
    <n v="608"/>
    <n v="1.9798"/>
    <n v="147400"/>
    <x v="0"/>
    <e v="#NAME?"/>
  </r>
  <r>
    <n v="-122.28"/>
    <n v="37.85"/>
    <n v="52"/>
    <n v="2246"/>
    <n v="472"/>
    <n v="1005"/>
    <n v="449"/>
    <n v="2.4167000000000001"/>
    <n v="152700"/>
    <x v="0"/>
    <e v="#NAME?"/>
  </r>
  <r>
    <n v="-122.27"/>
    <n v="37.86"/>
    <n v="49"/>
    <n v="2052"/>
    <n v="435"/>
    <n v="924"/>
    <n v="414"/>
    <n v="2.5417000000000001"/>
    <n v="182700"/>
    <x v="0"/>
    <e v="#NAME?"/>
  </r>
  <r>
    <n v="-122.28"/>
    <n v="37.86"/>
    <n v="52"/>
    <n v="1999"/>
    <n v="417"/>
    <n v="780"/>
    <n v="358"/>
    <n v="3.3906000000000001"/>
    <n v="179300"/>
    <x v="0"/>
    <e v="#NAME?"/>
  </r>
  <r>
    <n v="-122.28"/>
    <n v="37.86"/>
    <n v="52"/>
    <n v="3007"/>
    <n v="691"/>
    <n v="1582"/>
    <n v="636"/>
    <n v="2.5651999999999999"/>
    <n v="157700"/>
    <x v="0"/>
    <e v="#NAME?"/>
  </r>
  <r>
    <n v="-122.28"/>
    <n v="37.86"/>
    <n v="41"/>
    <n v="2214"/>
    <n v="550"/>
    <n v="1213"/>
    <n v="568"/>
    <n v="2.2845"/>
    <n v="153100"/>
    <x v="0"/>
    <e v="#NAME?"/>
  </r>
  <r>
    <n v="-122.27"/>
    <n v="37.86"/>
    <n v="52"/>
    <n v="1088"/>
    <n v="305"/>
    <n v="486"/>
    <n v="267"/>
    <n v="2.6071"/>
    <n v="250000"/>
    <x v="0"/>
    <e v="#NAME?"/>
  </r>
  <r>
    <n v="-122.27"/>
    <n v="37.86"/>
    <n v="52"/>
    <n v="834"/>
    <n v="186"/>
    <n v="494"/>
    <n v="175"/>
    <n v="3.15"/>
    <n v="206300"/>
    <x v="0"/>
    <e v="#NAME?"/>
  </r>
  <r>
    <n v="-122.27"/>
    <n v="37.86"/>
    <n v="52"/>
    <n v="1769"/>
    <n v="372"/>
    <n v="849"/>
    <n v="365"/>
    <n v="2.6913999999999998"/>
    <n v="218800"/>
    <x v="0"/>
    <e v="#NAME?"/>
  </r>
  <r>
    <n v="-122.27"/>
    <n v="37.86"/>
    <n v="52"/>
    <n v="2307"/>
    <n v="583"/>
    <n v="1127"/>
    <n v="548"/>
    <n v="1.8447"/>
    <n v="198200"/>
    <x v="0"/>
    <e v="#NAME?"/>
  </r>
  <r>
    <n v="-122.26"/>
    <n v="37.86"/>
    <n v="35"/>
    <n v="5161"/>
    <n v="1744"/>
    <n v="3276"/>
    <n v="1742"/>
    <n v="1.6307"/>
    <n v="253600"/>
    <x v="0"/>
    <e v="#NAME?"/>
  </r>
  <r>
    <n v="-122.26"/>
    <n v="37.86"/>
    <n v="52"/>
    <n v="3497"/>
    <n v="832"/>
    <n v="1493"/>
    <n v="794"/>
    <n v="2.9043999999999999"/>
    <n v="257400"/>
    <x v="0"/>
    <e v="#NAME?"/>
  </r>
  <r>
    <n v="-122.26"/>
    <n v="37.86"/>
    <n v="52"/>
    <n v="3774"/>
    <n v="744"/>
    <n v="1461"/>
    <n v="679"/>
    <n v="2.9405000000000001"/>
    <n v="289500"/>
    <x v="0"/>
    <e v="#NAME?"/>
  </r>
  <r>
    <n v="-122.26"/>
    <n v="37.86"/>
    <n v="52"/>
    <n v="2888"/>
    <n v="604"/>
    <n v="1253"/>
    <n v="538"/>
    <n v="3.3893"/>
    <n v="241700"/>
    <x v="0"/>
    <e v="#NAME?"/>
  </r>
  <r>
    <n v="-122.25"/>
    <n v="37.86"/>
    <n v="48"/>
    <n v="2153"/>
    <n v="517"/>
    <n v="1656"/>
    <n v="459"/>
    <n v="3.0417000000000001"/>
    <n v="489600"/>
    <x v="0"/>
    <e v="#NAME?"/>
  </r>
  <r>
    <n v="-122.25"/>
    <n v="37.86"/>
    <n v="52"/>
    <n v="1389"/>
    <n v="191"/>
    <n v="514"/>
    <n v="202"/>
    <n v="7.0896999999999997"/>
    <n v="446200"/>
    <x v="0"/>
    <e v="#NAME?"/>
  </r>
  <r>
    <n v="-122.25"/>
    <n v="37.86"/>
    <n v="52"/>
    <n v="1709"/>
    <n v="318"/>
    <n v="719"/>
    <n v="295"/>
    <n v="5.0462999999999996"/>
    <n v="456300"/>
    <x v="0"/>
    <e v="#NAME?"/>
  </r>
  <r>
    <n v="-122.25"/>
    <n v="37.86"/>
    <n v="52"/>
    <n v="1587"/>
    <n v="444"/>
    <n v="878"/>
    <n v="449"/>
    <n v="1.7652000000000001"/>
    <n v="336800"/>
    <x v="0"/>
    <e v="#NAME?"/>
  </r>
  <r>
    <n v="-122.24"/>
    <n v="37.86"/>
    <n v="52"/>
    <n v="1668"/>
    <n v="225"/>
    <n v="517"/>
    <n v="214"/>
    <n v="7.8521000000000001"/>
    <n v="500001"/>
    <x v="0"/>
    <e v="#NAME?"/>
  </r>
  <r>
    <n v="-122.24"/>
    <n v="37.85"/>
    <n v="52"/>
    <n v="3726"/>
    <n v="474"/>
    <n v="1366"/>
    <n v="496"/>
    <n v="9.3958999999999993"/>
    <n v="500001"/>
    <x v="0"/>
    <e v="#NAME?"/>
  </r>
  <r>
    <n v="-122.25"/>
    <n v="37.86"/>
    <n v="52"/>
    <n v="4048"/>
    <n v="663"/>
    <n v="1316"/>
    <n v="590"/>
    <n v="5.3794000000000004"/>
    <n v="376900"/>
    <x v="0"/>
    <e v="#NAME?"/>
  </r>
  <r>
    <n v="-122.26"/>
    <n v="37.85"/>
    <n v="52"/>
    <n v="3618"/>
    <n v="768"/>
    <n v="1508"/>
    <n v="755"/>
    <n v="3.2618999999999998"/>
    <n v="309600"/>
    <x v="0"/>
    <e v="#NAME?"/>
  </r>
  <r>
    <n v="-122.27"/>
    <n v="37.85"/>
    <n v="52"/>
    <n v="4076"/>
    <n v="920"/>
    <n v="1800"/>
    <n v="815"/>
    <n v="2.7054"/>
    <n v="182300"/>
    <x v="0"/>
    <e v="#NAME?"/>
  </r>
  <r>
    <n v="-122.27"/>
    <n v="37.85"/>
    <n v="47"/>
    <n v="2077"/>
    <n v="400"/>
    <n v="719"/>
    <n v="326"/>
    <n v="2.2431000000000001"/>
    <n v="172700"/>
    <x v="0"/>
    <e v="#NAME?"/>
  </r>
  <r>
    <n v="-122.27"/>
    <n v="37.85"/>
    <n v="50"/>
    <n v="1279"/>
    <n v="300"/>
    <n v="675"/>
    <n v="255"/>
    <n v="1.9028"/>
    <n v="150800"/>
    <x v="0"/>
    <e v="#NAME?"/>
  </r>
  <r>
    <n v="-122.27"/>
    <n v="37.85"/>
    <n v="52"/>
    <n v="1974"/>
    <n v="426"/>
    <n v="875"/>
    <n v="363"/>
    <n v="1.5817000000000001"/>
    <n v="153600"/>
    <x v="0"/>
    <e v="#NAME?"/>
  </r>
  <r>
    <n v="-122.27"/>
    <n v="37.85"/>
    <n v="52"/>
    <n v="335"/>
    <n v="83"/>
    <n v="152"/>
    <n v="77"/>
    <n v="2.2841"/>
    <n v="106300"/>
    <x v="0"/>
    <e v="#NAME?"/>
  </r>
  <r>
    <n v="-122.27"/>
    <n v="37.85"/>
    <n v="47"/>
    <n v="1375"/>
    <n v="307"/>
    <n v="843"/>
    <n v="319"/>
    <n v="1.3785000000000001"/>
    <n v="142300"/>
    <x v="0"/>
    <e v="#NAME?"/>
  </r>
  <r>
    <n v="-122.28"/>
    <n v="37.85"/>
    <n v="52"/>
    <n v="610"/>
    <n v="145"/>
    <n v="281"/>
    <n v="132"/>
    <n v="2.9018000000000002"/>
    <n v="119400"/>
    <x v="0"/>
    <e v="#NAME?"/>
  </r>
  <r>
    <n v="-122.28"/>
    <n v="37.85"/>
    <n v="44"/>
    <n v="1025"/>
    <n v="198"/>
    <n v="506"/>
    <n v="204"/>
    <n v="1.73"/>
    <n v="147900"/>
    <x v="0"/>
    <e v="#NAME?"/>
  </r>
  <r>
    <n v="-122.28"/>
    <n v="37.85"/>
    <n v="48"/>
    <n v="2063"/>
    <n v="484"/>
    <n v="1054"/>
    <n v="466"/>
    <n v="2.2625000000000002"/>
    <n v="132900"/>
    <x v="0"/>
    <e v="#NAME?"/>
  </r>
  <r>
    <n v="-122.29"/>
    <n v="37.840000000000003"/>
    <n v="35"/>
    <n v="1872"/>
    <n v="419"/>
    <n v="1017"/>
    <n v="414"/>
    <n v="2.2105999999999999"/>
    <n v="132500"/>
    <x v="0"/>
    <e v="#NAME?"/>
  </r>
  <r>
    <n v="-122.28"/>
    <n v="37.83"/>
    <n v="52"/>
    <n v="3108"/>
    <n v="813"/>
    <n v="1623"/>
    <n v="765"/>
    <n v="2.6997"/>
    <n v="126900"/>
    <x v="0"/>
    <e v="#NAME?"/>
  </r>
  <r>
    <n v="-122.3"/>
    <n v="37.840000000000003"/>
    <n v="14"/>
    <n v="7355"/>
    <n v="2408"/>
    <n v="3100"/>
    <n v="2051"/>
    <n v="4.0018000000000002"/>
    <n v="143800"/>
    <x v="0"/>
    <e v="#NAME?"/>
  </r>
  <r>
    <n v="-122.23"/>
    <n v="37.83"/>
    <n v="52"/>
    <n v="2990"/>
    <n v="379"/>
    <n v="947"/>
    <n v="361"/>
    <n v="7.8772000000000002"/>
    <n v="500001"/>
    <x v="0"/>
    <e v="#NAME?"/>
  </r>
  <r>
    <n v="-122.22"/>
    <n v="37.82"/>
    <n v="39"/>
    <n v="2492"/>
    <n v="310"/>
    <n v="808"/>
    <n v="315"/>
    <n v="11.860300000000001"/>
    <n v="500001"/>
    <x v="0"/>
    <e v="#NAME?"/>
  </r>
  <r>
    <n v="-122.22"/>
    <n v="37.82"/>
    <n v="42"/>
    <n v="2991"/>
    <n v="335"/>
    <n v="1018"/>
    <n v="335"/>
    <n v="13.499000000000001"/>
    <n v="500001"/>
    <x v="0"/>
    <e v="#NAME?"/>
  </r>
  <r>
    <n v="-122.23"/>
    <n v="37.82"/>
    <n v="52"/>
    <n v="3242"/>
    <n v="366"/>
    <n v="1001"/>
    <n v="352"/>
    <n v="12.213800000000001"/>
    <n v="500001"/>
    <x v="0"/>
    <e v="#NAME?"/>
  </r>
  <r>
    <n v="-122.23"/>
    <n v="37.82"/>
    <n v="52"/>
    <n v="3051"/>
    <n v="381"/>
    <n v="1005"/>
    <n v="369"/>
    <n v="8.1872000000000007"/>
    <n v="466100"/>
    <x v="0"/>
    <e v="#NAME?"/>
  </r>
  <r>
    <n v="-122.23"/>
    <n v="37.82"/>
    <n v="52"/>
    <n v="3494"/>
    <n v="396"/>
    <n v="1192"/>
    <n v="383"/>
    <n v="12.3804"/>
    <n v="500001"/>
    <x v="0"/>
    <e v="#NAME?"/>
  </r>
  <r>
    <n v="-122.24"/>
    <n v="37.83"/>
    <n v="52"/>
    <n v="1757"/>
    <n v="246"/>
    <n v="585"/>
    <n v="227"/>
    <n v="5.8948"/>
    <n v="457800"/>
    <x v="0"/>
    <e v="#NAME?"/>
  </r>
  <r>
    <n v="-122.24"/>
    <n v="37.83"/>
    <n v="52"/>
    <n v="2449"/>
    <n v="312"/>
    <n v="916"/>
    <n v="316"/>
    <n v="8.1194000000000006"/>
    <n v="471600"/>
    <x v="0"/>
    <e v="#NAME?"/>
  </r>
  <r>
    <n v="-122.23"/>
    <n v="37.82"/>
    <n v="52"/>
    <n v="1611"/>
    <n v="203"/>
    <n v="556"/>
    <n v="179"/>
    <n v="8.7477"/>
    <n v="500001"/>
    <x v="0"/>
    <e v="#NAME?"/>
  </r>
  <r>
    <n v="-122.24"/>
    <n v="37.82"/>
    <n v="52"/>
    <n v="3665"/>
    <n v="517"/>
    <n v="1470"/>
    <n v="520"/>
    <n v="6.1550000000000002"/>
    <n v="398600"/>
    <x v="0"/>
    <e v="#NAME?"/>
  </r>
  <r>
    <n v="-122.25"/>
    <n v="37.82"/>
    <n v="52"/>
    <n v="2474"/>
    <n v="403"/>
    <n v="1104"/>
    <n v="398"/>
    <n v="5.883"/>
    <n v="340700"/>
    <x v="0"/>
    <e v="#NAME?"/>
  </r>
  <r>
    <n v="-122.23"/>
    <n v="37.76"/>
    <n v="52"/>
    <n v="3037"/>
    <n v="516"/>
    <n v="1242"/>
    <n v="518"/>
    <n v="5.2127999999999997"/>
    <n v="289900"/>
    <x v="0"/>
    <e v="#NAME?"/>
  </r>
  <r>
    <n v="-122.23"/>
    <n v="37.76"/>
    <n v="52"/>
    <n v="2269"/>
    <n v="323"/>
    <n v="805"/>
    <n v="321"/>
    <n v="4.7187999999999999"/>
    <n v="335300"/>
    <x v="0"/>
    <e v="#NAME?"/>
  </r>
  <r>
    <n v="-122.23"/>
    <n v="37.76"/>
    <n v="52"/>
    <n v="1316"/>
    <n v="177"/>
    <n v="378"/>
    <n v="162"/>
    <n v="5.2915000000000001"/>
    <n v="333000"/>
    <x v="0"/>
    <e v="#NAME?"/>
  </r>
  <r>
    <n v="-122.24"/>
    <n v="37.770000000000003"/>
    <n v="52"/>
    <n v="1153"/>
    <n v="235"/>
    <n v="481"/>
    <n v="223"/>
    <n v="2.6410999999999998"/>
    <n v="241000"/>
    <x v="0"/>
    <e v="#NAME?"/>
  </r>
  <r>
    <n v="-122.23"/>
    <n v="37.770000000000003"/>
    <n v="52"/>
    <n v="772"/>
    <n v="179"/>
    <n v="409"/>
    <n v="160"/>
    <n v="3.3214000000000001"/>
    <n v="189600"/>
    <x v="0"/>
    <e v="#NAME?"/>
  </r>
  <r>
    <n v="-122.24"/>
    <n v="37.770000000000003"/>
    <n v="52"/>
    <n v="1711"/>
    <n v="386"/>
    <n v="885"/>
    <n v="373"/>
    <n v="3.6417000000000002"/>
    <n v="206300"/>
    <x v="0"/>
    <e v="#NAME?"/>
  </r>
  <r>
    <n v="-122.25"/>
    <n v="37.770000000000003"/>
    <n v="52"/>
    <n v="2650"/>
    <n v="566"/>
    <n v="1468"/>
    <n v="567"/>
    <n v="3.0160999999999998"/>
    <n v="215700"/>
    <x v="0"/>
    <e v="#NAME?"/>
  </r>
  <r>
    <n v="-122.25"/>
    <n v="37.770000000000003"/>
    <n v="52"/>
    <n v="1038"/>
    <n v="220"/>
    <n v="482"/>
    <n v="215"/>
    <n v="3.1770999999999998"/>
    <n v="210200"/>
    <x v="0"/>
    <e v="#NAME?"/>
  </r>
  <r>
    <n v="-122.25"/>
    <n v="37.770000000000003"/>
    <n v="52"/>
    <n v="1527"/>
    <n v="320"/>
    <n v="825"/>
    <n v="264"/>
    <n v="3.4531000000000001"/>
    <n v="208800"/>
    <x v="0"/>
    <e v="#NAME?"/>
  </r>
  <r>
    <n v="-122.25"/>
    <n v="37.770000000000003"/>
    <n v="52"/>
    <n v="859"/>
    <n v="157"/>
    <n v="429"/>
    <n v="158"/>
    <n v="4.3098000000000001"/>
    <n v="197900"/>
    <x v="0"/>
    <e v="#NAME?"/>
  </r>
  <r>
    <n v="-122.26"/>
    <n v="37.78"/>
    <n v="52"/>
    <n v="970"/>
    <n v="217"/>
    <n v="528"/>
    <n v="208"/>
    <n v="3.3437999999999999"/>
    <n v="201300"/>
    <x v="0"/>
    <e v="#NAME?"/>
  </r>
  <r>
    <n v="-122.26"/>
    <n v="37.78"/>
    <n v="52"/>
    <n v="1045"/>
    <n v="239"/>
    <n v="496"/>
    <n v="216"/>
    <n v="2.9213"/>
    <n v="190800"/>
    <x v="0"/>
    <e v="#NAME?"/>
  </r>
  <r>
    <n v="-122.27"/>
    <n v="37.78"/>
    <n v="52"/>
    <n v="1408"/>
    <n v="280"/>
    <n v="718"/>
    <n v="265"/>
    <n v="2.6806000000000001"/>
    <n v="207900"/>
    <x v="0"/>
    <e v="#NAME?"/>
  </r>
  <r>
    <n v="-122.27"/>
    <n v="37.78"/>
    <n v="52"/>
    <n v="1222"/>
    <n v="264"/>
    <n v="630"/>
    <n v="265"/>
    <n v="3.7707999999999999"/>
    <n v="215300"/>
    <x v="0"/>
    <e v="#NAME?"/>
  </r>
  <r>
    <n v="-122.27"/>
    <n v="37.78"/>
    <n v="45"/>
    <n v="1169"/>
    <n v="263"/>
    <n v="723"/>
    <n v="286"/>
    <n v="3.9443999999999999"/>
    <n v="212900"/>
    <x v="0"/>
    <e v="#NAME?"/>
  </r>
  <r>
    <n v="-122.27"/>
    <n v="37.78"/>
    <n v="13"/>
    <n v="2020"/>
    <n v="535"/>
    <n v="959"/>
    <n v="486"/>
    <n v="5.2601000000000004"/>
    <n v="292700"/>
    <x v="0"/>
    <e v="#NAME?"/>
  </r>
  <r>
    <n v="-122.28"/>
    <n v="37.79"/>
    <n v="30"/>
    <n v="4145"/>
    <n v="869"/>
    <n v="3668"/>
    <n v="855"/>
    <n v="2.5444"/>
    <n v="275000"/>
    <x v="0"/>
    <e v="#NAME?"/>
  </r>
  <r>
    <n v="-122.3"/>
    <n v="37.770000000000003"/>
    <n v="42"/>
    <n v="2038"/>
    <n v="368"/>
    <n v="2037"/>
    <n v="355"/>
    <n v="2.6446999999999998"/>
    <n v="200000"/>
    <x v="0"/>
    <e v="#NAME?"/>
  </r>
  <r>
    <n v="-122.28"/>
    <n v="37.78"/>
    <n v="29"/>
    <n v="5154"/>
    <m/>
    <n v="3741"/>
    <n v="1273"/>
    <n v="2.5762"/>
    <n v="173400"/>
    <x v="0"/>
    <e v="#NAME?"/>
  </r>
  <r>
    <n v="-122.29"/>
    <n v="37.78"/>
    <n v="42"/>
    <n v="1241"/>
    <n v="309"/>
    <n v="821"/>
    <n v="300"/>
    <n v="1.9427000000000001"/>
    <n v="102200"/>
    <x v="0"/>
    <e v="#NAME?"/>
  </r>
  <r>
    <n v="-122.28"/>
    <n v="37.770000000000003"/>
    <n v="52"/>
    <n v="1468"/>
    <n v="363"/>
    <n v="870"/>
    <n v="347"/>
    <n v="2.9687999999999999"/>
    <n v="220800"/>
    <x v="0"/>
    <e v="#NAME?"/>
  </r>
  <r>
    <n v="-122.28"/>
    <n v="37.770000000000003"/>
    <n v="27"/>
    <n v="3997"/>
    <n v="1073"/>
    <n v="1901"/>
    <n v="966"/>
    <n v="3.75"/>
    <n v="242800"/>
    <x v="0"/>
    <e v="#NAME?"/>
  </r>
  <r>
    <n v="-122.29"/>
    <n v="37.76"/>
    <n v="18"/>
    <n v="2873"/>
    <n v="763"/>
    <n v="1243"/>
    <n v="663"/>
    <n v="5.1702000000000004"/>
    <n v="265400"/>
    <x v="0"/>
    <e v="#NAME?"/>
  </r>
  <r>
    <n v="-122.28"/>
    <n v="37.78"/>
    <n v="50"/>
    <n v="1487"/>
    <n v="306"/>
    <n v="730"/>
    <n v="327"/>
    <n v="2.5139"/>
    <n v="219000"/>
    <x v="0"/>
    <e v="#NAME?"/>
  </r>
  <r>
    <n v="-122.26"/>
    <n v="37.770000000000003"/>
    <n v="52"/>
    <n v="1670"/>
    <n v="350"/>
    <n v="793"/>
    <n v="299"/>
    <n v="2.9731999999999998"/>
    <n v="282100"/>
    <x v="0"/>
    <e v="#NAME?"/>
  </r>
  <r>
    <n v="-122.27"/>
    <n v="37.770000000000003"/>
    <n v="52"/>
    <n v="2252"/>
    <n v="388"/>
    <n v="1033"/>
    <n v="434"/>
    <n v="5.5336999999999996"/>
    <n v="372000"/>
    <x v="0"/>
    <e v="#NAME?"/>
  </r>
  <r>
    <n v="-122.27"/>
    <n v="37.770000000000003"/>
    <n v="52"/>
    <n v="1731"/>
    <n v="377"/>
    <n v="872"/>
    <n v="363"/>
    <n v="4.1666999999999996"/>
    <n v="225800"/>
    <x v="0"/>
    <e v="#NAME?"/>
  </r>
  <r>
    <n v="-122.27"/>
    <n v="37.770000000000003"/>
    <n v="52"/>
    <n v="1710"/>
    <n v="481"/>
    <n v="849"/>
    <n v="457"/>
    <n v="2.7115"/>
    <n v="220800"/>
    <x v="0"/>
    <e v="#NAME?"/>
  </r>
  <r>
    <n v="-122.27"/>
    <n v="37.770000000000003"/>
    <n v="52"/>
    <n v="2388"/>
    <n v="559"/>
    <n v="1121"/>
    <n v="518"/>
    <n v="3.3269000000000002"/>
    <n v="234500"/>
    <x v="0"/>
    <e v="#NAME?"/>
  </r>
  <r>
    <n v="-122.25"/>
    <n v="37.770000000000003"/>
    <n v="52"/>
    <n v="2156"/>
    <n v="458"/>
    <n v="872"/>
    <n v="445"/>
    <n v="3.2685"/>
    <n v="254200"/>
    <x v="0"/>
    <e v="#NAME?"/>
  </r>
  <r>
    <n v="-122.26"/>
    <n v="37.770000000000003"/>
    <n v="52"/>
    <n v="1565"/>
    <n v="315"/>
    <n v="637"/>
    <n v="297"/>
    <n v="4.7778"/>
    <n v="351800"/>
    <x v="0"/>
    <e v="#NAME?"/>
  </r>
  <r>
    <n v="-122.26"/>
    <n v="37.770000000000003"/>
    <n v="52"/>
    <n v="1704"/>
    <n v="371"/>
    <n v="663"/>
    <n v="340"/>
    <n v="4.226"/>
    <n v="275000"/>
    <x v="0"/>
    <e v="#NAME?"/>
  </r>
  <r>
    <n v="-122.26"/>
    <n v="37.770000000000003"/>
    <n v="52"/>
    <n v="1210"/>
    <n v="168"/>
    <n v="411"/>
    <n v="172"/>
    <n v="3.3571"/>
    <n v="405400"/>
    <x v="0"/>
    <e v="#NAME?"/>
  </r>
  <r>
    <n v="-122.26"/>
    <n v="37.770000000000003"/>
    <n v="52"/>
    <n v="2097"/>
    <n v="444"/>
    <n v="915"/>
    <n v="413"/>
    <n v="2.9899"/>
    <n v="228100"/>
    <x v="0"/>
    <e v="#NAME?"/>
  </r>
  <r>
    <n v="-122.26"/>
    <n v="37.770000000000003"/>
    <n v="52"/>
    <n v="1848"/>
    <n v="479"/>
    <n v="921"/>
    <n v="477"/>
    <n v="2.875"/>
    <n v="234000"/>
    <x v="0"/>
    <e v="#NAME?"/>
  </r>
  <r>
    <n v="-122.24"/>
    <n v="37.770000000000003"/>
    <n v="43"/>
    <n v="955"/>
    <n v="284"/>
    <n v="585"/>
    <n v="266"/>
    <n v="2.3881999999999999"/>
    <n v="162500"/>
    <x v="0"/>
    <e v="#NAME?"/>
  </r>
  <r>
    <n v="-122.25"/>
    <n v="37.770000000000003"/>
    <n v="43"/>
    <n v="4329"/>
    <n v="1110"/>
    <n v="2086"/>
    <n v="1053"/>
    <n v="2.9750000000000001"/>
    <n v="243400"/>
    <x v="0"/>
    <e v="#NAME?"/>
  </r>
  <r>
    <n v="-122.23"/>
    <n v="37.76"/>
    <n v="52"/>
    <n v="3011"/>
    <n v="542"/>
    <n v="1303"/>
    <n v="535"/>
    <n v="5.1039000000000003"/>
    <n v="273800"/>
    <x v="0"/>
    <e v="#NAME?"/>
  </r>
  <r>
    <n v="-122.23"/>
    <n v="37.76"/>
    <n v="52"/>
    <n v="1049"/>
    <n v="185"/>
    <n v="374"/>
    <n v="176"/>
    <n v="4.1458000000000004"/>
    <n v="248500"/>
    <x v="0"/>
    <e v="#NAME?"/>
  </r>
  <r>
    <n v="-122.24"/>
    <n v="37.76"/>
    <n v="52"/>
    <n v="2504"/>
    <n v="516"/>
    <n v="979"/>
    <n v="472"/>
    <n v="3.4762"/>
    <n v="244000"/>
    <x v="0"/>
    <e v="#NAME?"/>
  </r>
  <r>
    <n v="-122.24"/>
    <n v="37.76"/>
    <n v="52"/>
    <n v="1846"/>
    <n v="471"/>
    <n v="827"/>
    <n v="446"/>
    <n v="2.6833"/>
    <n v="240900"/>
    <x v="0"/>
    <e v="#NAME?"/>
  </r>
  <r>
    <n v="-122.23"/>
    <n v="37.76"/>
    <n v="52"/>
    <n v="1705"/>
    <n v="246"/>
    <n v="658"/>
    <n v="253"/>
    <n v="5.75"/>
    <n v="306300"/>
    <x v="0"/>
    <e v="#NAME?"/>
  </r>
  <r>
    <n v="-122.23"/>
    <n v="37.75"/>
    <n v="50"/>
    <n v="1542"/>
    <n v="289"/>
    <n v="654"/>
    <n v="268"/>
    <n v="3.9632000000000001"/>
    <n v="240000"/>
    <x v="0"/>
    <e v="#NAME?"/>
  </r>
  <r>
    <n v="-122.24"/>
    <n v="37.75"/>
    <n v="45"/>
    <n v="891"/>
    <m/>
    <n v="384"/>
    <n v="146"/>
    <n v="4.9489000000000001"/>
    <n v="247100"/>
    <x v="0"/>
    <e v="#NAME?"/>
  </r>
  <r>
    <n v="-122.24"/>
    <n v="37.75"/>
    <n v="27"/>
    <n v="4051"/>
    <n v="753"/>
    <n v="1499"/>
    <n v="797"/>
    <n v="4.8711000000000002"/>
    <n v="286600"/>
    <x v="0"/>
    <e v="#NAME?"/>
  </r>
  <r>
    <n v="-122.24"/>
    <n v="37.76"/>
    <n v="52"/>
    <n v="2646"/>
    <n v="581"/>
    <n v="1128"/>
    <n v="522"/>
    <n v="3.0718000000000001"/>
    <n v="266700"/>
    <x v="0"/>
    <e v="#NAME?"/>
  </r>
  <r>
    <n v="-122.24"/>
    <n v="37.76"/>
    <n v="49"/>
    <n v="2428"/>
    <n v="525"/>
    <n v="1110"/>
    <n v="492"/>
    <n v="3.6718999999999999"/>
    <n v="229800"/>
    <x v="0"/>
    <e v="#NAME?"/>
  </r>
  <r>
    <n v="-122.24"/>
    <n v="37.76"/>
    <n v="52"/>
    <n v="2567"/>
    <n v="436"/>
    <n v="1119"/>
    <n v="415"/>
    <n v="4.6093999999999999"/>
    <n v="229300"/>
    <x v="0"/>
    <e v="#NAME?"/>
  </r>
  <r>
    <n v="-122.24"/>
    <n v="37.729999999999997"/>
    <n v="21"/>
    <n v="7031"/>
    <n v="1249"/>
    <n v="2930"/>
    <n v="1235"/>
    <n v="4.5213000000000001"/>
    <n v="228400"/>
    <x v="0"/>
    <e v="#NAME?"/>
  </r>
  <r>
    <n v="-122.25"/>
    <n v="37.74"/>
    <n v="25"/>
    <n v="1914"/>
    <n v="365"/>
    <n v="897"/>
    <n v="390"/>
    <n v="4.4561999999999999"/>
    <n v="206200"/>
    <x v="0"/>
    <e v="#NAME?"/>
  </r>
  <r>
    <n v="-122.24"/>
    <n v="37.72"/>
    <n v="5"/>
    <n v="18634"/>
    <n v="2885"/>
    <n v="7427"/>
    <n v="2718"/>
    <n v="7.6109999999999998"/>
    <n v="350700"/>
    <x v="0"/>
    <e v="#NAME?"/>
  </r>
  <r>
    <n v="-122.27"/>
    <n v="37.729999999999997"/>
    <n v="31"/>
    <n v="5785"/>
    <n v="1379"/>
    <n v="2973"/>
    <n v="1312"/>
    <n v="3.2688999999999999"/>
    <n v="231000"/>
    <x v="0"/>
    <e v="#NAME?"/>
  </r>
  <r>
    <n v="-122.25"/>
    <n v="37.76"/>
    <n v="52"/>
    <n v="2876"/>
    <n v="648"/>
    <n v="1340"/>
    <n v="632"/>
    <n v="3.5670000000000002"/>
    <n v="252900"/>
    <x v="0"/>
    <e v="#NAME?"/>
  </r>
  <r>
    <n v="-122.27"/>
    <n v="37.74"/>
    <n v="28"/>
    <n v="6909"/>
    <n v="1554"/>
    <n v="2974"/>
    <n v="1484"/>
    <n v="3.6875"/>
    <n v="353900"/>
    <x v="0"/>
    <e v="#NAME?"/>
  </r>
  <r>
    <n v="-122.27"/>
    <n v="37.770000000000003"/>
    <n v="23"/>
    <n v="5679"/>
    <n v="1270"/>
    <n v="2690"/>
    <n v="1151"/>
    <n v="4.7694999999999999"/>
    <n v="291700"/>
    <x v="0"/>
    <e v="#NAME?"/>
  </r>
  <r>
    <n v="-122.28"/>
    <n v="37.75"/>
    <n v="20"/>
    <n v="1156"/>
    <n v="365"/>
    <n v="583"/>
    <n v="326"/>
    <n v="3.1972"/>
    <n v="100000"/>
    <x v="0"/>
    <e v="#NAME?"/>
  </r>
  <r>
    <n v="-122.06"/>
    <n v="37.770000000000003"/>
    <n v="12"/>
    <n v="14316"/>
    <n v="2045"/>
    <n v="5781"/>
    <n v="2007"/>
    <n v="7.2633999999999999"/>
    <n v="341600"/>
    <x v="0"/>
    <e v="#NAME?"/>
  </r>
  <r>
    <n v="-122.06"/>
    <n v="37.729999999999997"/>
    <n v="5"/>
    <n v="3596"/>
    <n v="467"/>
    <n v="1738"/>
    <n v="512"/>
    <n v="7.0568"/>
    <n v="412500"/>
    <x v="0"/>
    <e v="#NAME?"/>
  </r>
  <r>
    <n v="-122.06"/>
    <n v="37.71"/>
    <n v="36"/>
    <n v="3541"/>
    <n v="570"/>
    <n v="1478"/>
    <n v="529"/>
    <n v="4.6349999999999998"/>
    <n v="248600"/>
    <x v="0"/>
    <e v="#NAME?"/>
  </r>
  <r>
    <n v="-122.07"/>
    <n v="37.71"/>
    <n v="40"/>
    <n v="1808"/>
    <n v="302"/>
    <n v="746"/>
    <n v="270"/>
    <n v="5.3014999999999999"/>
    <n v="254900"/>
    <x v="0"/>
    <e v="#NAME?"/>
  </r>
  <r>
    <n v="-122.07"/>
    <n v="37.71"/>
    <n v="36"/>
    <n v="2879"/>
    <n v="480"/>
    <n v="1235"/>
    <n v="455"/>
    <n v="4.9801000000000002"/>
    <n v="241500"/>
    <x v="0"/>
    <e v="#NAME?"/>
  </r>
  <r>
    <n v="-122.07"/>
    <n v="37.72"/>
    <n v="26"/>
    <n v="3204"/>
    <n v="477"/>
    <n v="1411"/>
    <n v="484"/>
    <n v="5.4833999999999996"/>
    <n v="295200"/>
    <x v="0"/>
    <e v="#NAME?"/>
  </r>
  <r>
    <n v="-122.08"/>
    <n v="37.72"/>
    <n v="31"/>
    <n v="3866"/>
    <n v="531"/>
    <n v="1368"/>
    <n v="521"/>
    <n v="6.1870000000000003"/>
    <n v="340400"/>
    <x v="0"/>
    <e v="#NAME?"/>
  </r>
  <r>
    <n v="-122.08"/>
    <n v="37.72"/>
    <n v="32"/>
    <n v="2476"/>
    <n v="368"/>
    <n v="1048"/>
    <n v="367"/>
    <n v="5.6193999999999997"/>
    <n v="274700"/>
    <x v="0"/>
    <e v="#NAME?"/>
  </r>
  <r>
    <n v="-122.08"/>
    <n v="37.71"/>
    <n v="35"/>
    <n v="2211"/>
    <n v="350"/>
    <n v="1004"/>
    <n v="365"/>
    <n v="5.4638999999999998"/>
    <n v="238600"/>
    <x v="0"/>
    <e v="#NAME?"/>
  </r>
  <r>
    <n v="-122.09"/>
    <n v="37.71"/>
    <n v="35"/>
    <n v="2663"/>
    <n v="387"/>
    <n v="1086"/>
    <n v="367"/>
    <n v="5.1497999999999999"/>
    <n v="266400"/>
    <x v="0"/>
    <e v="#NAME?"/>
  </r>
  <r>
    <n v="-122.1"/>
    <n v="37.72"/>
    <n v="30"/>
    <n v="2599"/>
    <n v="366"/>
    <n v="922"/>
    <n v="350"/>
    <n v="5.8381999999999996"/>
    <n v="330200"/>
    <x v="0"/>
    <e v="#NAME?"/>
  </r>
  <r>
    <n v="-122.11"/>
    <n v="37.71"/>
    <n v="36"/>
    <n v="4569"/>
    <n v="824"/>
    <n v="1950"/>
    <n v="819"/>
    <n v="4.6500000000000004"/>
    <n v="206800"/>
    <x v="0"/>
    <e v="#NAME?"/>
  </r>
  <r>
    <n v="-122.1"/>
    <n v="37.700000000000003"/>
    <n v="25"/>
    <n v="2973"/>
    <n v="622"/>
    <n v="1413"/>
    <n v="595"/>
    <n v="4.3818999999999999"/>
    <n v="209200"/>
    <x v="0"/>
    <e v="#NAME?"/>
  </r>
  <r>
    <n v="-122.1"/>
    <n v="37.69"/>
    <n v="30"/>
    <n v="3115"/>
    <n v="625"/>
    <n v="1444"/>
    <n v="568"/>
    <n v="3.7222"/>
    <n v="195800"/>
    <x v="0"/>
    <e v="#NAME?"/>
  </r>
  <r>
    <n v="-122.09"/>
    <n v="37.71"/>
    <n v="31"/>
    <n v="1843"/>
    <n v="282"/>
    <n v="749"/>
    <n v="269"/>
    <n v="5.2854999999999999"/>
    <n v="253500"/>
    <x v="0"/>
    <e v="#NAME?"/>
  </r>
  <r>
    <n v="-122.09"/>
    <n v="37.700000000000003"/>
    <n v="31"/>
    <n v="2053"/>
    <n v="336"/>
    <n v="867"/>
    <n v="329"/>
    <n v="4.3375000000000004"/>
    <n v="241800"/>
    <x v="0"/>
    <e v="#NAME?"/>
  </r>
  <r>
    <n v="-122.1"/>
    <n v="37.71"/>
    <n v="27"/>
    <n v="6740"/>
    <n v="1073"/>
    <n v="2723"/>
    <n v="1035"/>
    <n v="5.2130999999999998"/>
    <n v="252500"/>
    <x v="0"/>
    <e v="#NAME?"/>
  </r>
  <r>
    <n v="-122.09"/>
    <n v="37.700000000000003"/>
    <n v="30"/>
    <n v="1751"/>
    <n v="269"/>
    <n v="731"/>
    <n v="263"/>
    <n v="6.0049999999999999"/>
    <n v="263900"/>
    <x v="0"/>
    <e v="#NAME?"/>
  </r>
  <r>
    <n v="-122.08"/>
    <n v="37.71"/>
    <n v="38"/>
    <n v="1663"/>
    <n v="295"/>
    <n v="781"/>
    <n v="301"/>
    <n v="5.0518999999999998"/>
    <n v="227000"/>
    <x v="0"/>
    <e v="#NAME?"/>
  </r>
  <r>
    <n v="-122.08"/>
    <n v="37.71"/>
    <n v="38"/>
    <n v="3716"/>
    <n v="657"/>
    <n v="1784"/>
    <n v="652"/>
    <n v="4.8236999999999997"/>
    <n v="220900"/>
    <x v="0"/>
    <e v="#NAME?"/>
  </r>
  <r>
    <n v="-122.08"/>
    <n v="37.700000000000003"/>
    <n v="32"/>
    <n v="2718"/>
    <n v="447"/>
    <n v="1156"/>
    <n v="410"/>
    <n v="5.2496999999999998"/>
    <n v="259300"/>
    <x v="0"/>
    <e v="#NAME?"/>
  </r>
  <r>
    <n v="-122.07"/>
    <n v="37.700000000000003"/>
    <n v="39"/>
    <n v="1420"/>
    <n v="272"/>
    <n v="645"/>
    <n v="277"/>
    <n v="4.125"/>
    <n v="232500"/>
    <x v="0"/>
    <e v="#NAME?"/>
  </r>
  <r>
    <n v="-122.06"/>
    <n v="37.700000000000003"/>
    <n v="37"/>
    <n v="1893"/>
    <n v="310"/>
    <n v="821"/>
    <n v="315"/>
    <n v="4.6005000000000003"/>
    <n v="231600"/>
    <x v="0"/>
    <e v="#NAME?"/>
  </r>
  <r>
    <n v="-122.06"/>
    <n v="37.700000000000003"/>
    <n v="33"/>
    <n v="3906"/>
    <n v="790"/>
    <n v="1912"/>
    <n v="770"/>
    <n v="3.5186999999999999"/>
    <n v="209400"/>
    <x v="0"/>
    <e v="#NAME?"/>
  </r>
  <r>
    <n v="-122.07"/>
    <n v="37.700000000000003"/>
    <n v="32"/>
    <n v="3400"/>
    <n v="736"/>
    <n v="1487"/>
    <n v="694"/>
    <n v="3"/>
    <n v="223200"/>
    <x v="0"/>
    <e v="#NAME?"/>
  </r>
  <r>
    <n v="-122.08"/>
    <n v="37.700000000000003"/>
    <n v="25"/>
    <n v="3402"/>
    <n v="758"/>
    <n v="1645"/>
    <n v="710"/>
    <n v="3.4933999999999998"/>
    <n v="209900"/>
    <x v="0"/>
    <e v="#NAME?"/>
  </r>
  <r>
    <n v="-122.09"/>
    <n v="37.700000000000003"/>
    <n v="33"/>
    <n v="4413"/>
    <n v="1107"/>
    <n v="2239"/>
    <n v="1051"/>
    <n v="2.9861"/>
    <n v="208200"/>
    <x v="0"/>
    <e v="#NAME?"/>
  </r>
  <r>
    <n v="-122.07"/>
    <n v="37.69"/>
    <n v="29"/>
    <n v="2304"/>
    <n v="618"/>
    <n v="1021"/>
    <n v="552"/>
    <n v="2.5362"/>
    <n v="203800"/>
    <x v="0"/>
    <e v="#NAME?"/>
  </r>
  <r>
    <n v="-122.08"/>
    <n v="37.69"/>
    <n v="36"/>
    <n v="2350"/>
    <n v="499"/>
    <n v="1105"/>
    <n v="467"/>
    <n v="3.3020999999999998"/>
    <n v="195700"/>
    <x v="0"/>
    <e v="#NAME?"/>
  </r>
  <r>
    <n v="-122.07"/>
    <n v="37.69"/>
    <n v="31"/>
    <n v="5914"/>
    <n v="1309"/>
    <n v="2999"/>
    <n v="1295"/>
    <n v="3.0964"/>
    <n v="190500"/>
    <x v="0"/>
    <e v="#NAME?"/>
  </r>
  <r>
    <n v="-122.08"/>
    <n v="37.69"/>
    <n v="43"/>
    <n v="1575"/>
    <n v="324"/>
    <n v="740"/>
    <n v="284"/>
    <n v="2.8512"/>
    <n v="181000"/>
    <x v="0"/>
    <e v="#NAME?"/>
  </r>
  <r>
    <n v="-122.08"/>
    <n v="37.69"/>
    <n v="42"/>
    <n v="1414"/>
    <n v="274"/>
    <n v="629"/>
    <n v="244"/>
    <n v="3.3477999999999999"/>
    <n v="184900"/>
    <x v="0"/>
    <e v="#NAME?"/>
  </r>
  <r>
    <n v="-122.08"/>
    <n v="37.68"/>
    <n v="37"/>
    <n v="848"/>
    <n v="202"/>
    <n v="314"/>
    <n v="205"/>
    <n v="2.3957999999999999"/>
    <n v="190800"/>
    <x v="0"/>
    <e v="#NAME?"/>
  </r>
  <r>
    <n v="-122.08"/>
    <n v="37.68"/>
    <n v="15"/>
    <n v="3051"/>
    <n v="685"/>
    <n v="1479"/>
    <n v="668"/>
    <n v="3.5295000000000001"/>
    <n v="242200"/>
    <x v="0"/>
    <e v="#NAME?"/>
  </r>
  <r>
    <n v="-122.09"/>
    <n v="37.69"/>
    <n v="20"/>
    <n v="4296"/>
    <n v="817"/>
    <n v="1732"/>
    <n v="800"/>
    <n v="4.8036000000000003"/>
    <n v="188300"/>
    <x v="0"/>
    <e v="#NAME?"/>
  </r>
  <r>
    <n v="-122.15"/>
    <n v="37.74"/>
    <n v="52"/>
    <n v="2898"/>
    <n v="557"/>
    <n v="1338"/>
    <n v="550"/>
    <n v="3.851"/>
    <n v="183500"/>
    <x v="0"/>
    <e v="#NAME?"/>
  </r>
  <r>
    <n v="-122.14"/>
    <n v="37.74"/>
    <n v="52"/>
    <n v="1071"/>
    <n v="201"/>
    <n v="440"/>
    <n v="192"/>
    <n v="4.0662000000000003"/>
    <n v="204200"/>
    <x v="0"/>
    <e v="#NAME?"/>
  </r>
  <r>
    <n v="-122.14"/>
    <n v="37.729999999999997"/>
    <n v="51"/>
    <n v="2619"/>
    <n v="403"/>
    <n v="922"/>
    <n v="393"/>
    <n v="4.6041999999999996"/>
    <n v="251900"/>
    <x v="0"/>
    <e v="#NAME?"/>
  </r>
  <r>
    <n v="-122.15"/>
    <n v="37.74"/>
    <n v="49"/>
    <n v="1494"/>
    <n v="316"/>
    <n v="611"/>
    <n v="288"/>
    <n v="2.2000000000000002"/>
    <n v="187500"/>
    <x v="0"/>
    <e v="#NAME?"/>
  </r>
  <r>
    <n v="-122.16"/>
    <n v="37.729999999999997"/>
    <n v="52"/>
    <n v="2260"/>
    <n v="416"/>
    <n v="994"/>
    <n v="412"/>
    <n v="4.1163999999999996"/>
    <n v="198200"/>
    <x v="0"/>
    <e v="#NAME?"/>
  </r>
  <r>
    <n v="-122.15"/>
    <n v="37.74"/>
    <n v="52"/>
    <n v="1394"/>
    <n v="223"/>
    <n v="545"/>
    <n v="230"/>
    <n v="3.95"/>
    <n v="219000"/>
    <x v="0"/>
    <e v="#NAME?"/>
  </r>
  <r>
    <n v="-122.15"/>
    <n v="37.729999999999997"/>
    <n v="52"/>
    <n v="1028"/>
    <n v="129"/>
    <n v="317"/>
    <n v="143"/>
    <n v="4.9135"/>
    <n v="275000"/>
    <x v="0"/>
    <e v="#NAME?"/>
  </r>
  <r>
    <n v="-122.15"/>
    <n v="37.729999999999997"/>
    <n v="45"/>
    <n v="3758"/>
    <n v="819"/>
    <n v="1573"/>
    <n v="736"/>
    <n v="2.8355000000000001"/>
    <n v="245400"/>
    <x v="0"/>
    <e v="#NAME?"/>
  </r>
  <r>
    <n v="-122.17"/>
    <n v="37.729999999999997"/>
    <n v="46"/>
    <n v="2163"/>
    <n v="470"/>
    <n v="925"/>
    <n v="435"/>
    <n v="3.25"/>
    <n v="177500"/>
    <x v="0"/>
    <e v="#NAME?"/>
  </r>
  <r>
    <n v="-122.16"/>
    <n v="37.729999999999997"/>
    <n v="49"/>
    <n v="1699"/>
    <n v="408"/>
    <n v="768"/>
    <n v="385"/>
    <n v="2.8300999999999998"/>
    <n v="171600"/>
    <x v="0"/>
    <e v="#NAME?"/>
  </r>
  <r>
    <n v="-122.17"/>
    <n v="37.729999999999997"/>
    <n v="52"/>
    <n v="1555"/>
    <n v="289"/>
    <n v="620"/>
    <n v="292"/>
    <n v="3.7159"/>
    <n v="183300"/>
    <x v="0"/>
    <e v="#NAME?"/>
  </r>
  <r>
    <n v="-122.16"/>
    <n v="37.729999999999997"/>
    <n v="52"/>
    <n v="1114"/>
    <n v="206"/>
    <n v="425"/>
    <n v="207"/>
    <n v="2.5625"/>
    <n v="175000"/>
    <x v="0"/>
    <e v="#NAME?"/>
  </r>
  <r>
    <n v="-122.18"/>
    <n v="37.72"/>
    <n v="45"/>
    <n v="1498"/>
    <n v="313"/>
    <n v="1003"/>
    <n v="305"/>
    <n v="3.8047"/>
    <n v="156700"/>
    <x v="0"/>
    <e v="#NAME?"/>
  </r>
  <r>
    <n v="-122.18"/>
    <n v="37.71"/>
    <n v="45"/>
    <n v="726"/>
    <n v="147"/>
    <n v="519"/>
    <n v="135"/>
    <n v="3.375"/>
    <n v="157500"/>
    <x v="0"/>
    <e v="#NAME?"/>
  </r>
  <r>
    <n v="-122.17"/>
    <n v="37.71"/>
    <n v="38"/>
    <n v="890"/>
    <n v="200"/>
    <n v="481"/>
    <n v="198"/>
    <n v="3.2440000000000002"/>
    <n v="179800"/>
    <x v="0"/>
    <e v="#NAME?"/>
  </r>
  <r>
    <n v="-122.18"/>
    <n v="37.700000000000003"/>
    <n v="36"/>
    <n v="2639"/>
    <n v="533"/>
    <n v="1209"/>
    <n v="519"/>
    <n v="4.0267999999999997"/>
    <n v="205500"/>
    <x v="0"/>
    <e v="#NAME?"/>
  </r>
  <r>
    <n v="-122.18"/>
    <n v="37.700000000000003"/>
    <n v="35"/>
    <n v="2562"/>
    <n v="554"/>
    <n v="1398"/>
    <n v="525"/>
    <n v="3.3906000000000001"/>
    <n v="178900"/>
    <x v="0"/>
    <e v="#NAME?"/>
  </r>
  <r>
    <n v="-122.19"/>
    <n v="37.71"/>
    <n v="36"/>
    <n v="361"/>
    <n v="69"/>
    <n v="158"/>
    <n v="58"/>
    <n v="5.5461"/>
    <n v="262500"/>
    <x v="0"/>
    <e v="#NAME?"/>
  </r>
  <r>
    <n v="-122.17"/>
    <n v="37.72"/>
    <n v="42"/>
    <n v="3008"/>
    <n v="659"/>
    <n v="1817"/>
    <n v="664"/>
    <n v="3.371"/>
    <n v="165000"/>
    <x v="0"/>
    <e v="#NAME?"/>
  </r>
  <r>
    <n v="-122.17"/>
    <n v="37.72"/>
    <n v="46"/>
    <n v="1369"/>
    <n v="284"/>
    <n v="766"/>
    <n v="289"/>
    <n v="3.5312999999999999"/>
    <n v="159700"/>
    <x v="0"/>
    <e v="#NAME?"/>
  </r>
  <r>
    <n v="-122.17"/>
    <n v="37.72"/>
    <n v="5"/>
    <n v="1692"/>
    <n v="398"/>
    <n v="814"/>
    <n v="328"/>
    <n v="3.6629999999999998"/>
    <n v="158300"/>
    <x v="0"/>
    <e v="#NAME?"/>
  </r>
  <r>
    <n v="-122.16"/>
    <n v="37.72"/>
    <n v="38"/>
    <n v="1007"/>
    <n v="245"/>
    <n v="618"/>
    <n v="239"/>
    <n v="2.875"/>
    <n v="144800"/>
    <x v="0"/>
    <e v="#NAME?"/>
  </r>
  <r>
    <n v="-122.17"/>
    <n v="37.72"/>
    <n v="43"/>
    <n v="3783"/>
    <n v="814"/>
    <n v="2139"/>
    <n v="789"/>
    <n v="4.0202"/>
    <n v="166300"/>
    <x v="0"/>
    <e v="#NAME?"/>
  </r>
  <r>
    <n v="-122.16"/>
    <n v="37.71"/>
    <n v="37"/>
    <n v="1507"/>
    <n v="242"/>
    <n v="632"/>
    <n v="253"/>
    <n v="4.5552999999999999"/>
    <n v="191000"/>
    <x v="0"/>
    <e v="#NAME?"/>
  </r>
  <r>
    <n v="-122.16"/>
    <n v="37.71"/>
    <n v="36"/>
    <n v="666"/>
    <n v="132"/>
    <n v="366"/>
    <n v="134"/>
    <n v="3.4643000000000002"/>
    <n v="175000"/>
    <x v="0"/>
    <e v="#NAME?"/>
  </r>
  <r>
    <n v="-122.16"/>
    <n v="37.72"/>
    <n v="10"/>
    <n v="2229"/>
    <n v="601"/>
    <n v="877"/>
    <n v="485"/>
    <n v="3.3431000000000002"/>
    <n v="137500"/>
    <x v="0"/>
    <e v="#NAME?"/>
  </r>
  <r>
    <n v="-122.15"/>
    <n v="37.729999999999997"/>
    <n v="28"/>
    <n v="2215"/>
    <n v="587"/>
    <n v="830"/>
    <n v="573"/>
    <n v="2.1898"/>
    <n v="141700"/>
    <x v="0"/>
    <e v="#NAME?"/>
  </r>
  <r>
    <n v="-122.15"/>
    <n v="37.72"/>
    <n v="31"/>
    <n v="1616"/>
    <n v="372"/>
    <n v="739"/>
    <n v="379"/>
    <n v="2.9097"/>
    <n v="210900"/>
    <x v="0"/>
    <e v="#NAME?"/>
  </r>
  <r>
    <n v="-122.15"/>
    <n v="37.72"/>
    <n v="47"/>
    <n v="1190"/>
    <n v="251"/>
    <n v="540"/>
    <n v="266"/>
    <n v="3.375"/>
    <n v="198300"/>
    <x v="0"/>
    <e v="#NAME?"/>
  </r>
  <r>
    <n v="-122.15"/>
    <n v="37.72"/>
    <n v="29"/>
    <n v="4169"/>
    <n v="1047"/>
    <n v="2024"/>
    <n v="962"/>
    <n v="2.8125"/>
    <n v="157400"/>
    <x v="0"/>
    <e v="#NAME?"/>
  </r>
  <r>
    <n v="-122.14"/>
    <n v="37.729999999999997"/>
    <n v="52"/>
    <n v="2024"/>
    <n v="320"/>
    <n v="823"/>
    <n v="334"/>
    <n v="5"/>
    <n v="264700"/>
    <x v="0"/>
    <e v="#NAME?"/>
  </r>
  <r>
    <n v="-122.14"/>
    <n v="37.729999999999997"/>
    <n v="38"/>
    <n v="1723"/>
    <n v="394"/>
    <n v="711"/>
    <n v="353"/>
    <n v="3.0672999999999999"/>
    <n v="218400"/>
    <x v="0"/>
    <e v="#NAME?"/>
  </r>
  <r>
    <n v="-122.14"/>
    <n v="37.729999999999997"/>
    <n v="43"/>
    <n v="2264"/>
    <n v="390"/>
    <n v="931"/>
    <n v="368"/>
    <n v="3.8125"/>
    <n v="235100"/>
    <x v="0"/>
    <e v="#NAME?"/>
  </r>
  <r>
    <n v="-122.13"/>
    <n v="37.729999999999997"/>
    <n v="33"/>
    <n v="1996"/>
    <n v="268"/>
    <n v="686"/>
    <n v="270"/>
    <n v="6.9096000000000002"/>
    <n v="341800"/>
    <x v="0"/>
    <e v="#NAME?"/>
  </r>
  <r>
    <n v="-122.13"/>
    <n v="37.72"/>
    <n v="26"/>
    <n v="2862"/>
    <n v="394"/>
    <n v="1030"/>
    <n v="397"/>
    <n v="7.9119999999999999"/>
    <n v="367300"/>
    <x v="0"/>
    <e v="#NAME?"/>
  </r>
  <r>
    <n v="-122.13"/>
    <n v="37.72"/>
    <n v="35"/>
    <n v="2183"/>
    <n v="383"/>
    <n v="976"/>
    <n v="392"/>
    <n v="3.8393000000000002"/>
    <n v="243500"/>
    <x v="0"/>
    <e v="#NAME?"/>
  </r>
  <r>
    <n v="-122.12"/>
    <n v="37.71"/>
    <n v="35"/>
    <n v="1037"/>
    <n v="207"/>
    <n v="552"/>
    <n v="210"/>
    <n v="4"/>
    <n v="167900"/>
    <x v="0"/>
    <e v="#NAME?"/>
  </r>
  <r>
    <n v="-122.13"/>
    <n v="37.72"/>
    <n v="25"/>
    <n v="1134"/>
    <n v="153"/>
    <n v="340"/>
    <n v="171"/>
    <n v="6.5095000000000001"/>
    <n v="371200"/>
    <x v="0"/>
    <e v="#NAME?"/>
  </r>
  <r>
    <n v="-122.14"/>
    <n v="37.72"/>
    <n v="39"/>
    <n v="786"/>
    <n v="132"/>
    <n v="288"/>
    <n v="132"/>
    <n v="3.5156000000000001"/>
    <n v="218900"/>
    <x v="0"/>
    <e v="#NAME?"/>
  </r>
  <r>
    <n v="-122.14"/>
    <n v="37.72"/>
    <n v="45"/>
    <n v="1397"/>
    <n v="253"/>
    <n v="555"/>
    <n v="248"/>
    <n v="2.9830000000000001"/>
    <n v="202700"/>
    <x v="0"/>
    <e v="#NAME?"/>
  </r>
  <r>
    <n v="-122.13"/>
    <n v="37.72"/>
    <n v="45"/>
    <n v="2315"/>
    <n v="451"/>
    <n v="1006"/>
    <n v="444"/>
    <n v="3.524"/>
    <n v="186200"/>
    <x v="0"/>
    <e v="#NAME?"/>
  </r>
  <r>
    <n v="-122.13"/>
    <n v="37.71"/>
    <n v="44"/>
    <n v="1613"/>
    <n v="339"/>
    <n v="776"/>
    <n v="346"/>
    <n v="3.1103000000000001"/>
    <n v="188900"/>
    <x v="0"/>
    <e v="#NAME?"/>
  </r>
  <r>
    <n v="-122.13"/>
    <n v="37.71"/>
    <n v="44"/>
    <n v="1421"/>
    <n v="298"/>
    <n v="609"/>
    <n v="270"/>
    <n v="3.5781000000000001"/>
    <n v="180000"/>
    <x v="0"/>
    <e v="#NAME?"/>
  </r>
  <r>
    <n v="-122.15"/>
    <n v="37.71"/>
    <n v="18"/>
    <n v="5778"/>
    <n v="1526"/>
    <n v="2441"/>
    <n v="1352"/>
    <n v="3.1682000000000001"/>
    <n v="202700"/>
    <x v="0"/>
    <e v="#NAME?"/>
  </r>
  <r>
    <n v="-122.14"/>
    <n v="37.71"/>
    <n v="27"/>
    <n v="3094"/>
    <n v="866"/>
    <n v="1364"/>
    <n v="789"/>
    <n v="2.6101000000000001"/>
    <n v="181700"/>
    <x v="0"/>
    <e v="#NAME?"/>
  </r>
  <r>
    <n v="-122.14"/>
    <n v="37.71"/>
    <n v="18"/>
    <n v="3905"/>
    <n v="1007"/>
    <n v="2197"/>
    <n v="1044"/>
    <n v="3.6932"/>
    <n v="166800"/>
    <x v="0"/>
    <e v="#NAME?"/>
  </r>
  <r>
    <n v="-122.13"/>
    <n v="37.700000000000003"/>
    <n v="43"/>
    <n v="3046"/>
    <n v="557"/>
    <n v="1333"/>
    <n v="544"/>
    <n v="3.4582999999999999"/>
    <n v="183700"/>
    <x v="0"/>
    <e v="#NAME?"/>
  </r>
  <r>
    <n v="-122.13"/>
    <n v="37.700000000000003"/>
    <n v="19"/>
    <n v="3516"/>
    <n v="710"/>
    <n v="1810"/>
    <n v="703"/>
    <n v="3.9032"/>
    <n v="218000"/>
    <x v="0"/>
    <e v="#NAME?"/>
  </r>
  <r>
    <n v="-122.15"/>
    <n v="37.71"/>
    <n v="36"/>
    <n v="998"/>
    <n v="178"/>
    <n v="531"/>
    <n v="183"/>
    <n v="4.0208000000000004"/>
    <n v="191500"/>
    <x v="0"/>
    <e v="#NAME?"/>
  </r>
  <r>
    <n v="-122.15"/>
    <n v="37.700000000000003"/>
    <n v="36"/>
    <n v="1464"/>
    <n v="244"/>
    <n v="672"/>
    <n v="261"/>
    <n v="3.5547"/>
    <n v="194700"/>
    <x v="0"/>
    <e v="#NAME?"/>
  </r>
  <r>
    <n v="-122.14"/>
    <n v="37.700000000000003"/>
    <n v="17"/>
    <n v="1463"/>
    <n v="292"/>
    <n v="695"/>
    <n v="330"/>
    <n v="4.5858999999999996"/>
    <n v="187200"/>
    <x v="0"/>
    <e v="#NAME?"/>
  </r>
  <r>
    <n v="-122.13"/>
    <n v="37.700000000000003"/>
    <n v="21"/>
    <n v="4124"/>
    <n v="1054"/>
    <n v="2162"/>
    <n v="998"/>
    <n v="2.6320999999999999"/>
    <n v="223100"/>
    <x v="0"/>
    <e v="#NAME?"/>
  </r>
  <r>
    <n v="-122.13"/>
    <n v="37.69"/>
    <n v="17"/>
    <n v="2380"/>
    <n v="769"/>
    <n v="1216"/>
    <n v="643"/>
    <n v="3.395"/>
    <n v="271300"/>
    <x v="0"/>
    <e v="#NAME?"/>
  </r>
  <r>
    <n v="-122.14"/>
    <n v="37.700000000000003"/>
    <n v="36"/>
    <n v="1266"/>
    <n v="228"/>
    <n v="606"/>
    <n v="239"/>
    <n v="3.9702000000000002"/>
    <n v="194100"/>
    <x v="0"/>
    <e v="#NAME?"/>
  </r>
  <r>
    <n v="-122.16"/>
    <n v="37.700000000000003"/>
    <n v="36"/>
    <n v="2239"/>
    <n v="391"/>
    <n v="1203"/>
    <n v="379"/>
    <n v="5.0042999999999997"/>
    <n v="190400"/>
    <x v="0"/>
    <e v="#NAME?"/>
  </r>
  <r>
    <n v="-122.14"/>
    <n v="37.69"/>
    <n v="38"/>
    <n v="1571"/>
    <n v="317"/>
    <n v="874"/>
    <n v="301"/>
    <n v="4.4659000000000004"/>
    <n v="189100"/>
    <x v="0"/>
    <e v="#NAME?"/>
  </r>
  <r>
    <n v="-122.15"/>
    <n v="37.69"/>
    <n v="38"/>
    <n v="1246"/>
    <n v="221"/>
    <n v="637"/>
    <n v="222"/>
    <n v="3.6625000000000001"/>
    <n v="184600"/>
    <x v="0"/>
    <e v="#NAME?"/>
  </r>
  <r>
    <n v="-122.15"/>
    <n v="37.69"/>
    <n v="36"/>
    <n v="1501"/>
    <n v="287"/>
    <n v="703"/>
    <n v="276"/>
    <n v="3.8864000000000001"/>
    <n v="197300"/>
    <x v="0"/>
    <e v="#NAME?"/>
  </r>
  <r>
    <n v="-122.15"/>
    <n v="37.700000000000003"/>
    <n v="36"/>
    <n v="1468"/>
    <n v="252"/>
    <n v="733"/>
    <n v="229"/>
    <n v="3.4582999999999999"/>
    <n v="192600"/>
    <x v="0"/>
    <e v="#NAME?"/>
  </r>
  <r>
    <n v="-122.16"/>
    <n v="37.69"/>
    <n v="36"/>
    <n v="1118"/>
    <n v="219"/>
    <n v="625"/>
    <n v="228"/>
    <n v="3.7812999999999999"/>
    <n v="192200"/>
    <x v="0"/>
    <e v="#NAME?"/>
  </r>
  <r>
    <n v="-122.16"/>
    <n v="37.700000000000003"/>
    <n v="36"/>
    <n v="1097"/>
    <n v="208"/>
    <n v="568"/>
    <n v="225"/>
    <n v="2.9916999999999998"/>
    <n v="194600"/>
    <x v="0"/>
    <e v="#NAME?"/>
  </r>
  <r>
    <n v="-122.16"/>
    <n v="37.700000000000003"/>
    <n v="36"/>
    <n v="1719"/>
    <n v="303"/>
    <n v="836"/>
    <n v="311"/>
    <n v="4.4375"/>
    <n v="193500"/>
    <x v="0"/>
    <e v="#NAME?"/>
  </r>
  <r>
    <n v="-122.17"/>
    <n v="37.700000000000003"/>
    <n v="24"/>
    <n v="1755"/>
    <n v="365"/>
    <n v="952"/>
    <n v="362"/>
    <n v="4"/>
    <n v="202600"/>
    <x v="0"/>
    <e v="#NAME?"/>
  </r>
  <r>
    <n v="-122.16"/>
    <n v="37.68"/>
    <n v="16"/>
    <n v="1687"/>
    <n v="348"/>
    <n v="568"/>
    <n v="352"/>
    <n v="2.3868999999999998"/>
    <n v="83300"/>
    <x v="0"/>
    <e v="#NAME?"/>
  </r>
  <r>
    <n v="-122.17"/>
    <n v="37.69"/>
    <n v="24"/>
    <n v="2262"/>
    <n v="391"/>
    <n v="1125"/>
    <n v="366"/>
    <n v="4.7609000000000004"/>
    <n v="212600"/>
    <x v="0"/>
    <e v="#NAME?"/>
  </r>
  <r>
    <n v="-122.18"/>
    <n v="37.68"/>
    <n v="5"/>
    <n v="2087"/>
    <n v="407"/>
    <n v="840"/>
    <n v="401"/>
    <n v="5.4858000000000002"/>
    <n v="187800"/>
    <x v="0"/>
    <e v="#NAME?"/>
  </r>
  <r>
    <n v="-122.16"/>
    <n v="37.69"/>
    <n v="36"/>
    <n v="1480"/>
    <n v="278"/>
    <n v="796"/>
    <n v="283"/>
    <n v="4.3971"/>
    <n v="205700"/>
    <x v="0"/>
    <e v="#NAME?"/>
  </r>
  <r>
    <n v="-122.15"/>
    <n v="37.69"/>
    <n v="36"/>
    <n v="1545"/>
    <n v="273"/>
    <n v="863"/>
    <n v="267"/>
    <n v="4.0109000000000004"/>
    <n v="192900"/>
    <x v="0"/>
    <e v="#NAME?"/>
  </r>
  <r>
    <n v="-122.15"/>
    <n v="37.68"/>
    <n v="35"/>
    <n v="2632"/>
    <n v="447"/>
    <n v="1349"/>
    <n v="486"/>
    <n v="4.3864000000000001"/>
    <n v="205200"/>
    <x v="0"/>
    <e v="#NAME?"/>
  </r>
  <r>
    <n v="-122.15"/>
    <n v="37.68"/>
    <n v="30"/>
    <n v="2261"/>
    <n v="443"/>
    <n v="929"/>
    <n v="383"/>
    <n v="4.2840999999999996"/>
    <n v="213400"/>
    <x v="0"/>
    <e v="#NAME?"/>
  </r>
  <r>
    <n v="-122.15"/>
    <n v="37.69"/>
    <n v="39"/>
    <n v="1670"/>
    <n v="308"/>
    <n v="957"/>
    <n v="335"/>
    <n v="5.1311999999999998"/>
    <n v="183600"/>
    <x v="0"/>
    <e v="#NAME?"/>
  </r>
  <r>
    <n v="-122.14"/>
    <n v="37.69"/>
    <n v="37"/>
    <n v="2141"/>
    <n v="535"/>
    <n v="1093"/>
    <n v="555"/>
    <n v="2.9958"/>
    <n v="178400"/>
    <x v="0"/>
    <e v="#NAME?"/>
  </r>
  <r>
    <n v="-122.14"/>
    <n v="37.68"/>
    <n v="27"/>
    <n v="3337"/>
    <n v="613"/>
    <n v="1489"/>
    <n v="607"/>
    <n v="3.6364000000000001"/>
    <n v="219200"/>
    <x v="0"/>
    <e v="#NAME?"/>
  </r>
  <r>
    <n v="-122.14"/>
    <n v="37.68"/>
    <n v="31"/>
    <n v="3184"/>
    <n v="716"/>
    <n v="1561"/>
    <n v="628"/>
    <n v="2.7955000000000001"/>
    <n v="183100"/>
    <x v="0"/>
    <e v="#NAME?"/>
  </r>
  <r>
    <n v="-122.1"/>
    <n v="37.69"/>
    <n v="44"/>
    <n v="2341"/>
    <n v="500"/>
    <n v="1256"/>
    <n v="485"/>
    <n v="2.9506999999999999"/>
    <n v="157100"/>
    <x v="0"/>
    <e v="#NAME?"/>
  </r>
  <r>
    <n v="-122.12"/>
    <n v="37.69"/>
    <n v="30"/>
    <n v="1197"/>
    <n v="269"/>
    <n v="695"/>
    <n v="279"/>
    <n v="3.4375"/>
    <n v="157800"/>
    <x v="0"/>
    <e v="#NAME?"/>
  </r>
  <r>
    <n v="-122.13"/>
    <n v="37.69"/>
    <n v="34"/>
    <n v="1131"/>
    <n v="278"/>
    <n v="560"/>
    <n v="237"/>
    <n v="2.875"/>
    <n v="161700"/>
    <x v="0"/>
    <e v="#NAME?"/>
  </r>
  <r>
    <n v="-122.12"/>
    <n v="37.71"/>
    <n v="38"/>
    <n v="1164"/>
    <n v="284"/>
    <n v="632"/>
    <n v="289"/>
    <n v="3.0345"/>
    <n v="152100"/>
    <x v="0"/>
    <e v="#NAME?"/>
  </r>
  <r>
    <n v="-122.12"/>
    <n v="37.700000000000003"/>
    <n v="41"/>
    <n v="3495"/>
    <n v="787"/>
    <n v="1849"/>
    <n v="750"/>
    <n v="2.6789999999999998"/>
    <n v="144900"/>
    <x v="0"/>
    <e v="#NAME?"/>
  </r>
  <r>
    <n v="-122.12"/>
    <n v="37.700000000000003"/>
    <n v="17"/>
    <n v="2488"/>
    <n v="617"/>
    <n v="1287"/>
    <n v="538"/>
    <n v="2.9922"/>
    <n v="179900"/>
    <x v="0"/>
    <e v="#NAME?"/>
  </r>
  <r>
    <n v="-122.12"/>
    <n v="37.69"/>
    <n v="35"/>
    <n v="2681"/>
    <n v="508"/>
    <n v="1580"/>
    <n v="536"/>
    <n v="4.1041999999999996"/>
    <n v="179100"/>
    <x v="0"/>
    <e v="#NAME?"/>
  </r>
  <r>
    <n v="-122.12"/>
    <n v="37.700000000000003"/>
    <n v="19"/>
    <n v="2495"/>
    <n v="635"/>
    <n v="1571"/>
    <n v="579"/>
    <n v="2.5832999999999999"/>
    <n v="159900"/>
    <x v="0"/>
    <e v="#NAME?"/>
  </r>
  <r>
    <n v="-122.11"/>
    <n v="37.700000000000003"/>
    <n v="23"/>
    <n v="1689"/>
    <n v="461"/>
    <n v="828"/>
    <n v="443"/>
    <n v="2.1551999999999998"/>
    <n v="161400"/>
    <x v="0"/>
    <e v="#NAME?"/>
  </r>
  <r>
    <n v="-122.11"/>
    <n v="37.700000000000003"/>
    <n v="29"/>
    <n v="1298"/>
    <n v="306"/>
    <n v="835"/>
    <n v="338"/>
    <n v="2.3273999999999999"/>
    <n v="170400"/>
    <x v="0"/>
    <e v="#NAME?"/>
  </r>
  <r>
    <n v="-122.11"/>
    <n v="37.700000000000003"/>
    <n v="19"/>
    <n v="2693"/>
    <n v="789"/>
    <n v="1765"/>
    <n v="724"/>
    <n v="2.4205999999999999"/>
    <n v="137500"/>
    <x v="0"/>
    <e v="#NAME?"/>
  </r>
  <r>
    <n v="-122.1"/>
    <n v="37.69"/>
    <n v="41"/>
    <n v="746"/>
    <m/>
    <n v="387"/>
    <n v="161"/>
    <n v="3.9062999999999999"/>
    <n v="178400"/>
    <x v="0"/>
    <e v="#NAME?"/>
  </r>
  <r>
    <n v="-122.11"/>
    <n v="37.69"/>
    <n v="37"/>
    <n v="2444"/>
    <n v="651"/>
    <n v="1562"/>
    <n v="618"/>
    <n v="2.6463999999999999"/>
    <n v="155200"/>
    <x v="0"/>
    <e v="#NAME?"/>
  </r>
  <r>
    <n v="-122.11"/>
    <n v="37.69"/>
    <n v="42"/>
    <n v="1472"/>
    <n v="310"/>
    <n v="768"/>
    <n v="309"/>
    <n v="3.4643000000000002"/>
    <n v="160900"/>
    <x v="0"/>
    <e v="#NAME?"/>
  </r>
  <r>
    <n v="-122.12"/>
    <n v="37.69"/>
    <n v="10"/>
    <n v="2227"/>
    <n v="560"/>
    <n v="1140"/>
    <n v="472"/>
    <n v="2.3973"/>
    <n v="167300"/>
    <x v="0"/>
    <e v="#NAME?"/>
  </r>
  <r>
    <n v="-122.03"/>
    <n v="37.69"/>
    <n v="20"/>
    <n v="200"/>
    <n v="25"/>
    <n v="83"/>
    <n v="31"/>
    <n v="6.5"/>
    <n v="340000"/>
    <x v="0"/>
    <e v="#NAME?"/>
  </r>
  <r>
    <n v="-121.97"/>
    <n v="37.64"/>
    <n v="32"/>
    <n v="1283"/>
    <n v="194"/>
    <n v="485"/>
    <n v="171"/>
    <n v="6.0574000000000003"/>
    <n v="431000"/>
    <x v="1"/>
    <m/>
  </r>
  <r>
    <n v="-122.02"/>
    <n v="37.630000000000003"/>
    <n v="6"/>
    <n v="2445"/>
    <n v="590"/>
    <n v="1189"/>
    <n v="573"/>
    <n v="3.8957999999999999"/>
    <n v="301100"/>
    <x v="0"/>
    <e v="#NAME?"/>
  </r>
  <r>
    <n v="-122.04"/>
    <n v="37.630000000000003"/>
    <n v="21"/>
    <n v="1307"/>
    <n v="236"/>
    <n v="586"/>
    <n v="249"/>
    <n v="4.7812999999999999"/>
    <n v="241900"/>
    <x v="0"/>
    <e v="#NAME?"/>
  </r>
  <r>
    <n v="-122.05"/>
    <n v="37.630000000000003"/>
    <n v="5"/>
    <n v="3785"/>
    <n v="936"/>
    <n v="2240"/>
    <n v="792"/>
    <n v="3.2829000000000002"/>
    <n v="162500"/>
    <x v="0"/>
    <e v="#NAME?"/>
  </r>
  <r>
    <n v="-122.04"/>
    <n v="37.659999999999997"/>
    <n v="10"/>
    <n v="2031"/>
    <n v="357"/>
    <n v="867"/>
    <n v="352"/>
    <n v="5.3169000000000004"/>
    <n v="299200"/>
    <x v="0"/>
    <e v="#NAME?"/>
  </r>
  <r>
    <n v="-122.04"/>
    <n v="37.65"/>
    <n v="10"/>
    <n v="8299"/>
    <n v="1326"/>
    <n v="3827"/>
    <n v="1288"/>
    <n v="6.2579000000000002"/>
    <n v="315500"/>
    <x v="0"/>
    <e v="#NAME?"/>
  </r>
  <r>
    <n v="-122.05"/>
    <n v="37.68"/>
    <n v="23"/>
    <n v="7518"/>
    <n v="1279"/>
    <n v="3827"/>
    <n v="1294"/>
    <n v="5.1700999999999997"/>
    <n v="216800"/>
    <x v="0"/>
    <e v="#NAME?"/>
  </r>
  <r>
    <n v="-122.07"/>
    <n v="37.68"/>
    <n v="36"/>
    <n v="1815"/>
    <n v="426"/>
    <n v="1280"/>
    <n v="431"/>
    <n v="3.25"/>
    <n v="218100"/>
    <x v="0"/>
    <e v="#NAME?"/>
  </r>
  <r>
    <n v="-122.06"/>
    <n v="37.68"/>
    <n v="30"/>
    <n v="5367"/>
    <n v="1207"/>
    <n v="2667"/>
    <n v="1047"/>
    <n v="3.1796000000000002"/>
    <n v="170300"/>
    <x v="0"/>
    <e v="#NAME?"/>
  </r>
  <r>
    <n v="-122.08"/>
    <n v="37.68"/>
    <n v="26"/>
    <n v="1167"/>
    <n v="370"/>
    <n v="253"/>
    <n v="137"/>
    <n v="2.4196"/>
    <n v="275000"/>
    <x v="0"/>
    <e v="#NAME?"/>
  </r>
  <r>
    <n v="-122.08"/>
    <n v="37.68"/>
    <n v="26"/>
    <n v="2607"/>
    <n v="682"/>
    <n v="1401"/>
    <n v="607"/>
    <n v="2.6562999999999999"/>
    <n v="184100"/>
    <x v="0"/>
    <e v="#NAME?"/>
  </r>
  <r>
    <n v="-122.08"/>
    <n v="37.67"/>
    <n v="29"/>
    <n v="493"/>
    <n v="168"/>
    <n v="233"/>
    <n v="152"/>
    <n v="0.9637"/>
    <n v="160000"/>
    <x v="0"/>
    <e v="#NAME?"/>
  </r>
  <r>
    <n v="-122.09"/>
    <n v="37.67"/>
    <n v="48"/>
    <n v="1252"/>
    <n v="305"/>
    <n v="673"/>
    <n v="308"/>
    <n v="2.3357000000000001"/>
    <n v="175000"/>
    <x v="0"/>
    <e v="#NAME?"/>
  </r>
  <r>
    <n v="-122.09"/>
    <n v="37.68"/>
    <n v="41"/>
    <n v="1382"/>
    <n v="353"/>
    <n v="704"/>
    <n v="314"/>
    <n v="3.5114000000000001"/>
    <n v="197500"/>
    <x v="0"/>
    <e v="#NAME?"/>
  </r>
  <r>
    <n v="-122.09"/>
    <n v="37.69"/>
    <n v="43"/>
    <n v="500"/>
    <n v="110"/>
    <n v="273"/>
    <n v="120"/>
    <n v="3.3125"/>
    <n v="150000"/>
    <x v="0"/>
    <e v="#NAME?"/>
  </r>
  <r>
    <n v="-122.09"/>
    <n v="37.68"/>
    <n v="29"/>
    <n v="2333"/>
    <n v="538"/>
    <n v="1120"/>
    <n v="540"/>
    <n v="2.4041999999999999"/>
    <n v="205600"/>
    <x v="0"/>
    <e v="#NAME?"/>
  </r>
  <r>
    <n v="-122.09"/>
    <n v="37.68"/>
    <n v="41"/>
    <n v="1834"/>
    <n v="463"/>
    <n v="1105"/>
    <n v="467"/>
    <n v="2.8321999999999998"/>
    <n v="170300"/>
    <x v="0"/>
    <e v="#NAME?"/>
  </r>
  <r>
    <n v="-122.09"/>
    <n v="37.68"/>
    <n v="43"/>
    <n v="1415"/>
    <n v="348"/>
    <n v="569"/>
    <n v="293"/>
    <n v="2.5156000000000001"/>
    <n v="190900"/>
    <x v="0"/>
    <e v="#NAME?"/>
  </r>
  <r>
    <n v="-122.1"/>
    <n v="37.68"/>
    <n v="37"/>
    <n v="1352"/>
    <n v="342"/>
    <n v="691"/>
    <n v="324"/>
    <n v="3.4032"/>
    <n v="196900"/>
    <x v="0"/>
    <e v="#NAME?"/>
  </r>
  <r>
    <n v="-122.1"/>
    <n v="37.68"/>
    <n v="37"/>
    <n v="2116"/>
    <n v="503"/>
    <n v="1109"/>
    <n v="448"/>
    <n v="2.5350000000000001"/>
    <n v="174000"/>
    <x v="0"/>
    <e v="#NAME?"/>
  </r>
  <r>
    <n v="-122.11"/>
    <n v="37.68"/>
    <n v="37"/>
    <n v="1976"/>
    <n v="481"/>
    <n v="1197"/>
    <n v="465"/>
    <n v="2.5771999999999999"/>
    <n v="170200"/>
    <x v="0"/>
    <e v="#NAME?"/>
  </r>
  <r>
    <n v="-122.1"/>
    <n v="37.68"/>
    <n v="38"/>
    <n v="1779"/>
    <n v="413"/>
    <n v="1061"/>
    <n v="400"/>
    <n v="3.0962000000000001"/>
    <n v="180900"/>
    <x v="0"/>
    <e v="#NAME?"/>
  </r>
  <r>
    <n v="-122.1"/>
    <n v="37.67"/>
    <n v="34"/>
    <n v="3659"/>
    <n v="897"/>
    <n v="2479"/>
    <n v="903"/>
    <n v="2.9563999999999999"/>
    <n v="150500"/>
    <x v="0"/>
    <e v="#NAME?"/>
  </r>
  <r>
    <n v="-122.1"/>
    <n v="37.68"/>
    <n v="31"/>
    <n v="1892"/>
    <n v="428"/>
    <n v="1162"/>
    <n v="389"/>
    <n v="3.125"/>
    <n v="167100"/>
    <x v="0"/>
    <e v="#NAME?"/>
  </r>
  <r>
    <n v="-122.12"/>
    <n v="37.68"/>
    <n v="35"/>
    <n v="1958"/>
    <n v="484"/>
    <n v="1146"/>
    <n v="448"/>
    <n v="2.95"/>
    <n v="148900"/>
    <x v="0"/>
    <e v="#NAME?"/>
  </r>
  <r>
    <n v="-122.12"/>
    <n v="37.68"/>
    <n v="40"/>
    <n v="1553"/>
    <n v="253"/>
    <n v="724"/>
    <n v="267"/>
    <n v="4.38"/>
    <n v="196400"/>
    <x v="0"/>
    <e v="#NAME?"/>
  </r>
  <r>
    <n v="-122.12"/>
    <n v="37.68"/>
    <n v="37"/>
    <n v="2412"/>
    <n v="394"/>
    <n v="975"/>
    <n v="375"/>
    <n v="4.0416999999999996"/>
    <n v="191100"/>
    <x v="0"/>
    <e v="#NAME?"/>
  </r>
  <r>
    <n v="-122.11"/>
    <n v="37.67"/>
    <n v="36"/>
    <n v="2110"/>
    <n v="389"/>
    <n v="952"/>
    <n v="370"/>
    <n v="3.8"/>
    <n v="187500"/>
    <x v="0"/>
    <e v="#NAME?"/>
  </r>
  <r>
    <n v="-122.12"/>
    <n v="37.68"/>
    <n v="45"/>
    <n v="2179"/>
    <n v="401"/>
    <n v="1159"/>
    <n v="399"/>
    <n v="3.4839000000000002"/>
    <n v="180600"/>
    <x v="0"/>
    <e v="#NAME?"/>
  </r>
  <r>
    <n v="-122.13"/>
    <n v="37.68"/>
    <n v="45"/>
    <n v="2457"/>
    <n v="445"/>
    <n v="1129"/>
    <n v="422"/>
    <n v="4.0587999999999997"/>
    <n v="182800"/>
    <x v="0"/>
    <e v="#NAME?"/>
  </r>
  <r>
    <n v="-122.13"/>
    <n v="37.68"/>
    <n v="44"/>
    <n v="2147"/>
    <n v="399"/>
    <n v="1175"/>
    <n v="401"/>
    <n v="4.1974"/>
    <n v="179300"/>
    <x v="0"/>
    <e v="#NAME?"/>
  </r>
  <r>
    <n v="-122.13"/>
    <n v="37.68"/>
    <n v="43"/>
    <n v="1676"/>
    <n v="340"/>
    <n v="924"/>
    <n v="328"/>
    <n v="3.6"/>
    <n v="179400"/>
    <x v="0"/>
    <e v="#NAME?"/>
  </r>
  <r>
    <n v="-122.14"/>
    <n v="37.68"/>
    <n v="35"/>
    <n v="2976"/>
    <n v="518"/>
    <n v="1424"/>
    <n v="538"/>
    <n v="4.2670000000000003"/>
    <n v="210300"/>
    <x v="0"/>
    <e v="#NAME?"/>
  </r>
  <r>
    <n v="-122.14"/>
    <n v="37.67"/>
    <n v="34"/>
    <n v="3036"/>
    <n v="533"/>
    <n v="1366"/>
    <n v="500"/>
    <n v="4.2385999999999999"/>
    <n v="192300"/>
    <x v="0"/>
    <e v="#NAME?"/>
  </r>
  <r>
    <n v="-122.15"/>
    <n v="37.67"/>
    <n v="35"/>
    <n v="2472"/>
    <n v="398"/>
    <n v="1171"/>
    <n v="390"/>
    <n v="5.5796999999999999"/>
    <n v="198100"/>
    <x v="0"/>
    <e v="#NAME?"/>
  </r>
  <r>
    <n v="-122.14"/>
    <n v="37.67"/>
    <n v="36"/>
    <n v="1487"/>
    <n v="249"/>
    <n v="641"/>
    <n v="243"/>
    <n v="4.0682"/>
    <n v="196200"/>
    <x v="0"/>
    <e v="#NAME?"/>
  </r>
  <r>
    <n v="-122.13"/>
    <n v="37.67"/>
    <n v="38"/>
    <n v="2012"/>
    <n v="347"/>
    <n v="880"/>
    <n v="332"/>
    <n v="3.1734"/>
    <n v="181600"/>
    <x v="0"/>
    <e v="#NAME?"/>
  </r>
  <r>
    <n v="-122.14"/>
    <n v="37.67"/>
    <n v="37"/>
    <n v="3342"/>
    <m/>
    <n v="1635"/>
    <n v="557"/>
    <n v="4.7933000000000003"/>
    <n v="186900"/>
    <x v="0"/>
    <e v="#NAME?"/>
  </r>
  <r>
    <n v="-122.14"/>
    <n v="37.67"/>
    <n v="37"/>
    <n v="3156"/>
    <n v="534"/>
    <n v="1495"/>
    <n v="543"/>
    <n v="4.8125"/>
    <n v="188300"/>
    <x v="0"/>
    <e v="#NAME?"/>
  </r>
  <r>
    <n v="-122.13"/>
    <n v="37.67"/>
    <n v="40"/>
    <n v="1748"/>
    <n v="318"/>
    <n v="914"/>
    <n v="317"/>
    <n v="3.8675999999999999"/>
    <n v="184000"/>
    <x v="0"/>
    <e v="#NAME?"/>
  </r>
  <r>
    <n v="-122.12"/>
    <n v="37.67"/>
    <n v="33"/>
    <n v="3429"/>
    <n v="681"/>
    <n v="1798"/>
    <n v="694"/>
    <n v="3.9394999999999998"/>
    <n v="184700"/>
    <x v="0"/>
    <e v="#NAME?"/>
  </r>
  <r>
    <n v="-122.13"/>
    <n v="37.67"/>
    <n v="42"/>
    <n v="3592"/>
    <n v="703"/>
    <n v="1625"/>
    <n v="665"/>
    <n v="3.2433999999999998"/>
    <n v="179900"/>
    <x v="0"/>
    <e v="#NAME?"/>
  </r>
  <r>
    <n v="-122.11"/>
    <n v="37.67"/>
    <n v="38"/>
    <n v="1035"/>
    <n v="247"/>
    <n v="599"/>
    <n v="224"/>
    <n v="3.0916999999999999"/>
    <n v="167200"/>
    <x v="0"/>
    <e v="#NAME?"/>
  </r>
  <r>
    <n v="-122.11"/>
    <n v="37.67"/>
    <n v="32"/>
    <n v="3028"/>
    <n v="811"/>
    <n v="2037"/>
    <n v="703"/>
    <n v="3.0644999999999998"/>
    <n v="165400"/>
    <x v="0"/>
    <e v="#NAME?"/>
  </r>
  <r>
    <n v="-122.09"/>
    <n v="37.67"/>
    <n v="33"/>
    <n v="2431"/>
    <n v="655"/>
    <n v="1854"/>
    <n v="603"/>
    <n v="2.7019000000000002"/>
    <n v="154000"/>
    <x v="0"/>
    <e v="#NAME?"/>
  </r>
  <r>
    <n v="-122.09"/>
    <n v="37.67"/>
    <n v="39"/>
    <n v="2069"/>
    <n v="500"/>
    <n v="1408"/>
    <n v="478"/>
    <n v="3.1114999999999999"/>
    <n v="153500"/>
    <x v="0"/>
    <e v="#NAME?"/>
  </r>
  <r>
    <n v="-122.09"/>
    <n v="37.659999999999997"/>
    <n v="40"/>
    <n v="1340"/>
    <n v="313"/>
    <n v="766"/>
    <n v="271"/>
    <n v="3.4722"/>
    <n v="135400"/>
    <x v="0"/>
    <e v="#NAME?"/>
  </r>
  <r>
    <n v="-122.09"/>
    <n v="37.659999999999997"/>
    <n v="39"/>
    <n v="1160"/>
    <n v="259"/>
    <n v="725"/>
    <n v="274"/>
    <n v="2.2222"/>
    <n v="158300"/>
    <x v="0"/>
    <e v="#NAME?"/>
  </r>
  <r>
    <n v="-122.05"/>
    <n v="37.68"/>
    <n v="32"/>
    <n v="2015"/>
    <n v="318"/>
    <n v="1019"/>
    <n v="340"/>
    <n v="6.1104000000000003"/>
    <n v="240700"/>
    <x v="0"/>
    <e v="#NAME?"/>
  </r>
  <r>
    <n v="-122.06"/>
    <n v="37.67"/>
    <n v="22"/>
    <n v="3882"/>
    <n v="816"/>
    <n v="1830"/>
    <n v="743"/>
    <n v="4.2732999999999999"/>
    <n v="180700"/>
    <x v="0"/>
    <e v="#NAME?"/>
  </r>
  <r>
    <n v="-122.07"/>
    <n v="37.67"/>
    <n v="27"/>
    <n v="3239"/>
    <n v="671"/>
    <n v="1469"/>
    <n v="616"/>
    <n v="3.2465000000000002"/>
    <n v="230600"/>
    <x v="0"/>
    <e v="#NAME?"/>
  </r>
  <r>
    <n v="-122.07"/>
    <n v="37.67"/>
    <n v="28"/>
    <n v="2932"/>
    <n v="739"/>
    <n v="1198"/>
    <n v="624"/>
    <n v="3.2416999999999998"/>
    <n v="210800"/>
    <x v="0"/>
    <e v="#NAME?"/>
  </r>
  <r>
    <n v="-122.07"/>
    <n v="37.67"/>
    <n v="38"/>
    <n v="2104"/>
    <n v="409"/>
    <n v="1039"/>
    <n v="394"/>
    <n v="3.875"/>
    <n v="165300"/>
    <x v="0"/>
    <e v="#NAME?"/>
  </r>
  <r>
    <n v="-122.04"/>
    <n v="37.67"/>
    <n v="29"/>
    <n v="1694"/>
    <n v="251"/>
    <n v="690"/>
    <n v="242"/>
    <n v="6.0500999999999996"/>
    <n v="254200"/>
    <x v="0"/>
    <e v="#NAME?"/>
  </r>
  <r>
    <n v="-122.04"/>
    <n v="37.67"/>
    <n v="18"/>
    <n v="3000"/>
    <n v="419"/>
    <n v="1155"/>
    <n v="415"/>
    <n v="6.8232999999999997"/>
    <n v="332600"/>
    <x v="0"/>
    <e v="#NAME?"/>
  </r>
  <r>
    <n v="-122.04"/>
    <n v="37.659999999999997"/>
    <n v="23"/>
    <n v="2419"/>
    <n v="348"/>
    <n v="1066"/>
    <n v="384"/>
    <n v="6.3501000000000003"/>
    <n v="350000"/>
    <x v="0"/>
    <e v="#NAME?"/>
  </r>
  <r>
    <n v="-122.07"/>
    <n v="37.659999999999997"/>
    <n v="28"/>
    <n v="2280"/>
    <n v="610"/>
    <n v="1255"/>
    <n v="587"/>
    <n v="2.6718999999999999"/>
    <n v="161200"/>
    <x v="0"/>
    <e v="#NAME?"/>
  </r>
  <r>
    <n v="-122.07"/>
    <n v="37.659999999999997"/>
    <n v="21"/>
    <n v="5031"/>
    <n v="1168"/>
    <n v="2461"/>
    <n v="1042"/>
    <n v="3.875"/>
    <n v="179300"/>
    <x v="0"/>
    <e v="#NAME?"/>
  </r>
  <r>
    <n v="-122.08"/>
    <n v="37.659999999999997"/>
    <n v="33"/>
    <n v="1547"/>
    <n v="372"/>
    <n v="1063"/>
    <n v="356"/>
    <n v="2.5625"/>
    <n v="154300"/>
    <x v="0"/>
    <e v="#NAME?"/>
  </r>
  <r>
    <n v="-122.07"/>
    <n v="37.65"/>
    <n v="31"/>
    <n v="3300"/>
    <n v="790"/>
    <n v="2181"/>
    <n v="740"/>
    <n v="3.016"/>
    <n v="161800"/>
    <x v="0"/>
    <e v="#NAME?"/>
  </r>
  <r>
    <n v="-122.08"/>
    <n v="37.65"/>
    <n v="17"/>
    <n v="5018"/>
    <n v="1439"/>
    <n v="3069"/>
    <n v="1299"/>
    <n v="2.7694000000000001"/>
    <n v="161900"/>
    <x v="0"/>
    <e v="#NAME?"/>
  </r>
  <r>
    <n v="-122.08"/>
    <n v="37.65"/>
    <n v="35"/>
    <n v="1813"/>
    <n v="393"/>
    <n v="1093"/>
    <n v="374"/>
    <n v="3.6818"/>
    <n v="165400"/>
    <x v="0"/>
    <e v="#NAME?"/>
  </r>
  <r>
    <n v="-122.08"/>
    <n v="37.659999999999997"/>
    <n v="37"/>
    <n v="1997"/>
    <n v="436"/>
    <n v="1349"/>
    <n v="437"/>
    <n v="2.1381999999999999"/>
    <n v="166600"/>
    <x v="0"/>
    <e v="#NAME?"/>
  </r>
  <r>
    <n v="-122.1"/>
    <n v="37.659999999999997"/>
    <n v="37"/>
    <n v="901"/>
    <n v="191"/>
    <n v="599"/>
    <n v="206"/>
    <n v="3.7303000000000002"/>
    <n v="149700"/>
    <x v="0"/>
    <e v="#NAME?"/>
  </r>
  <r>
    <n v="-122.1"/>
    <n v="37.659999999999997"/>
    <n v="35"/>
    <n v="686"/>
    <n v="142"/>
    <n v="480"/>
    <n v="149"/>
    <n v="3.875"/>
    <n v="162100"/>
    <x v="0"/>
    <e v="#NAME?"/>
  </r>
  <r>
    <n v="-122.1"/>
    <n v="37.659999999999997"/>
    <n v="33"/>
    <n v="1954"/>
    <n v="464"/>
    <n v="1293"/>
    <n v="448"/>
    <n v="3.0489000000000002"/>
    <n v="152600"/>
    <x v="0"/>
    <e v="#NAME?"/>
  </r>
  <r>
    <n v="-122.09"/>
    <n v="37.65"/>
    <n v="27"/>
    <n v="2630"/>
    <n v="722"/>
    <n v="1414"/>
    <n v="634"/>
    <n v="2.8203"/>
    <n v="195200"/>
    <x v="0"/>
    <e v="#NAME?"/>
  </r>
  <r>
    <n v="-122.09"/>
    <n v="37.65"/>
    <n v="35"/>
    <n v="1130"/>
    <n v="192"/>
    <n v="543"/>
    <n v="184"/>
    <n v="4.3897000000000004"/>
    <n v="190600"/>
    <x v="0"/>
    <e v="#NAME?"/>
  </r>
  <r>
    <n v="-122.09"/>
    <n v="37.65"/>
    <n v="35"/>
    <n v="1184"/>
    <n v="200"/>
    <n v="572"/>
    <n v="194"/>
    <n v="4.7142999999999997"/>
    <n v="193800"/>
    <x v="0"/>
    <e v="#NAME?"/>
  </r>
  <r>
    <n v="-122.1"/>
    <n v="37.659999999999997"/>
    <n v="34"/>
    <n v="656"/>
    <n v="115"/>
    <n v="342"/>
    <n v="112"/>
    <n v="4.6875"/>
    <n v="200600"/>
    <x v="0"/>
    <e v="#NAME?"/>
  </r>
  <r>
    <n v="-122.11"/>
    <n v="37.659999999999997"/>
    <n v="29"/>
    <n v="2544"/>
    <n v="643"/>
    <n v="2332"/>
    <n v="603"/>
    <n v="3.2090999999999998"/>
    <n v="150000"/>
    <x v="0"/>
    <e v="#NAME?"/>
  </r>
  <r>
    <n v="-122.1"/>
    <n v="37.659999999999997"/>
    <n v="36"/>
    <n v="1305"/>
    <n v="225"/>
    <n v="768"/>
    <n v="234"/>
    <n v="4.2750000000000004"/>
    <n v="185300"/>
    <x v="0"/>
    <e v="#NAME?"/>
  </r>
  <r>
    <n v="-122.11"/>
    <n v="37.659999999999997"/>
    <n v="36"/>
    <n v="1755"/>
    <n v="316"/>
    <n v="913"/>
    <n v="299"/>
    <n v="4.1302000000000003"/>
    <n v="172700"/>
    <x v="0"/>
    <e v="#NAME?"/>
  </r>
  <r>
    <n v="-122.11"/>
    <n v="37.659999999999997"/>
    <n v="35"/>
    <n v="2843"/>
    <n v="652"/>
    <n v="1726"/>
    <n v="643"/>
    <n v="3.09"/>
    <n v="174100"/>
    <x v="0"/>
    <e v="#NAME?"/>
  </r>
  <r>
    <n v="-122.1"/>
    <n v="37.65"/>
    <n v="25"/>
    <n v="2538"/>
    <n v="494"/>
    <n v="1185"/>
    <n v="501"/>
    <n v="4.5416999999999996"/>
    <n v="194400"/>
    <x v="0"/>
    <e v="#NAME?"/>
  </r>
  <r>
    <n v="-122.1"/>
    <n v="37.64"/>
    <n v="28"/>
    <n v="1784"/>
    <n v="311"/>
    <n v="735"/>
    <n v="278"/>
    <n v="4.6635"/>
    <n v="206700"/>
    <x v="0"/>
    <e v="#NAME?"/>
  </r>
  <r>
    <n v="-122.1"/>
    <n v="37.65"/>
    <n v="31"/>
    <n v="1797"/>
    <n v="327"/>
    <n v="796"/>
    <n v="319"/>
    <n v="4.4427000000000003"/>
    <n v="204500"/>
    <x v="0"/>
    <e v="#NAME?"/>
  </r>
  <r>
    <n v="-122.1"/>
    <n v="37.65"/>
    <n v="36"/>
    <n v="410"/>
    <n v="76"/>
    <n v="252"/>
    <n v="82"/>
    <n v="4.5303000000000004"/>
    <n v="175000"/>
    <x v="0"/>
    <e v="#NAME?"/>
  </r>
  <r>
    <n v="-122.12"/>
    <n v="37.65"/>
    <n v="26"/>
    <n v="162"/>
    <n v="27"/>
    <n v="86"/>
    <n v="25"/>
    <n v="2.375"/>
    <n v="137500"/>
    <x v="0"/>
    <e v="#NAME?"/>
  </r>
  <r>
    <n v="-122.1"/>
    <n v="37.630000000000003"/>
    <n v="18"/>
    <n v="9963"/>
    <n v="2031"/>
    <n v="5613"/>
    <n v="1946"/>
    <n v="3.8170999999999999"/>
    <n v="187200"/>
    <x v="0"/>
    <e v="#NAME?"/>
  </r>
  <r>
    <n v="-122.1"/>
    <n v="37.61"/>
    <n v="35"/>
    <n v="2361"/>
    <n v="458"/>
    <n v="1727"/>
    <n v="467"/>
    <n v="4.5281000000000002"/>
    <n v="173600"/>
    <x v="0"/>
    <e v="#NAME?"/>
  </r>
  <r>
    <n v="-122.13"/>
    <n v="37.659999999999997"/>
    <n v="19"/>
    <n v="862"/>
    <n v="167"/>
    <n v="407"/>
    <n v="183"/>
    <n v="4.3456000000000001"/>
    <n v="163000"/>
    <x v="0"/>
    <e v="#NAME?"/>
  </r>
  <r>
    <n v="-122.11"/>
    <n v="37.65"/>
    <n v="18"/>
    <n v="4335"/>
    <n v="808"/>
    <n v="2041"/>
    <n v="734"/>
    <n v="3.4861"/>
    <n v="331600"/>
    <x v="0"/>
    <e v="#NAME?"/>
  </r>
  <r>
    <n v="-122.11"/>
    <n v="37.64"/>
    <n v="31"/>
    <n v="1487"/>
    <n v="280"/>
    <n v="854"/>
    <n v="301"/>
    <n v="5.2312000000000003"/>
    <n v="197600"/>
    <x v="0"/>
    <e v="#NAME?"/>
  </r>
  <r>
    <n v="-122.11"/>
    <n v="37.64"/>
    <n v="8"/>
    <n v="3592"/>
    <n v="849"/>
    <n v="1907"/>
    <n v="746"/>
    <n v="3.6707999999999998"/>
    <n v="197900"/>
    <x v="0"/>
    <e v="#NAME?"/>
  </r>
  <r>
    <n v="-122.12"/>
    <n v="37.64"/>
    <n v="40"/>
    <n v="432"/>
    <n v="102"/>
    <n v="264"/>
    <n v="77"/>
    <n v="3.8875000000000002"/>
    <n v="228100"/>
    <x v="0"/>
    <e v="#NAME?"/>
  </r>
  <r>
    <n v="-122.09"/>
    <n v="37.630000000000003"/>
    <n v="34"/>
    <n v="1457"/>
    <n v="242"/>
    <n v="735"/>
    <n v="249"/>
    <n v="3.9167000000000001"/>
    <n v="189500"/>
    <x v="0"/>
    <e v="#NAME?"/>
  </r>
  <r>
    <n v="-122.09"/>
    <n v="37.64"/>
    <n v="32"/>
    <n v="1578"/>
    <n v="284"/>
    <n v="836"/>
    <n v="292"/>
    <n v="3.9062999999999999"/>
    <n v="184200"/>
    <x v="0"/>
    <e v="#NAME?"/>
  </r>
  <r>
    <n v="-122.1"/>
    <n v="37.630000000000003"/>
    <n v="29"/>
    <n v="2172"/>
    <n v="435"/>
    <n v="1377"/>
    <n v="408"/>
    <n v="3.7894999999999999"/>
    <n v="180900"/>
    <x v="0"/>
    <e v="#NAME?"/>
  </r>
  <r>
    <n v="-122.08"/>
    <n v="37.64"/>
    <n v="36"/>
    <n v="1340"/>
    <n v="245"/>
    <n v="789"/>
    <n v="248"/>
    <n v="3.8"/>
    <n v="172000"/>
    <x v="0"/>
    <e v="#NAME?"/>
  </r>
  <r>
    <n v="-122.08"/>
    <n v="37.64"/>
    <n v="36"/>
    <n v="1116"/>
    <n v="199"/>
    <n v="662"/>
    <n v="226"/>
    <n v="5.7309000000000001"/>
    <n v="177900"/>
    <x v="0"/>
    <e v="#NAME?"/>
  </r>
  <r>
    <n v="-122.09"/>
    <n v="37.64"/>
    <n v="36"/>
    <n v="1885"/>
    <n v="307"/>
    <n v="853"/>
    <n v="271"/>
    <n v="4.1140999999999996"/>
    <n v="173100"/>
    <x v="0"/>
    <e v="#NAME?"/>
  </r>
  <r>
    <n v="-122.09"/>
    <n v="37.64"/>
    <n v="36"/>
    <n v="1180"/>
    <n v="212"/>
    <n v="664"/>
    <n v="200"/>
    <n v="5.2838000000000003"/>
    <n v="172600"/>
    <x v="0"/>
    <e v="#NAME?"/>
  </r>
  <r>
    <n v="-122.08"/>
    <n v="37.64"/>
    <n v="30"/>
    <n v="5267"/>
    <n v="1253"/>
    <n v="4065"/>
    <n v="1113"/>
    <n v="3.3479000000000001"/>
    <n v="182100"/>
    <x v="0"/>
    <e v="#NAME?"/>
  </r>
  <r>
    <n v="-122.08"/>
    <n v="37.64"/>
    <n v="23"/>
    <n v="1897"/>
    <n v="440"/>
    <n v="1109"/>
    <n v="418"/>
    <n v="3.1419999999999999"/>
    <n v="179500"/>
    <x v="0"/>
    <e v="#NAME?"/>
  </r>
  <r>
    <n v="-122.08"/>
    <n v="37.630000000000003"/>
    <n v="31"/>
    <n v="767"/>
    <n v="171"/>
    <n v="548"/>
    <n v="185"/>
    <n v="3.7614000000000001"/>
    <n v="176000"/>
    <x v="0"/>
    <e v="#NAME?"/>
  </r>
  <r>
    <n v="-122.08"/>
    <n v="37.630000000000003"/>
    <n v="33"/>
    <n v="691"/>
    <n v="127"/>
    <n v="431"/>
    <n v="149"/>
    <n v="4.25"/>
    <n v="192600"/>
    <x v="0"/>
    <e v="#NAME?"/>
  </r>
  <r>
    <n v="-122.08"/>
    <n v="37.64"/>
    <n v="36"/>
    <n v="786"/>
    <n v="133"/>
    <n v="463"/>
    <n v="160"/>
    <n v="3.9338000000000002"/>
    <n v="182700"/>
    <x v="0"/>
    <e v="#NAME?"/>
  </r>
  <r>
    <n v="-122.07"/>
    <n v="37.64"/>
    <n v="22"/>
    <n v="5861"/>
    <n v="1516"/>
    <n v="5436"/>
    <n v="1463"/>
    <n v="2.5158"/>
    <n v="134900"/>
    <x v="0"/>
    <e v="#NAME?"/>
  </r>
  <r>
    <n v="-122.07"/>
    <n v="37.630000000000003"/>
    <n v="27"/>
    <n v="2784"/>
    <n v="723"/>
    <n v="2028"/>
    <n v="693"/>
    <n v="2.4807999999999999"/>
    <n v="157600"/>
    <x v="0"/>
    <e v="#NAME?"/>
  </r>
  <r>
    <n v="-122.07"/>
    <n v="37.64"/>
    <n v="25"/>
    <n v="4524"/>
    <n v="860"/>
    <n v="2426"/>
    <n v="862"/>
    <n v="4.7083000000000004"/>
    <n v="190900"/>
    <x v="0"/>
    <e v="#NAME?"/>
  </r>
  <r>
    <n v="-122.06"/>
    <n v="37.64"/>
    <n v="37"/>
    <n v="1468"/>
    <n v="304"/>
    <n v="1038"/>
    <n v="282"/>
    <n v="4.1651999999999996"/>
    <n v="158200"/>
    <x v="0"/>
    <e v="#NAME?"/>
  </r>
  <r>
    <n v="-122.06"/>
    <n v="37.64"/>
    <n v="20"/>
    <n v="1655"/>
    <n v="450"/>
    <n v="857"/>
    <n v="430"/>
    <n v="3.5541"/>
    <n v="350000"/>
    <x v="0"/>
    <e v="#NAME?"/>
  </r>
  <r>
    <n v="-122.06"/>
    <n v="37.65"/>
    <n v="33"/>
    <n v="1227"/>
    <n v="286"/>
    <n v="848"/>
    <n v="291"/>
    <n v="3.8035999999999999"/>
    <n v="158200"/>
    <x v="0"/>
    <e v="#NAME?"/>
  </r>
  <r>
    <n v="-122.06"/>
    <n v="37.64"/>
    <n v="33"/>
    <n v="1160"/>
    <n v="252"/>
    <n v="729"/>
    <n v="220"/>
    <n v="3.8258999999999999"/>
    <n v="146100"/>
    <x v="0"/>
    <e v="#NAME?"/>
  </r>
  <r>
    <n v="-122.04"/>
    <n v="37.630000000000003"/>
    <n v="33"/>
    <n v="952"/>
    <n v="172"/>
    <n v="369"/>
    <n v="159"/>
    <n v="3.2330999999999999"/>
    <n v="226700"/>
    <x v="0"/>
    <e v="#NAME?"/>
  </r>
  <r>
    <n v="-122.03"/>
    <n v="37.619999999999997"/>
    <n v="35"/>
    <n v="2072"/>
    <n v="352"/>
    <n v="1001"/>
    <n v="350"/>
    <n v="4.7108999999999996"/>
    <n v="198700"/>
    <x v="0"/>
    <e v="#NAME?"/>
  </r>
  <r>
    <n v="-122.03"/>
    <n v="37.619999999999997"/>
    <n v="32"/>
    <n v="2964"/>
    <n v="547"/>
    <n v="1472"/>
    <n v="527"/>
    <n v="4.2468000000000004"/>
    <n v="221200"/>
    <x v="0"/>
    <e v="#NAME?"/>
  </r>
  <r>
    <n v="-122.04"/>
    <n v="37.619999999999997"/>
    <n v="35"/>
    <n v="1032"/>
    <n v="173"/>
    <n v="453"/>
    <n v="176"/>
    <n v="6.3959999999999999"/>
    <n v="208500"/>
    <x v="0"/>
    <e v="#NAME?"/>
  </r>
  <r>
    <n v="-122.04"/>
    <n v="37.619999999999997"/>
    <n v="35"/>
    <n v="657"/>
    <n v="118"/>
    <n v="328"/>
    <n v="134"/>
    <n v="3.8125"/>
    <n v="204200"/>
    <x v="0"/>
    <e v="#NAME?"/>
  </r>
  <r>
    <n v="-122.04"/>
    <n v="37.619999999999997"/>
    <n v="32"/>
    <n v="1540"/>
    <n v="324"/>
    <n v="793"/>
    <n v="302"/>
    <n v="3.2856999999999998"/>
    <n v="193200"/>
    <x v="0"/>
    <e v="#NAME?"/>
  </r>
  <r>
    <n v="-122.03"/>
    <n v="37.619999999999997"/>
    <n v="35"/>
    <n v="1298"/>
    <n v="236"/>
    <n v="632"/>
    <n v="204"/>
    <n v="3.8929"/>
    <n v="209500"/>
    <x v="0"/>
    <e v="#NAME?"/>
  </r>
  <r>
    <n v="-122.03"/>
    <n v="37.61"/>
    <n v="36"/>
    <n v="1409"/>
    <n v="271"/>
    <n v="1002"/>
    <n v="281"/>
    <n v="3.7262"/>
    <n v="164900"/>
    <x v="0"/>
    <e v="#NAME?"/>
  </r>
  <r>
    <n v="-122.03"/>
    <n v="37.61"/>
    <n v="37"/>
    <n v="1383"/>
    <n v="259"/>
    <n v="808"/>
    <n v="241"/>
    <n v="4.0125000000000002"/>
    <n v="161400"/>
    <x v="0"/>
    <e v="#NAME?"/>
  </r>
  <r>
    <n v="-122.04"/>
    <n v="37.61"/>
    <n v="36"/>
    <n v="1151"/>
    <n v="216"/>
    <n v="727"/>
    <n v="215"/>
    <n v="4.1718999999999999"/>
    <n v="187000"/>
    <x v="0"/>
    <e v="#NAME?"/>
  </r>
  <r>
    <n v="-122.04"/>
    <n v="37.619999999999997"/>
    <n v="35"/>
    <n v="899"/>
    <n v="179"/>
    <n v="455"/>
    <n v="185"/>
    <n v="4.2857000000000003"/>
    <n v="190400"/>
    <x v="0"/>
    <e v="#NAME?"/>
  </r>
  <r>
    <n v="-122.08"/>
    <n v="37.630000000000003"/>
    <n v="37"/>
    <n v="1793"/>
    <n v="364"/>
    <n v="1534"/>
    <n v="346"/>
    <n v="3.6457999999999999"/>
    <n v="156600"/>
    <x v="0"/>
    <e v="#NAME?"/>
  </r>
  <r>
    <n v="-122.08"/>
    <n v="37.619999999999997"/>
    <n v="17"/>
    <n v="2485"/>
    <n v="518"/>
    <n v="1139"/>
    <n v="550"/>
    <n v="2.6875"/>
    <n v="157300"/>
    <x v="0"/>
    <e v="#NAME?"/>
  </r>
  <r>
    <n v="-122.07"/>
    <n v="37.630000000000003"/>
    <n v="35"/>
    <n v="1931"/>
    <n v="376"/>
    <n v="1175"/>
    <n v="337"/>
    <n v="3.7292000000000001"/>
    <n v="168100"/>
    <x v="0"/>
    <e v="#NAME?"/>
  </r>
  <r>
    <n v="-122.07"/>
    <n v="37.630000000000003"/>
    <n v="24"/>
    <n v="2329"/>
    <n v="465"/>
    <n v="1401"/>
    <n v="453"/>
    <n v="4.5913000000000004"/>
    <n v="177600"/>
    <x v="0"/>
    <e v="#NAME?"/>
  </r>
  <r>
    <n v="-122.06"/>
    <n v="37.630000000000003"/>
    <n v="12"/>
    <n v="6711"/>
    <n v="1374"/>
    <n v="3388"/>
    <n v="1289"/>
    <n v="3.8624999999999998"/>
    <n v="208900"/>
    <x v="0"/>
    <e v="#NAME?"/>
  </r>
  <r>
    <n v="-122.06"/>
    <n v="37.630000000000003"/>
    <n v="23"/>
    <n v="1939"/>
    <n v="356"/>
    <n v="841"/>
    <n v="364"/>
    <n v="3.3611"/>
    <n v="169200"/>
    <x v="0"/>
    <e v="#NAME?"/>
  </r>
  <r>
    <n v="-122.05"/>
    <n v="37.61"/>
    <n v="16"/>
    <n v="1642"/>
    <n v="346"/>
    <n v="705"/>
    <n v="351"/>
    <n v="2.8971"/>
    <n v="163900"/>
    <x v="0"/>
    <e v="#NAME?"/>
  </r>
  <r>
    <n v="-122.08"/>
    <n v="37.630000000000003"/>
    <n v="34"/>
    <n v="1619"/>
    <n v="293"/>
    <n v="1148"/>
    <n v="310"/>
    <n v="4.0326000000000004"/>
    <n v="164700"/>
    <x v="0"/>
    <e v="#NAME?"/>
  </r>
  <r>
    <n v="-122.08"/>
    <n v="37.630000000000003"/>
    <n v="35"/>
    <n v="517"/>
    <n v="108"/>
    <n v="391"/>
    <n v="107"/>
    <n v="4.0682"/>
    <n v="156900"/>
    <x v="0"/>
    <e v="#NAME?"/>
  </r>
  <r>
    <n v="-122.09"/>
    <n v="37.630000000000003"/>
    <n v="36"/>
    <n v="1570"/>
    <n v="274"/>
    <n v="992"/>
    <n v="249"/>
    <n v="5.3643999999999998"/>
    <n v="168800"/>
    <x v="0"/>
    <e v="#NAME?"/>
  </r>
  <r>
    <n v="-122.09"/>
    <n v="37.630000000000003"/>
    <n v="35"/>
    <n v="1213"/>
    <n v="221"/>
    <n v="790"/>
    <n v="243"/>
    <n v="4.7019000000000002"/>
    <n v="174100"/>
    <x v="0"/>
    <e v="#NAME?"/>
  </r>
  <r>
    <n v="-122.08"/>
    <n v="37.619999999999997"/>
    <n v="27"/>
    <n v="1826"/>
    <n v="309"/>
    <n v="1016"/>
    <n v="313"/>
    <n v="5.64"/>
    <n v="206500"/>
    <x v="0"/>
    <e v="#NAME?"/>
  </r>
  <r>
    <n v="-122.08"/>
    <n v="37.61"/>
    <n v="26"/>
    <n v="2261"/>
    <n v="443"/>
    <n v="1039"/>
    <n v="395"/>
    <n v="3.7930999999999999"/>
    <n v="203900"/>
    <x v="0"/>
    <e v="#NAME?"/>
  </r>
  <r>
    <n v="-121.99"/>
    <n v="37.61"/>
    <n v="9"/>
    <n v="3666"/>
    <n v="711"/>
    <n v="2341"/>
    <n v="703"/>
    <n v="4.6458000000000004"/>
    <n v="217000"/>
    <x v="1"/>
    <m/>
  </r>
  <r>
    <n v="-122.02"/>
    <n v="37.6"/>
    <n v="36"/>
    <n v="1633"/>
    <n v="345"/>
    <n v="1382"/>
    <n v="338"/>
    <n v="3.694"/>
    <n v="159600"/>
    <x v="0"/>
    <e v="#NAME?"/>
  </r>
  <r>
    <n v="-122.02"/>
    <n v="37.6"/>
    <n v="31"/>
    <n v="2155"/>
    <n v="522"/>
    <n v="1858"/>
    <n v="437"/>
    <n v="2.6520000000000001"/>
    <n v="159800"/>
    <x v="0"/>
    <e v="#NAME?"/>
  </r>
  <r>
    <n v="-122.02"/>
    <n v="37.6"/>
    <n v="32"/>
    <n v="1295"/>
    <n v="280"/>
    <n v="1156"/>
    <n v="300"/>
    <n v="3.5"/>
    <n v="154300"/>
    <x v="0"/>
    <e v="#NAME?"/>
  </r>
  <r>
    <n v="-122.02"/>
    <n v="37.6"/>
    <n v="32"/>
    <n v="1295"/>
    <n v="295"/>
    <n v="1097"/>
    <n v="328"/>
    <n v="3.2385999999999999"/>
    <n v="149600"/>
    <x v="0"/>
    <e v="#NAME?"/>
  </r>
  <r>
    <n v="-122.03"/>
    <n v="37.61"/>
    <n v="33"/>
    <n v="1518"/>
    <n v="302"/>
    <n v="831"/>
    <n v="268"/>
    <n v="5.0970000000000004"/>
    <n v="188600"/>
    <x v="0"/>
    <e v="#NAME?"/>
  </r>
  <r>
    <n v="-122.04"/>
    <n v="37.6"/>
    <n v="17"/>
    <n v="3314"/>
    <n v="638"/>
    <n v="1873"/>
    <n v="602"/>
    <n v="4.3875000000000002"/>
    <n v="238500"/>
    <x v="0"/>
    <e v="#NAME?"/>
  </r>
  <r>
    <n v="-122.06"/>
    <n v="37.6"/>
    <n v="22"/>
    <n v="3009"/>
    <n v="497"/>
    <n v="1640"/>
    <n v="514"/>
    <n v="4.625"/>
    <n v="235300"/>
    <x v="0"/>
    <e v="#NAME?"/>
  </r>
  <r>
    <n v="-122.08"/>
    <n v="37.61"/>
    <n v="6"/>
    <n v="2605"/>
    <n v="474"/>
    <n v="1568"/>
    <n v="433"/>
    <n v="5.0406000000000004"/>
    <n v="261400"/>
    <x v="0"/>
    <e v="#NAME?"/>
  </r>
  <r>
    <n v="-122.06"/>
    <n v="37.6"/>
    <n v="17"/>
    <n v="5159"/>
    <n v="832"/>
    <n v="3174"/>
    <n v="817"/>
    <n v="5.8704000000000001"/>
    <n v="234400"/>
    <x v="0"/>
    <e v="#NAME?"/>
  </r>
  <r>
    <n v="-122.06"/>
    <n v="37.6"/>
    <n v="18"/>
    <n v="1726"/>
    <n v="276"/>
    <n v="1186"/>
    <n v="310"/>
    <n v="5.3226000000000004"/>
    <n v="231700"/>
    <x v="0"/>
    <e v="#NAME?"/>
  </r>
  <r>
    <n v="-122.08"/>
    <n v="37.590000000000003"/>
    <n v="16"/>
    <n v="1816"/>
    <n v="365"/>
    <n v="1367"/>
    <n v="355"/>
    <n v="4.2350000000000003"/>
    <n v="156300"/>
    <x v="0"/>
    <e v="#NAME?"/>
  </r>
  <r>
    <n v="-122.07"/>
    <n v="37.590000000000003"/>
    <n v="13"/>
    <n v="2578"/>
    <n v="551"/>
    <n v="1680"/>
    <n v="528"/>
    <n v="4.8250000000000002"/>
    <n v="222000"/>
    <x v="0"/>
    <e v="#NAME?"/>
  </r>
  <r>
    <n v="-122.08"/>
    <n v="37.58"/>
    <n v="15"/>
    <n v="2576"/>
    <n v="418"/>
    <n v="1657"/>
    <n v="410"/>
    <n v="5.5217999999999998"/>
    <n v="254400"/>
    <x v="0"/>
    <e v="#NAME?"/>
  </r>
  <r>
    <n v="-122.07"/>
    <n v="37.58"/>
    <n v="16"/>
    <n v="1644"/>
    <n v="251"/>
    <n v="1033"/>
    <n v="267"/>
    <n v="6.5115999999999996"/>
    <n v="244300"/>
    <x v="0"/>
    <e v="#NAME?"/>
  </r>
  <r>
    <n v="-122.07"/>
    <n v="37.58"/>
    <n v="16"/>
    <n v="1606"/>
    <n v="240"/>
    <n v="1117"/>
    <n v="268"/>
    <n v="6.0660999999999996"/>
    <n v="247000"/>
    <x v="0"/>
    <e v="#NAME?"/>
  </r>
  <r>
    <n v="-122.08"/>
    <n v="37.58"/>
    <n v="16"/>
    <n v="3349"/>
    <n v="544"/>
    <n v="2003"/>
    <n v="488"/>
    <n v="6.0073999999999996"/>
    <n v="236500"/>
    <x v="0"/>
    <e v="#NAME?"/>
  </r>
  <r>
    <n v="-122.07"/>
    <n v="37.590000000000003"/>
    <n v="15"/>
    <n v="3475"/>
    <n v="686"/>
    <n v="2568"/>
    <n v="653"/>
    <n v="4.6211000000000002"/>
    <n v="151400"/>
    <x v="0"/>
    <e v="#NAME?"/>
  </r>
  <r>
    <n v="-122.07"/>
    <n v="37.58"/>
    <n v="16"/>
    <n v="1893"/>
    <n v="338"/>
    <n v="1461"/>
    <n v="344"/>
    <n v="5.2249999999999996"/>
    <n v="213700"/>
    <x v="0"/>
    <e v="#NAME?"/>
  </r>
  <r>
    <n v="-122.04"/>
    <n v="37.590000000000003"/>
    <n v="14"/>
    <n v="1727"/>
    <n v="302"/>
    <n v="1116"/>
    <n v="273"/>
    <n v="5.3428000000000004"/>
    <n v="243600"/>
    <x v="0"/>
    <e v="#NAME?"/>
  </r>
  <r>
    <n v="-122.05"/>
    <n v="37.590000000000003"/>
    <n v="15"/>
    <n v="6243"/>
    <n v="1273"/>
    <n v="3163"/>
    <n v="1274"/>
    <n v="3.7462"/>
    <n v="212500"/>
    <x v="0"/>
    <e v="#NAME?"/>
  </r>
  <r>
    <n v="-122.03"/>
    <n v="37.6"/>
    <n v="24"/>
    <n v="2077"/>
    <n v="383"/>
    <n v="1488"/>
    <n v="389"/>
    <n v="4.5720999999999998"/>
    <n v="214700"/>
    <x v="0"/>
    <e v="#NAME?"/>
  </r>
  <r>
    <n v="-122.02"/>
    <n v="37.590000000000003"/>
    <n v="18"/>
    <n v="1165"/>
    <n v="333"/>
    <n v="855"/>
    <n v="319"/>
    <n v="3.6922999999999999"/>
    <n v="213200"/>
    <x v="0"/>
    <e v="#NAME?"/>
  </r>
  <r>
    <n v="-122.03"/>
    <n v="37.590000000000003"/>
    <n v="16"/>
    <n v="4371"/>
    <n v="889"/>
    <n v="2530"/>
    <n v="817"/>
    <n v="4.6786000000000003"/>
    <n v="256000"/>
    <x v="0"/>
    <e v="#NAME?"/>
  </r>
  <r>
    <n v="-122.01"/>
    <n v="37.590000000000003"/>
    <n v="2"/>
    <n v="838"/>
    <n v="295"/>
    <n v="240"/>
    <n v="149"/>
    <n v="2.875"/>
    <n v="237500"/>
    <x v="0"/>
    <e v="#NAME?"/>
  </r>
  <r>
    <n v="-122.02"/>
    <n v="37.58"/>
    <n v="15"/>
    <n v="3052"/>
    <n v="760"/>
    <n v="2097"/>
    <n v="728"/>
    <n v="3.3616999999999999"/>
    <n v="178100"/>
    <x v="0"/>
    <e v="#NAME?"/>
  </r>
  <r>
    <n v="-122.01"/>
    <n v="37.58"/>
    <n v="17"/>
    <n v="4313"/>
    <n v="717"/>
    <n v="2629"/>
    <n v="721"/>
    <n v="5.7579000000000002"/>
    <n v="231800"/>
    <x v="0"/>
    <e v="#NAME?"/>
  </r>
  <r>
    <n v="-122.09"/>
    <n v="37.6"/>
    <n v="36"/>
    <n v="385"/>
    <n v="94"/>
    <n v="295"/>
    <n v="92"/>
    <n v="2.9706000000000001"/>
    <n v="147900"/>
    <x v="0"/>
    <e v="#NAME?"/>
  </r>
  <r>
    <n v="-122.08"/>
    <n v="37.6"/>
    <n v="10"/>
    <n v="3046"/>
    <n v="678"/>
    <n v="2056"/>
    <n v="628"/>
    <n v="3.9022000000000001"/>
    <n v="191700"/>
    <x v="0"/>
    <e v="#NAME?"/>
  </r>
  <r>
    <n v="-121.97"/>
    <n v="37.57"/>
    <n v="21"/>
    <n v="4342"/>
    <n v="783"/>
    <n v="2172"/>
    <n v="789"/>
    <n v="4.6146000000000003"/>
    <n v="247600"/>
    <x v="1"/>
    <m/>
  </r>
  <r>
    <n v="-121.96"/>
    <n v="37.58"/>
    <n v="15"/>
    <n v="3575"/>
    <n v="597"/>
    <n v="1777"/>
    <n v="559"/>
    <n v="5.7191999999999998"/>
    <n v="283500"/>
    <x v="1"/>
    <m/>
  </r>
  <r>
    <n v="-121.98"/>
    <n v="37.58"/>
    <n v="20"/>
    <n v="4126"/>
    <n v="1031"/>
    <n v="2079"/>
    <n v="975"/>
    <n v="3.6831999999999998"/>
    <n v="216900"/>
    <x v="1"/>
    <m/>
  </r>
  <r>
    <n v="-121.99"/>
    <n v="37.58"/>
    <n v="31"/>
    <n v="2878"/>
    <n v="478"/>
    <n v="1276"/>
    <n v="485"/>
    <n v="6.2073"/>
    <n v="282500"/>
    <x v="1"/>
    <m/>
  </r>
  <r>
    <n v="-122"/>
    <n v="37.58"/>
    <n v="6"/>
    <n v="4405"/>
    <n v="717"/>
    <n v="2071"/>
    <n v="688"/>
    <n v="5.8151000000000002"/>
    <n v="295600"/>
    <x v="1"/>
    <m/>
  </r>
  <r>
    <n v="-122.01"/>
    <n v="37.57"/>
    <n v="14"/>
    <n v="16199"/>
    <n v="2993"/>
    <n v="8117"/>
    <n v="2847"/>
    <n v="5.8322000000000003"/>
    <n v="281800"/>
    <x v="0"/>
    <e v="#NAME?"/>
  </r>
  <r>
    <n v="-122.04"/>
    <n v="37.58"/>
    <n v="14"/>
    <n v="14917"/>
    <n v="2708"/>
    <n v="8012"/>
    <n v="2606"/>
    <n v="5.6276999999999999"/>
    <n v="269800"/>
    <x v="0"/>
    <e v="#NAME?"/>
  </r>
  <r>
    <n v="-122.04"/>
    <n v="37.57"/>
    <n v="12"/>
    <n v="5719"/>
    <n v="1064"/>
    <n v="3436"/>
    <n v="1057"/>
    <n v="5.2878999999999996"/>
    <n v="231200"/>
    <x v="0"/>
    <e v="#NAME?"/>
  </r>
  <r>
    <n v="-122.07"/>
    <n v="37.57"/>
    <n v="8"/>
    <n v="8647"/>
    <n v="1407"/>
    <n v="5019"/>
    <n v="1379"/>
    <n v="6.5614999999999997"/>
    <n v="318300"/>
    <x v="0"/>
    <e v="#NAME?"/>
  </r>
  <r>
    <n v="-122.06"/>
    <n v="37.58"/>
    <n v="15"/>
    <n v="8112"/>
    <n v="1376"/>
    <n v="4576"/>
    <n v="1348"/>
    <n v="5.6757999999999997"/>
    <n v="253400"/>
    <x v="0"/>
    <e v="#NAME?"/>
  </r>
  <r>
    <n v="-122.05"/>
    <n v="37.57"/>
    <n v="7"/>
    <n v="10648"/>
    <n v="1818"/>
    <n v="6075"/>
    <n v="1797"/>
    <n v="6.1047000000000002"/>
    <n v="278200"/>
    <x v="0"/>
    <e v="#NAME?"/>
  </r>
  <r>
    <n v="-121.93"/>
    <n v="37.49"/>
    <n v="5"/>
    <n v="1150"/>
    <n v="311"/>
    <n v="648"/>
    <n v="245"/>
    <n v="3.5714000000000001"/>
    <n v="300000"/>
    <x v="1"/>
    <m/>
  </r>
  <r>
    <n v="-122.07"/>
    <n v="37.520000000000003"/>
    <n v="3"/>
    <n v="14014"/>
    <n v="2861"/>
    <n v="7205"/>
    <n v="2753"/>
    <n v="6.0823999999999998"/>
    <n v="273500"/>
    <x v="0"/>
    <e v="#NAME?"/>
  </r>
  <r>
    <n v="-122.02"/>
    <n v="37.56"/>
    <n v="23"/>
    <n v="4332"/>
    <n v="857"/>
    <n v="2461"/>
    <n v="829"/>
    <n v="4.3593999999999999"/>
    <n v="223400"/>
    <x v="0"/>
    <e v="#NAME?"/>
  </r>
  <r>
    <n v="-122.02"/>
    <n v="37.56"/>
    <n v="35"/>
    <n v="1716"/>
    <n v="312"/>
    <n v="914"/>
    <n v="316"/>
    <n v="5.5736999999999997"/>
    <n v="214500"/>
    <x v="0"/>
    <e v="#NAME?"/>
  </r>
  <r>
    <n v="-122.03"/>
    <n v="37.56"/>
    <n v="31"/>
    <n v="4981"/>
    <n v="964"/>
    <n v="2841"/>
    <n v="924"/>
    <n v="4.8962000000000003"/>
    <n v="220200"/>
    <x v="0"/>
    <e v="#NAME?"/>
  </r>
  <r>
    <n v="-122.03"/>
    <n v="37.56"/>
    <n v="24"/>
    <n v="8444"/>
    <n v="1492"/>
    <n v="4446"/>
    <n v="1491"/>
    <n v="4.6978"/>
    <n v="240300"/>
    <x v="0"/>
    <e v="#NAME?"/>
  </r>
  <r>
    <n v="-122.01"/>
    <n v="37.56"/>
    <n v="6"/>
    <n v="3028"/>
    <n v="778"/>
    <n v="1531"/>
    <n v="736"/>
    <n v="4.4259000000000004"/>
    <n v="158000"/>
    <x v="0"/>
    <e v="#NAME?"/>
  </r>
  <r>
    <n v="-122.01"/>
    <n v="37.549999999999997"/>
    <n v="26"/>
    <n v="2068"/>
    <n v="532"/>
    <n v="1434"/>
    <n v="495"/>
    <n v="3.3008000000000002"/>
    <n v="224200"/>
    <x v="0"/>
    <e v="#NAME?"/>
  </r>
  <r>
    <n v="-122.02"/>
    <n v="37.549999999999997"/>
    <n v="33"/>
    <n v="1325"/>
    <n v="274"/>
    <n v="909"/>
    <n v="267"/>
    <n v="4.5686999999999998"/>
    <n v="177200"/>
    <x v="0"/>
    <e v="#NAME?"/>
  </r>
  <r>
    <n v="-122.01"/>
    <n v="37.56"/>
    <n v="24"/>
    <n v="2563"/>
    <n v="485"/>
    <n v="1174"/>
    <n v="501"/>
    <n v="3.8178999999999998"/>
    <n v="216100"/>
    <x v="0"/>
    <e v="#NAME?"/>
  </r>
  <r>
    <n v="-121.99"/>
    <n v="37.56"/>
    <n v="18"/>
    <n v="5505"/>
    <n v="1005"/>
    <n v="2641"/>
    <n v="971"/>
    <n v="5"/>
    <n v="269700"/>
    <x v="1"/>
    <m/>
  </r>
  <r>
    <n v="-121.99"/>
    <n v="37.56"/>
    <n v="20"/>
    <n v="6462"/>
    <n v="1294"/>
    <n v="3288"/>
    <n v="1235"/>
    <n v="4.3392999999999997"/>
    <n v="231200"/>
    <x v="1"/>
    <m/>
  </r>
  <r>
    <n v="-121.96"/>
    <n v="37.549999999999997"/>
    <n v="4"/>
    <n v="3746"/>
    <n v="993"/>
    <n v="1606"/>
    <n v="838"/>
    <n v="4.1387"/>
    <n v="162500"/>
    <x v="1"/>
    <m/>
  </r>
  <r>
    <n v="-121.97"/>
    <n v="37.56"/>
    <n v="13"/>
    <n v="8918"/>
    <n v="1823"/>
    <n v="4518"/>
    <n v="1772"/>
    <n v="4.8052000000000001"/>
    <n v="254000"/>
    <x v="1"/>
    <m/>
  </r>
  <r>
    <n v="-121.97"/>
    <n v="37.54"/>
    <n v="31"/>
    <n v="1949"/>
    <n v="344"/>
    <n v="986"/>
    <n v="322"/>
    <n v="4.6349"/>
    <n v="196200"/>
    <x v="1"/>
    <m/>
  </r>
  <r>
    <n v="-121.97"/>
    <n v="37.549999999999997"/>
    <n v="17"/>
    <n v="4924"/>
    <n v="1247"/>
    <n v="3080"/>
    <n v="1182"/>
    <n v="3.1680000000000001"/>
    <n v="189400"/>
    <x v="1"/>
    <m/>
  </r>
  <r>
    <n v="-121.98"/>
    <n v="37.54"/>
    <n v="17"/>
    <n v="5133"/>
    <n v="1375"/>
    <n v="3386"/>
    <n v="1339"/>
    <n v="3.1326000000000001"/>
    <n v="220800"/>
    <x v="1"/>
    <m/>
  </r>
  <r>
    <n v="-121.99"/>
    <n v="37.549999999999997"/>
    <n v="16"/>
    <n v="6647"/>
    <n v="2098"/>
    <n v="4649"/>
    <n v="1903"/>
    <n v="2.9074"/>
    <n v="213800"/>
    <x v="1"/>
    <m/>
  </r>
  <r>
    <n v="-121.94"/>
    <n v="37.56"/>
    <n v="15"/>
    <n v="5674"/>
    <n v="748"/>
    <n v="2412"/>
    <n v="714"/>
    <n v="8.3995999999999995"/>
    <n v="442900"/>
    <x v="1"/>
    <m/>
  </r>
  <r>
    <n v="-121.95"/>
    <n v="37.549999999999997"/>
    <n v="21"/>
    <n v="10687"/>
    <n v="1540"/>
    <n v="4552"/>
    <n v="1520"/>
    <n v="6.6478000000000002"/>
    <n v="333400"/>
    <x v="1"/>
    <m/>
  </r>
  <r>
    <n v="-121.93"/>
    <n v="37.54"/>
    <n v="25"/>
    <n v="1354"/>
    <n v="192"/>
    <n v="596"/>
    <n v="220"/>
    <n v="6.6289999999999996"/>
    <n v="352400"/>
    <x v="1"/>
    <m/>
  </r>
  <r>
    <n v="-121.94"/>
    <n v="37.54"/>
    <n v="27"/>
    <n v="3715"/>
    <n v="526"/>
    <n v="1631"/>
    <n v="538"/>
    <n v="6.2179000000000002"/>
    <n v="305300"/>
    <x v="1"/>
    <m/>
  </r>
  <r>
    <n v="-121.94"/>
    <n v="37.53"/>
    <n v="33"/>
    <n v="2095"/>
    <n v="342"/>
    <n v="941"/>
    <n v="304"/>
    <n v="5.7610000000000001"/>
    <n v="259600"/>
    <x v="1"/>
    <m/>
  </r>
  <r>
    <n v="-121.95"/>
    <n v="37.54"/>
    <n v="29"/>
    <n v="3517"/>
    <n v="645"/>
    <n v="1724"/>
    <n v="585"/>
    <n v="4.6641000000000004"/>
    <n v="248900"/>
    <x v="1"/>
    <m/>
  </r>
  <r>
    <n v="-121.94"/>
    <n v="37.54"/>
    <n v="31"/>
    <n v="2537"/>
    <n v="382"/>
    <n v="1067"/>
    <n v="410"/>
    <n v="6.7599"/>
    <n v="356000"/>
    <x v="1"/>
    <m/>
  </r>
  <r>
    <n v="-121.96"/>
    <n v="37.54"/>
    <n v="14"/>
    <n v="5106"/>
    <n v="1207"/>
    <n v="2738"/>
    <n v="1108"/>
    <n v="3.9908999999999999"/>
    <n v="236000"/>
    <x v="1"/>
    <m/>
  </r>
  <r>
    <n v="-121.96"/>
    <n v="37.53"/>
    <n v="23"/>
    <n v="2215"/>
    <n v="475"/>
    <n v="1278"/>
    <n v="492"/>
    <n v="4.2954999999999997"/>
    <n v="218800"/>
    <x v="1"/>
    <m/>
  </r>
  <r>
    <n v="-121.96"/>
    <n v="37.53"/>
    <n v="28"/>
    <n v="2949"/>
    <n v="529"/>
    <n v="1538"/>
    <n v="545"/>
    <n v="4.9615"/>
    <n v="228000"/>
    <x v="1"/>
    <m/>
  </r>
  <r>
    <n v="-121.96"/>
    <n v="37.53"/>
    <n v="18"/>
    <n v="2375"/>
    <n v="652"/>
    <n v="1252"/>
    <n v="586"/>
    <n v="2.6198000000000001"/>
    <n v="235900"/>
    <x v="1"/>
    <m/>
  </r>
  <r>
    <n v="-121.97"/>
    <n v="37.54"/>
    <n v="28"/>
    <n v="2312"/>
    <n v="496"/>
    <n v="1344"/>
    <n v="467"/>
    <n v="4.7134999999999998"/>
    <n v="203200"/>
    <x v="1"/>
    <m/>
  </r>
  <r>
    <n v="-121.97"/>
    <n v="37.53"/>
    <n v="35"/>
    <n v="2277"/>
    <n v="420"/>
    <n v="1353"/>
    <n v="413"/>
    <n v="4.75"/>
    <n v="197000"/>
    <x v="1"/>
    <m/>
  </r>
  <r>
    <n v="-121.97"/>
    <n v="37.53"/>
    <n v="26"/>
    <n v="2506"/>
    <n v="387"/>
    <n v="1273"/>
    <n v="406"/>
    <n v="5.4298999999999999"/>
    <n v="236400"/>
    <x v="1"/>
    <m/>
  </r>
  <r>
    <n v="-121.98"/>
    <n v="37.53"/>
    <n v="28"/>
    <n v="2829"/>
    <n v="566"/>
    <n v="1610"/>
    <n v="540"/>
    <n v="4.5999999999999996"/>
    <n v="223200"/>
    <x v="1"/>
    <m/>
  </r>
  <r>
    <n v="-121.98"/>
    <n v="37.53"/>
    <n v="26"/>
    <n v="3179"/>
    <n v="703"/>
    <n v="2142"/>
    <n v="639"/>
    <n v="4.1947000000000001"/>
    <n v="222700"/>
    <x v="1"/>
    <m/>
  </r>
  <r>
    <n v="-121.99"/>
    <n v="37.54"/>
    <n v="26"/>
    <n v="2332"/>
    <n v="371"/>
    <n v="1285"/>
    <n v="404"/>
    <n v="5.3879999999999999"/>
    <n v="225000"/>
    <x v="1"/>
    <m/>
  </r>
  <r>
    <n v="-121.99"/>
    <n v="37.54"/>
    <n v="18"/>
    <n v="3584"/>
    <n v="715"/>
    <n v="1673"/>
    <n v="661"/>
    <n v="3.9443999999999999"/>
    <n v="240100"/>
    <x v="1"/>
    <m/>
  </r>
  <r>
    <n v="-121.99"/>
    <n v="37.54"/>
    <n v="28"/>
    <n v="3046"/>
    <n v="507"/>
    <n v="1772"/>
    <n v="516"/>
    <n v="5.3282999999999996"/>
    <n v="227900"/>
    <x v="1"/>
    <m/>
  </r>
  <r>
    <n v="-121.99"/>
    <n v="37.549999999999997"/>
    <n v="28"/>
    <n v="2414"/>
    <n v="415"/>
    <n v="1106"/>
    <n v="453"/>
    <n v="4.8403"/>
    <n v="268600"/>
    <x v="1"/>
    <m/>
  </r>
  <r>
    <n v="-122"/>
    <n v="37.54"/>
    <n v="29"/>
    <n v="4133"/>
    <n v="744"/>
    <n v="2023"/>
    <n v="749"/>
    <n v="5.1616"/>
    <n v="275100"/>
    <x v="1"/>
    <m/>
  </r>
  <r>
    <n v="-122.01"/>
    <n v="37.549999999999997"/>
    <n v="34"/>
    <n v="2791"/>
    <n v="495"/>
    <n v="1276"/>
    <n v="468"/>
    <n v="4.9166999999999996"/>
    <n v="256300"/>
    <x v="0"/>
    <e v="#NAME?"/>
  </r>
  <r>
    <n v="-122"/>
    <n v="37.549999999999997"/>
    <n v="27"/>
    <n v="6103"/>
    <n v="1249"/>
    <n v="3026"/>
    <n v="1134"/>
    <n v="4.1590999999999996"/>
    <n v="332400"/>
    <x v="1"/>
    <m/>
  </r>
  <r>
    <n v="-122.01"/>
    <n v="37.54"/>
    <n v="32"/>
    <n v="2572"/>
    <n v="406"/>
    <n v="1128"/>
    <n v="395"/>
    <n v="5"/>
    <n v="287600"/>
    <x v="0"/>
    <e v="#NAME?"/>
  </r>
  <r>
    <n v="-122"/>
    <n v="37.54"/>
    <n v="26"/>
    <n v="1910"/>
    <n v="371"/>
    <n v="852"/>
    <n v="357"/>
    <n v="5.8324999999999996"/>
    <n v="298900"/>
    <x v="1"/>
    <m/>
  </r>
  <r>
    <n v="-122.01"/>
    <n v="37.53"/>
    <n v="27"/>
    <n v="1890"/>
    <n v="303"/>
    <n v="889"/>
    <n v="314"/>
    <n v="5.7057000000000002"/>
    <n v="287600"/>
    <x v="0"/>
    <e v="#NAME?"/>
  </r>
  <r>
    <n v="-121.99"/>
    <n v="37.53"/>
    <n v="25"/>
    <n v="5405"/>
    <n v="939"/>
    <n v="2831"/>
    <n v="923"/>
    <n v="5.0423"/>
    <n v="222200"/>
    <x v="1"/>
    <m/>
  </r>
  <r>
    <n v="-121.97"/>
    <n v="37.520000000000003"/>
    <n v="26"/>
    <n v="3761"/>
    <n v="623"/>
    <n v="1776"/>
    <n v="613"/>
    <n v="4.5316999999999998"/>
    <n v="232600"/>
    <x v="1"/>
    <m/>
  </r>
  <r>
    <n v="-121.97"/>
    <n v="37.51"/>
    <n v="25"/>
    <n v="3333"/>
    <n v="511"/>
    <n v="1671"/>
    <n v="504"/>
    <n v="5.4359000000000002"/>
    <n v="258300"/>
    <x v="1"/>
    <m/>
  </r>
  <r>
    <n v="-121.97"/>
    <n v="37.520000000000003"/>
    <n v="23"/>
    <n v="4925"/>
    <n v="948"/>
    <n v="2530"/>
    <n v="894"/>
    <n v="5.0823999999999998"/>
    <n v="230900"/>
    <x v="1"/>
    <m/>
  </r>
  <r>
    <n v="-121.95"/>
    <n v="37.520000000000003"/>
    <n v="33"/>
    <n v="3994"/>
    <n v="764"/>
    <n v="2721"/>
    <n v="763"/>
    <n v="5.2308000000000003"/>
    <n v="196900"/>
    <x v="1"/>
    <m/>
  </r>
  <r>
    <n v="-121.96"/>
    <n v="37.51"/>
    <n v="22"/>
    <n v="5811"/>
    <n v="1125"/>
    <n v="3215"/>
    <n v="1086"/>
    <n v="4.4107000000000003"/>
    <n v="223500"/>
    <x v="1"/>
    <m/>
  </r>
  <r>
    <n v="-121.96"/>
    <n v="37.520000000000003"/>
    <n v="26"/>
    <n v="4211"/>
    <n v="741"/>
    <n v="2352"/>
    <n v="734"/>
    <n v="5.2396000000000003"/>
    <n v="223900"/>
    <x v="1"/>
    <m/>
  </r>
  <r>
    <n v="-121.93"/>
    <n v="37.53"/>
    <n v="27"/>
    <n v="5532"/>
    <n v="973"/>
    <n v="2855"/>
    <n v="960"/>
    <n v="4.7477999999999998"/>
    <n v="243500"/>
    <x v="1"/>
    <m/>
  </r>
  <r>
    <n v="-121.92"/>
    <n v="37.53"/>
    <n v="7"/>
    <n v="28258"/>
    <n v="3864"/>
    <n v="12203"/>
    <n v="3701"/>
    <n v="8.4045000000000005"/>
    <n v="451100"/>
    <x v="1"/>
    <m/>
  </r>
  <r>
    <n v="-121.89"/>
    <n v="37.49"/>
    <n v="9"/>
    <n v="4909"/>
    <n v="577"/>
    <n v="1981"/>
    <n v="591"/>
    <n v="9.7194000000000003"/>
    <n v="500001"/>
    <x v="1"/>
    <m/>
  </r>
  <r>
    <n v="-121.92"/>
    <n v="37.49"/>
    <n v="10"/>
    <n v="7441"/>
    <n v="1588"/>
    <n v="3571"/>
    <n v="1466"/>
    <n v="5.1642999999999999"/>
    <n v="193100"/>
    <x v="1"/>
    <m/>
  </r>
  <r>
    <n v="-121.92"/>
    <n v="37.479999999999997"/>
    <n v="23"/>
    <n v="4314"/>
    <n v="676"/>
    <n v="1972"/>
    <n v="623"/>
    <n v="5.3813000000000004"/>
    <n v="264400"/>
    <x v="1"/>
    <m/>
  </r>
  <r>
    <n v="-121.92"/>
    <n v="37.47"/>
    <n v="26"/>
    <n v="2016"/>
    <n v="322"/>
    <n v="1105"/>
    <n v="357"/>
    <n v="6.0877999999999997"/>
    <n v="246900"/>
    <x v="1"/>
    <m/>
  </r>
  <r>
    <n v="-121.91"/>
    <n v="37.47"/>
    <n v="13"/>
    <n v="5377"/>
    <n v="744"/>
    <n v="2759"/>
    <n v="760"/>
    <n v="6.8680000000000003"/>
    <n v="337300"/>
    <x v="1"/>
    <m/>
  </r>
  <r>
    <n v="-122.03"/>
    <n v="37.549999999999997"/>
    <n v="22"/>
    <n v="9167"/>
    <n v="1373"/>
    <n v="4319"/>
    <n v="1404"/>
    <n v="6.992"/>
    <n v="284800"/>
    <x v="0"/>
    <e v="#NAME?"/>
  </r>
  <r>
    <n v="-122.03"/>
    <n v="37.549999999999997"/>
    <n v="26"/>
    <n v="3087"/>
    <n v="532"/>
    <n v="1597"/>
    <n v="483"/>
    <n v="4.9118000000000004"/>
    <n v="217300"/>
    <x v="0"/>
    <e v="#NAME?"/>
  </r>
  <r>
    <n v="-122.04"/>
    <n v="37.549999999999997"/>
    <n v="23"/>
    <n v="3170"/>
    <n v="532"/>
    <n v="1446"/>
    <n v="515"/>
    <n v="4.4356999999999998"/>
    <n v="291700"/>
    <x v="0"/>
    <e v="#NAME?"/>
  </r>
  <r>
    <n v="-122.04"/>
    <n v="37.54"/>
    <n v="26"/>
    <n v="2145"/>
    <n v="369"/>
    <n v="1285"/>
    <n v="377"/>
    <n v="4.9463999999999997"/>
    <n v="223800"/>
    <x v="0"/>
    <e v="#NAME?"/>
  </r>
  <r>
    <n v="-122.05"/>
    <n v="37.54"/>
    <n v="25"/>
    <n v="4209"/>
    <n v="731"/>
    <n v="2568"/>
    <n v="703"/>
    <n v="5.2881999999999998"/>
    <n v="223100"/>
    <x v="0"/>
    <e v="#NAME?"/>
  </r>
  <r>
    <n v="-122.05"/>
    <n v="37.549999999999997"/>
    <n v="23"/>
    <n v="4247"/>
    <n v="835"/>
    <n v="2357"/>
    <n v="823"/>
    <n v="5.1321000000000003"/>
    <n v="211300"/>
    <x v="0"/>
    <e v="#NAME?"/>
  </r>
  <r>
    <n v="-122.04"/>
    <n v="37.53"/>
    <n v="25"/>
    <n v="4458"/>
    <n v="922"/>
    <n v="2998"/>
    <n v="890"/>
    <n v="3.9666999999999999"/>
    <n v="218500"/>
    <x v="0"/>
    <e v="#NAME?"/>
  </r>
  <r>
    <n v="-122.04"/>
    <n v="37.5"/>
    <n v="17"/>
    <n v="407"/>
    <n v="97"/>
    <n v="307"/>
    <n v="100"/>
    <n v="3.1696"/>
    <n v="156300"/>
    <x v="0"/>
    <e v="#NAME?"/>
  </r>
  <r>
    <n v="-122.06"/>
    <n v="37.54"/>
    <n v="20"/>
    <n v="6483"/>
    <n v="1068"/>
    <n v="3526"/>
    <n v="1060"/>
    <n v="5.0838000000000001"/>
    <n v="248200"/>
    <x v="0"/>
    <e v="#NAME?"/>
  </r>
  <r>
    <n v="-122.03"/>
    <n v="37.54"/>
    <n v="35"/>
    <n v="1867"/>
    <n v="343"/>
    <n v="1213"/>
    <n v="338"/>
    <n v="4.8213999999999997"/>
    <n v="186000"/>
    <x v="0"/>
    <e v="#NAME?"/>
  </r>
  <r>
    <n v="-122.03"/>
    <n v="37.54"/>
    <n v="6"/>
    <n v="2918"/>
    <n v="672"/>
    <n v="1911"/>
    <n v="639"/>
    <n v="4.1406000000000001"/>
    <n v="178200"/>
    <x v="0"/>
    <e v="#NAME?"/>
  </r>
  <r>
    <n v="-122.04"/>
    <n v="37.53"/>
    <n v="34"/>
    <n v="2316"/>
    <n v="478"/>
    <n v="1524"/>
    <n v="467"/>
    <n v="3.7364000000000002"/>
    <n v="190400"/>
    <x v="0"/>
    <e v="#NAME?"/>
  </r>
  <r>
    <n v="-122.02"/>
    <n v="37.54"/>
    <n v="31"/>
    <n v="1240"/>
    <n v="264"/>
    <n v="719"/>
    <n v="236"/>
    <n v="3.5350000000000001"/>
    <n v="210300"/>
    <x v="0"/>
    <e v="#NAME?"/>
  </r>
  <r>
    <n v="-122.03"/>
    <n v="37.54"/>
    <n v="16"/>
    <n v="4458"/>
    <n v="856"/>
    <n v="3038"/>
    <n v="870"/>
    <n v="5.0739000000000001"/>
    <n v="208000"/>
    <x v="0"/>
    <e v="#NAME?"/>
  </r>
  <r>
    <n v="-122.03"/>
    <n v="37.53"/>
    <n v="18"/>
    <n v="1746"/>
    <n v="437"/>
    <n v="1268"/>
    <n v="404"/>
    <n v="3.2559999999999998"/>
    <n v="183300"/>
    <x v="0"/>
    <e v="#NAME?"/>
  </r>
  <r>
    <n v="-122.01"/>
    <n v="37.53"/>
    <n v="19"/>
    <n v="4572"/>
    <n v="712"/>
    <n v="2346"/>
    <n v="709"/>
    <n v="6.0667"/>
    <n v="245700"/>
    <x v="0"/>
    <e v="#NAME?"/>
  </r>
  <r>
    <n v="-122.02"/>
    <n v="37.53"/>
    <n v="21"/>
    <n v="4280"/>
    <n v="673"/>
    <n v="2216"/>
    <n v="681"/>
    <n v="5.7072000000000003"/>
    <n v="242200"/>
    <x v="0"/>
    <e v="#NAME?"/>
  </r>
  <r>
    <n v="-122"/>
    <n v="37.51"/>
    <n v="7"/>
    <n v="6352"/>
    <n v="1390"/>
    <n v="3223"/>
    <n v="1316"/>
    <n v="4.9866999999999999"/>
    <n v="181700"/>
    <x v="1"/>
    <m/>
  </r>
  <r>
    <n v="-121.92"/>
    <n v="37.72"/>
    <n v="4"/>
    <n v="7477"/>
    <n v="1576"/>
    <n v="2937"/>
    <n v="1506"/>
    <n v="5.1436999999999999"/>
    <n v="299400"/>
    <x v="1"/>
    <m/>
  </r>
  <r>
    <n v="-121.92"/>
    <n v="37.72"/>
    <n v="22"/>
    <n v="4638"/>
    <n v="716"/>
    <n v="2302"/>
    <n v="687"/>
    <n v="5.3470000000000004"/>
    <n v="219500"/>
    <x v="1"/>
    <m/>
  </r>
  <r>
    <n v="-121.91"/>
    <n v="37.71"/>
    <n v="25"/>
    <n v="4377"/>
    <n v="668"/>
    <n v="2038"/>
    <n v="671"/>
    <n v="5.7233000000000001"/>
    <n v="231800"/>
    <x v="1"/>
    <m/>
  </r>
  <r>
    <n v="-121.93"/>
    <n v="37.72"/>
    <n v="26"/>
    <n v="3816"/>
    <n v="637"/>
    <n v="1935"/>
    <n v="642"/>
    <n v="4.4696999999999996"/>
    <n v="221300"/>
    <x v="1"/>
    <m/>
  </r>
  <r>
    <n v="-121.93"/>
    <n v="37.72"/>
    <n v="26"/>
    <n v="2806"/>
    <n v="459"/>
    <n v="1453"/>
    <n v="444"/>
    <n v="4.9107000000000003"/>
    <n v="213800"/>
    <x v="1"/>
    <m/>
  </r>
  <r>
    <n v="-121.93"/>
    <n v="37.71"/>
    <n v="26"/>
    <n v="4822"/>
    <n v="845"/>
    <n v="2288"/>
    <n v="805"/>
    <n v="4.2281000000000004"/>
    <n v="206000"/>
    <x v="1"/>
    <m/>
  </r>
  <r>
    <n v="-121.94"/>
    <n v="37.71"/>
    <n v="15"/>
    <n v="6473"/>
    <n v="1027"/>
    <n v="2484"/>
    <n v="970"/>
    <n v="5.0143000000000004"/>
    <n v="271100"/>
    <x v="1"/>
    <m/>
  </r>
  <r>
    <n v="-121.96"/>
    <n v="37.71"/>
    <n v="6"/>
    <n v="8072"/>
    <n v="1050"/>
    <n v="3386"/>
    <n v="1062"/>
    <n v="7.2493999999999996"/>
    <n v="336500"/>
    <x v="1"/>
    <m/>
  </r>
  <r>
    <n v="-121.92"/>
    <n v="37.64"/>
    <n v="46"/>
    <n v="1280"/>
    <n v="209"/>
    <n v="512"/>
    <n v="208"/>
    <n v="5.1406000000000001"/>
    <n v="315600"/>
    <x v="2"/>
    <e v="#NAME?"/>
  </r>
  <r>
    <n v="-121.93"/>
    <n v="37.659999999999997"/>
    <n v="24"/>
    <n v="3166"/>
    <n v="424"/>
    <n v="1081"/>
    <n v="400"/>
    <n v="8.3337000000000003"/>
    <n v="500001"/>
    <x v="1"/>
    <m/>
  </r>
  <r>
    <n v="-121.92"/>
    <n v="37.69"/>
    <n v="13"/>
    <n v="3742"/>
    <n v="555"/>
    <n v="1590"/>
    <n v="559"/>
    <n v="7.3159999999999998"/>
    <n v="285400"/>
    <x v="1"/>
    <m/>
  </r>
  <r>
    <n v="-121.9"/>
    <n v="37.659999999999997"/>
    <n v="18"/>
    <n v="7397"/>
    <n v="1137"/>
    <n v="3126"/>
    <n v="1115"/>
    <n v="6.4993999999999996"/>
    <n v="323000"/>
    <x v="2"/>
    <e v="#NAME?"/>
  </r>
  <r>
    <n v="-121.92"/>
    <n v="37.68"/>
    <n v="23"/>
    <n v="1655"/>
    <n v="223"/>
    <n v="706"/>
    <n v="219"/>
    <n v="7.2210999999999999"/>
    <n v="291900"/>
    <x v="1"/>
    <m/>
  </r>
  <r>
    <n v="-121.93"/>
    <n v="37.700000000000003"/>
    <n v="3"/>
    <n v="2456"/>
    <n v="582"/>
    <n v="793"/>
    <n v="456"/>
    <n v="4.4086999999999996"/>
    <n v="225600"/>
    <x v="1"/>
    <m/>
  </r>
  <r>
    <n v="-121.91"/>
    <n v="37.69"/>
    <n v="23"/>
    <n v="2179"/>
    <n v="308"/>
    <n v="926"/>
    <n v="299"/>
    <n v="5.9344999999999999"/>
    <n v="259600"/>
    <x v="1"/>
    <m/>
  </r>
  <r>
    <n v="-121.91"/>
    <n v="37.68"/>
    <n v="20"/>
    <n v="1804"/>
    <n v="254"/>
    <n v="831"/>
    <n v="260"/>
    <n v="6.1769999999999996"/>
    <n v="262900"/>
    <x v="1"/>
    <m/>
  </r>
  <r>
    <n v="-121.91"/>
    <n v="37.68"/>
    <n v="18"/>
    <n v="3631"/>
    <n v="547"/>
    <n v="1700"/>
    <n v="520"/>
    <n v="5.8170000000000002"/>
    <n v="257300"/>
    <x v="1"/>
    <m/>
  </r>
  <r>
    <n v="-121.91"/>
    <n v="37.69"/>
    <n v="18"/>
    <n v="2876"/>
    <n v="423"/>
    <n v="1395"/>
    <n v="427"/>
    <n v="6.3132000000000001"/>
    <n v="259200"/>
    <x v="1"/>
    <m/>
  </r>
  <r>
    <n v="-121.89"/>
    <n v="37.68"/>
    <n v="12"/>
    <n v="7490"/>
    <n v="1207"/>
    <n v="3329"/>
    <n v="1136"/>
    <n v="6.3372999999999999"/>
    <n v="339700"/>
    <x v="1"/>
    <m/>
  </r>
  <r>
    <n v="-121.88"/>
    <n v="37.68"/>
    <n v="23"/>
    <n v="2234"/>
    <n v="270"/>
    <n v="854"/>
    <n v="286"/>
    <n v="7.3330000000000002"/>
    <n v="337200"/>
    <x v="2"/>
    <e v="#NAME?"/>
  </r>
  <r>
    <n v="-121.89"/>
    <n v="37.68"/>
    <n v="22"/>
    <n v="1898"/>
    <n v="239"/>
    <n v="734"/>
    <n v="245"/>
    <n v="6.2918000000000003"/>
    <n v="334100"/>
    <x v="1"/>
    <m/>
  </r>
  <r>
    <n v="-121.88"/>
    <n v="37.67"/>
    <n v="16"/>
    <n v="4070"/>
    <n v="624"/>
    <n v="1543"/>
    <n v="577"/>
    <n v="6.5213999999999999"/>
    <n v="311500"/>
    <x v="2"/>
    <e v="#NAME?"/>
  </r>
  <r>
    <n v="-121.88"/>
    <n v="37.67"/>
    <n v="25"/>
    <n v="2244"/>
    <n v="301"/>
    <n v="937"/>
    <n v="324"/>
    <n v="6.4523999999999999"/>
    <n v="296900"/>
    <x v="2"/>
    <e v="#NAME?"/>
  </r>
  <r>
    <n v="-121.89"/>
    <n v="37.67"/>
    <n v="20"/>
    <n v="2948"/>
    <n v="471"/>
    <n v="1181"/>
    <n v="474"/>
    <n v="6.0603999999999996"/>
    <n v="247900"/>
    <x v="2"/>
    <e v="#NAME?"/>
  </r>
  <r>
    <n v="-121.89"/>
    <n v="37.67"/>
    <n v="19"/>
    <n v="2034"/>
    <n v="288"/>
    <n v="852"/>
    <n v="295"/>
    <n v="6.5285000000000002"/>
    <n v="300400"/>
    <x v="2"/>
    <e v="#NAME?"/>
  </r>
  <r>
    <n v="-121.9"/>
    <n v="37.67"/>
    <n v="15"/>
    <n v="2130"/>
    <n v="273"/>
    <n v="876"/>
    <n v="285"/>
    <n v="7.2638999999999996"/>
    <n v="332400"/>
    <x v="1"/>
    <m/>
  </r>
  <r>
    <n v="-121.9"/>
    <n v="37.67"/>
    <n v="7"/>
    <n v="9540"/>
    <n v="1294"/>
    <n v="3926"/>
    <n v="1229"/>
    <n v="7.4352999999999998"/>
    <n v="389800"/>
    <x v="1"/>
    <m/>
  </r>
  <r>
    <n v="-121.88"/>
    <n v="37.659999999999997"/>
    <n v="29"/>
    <n v="2702"/>
    <n v="680"/>
    <n v="1360"/>
    <n v="642"/>
    <n v="3.1126999999999998"/>
    <n v="233000"/>
    <x v="2"/>
    <e v="#NAME?"/>
  </r>
  <r>
    <n v="-121.87"/>
    <n v="37.659999999999997"/>
    <n v="39"/>
    <n v="522"/>
    <n v="116"/>
    <n v="161"/>
    <n v="102"/>
    <n v="2.4895999999999998"/>
    <n v="238500"/>
    <x v="2"/>
    <e v="#NAME?"/>
  </r>
  <r>
    <n v="-121.87"/>
    <n v="37.659999999999997"/>
    <n v="52"/>
    <n v="775"/>
    <n v="134"/>
    <n v="315"/>
    <n v="123"/>
    <n v="5.0677000000000003"/>
    <n v="233300"/>
    <x v="2"/>
    <e v="#NAME?"/>
  </r>
  <r>
    <n v="-121.89"/>
    <n v="37.659999999999997"/>
    <n v="3"/>
    <n v="1565"/>
    <n v="464"/>
    <n v="769"/>
    <n v="461"/>
    <n v="2.1187"/>
    <n v="231300"/>
    <x v="2"/>
    <e v="#NAME?"/>
  </r>
  <r>
    <n v="-121.88"/>
    <n v="37.64"/>
    <n v="20"/>
    <n v="1309"/>
    <n v="184"/>
    <n v="514"/>
    <n v="172"/>
    <n v="10.9506"/>
    <n v="475800"/>
    <x v="2"/>
    <e v="#NAME?"/>
  </r>
  <r>
    <n v="-121.87"/>
    <n v="37.57"/>
    <n v="13"/>
    <n v="5519"/>
    <n v="833"/>
    <n v="2444"/>
    <n v="825"/>
    <n v="7.0690999999999997"/>
    <n v="393200"/>
    <x v="1"/>
    <m/>
  </r>
  <r>
    <n v="-121.87"/>
    <n v="37.67"/>
    <n v="10"/>
    <n v="4337"/>
    <n v="800"/>
    <n v="1813"/>
    <n v="743"/>
    <n v="5.5"/>
    <n v="247200"/>
    <x v="2"/>
    <e v="#NAME?"/>
  </r>
  <r>
    <n v="-121.87"/>
    <n v="37.67"/>
    <n v="28"/>
    <n v="1812"/>
    <n v="294"/>
    <n v="853"/>
    <n v="278"/>
    <n v="4.9878999999999998"/>
    <n v="229400"/>
    <x v="2"/>
    <e v="#NAME?"/>
  </r>
  <r>
    <n v="-121.85"/>
    <n v="37.68"/>
    <n v="4"/>
    <n v="4719"/>
    <n v="741"/>
    <n v="1895"/>
    <n v="742"/>
    <n v="6.8132000000000001"/>
    <n v="282500"/>
    <x v="2"/>
    <e v="#NAME?"/>
  </r>
  <r>
    <n v="-121.85"/>
    <n v="37.659999999999997"/>
    <n v="14"/>
    <n v="4236"/>
    <n v="701"/>
    <n v="1833"/>
    <n v="663"/>
    <n v="5.6398999999999999"/>
    <n v="300600"/>
    <x v="2"/>
    <e v="#NAME?"/>
  </r>
  <r>
    <n v="-121.86"/>
    <n v="37.659999999999997"/>
    <n v="22"/>
    <n v="3634"/>
    <n v="664"/>
    <n v="1699"/>
    <n v="640"/>
    <n v="4.1597"/>
    <n v="293200"/>
    <x v="2"/>
    <e v="#NAME?"/>
  </r>
  <r>
    <n v="-121.87"/>
    <n v="37.659999999999997"/>
    <n v="27"/>
    <n v="1569"/>
    <n v="242"/>
    <n v="583"/>
    <n v="214"/>
    <n v="5.7519"/>
    <n v="278500"/>
    <x v="2"/>
    <e v="#NAME?"/>
  </r>
  <r>
    <n v="-121.84"/>
    <n v="37.659999999999997"/>
    <n v="13"/>
    <n v="13182"/>
    <n v="2074"/>
    <n v="4847"/>
    <n v="1950"/>
    <n v="5.6417000000000002"/>
    <n v="352900"/>
    <x v="2"/>
    <e v="#NAME?"/>
  </r>
  <r>
    <n v="-121.85"/>
    <n v="37.72"/>
    <n v="43"/>
    <n v="228"/>
    <n v="40"/>
    <n v="83"/>
    <n v="42"/>
    <n v="10.3203"/>
    <n v="400000"/>
    <x v="2"/>
    <e v="#NAME?"/>
  </r>
  <r>
    <n v="-121.82"/>
    <n v="37.729999999999997"/>
    <n v="47"/>
    <n v="127"/>
    <n v="23"/>
    <n v="51"/>
    <n v="21"/>
    <n v="4.3472"/>
    <n v="375000"/>
    <x v="2"/>
    <e v="#NAME?"/>
  </r>
  <r>
    <n v="-121.86"/>
    <n v="37.700000000000003"/>
    <n v="13"/>
    <n v="9621"/>
    <n v="1344"/>
    <n v="4389"/>
    <n v="1391"/>
    <n v="6.6826999999999996"/>
    <n v="313700"/>
    <x v="2"/>
    <e v="#NAME?"/>
  </r>
  <r>
    <n v="-121.89"/>
    <n v="37.69"/>
    <n v="4"/>
    <n v="6159"/>
    <n v="1510"/>
    <n v="2649"/>
    <n v="1241"/>
    <n v="3.62"/>
    <n v="139300"/>
    <x v="1"/>
    <m/>
  </r>
  <r>
    <n v="-121.77"/>
    <n v="37.65"/>
    <n v="16"/>
    <n v="4290"/>
    <n v="554"/>
    <n v="1952"/>
    <n v="576"/>
    <n v="7.3587999999999996"/>
    <n v="327500"/>
    <x v="2"/>
    <e v="#NAME?"/>
  </r>
  <r>
    <n v="-121.62"/>
    <n v="37.61"/>
    <n v="26"/>
    <n v="1786"/>
    <n v="306"/>
    <n v="771"/>
    <n v="279"/>
    <n v="5.7239000000000004"/>
    <n v="430600"/>
    <x v="2"/>
    <e v="#NAME?"/>
  </r>
  <r>
    <n v="-121.61"/>
    <n v="37.770000000000003"/>
    <n v="32"/>
    <n v="404"/>
    <n v="74"/>
    <n v="144"/>
    <n v="58"/>
    <n v="4.2083000000000004"/>
    <n v="125000"/>
    <x v="2"/>
    <e v="#NAME?"/>
  </r>
  <r>
    <n v="-121.72"/>
    <n v="37.700000000000003"/>
    <n v="17"/>
    <n v="1671"/>
    <n v="352"/>
    <n v="729"/>
    <n v="252"/>
    <n v="6.1022999999999996"/>
    <n v="450000"/>
    <x v="2"/>
    <e v="#NAME?"/>
  </r>
  <r>
    <n v="-121.73"/>
    <n v="37.71"/>
    <n v="12"/>
    <n v="5608"/>
    <n v="1049"/>
    <n v="2595"/>
    <n v="1067"/>
    <n v="3.9864000000000002"/>
    <n v="200200"/>
    <x v="2"/>
    <e v="#NAME?"/>
  </r>
  <r>
    <n v="-121.75"/>
    <n v="37.71"/>
    <n v="11"/>
    <n v="12070"/>
    <n v="2220"/>
    <n v="5826"/>
    <n v="2125"/>
    <n v="4.8624000000000001"/>
    <n v="192400"/>
    <x v="2"/>
    <e v="#NAME?"/>
  </r>
  <r>
    <n v="-121.77"/>
    <n v="37.74"/>
    <n v="25"/>
    <n v="494"/>
    <n v="81"/>
    <n v="254"/>
    <n v="85"/>
    <n v="9.1531000000000002"/>
    <n v="418800"/>
    <x v="2"/>
    <e v="#NAME?"/>
  </r>
  <r>
    <n v="-121.8"/>
    <n v="37.700000000000003"/>
    <n v="22"/>
    <n v="5533"/>
    <n v="943"/>
    <n v="2474"/>
    <n v="910"/>
    <n v="4.7361000000000004"/>
    <n v="216800"/>
    <x v="2"/>
    <e v="#NAME?"/>
  </r>
  <r>
    <n v="-121.8"/>
    <n v="37.69"/>
    <n v="17"/>
    <n v="3956"/>
    <n v="639"/>
    <n v="2222"/>
    <n v="662"/>
    <n v="5.4324000000000003"/>
    <n v="215500"/>
    <x v="2"/>
    <e v="#NAME?"/>
  </r>
  <r>
    <n v="-121.82"/>
    <n v="37.69"/>
    <n v="12"/>
    <n v="1906"/>
    <n v="351"/>
    <n v="802"/>
    <n v="319"/>
    <n v="4.9375"/>
    <n v="227700"/>
    <x v="2"/>
    <e v="#NAME?"/>
  </r>
  <r>
    <n v="-121.76"/>
    <n v="37.69"/>
    <n v="29"/>
    <n v="3433"/>
    <n v="711"/>
    <n v="1919"/>
    <n v="709"/>
    <n v="3.3841000000000001"/>
    <n v="184400"/>
    <x v="2"/>
    <e v="#NAME?"/>
  </r>
  <r>
    <n v="-121.77"/>
    <n v="37.68"/>
    <n v="36"/>
    <n v="1687"/>
    <n v="372"/>
    <n v="950"/>
    <n v="372"/>
    <n v="3.5531999999999999"/>
    <n v="158400"/>
    <x v="2"/>
    <e v="#NAME?"/>
  </r>
  <r>
    <n v="-121.78"/>
    <n v="37.69"/>
    <n v="34"/>
    <n v="2358"/>
    <n v="498"/>
    <n v="1157"/>
    <n v="461"/>
    <n v="3.3618000000000001"/>
    <n v="174600"/>
    <x v="2"/>
    <e v="#NAME?"/>
  </r>
  <r>
    <n v="-121.78"/>
    <n v="37.69"/>
    <n v="35"/>
    <n v="2853"/>
    <n v="588"/>
    <n v="1761"/>
    <n v="572"/>
    <n v="4.3532999999999999"/>
    <n v="168400"/>
    <x v="2"/>
    <e v="#NAME?"/>
  </r>
  <r>
    <n v="-121.79"/>
    <n v="37.69"/>
    <n v="25"/>
    <n v="6296"/>
    <n v="1082"/>
    <n v="3200"/>
    <n v="1047"/>
    <n v="4.5357000000000003"/>
    <n v="188400"/>
    <x v="2"/>
    <e v="#NAME?"/>
  </r>
  <r>
    <n v="-121.76"/>
    <n v="37.700000000000003"/>
    <n v="9"/>
    <n v="3980"/>
    <n v="736"/>
    <n v="1705"/>
    <n v="679"/>
    <n v="5.7068000000000003"/>
    <n v="256700"/>
    <x v="2"/>
    <e v="#NAME?"/>
  </r>
  <r>
    <n v="-121.75"/>
    <n v="37.69"/>
    <n v="26"/>
    <n v="2647"/>
    <n v="536"/>
    <n v="1422"/>
    <n v="522"/>
    <n v="3.7212000000000001"/>
    <n v="183800"/>
    <x v="2"/>
    <e v="#NAME?"/>
  </r>
  <r>
    <n v="-121.75"/>
    <n v="37.68"/>
    <n v="35"/>
    <n v="1755"/>
    <n v="299"/>
    <n v="702"/>
    <n v="263"/>
    <n v="5.2443"/>
    <n v="183400"/>
    <x v="2"/>
    <e v="#NAME?"/>
  </r>
  <r>
    <n v="-121.76"/>
    <n v="37.68"/>
    <n v="35"/>
    <n v="1864"/>
    <n v="357"/>
    <n v="1189"/>
    <n v="349"/>
    <n v="4.2361000000000004"/>
    <n v="177500"/>
    <x v="2"/>
    <e v="#NAME?"/>
  </r>
  <r>
    <n v="-121.76"/>
    <n v="37.68"/>
    <n v="32"/>
    <n v="1078"/>
    <n v="207"/>
    <n v="555"/>
    <n v="197"/>
    <n v="3.1856"/>
    <n v="186900"/>
    <x v="2"/>
    <e v="#NAME?"/>
  </r>
  <r>
    <n v="-121.73"/>
    <n v="37.68"/>
    <n v="17"/>
    <n v="20354"/>
    <n v="3493"/>
    <n v="8768"/>
    <n v="3293"/>
    <n v="5.4496000000000002"/>
    <n v="238900"/>
    <x v="2"/>
    <e v="#NAME?"/>
  </r>
  <r>
    <n v="-121.78"/>
    <n v="37.68"/>
    <n v="17"/>
    <n v="3112"/>
    <n v="872"/>
    <n v="1392"/>
    <n v="680"/>
    <n v="3.0222000000000002"/>
    <n v="172500"/>
    <x v="2"/>
    <e v="#NAME?"/>
  </r>
  <r>
    <n v="-121.77"/>
    <n v="37.68"/>
    <n v="44"/>
    <n v="495"/>
    <n v="112"/>
    <n v="277"/>
    <n v="109"/>
    <n v="2.6667000000000001"/>
    <n v="179200"/>
    <x v="2"/>
    <e v="#NAME?"/>
  </r>
  <r>
    <n v="-121.76"/>
    <n v="37.68"/>
    <n v="52"/>
    <n v="2157"/>
    <n v="418"/>
    <n v="929"/>
    <n v="419"/>
    <n v="3.7301000000000002"/>
    <n v="204400"/>
    <x v="2"/>
    <e v="#NAME?"/>
  </r>
  <r>
    <n v="-121.77"/>
    <n v="37.68"/>
    <n v="41"/>
    <n v="1501"/>
    <n v="299"/>
    <n v="629"/>
    <n v="288"/>
    <n v="4.6806000000000001"/>
    <n v="209400"/>
    <x v="2"/>
    <e v="#NAME?"/>
  </r>
  <r>
    <n v="-121.77"/>
    <n v="37.67"/>
    <n v="20"/>
    <n v="8068"/>
    <n v="1217"/>
    <n v="3489"/>
    <n v="1259"/>
    <n v="5.7907000000000002"/>
    <n v="264200"/>
    <x v="2"/>
    <e v="#NAME?"/>
  </r>
  <r>
    <n v="-121.76"/>
    <n v="37.67"/>
    <n v="6"/>
    <n v="3023"/>
    <n v="518"/>
    <n v="1225"/>
    <n v="468"/>
    <n v="6.3704999999999998"/>
    <n v="350000"/>
    <x v="2"/>
    <e v="#NAME?"/>
  </r>
  <r>
    <n v="-121.78"/>
    <n v="37.67"/>
    <n v="26"/>
    <n v="2211"/>
    <n v="344"/>
    <n v="1024"/>
    <n v="321"/>
    <n v="5.2648999999999999"/>
    <n v="199800"/>
    <x v="2"/>
    <e v="#NAME?"/>
  </r>
  <r>
    <n v="-121.79"/>
    <n v="37.67"/>
    <n v="26"/>
    <n v="2163"/>
    <n v="339"/>
    <n v="947"/>
    <n v="346"/>
    <n v="6.0796999999999999"/>
    <n v="211000"/>
    <x v="2"/>
    <e v="#NAME?"/>
  </r>
  <r>
    <n v="-121.78"/>
    <n v="37.67"/>
    <n v="28"/>
    <n v="1773"/>
    <n v="278"/>
    <n v="804"/>
    <n v="269"/>
    <n v="4.8571"/>
    <n v="201100"/>
    <x v="2"/>
    <e v="#NAME?"/>
  </r>
  <r>
    <n v="-121.78"/>
    <n v="37.659999999999997"/>
    <n v="25"/>
    <n v="1947"/>
    <n v="418"/>
    <n v="900"/>
    <n v="354"/>
    <n v="3.8523000000000001"/>
    <n v="193000"/>
    <x v="2"/>
    <e v="#NAME?"/>
  </r>
  <r>
    <n v="-121.79"/>
    <n v="37.659999999999997"/>
    <n v="22"/>
    <n v="14701"/>
    <n v="2210"/>
    <n v="6693"/>
    <n v="2232"/>
    <n v="5.98"/>
    <n v="245000"/>
    <x v="2"/>
    <e v="#NAME?"/>
  </r>
  <r>
    <n v="-119.78"/>
    <n v="38.69"/>
    <n v="17"/>
    <n v="1364"/>
    <n v="282"/>
    <n v="338"/>
    <n v="152"/>
    <n v="2.4500000000000002"/>
    <n v="117600"/>
    <x v="2"/>
    <e v="#NAME?"/>
  </r>
  <r>
    <n v="-119.93"/>
    <n v="38.72"/>
    <n v="15"/>
    <n v="2061"/>
    <n v="465"/>
    <n v="573"/>
    <n v="196"/>
    <n v="2.2416999999999998"/>
    <n v="97900"/>
    <x v="2"/>
    <e v="#NAME?"/>
  </r>
  <r>
    <n v="-120"/>
    <n v="38.520000000000003"/>
    <n v="16"/>
    <n v="3045"/>
    <n v="543"/>
    <n v="202"/>
    <n v="102"/>
    <n v="3.15"/>
    <n v="140600"/>
    <x v="2"/>
    <e v="#NAME?"/>
  </r>
  <r>
    <n v="-120.56"/>
    <n v="38.479999999999997"/>
    <n v="14"/>
    <n v="3545"/>
    <n v="702"/>
    <n v="946"/>
    <n v="411"/>
    <n v="3.4609000000000001"/>
    <n v="120900"/>
    <x v="2"/>
    <e v="#NAME?"/>
  </r>
  <r>
    <n v="-120.59"/>
    <n v="38.450000000000003"/>
    <n v="13"/>
    <n v="2944"/>
    <n v="558"/>
    <n v="1091"/>
    <n v="466"/>
    <n v="3"/>
    <n v="119000"/>
    <x v="2"/>
    <e v="#NAME?"/>
  </r>
  <r>
    <n v="-120.55"/>
    <n v="38.46"/>
    <n v="16"/>
    <n v="1443"/>
    <n v="249"/>
    <n v="435"/>
    <n v="181"/>
    <n v="3.2031000000000001"/>
    <n v="129200"/>
    <x v="2"/>
    <e v="#NAME?"/>
  </r>
  <r>
    <n v="-120.55"/>
    <n v="38.450000000000003"/>
    <n v="17"/>
    <n v="2277"/>
    <n v="474"/>
    <n v="767"/>
    <n v="356"/>
    <n v="2.5207999999999999"/>
    <n v="99100"/>
    <x v="2"/>
    <e v="#NAME?"/>
  </r>
  <r>
    <n v="-120.55"/>
    <n v="38.43"/>
    <n v="18"/>
    <n v="1564"/>
    <n v="357"/>
    <n v="618"/>
    <n v="277"/>
    <n v="2.3549000000000002"/>
    <n v="108900"/>
    <x v="2"/>
    <e v="#NAME?"/>
  </r>
  <r>
    <n v="-120.25"/>
    <n v="38.549999999999997"/>
    <n v="15"/>
    <n v="4403"/>
    <n v="891"/>
    <n v="1103"/>
    <n v="433"/>
    <n v="3.0125000000000002"/>
    <n v="111700"/>
    <x v="2"/>
    <e v="#NAME?"/>
  </r>
  <r>
    <n v="-120.79"/>
    <n v="38.54"/>
    <n v="34"/>
    <n v="1133"/>
    <n v="254"/>
    <n v="495"/>
    <n v="187"/>
    <n v="2.0499999999999998"/>
    <n v="68900"/>
    <x v="2"/>
    <e v="#NAME?"/>
  </r>
  <r>
    <n v="-120.8"/>
    <n v="38.51"/>
    <n v="23"/>
    <n v="1001"/>
    <n v="195"/>
    <n v="369"/>
    <n v="157"/>
    <n v="3.125"/>
    <n v="96400"/>
    <x v="2"/>
    <e v="#NAME?"/>
  </r>
  <r>
    <n v="-120.65"/>
    <n v="38.5"/>
    <n v="10"/>
    <n v="1783"/>
    <n v="337"/>
    <n v="638"/>
    <n v="262"/>
    <n v="2.65"/>
    <n v="116700"/>
    <x v="2"/>
    <e v="#NAME?"/>
  </r>
  <r>
    <n v="-120.76"/>
    <n v="38.47"/>
    <n v="17"/>
    <n v="1521"/>
    <n v="309"/>
    <n v="607"/>
    <n v="240"/>
    <n v="3.5"/>
    <n v="123800"/>
    <x v="2"/>
    <e v="#NAME?"/>
  </r>
  <r>
    <n v="-120.88"/>
    <n v="38.450000000000003"/>
    <n v="25"/>
    <n v="1374"/>
    <n v="297"/>
    <n v="657"/>
    <n v="288"/>
    <n v="2.5476000000000001"/>
    <n v="97900"/>
    <x v="2"/>
    <e v="#NAME?"/>
  </r>
  <r>
    <n v="-120.79"/>
    <n v="38.43"/>
    <n v="40"/>
    <n v="1391"/>
    <n v="246"/>
    <n v="546"/>
    <n v="214"/>
    <n v="3.9106999999999998"/>
    <n v="129800"/>
    <x v="2"/>
    <e v="#NAME?"/>
  </r>
  <r>
    <n v="-120.69"/>
    <n v="38.44"/>
    <n v="13"/>
    <n v="1473"/>
    <n v="265"/>
    <n v="597"/>
    <n v="228"/>
    <n v="4.2916999999999996"/>
    <n v="121300"/>
    <x v="2"/>
    <e v="#NAME?"/>
  </r>
  <r>
    <n v="-120.93"/>
    <n v="38.5"/>
    <n v="15"/>
    <n v="1248"/>
    <n v="234"/>
    <n v="529"/>
    <n v="216"/>
    <n v="3.3393000000000002"/>
    <n v="107200"/>
    <x v="2"/>
    <e v="#NAME?"/>
  </r>
  <r>
    <n v="-120.97"/>
    <n v="38.42"/>
    <n v="16"/>
    <n v="1748"/>
    <n v="322"/>
    <n v="4930"/>
    <n v="287"/>
    <n v="4.3029000000000002"/>
    <n v="121900"/>
    <x v="2"/>
    <e v="#NAME?"/>
  </r>
  <r>
    <n v="-120.87"/>
    <n v="38.369999999999997"/>
    <n v="28"/>
    <n v="3998"/>
    <n v="765"/>
    <n v="1614"/>
    <n v="698"/>
    <n v="2.8125"/>
    <n v="113400"/>
    <x v="2"/>
    <e v="#NAME?"/>
  </r>
  <r>
    <n v="-120.98"/>
    <n v="38.340000000000003"/>
    <n v="27"/>
    <n v="3471"/>
    <n v="653"/>
    <n v="1793"/>
    <n v="600"/>
    <n v="3.5508000000000002"/>
    <n v="99100"/>
    <x v="2"/>
    <e v="#NAME?"/>
  </r>
  <r>
    <n v="-120.88"/>
    <n v="38.32"/>
    <n v="18"/>
    <n v="2791"/>
    <n v="492"/>
    <n v="1187"/>
    <n v="438"/>
    <n v="3.2589000000000001"/>
    <n v="103000"/>
    <x v="2"/>
    <e v="#NAME?"/>
  </r>
  <r>
    <n v="-120.93"/>
    <n v="38.26"/>
    <n v="13"/>
    <n v="2084"/>
    <n v="449"/>
    <n v="834"/>
    <n v="305"/>
    <n v="3.2936999999999999"/>
    <n v="114200"/>
    <x v="2"/>
    <e v="#NAME?"/>
  </r>
  <r>
    <n v="-120.72"/>
    <n v="38.42"/>
    <n v="17"/>
    <n v="5654"/>
    <n v="1085"/>
    <n v="2237"/>
    <n v="953"/>
    <n v="3.0465"/>
    <n v="144100"/>
    <x v="2"/>
    <e v="#NAME?"/>
  </r>
  <r>
    <n v="-120.77"/>
    <n v="38.380000000000003"/>
    <n v="15"/>
    <n v="4221"/>
    <n v="816"/>
    <n v="1737"/>
    <n v="743"/>
    <n v="2.3125"/>
    <n v="128600"/>
    <x v="2"/>
    <e v="#NAME?"/>
  </r>
  <r>
    <n v="-120.72"/>
    <n v="38.380000000000003"/>
    <n v="9"/>
    <n v="1787"/>
    <n v="347"/>
    <n v="806"/>
    <n v="306"/>
    <n v="2.5249999999999999"/>
    <n v="157200"/>
    <x v="2"/>
    <e v="#NAME?"/>
  </r>
  <r>
    <n v="-120.66"/>
    <n v="38.4"/>
    <n v="18"/>
    <n v="2144"/>
    <n v="420"/>
    <n v="985"/>
    <n v="381"/>
    <n v="3.1749999999999998"/>
    <n v="118500"/>
    <x v="2"/>
    <e v="#NAME?"/>
  </r>
  <r>
    <n v="-120.65"/>
    <n v="38.42"/>
    <n v="23"/>
    <n v="1538"/>
    <n v="305"/>
    <n v="730"/>
    <n v="267"/>
    <n v="2.6078000000000001"/>
    <n v="116700"/>
    <x v="2"/>
    <e v="#NAME?"/>
  </r>
  <r>
    <n v="-120.62"/>
    <n v="38.39"/>
    <n v="15"/>
    <n v="3750"/>
    <n v="691"/>
    <n v="1444"/>
    <n v="603"/>
    <n v="2.7399"/>
    <n v="134800"/>
    <x v="2"/>
    <e v="#NAME?"/>
  </r>
  <r>
    <n v="-120.69"/>
    <n v="38.36"/>
    <n v="19"/>
    <n v="3267"/>
    <n v="614"/>
    <n v="1252"/>
    <n v="566"/>
    <n v="2.7235999999999998"/>
    <n v="109900"/>
    <x v="2"/>
    <e v="#NAME?"/>
  </r>
  <r>
    <n v="-120.71"/>
    <n v="38.340000000000003"/>
    <n v="16"/>
    <n v="1257"/>
    <n v="231"/>
    <n v="559"/>
    <n v="213"/>
    <n v="4.4531000000000001"/>
    <n v="144300"/>
    <x v="2"/>
    <e v="#NAME?"/>
  </r>
  <r>
    <n v="-120.8"/>
    <n v="38.31"/>
    <n v="37"/>
    <n v="1341"/>
    <n v="256"/>
    <n v="533"/>
    <n v="242"/>
    <n v="3.2134999999999998"/>
    <n v="123600"/>
    <x v="2"/>
    <e v="#NAME?"/>
  </r>
  <r>
    <n v="-121.83"/>
    <n v="39.76"/>
    <n v="12"/>
    <n v="9831"/>
    <n v="1921"/>
    <n v="4644"/>
    <n v="1775"/>
    <n v="3.1141999999999999"/>
    <n v="112600"/>
    <x v="2"/>
    <e v="#NAME?"/>
  </r>
  <r>
    <n v="-121.82"/>
    <n v="39.76"/>
    <n v="23"/>
    <n v="6010"/>
    <n v="1116"/>
    <n v="2710"/>
    <n v="1149"/>
    <n v="3.0068000000000001"/>
    <n v="107300"/>
    <x v="2"/>
    <e v="#NAME?"/>
  </r>
  <r>
    <n v="-121.86"/>
    <n v="39.78"/>
    <n v="12"/>
    <n v="7653"/>
    <n v="1578"/>
    <n v="3628"/>
    <n v="1494"/>
    <n v="3.0905"/>
    <n v="117800"/>
    <x v="2"/>
    <e v="#NAME?"/>
  </r>
  <r>
    <n v="-121.85"/>
    <n v="39.770000000000003"/>
    <n v="17"/>
    <n v="5273"/>
    <n v="1177"/>
    <n v="2446"/>
    <n v="1199"/>
    <n v="1.9361999999999999"/>
    <n v="89900"/>
    <x v="2"/>
    <e v="#NAME?"/>
  </r>
  <r>
    <n v="-121.84"/>
    <n v="39.76"/>
    <n v="14"/>
    <n v="2351"/>
    <n v="620"/>
    <n v="1215"/>
    <n v="548"/>
    <n v="2.3155000000000001"/>
    <n v="102300"/>
    <x v="2"/>
    <e v="#NAME?"/>
  </r>
  <r>
    <n v="-121.86"/>
    <n v="39.76"/>
    <n v="19"/>
    <n v="7254"/>
    <n v="1785"/>
    <n v="4030"/>
    <n v="1667"/>
    <n v="2.0093999999999999"/>
    <n v="87300"/>
    <x v="2"/>
    <e v="#NAME?"/>
  </r>
  <r>
    <n v="-121.89"/>
    <n v="39.76"/>
    <n v="15"/>
    <n v="10265"/>
    <n v="1860"/>
    <n v="4591"/>
    <n v="1906"/>
    <n v="3.07"/>
    <n v="142600"/>
    <x v="2"/>
    <e v="#NAME?"/>
  </r>
  <r>
    <n v="-121.88"/>
    <n v="39.74"/>
    <n v="12"/>
    <n v="14631"/>
    <n v="3298"/>
    <n v="7517"/>
    <n v="3262"/>
    <n v="1.6785000000000001"/>
    <n v="153100"/>
    <x v="2"/>
    <e v="#NAME?"/>
  </r>
  <r>
    <n v="-121.87"/>
    <n v="39.75"/>
    <n v="22"/>
    <n v="1707"/>
    <n v="296"/>
    <n v="822"/>
    <n v="297"/>
    <n v="3.6625000000000001"/>
    <n v="126600"/>
    <x v="2"/>
    <e v="#NAME?"/>
  </r>
  <r>
    <n v="-121.86"/>
    <n v="39.75"/>
    <n v="18"/>
    <n v="1651"/>
    <n v="309"/>
    <n v="856"/>
    <n v="293"/>
    <n v="3.5045999999999999"/>
    <n v="118300"/>
    <x v="2"/>
    <e v="#NAME?"/>
  </r>
  <r>
    <n v="-121.87"/>
    <n v="39.74"/>
    <n v="7"/>
    <n v="1737"/>
    <n v="290"/>
    <n v="747"/>
    <n v="265"/>
    <n v="3.9"/>
    <n v="147000"/>
    <x v="2"/>
    <e v="#NAME?"/>
  </r>
  <r>
    <n v="-121.85"/>
    <n v="39.75"/>
    <n v="39"/>
    <n v="568"/>
    <n v="127"/>
    <n v="267"/>
    <n v="129"/>
    <n v="1.8095000000000001"/>
    <n v="78100"/>
    <x v="2"/>
    <e v="#NAME?"/>
  </r>
  <r>
    <n v="-121.85"/>
    <n v="39.74"/>
    <n v="39"/>
    <n v="1139"/>
    <n v="265"/>
    <n v="623"/>
    <n v="264"/>
    <n v="2.2833000000000001"/>
    <n v="85800"/>
    <x v="2"/>
    <e v="#NAME?"/>
  </r>
  <r>
    <n v="-121.85"/>
    <n v="39.74"/>
    <n v="41"/>
    <n v="2901"/>
    <n v="689"/>
    <n v="1426"/>
    <n v="632"/>
    <n v="1.5632999999999999"/>
    <n v="84500"/>
    <x v="2"/>
    <e v="#NAME?"/>
  </r>
  <r>
    <n v="-121.85"/>
    <n v="39.729999999999997"/>
    <n v="52"/>
    <n v="444"/>
    <n v="80"/>
    <n v="1107"/>
    <n v="98"/>
    <n v="3.4190999999999998"/>
    <n v="137500"/>
    <x v="2"/>
    <e v="#NAME?"/>
  </r>
  <r>
    <n v="-121.85"/>
    <n v="39.729999999999997"/>
    <n v="17"/>
    <n v="3425"/>
    <n v="827"/>
    <n v="2469"/>
    <n v="758"/>
    <n v="0.93930000000000002"/>
    <n v="88900"/>
    <x v="2"/>
    <e v="#NAME?"/>
  </r>
  <r>
    <n v="-121.86"/>
    <n v="39.74"/>
    <n v="13"/>
    <n v="3494"/>
    <n v="843"/>
    <n v="1571"/>
    <n v="784"/>
    <n v="1.1019000000000001"/>
    <n v="120200"/>
    <x v="2"/>
    <e v="#NAME?"/>
  </r>
  <r>
    <n v="-121.84"/>
    <n v="39.75"/>
    <n v="29"/>
    <n v="4362"/>
    <n v="1053"/>
    <n v="2053"/>
    <n v="1000"/>
    <n v="1.7283999999999999"/>
    <n v="74500"/>
    <x v="2"/>
    <e v="#NAME?"/>
  </r>
  <r>
    <n v="-121.84"/>
    <n v="39.74"/>
    <n v="43"/>
    <n v="2976"/>
    <n v="599"/>
    <n v="1181"/>
    <n v="560"/>
    <n v="2.2621000000000002"/>
    <n v="85100"/>
    <x v="2"/>
    <e v="#NAME?"/>
  </r>
  <r>
    <n v="-121.83"/>
    <n v="39.74"/>
    <n v="34"/>
    <n v="3263"/>
    <n v="604"/>
    <n v="1290"/>
    <n v="594"/>
    <n v="2.5750000000000002"/>
    <n v="130300"/>
    <x v="2"/>
    <e v="#NAME?"/>
  </r>
  <r>
    <n v="-121.8"/>
    <n v="39.75"/>
    <n v="28"/>
    <n v="2551"/>
    <n v="378"/>
    <n v="1011"/>
    <n v="374"/>
    <n v="4.3308999999999997"/>
    <n v="125200"/>
    <x v="2"/>
    <e v="#NAME?"/>
  </r>
  <r>
    <n v="-121.82"/>
    <n v="39.75"/>
    <n v="29"/>
    <n v="7744"/>
    <n v="1375"/>
    <n v="3316"/>
    <n v="1365"/>
    <n v="3.0253000000000001"/>
    <n v="111400"/>
    <x v="2"/>
    <e v="#NAME?"/>
  </r>
  <r>
    <n v="-121.82"/>
    <n v="39.75"/>
    <n v="37"/>
    <n v="2236"/>
    <n v="372"/>
    <n v="974"/>
    <n v="379"/>
    <n v="3.2016"/>
    <n v="97000"/>
    <x v="2"/>
    <e v="#NAME?"/>
  </r>
  <r>
    <n v="-121.8"/>
    <n v="39.75"/>
    <n v="11"/>
    <n v="7212"/>
    <n v="1355"/>
    <n v="3264"/>
    <n v="1264"/>
    <n v="3.1124999999999998"/>
    <n v="122600"/>
    <x v="2"/>
    <e v="#NAME?"/>
  </r>
  <r>
    <n v="-121.79"/>
    <n v="39.729999999999997"/>
    <n v="8"/>
    <n v="5690"/>
    <n v="1189"/>
    <n v="2887"/>
    <n v="1077"/>
    <n v="3.0625"/>
    <n v="116300"/>
    <x v="2"/>
    <e v="#NAME?"/>
  </r>
  <r>
    <n v="-121.78"/>
    <n v="39.71"/>
    <n v="8"/>
    <n v="140"/>
    <n v="28"/>
    <n v="84"/>
    <n v="29"/>
    <n v="2.125"/>
    <n v="179200"/>
    <x v="2"/>
    <e v="#NAME?"/>
  </r>
  <r>
    <n v="-121.82"/>
    <n v="39.729999999999997"/>
    <n v="44"/>
    <n v="2923"/>
    <n v="659"/>
    <n v="1371"/>
    <n v="626"/>
    <n v="2.2925"/>
    <n v="85800"/>
    <x v="2"/>
    <e v="#NAME?"/>
  </r>
  <r>
    <n v="-121.84"/>
    <n v="39.729999999999997"/>
    <n v="52"/>
    <n v="677"/>
    <n v="152"/>
    <n v="379"/>
    <n v="154"/>
    <n v="1.6797"/>
    <n v="94800"/>
    <x v="2"/>
    <e v="#NAME?"/>
  </r>
  <r>
    <n v="-121.84"/>
    <n v="39.729999999999997"/>
    <n v="52"/>
    <n v="502"/>
    <n v="100"/>
    <n v="311"/>
    <n v="100"/>
    <n v="1.5481"/>
    <n v="200000"/>
    <x v="2"/>
    <e v="#NAME?"/>
  </r>
  <r>
    <n v="-121.84"/>
    <n v="39.729999999999997"/>
    <n v="52"/>
    <n v="857"/>
    <n v="232"/>
    <n v="520"/>
    <n v="198"/>
    <n v="0.98699999999999999"/>
    <n v="112500"/>
    <x v="2"/>
    <e v="#NAME?"/>
  </r>
  <r>
    <n v="-121.84"/>
    <n v="39.72"/>
    <n v="52"/>
    <n v="1457"/>
    <n v="389"/>
    <n v="802"/>
    <n v="342"/>
    <n v="0.95660000000000001"/>
    <n v="69000"/>
    <x v="2"/>
    <e v="#NAME?"/>
  </r>
  <r>
    <n v="-121.84"/>
    <n v="39.729999999999997"/>
    <n v="52"/>
    <n v="957"/>
    <n v="263"/>
    <n v="513"/>
    <n v="223"/>
    <n v="1.3672"/>
    <n v="55000"/>
    <x v="2"/>
    <e v="#NAME?"/>
  </r>
  <r>
    <n v="-121.83"/>
    <n v="39.729999999999997"/>
    <n v="52"/>
    <n v="1741"/>
    <n v="401"/>
    <n v="753"/>
    <n v="377"/>
    <n v="2.0064000000000002"/>
    <n v="77900"/>
    <x v="2"/>
    <e v="#NAME?"/>
  </r>
  <r>
    <n v="-121.85"/>
    <n v="39.72"/>
    <n v="18"/>
    <n v="7272"/>
    <n v="1559"/>
    <n v="5022"/>
    <n v="1524"/>
    <n v="1.6911"/>
    <n v="98800"/>
    <x v="2"/>
    <e v="#NAME?"/>
  </r>
  <r>
    <n v="-121.83"/>
    <n v="39.72"/>
    <n v="52"/>
    <n v="1890"/>
    <n v="420"/>
    <n v="974"/>
    <n v="383"/>
    <n v="1.6827000000000001"/>
    <n v="78700"/>
    <x v="2"/>
    <e v="#NAME?"/>
  </r>
  <r>
    <n v="-121.81"/>
    <n v="39.700000000000003"/>
    <n v="21"/>
    <n v="5051"/>
    <n v="1054"/>
    <n v="2948"/>
    <n v="980"/>
    <n v="1.5863"/>
    <n v="81300"/>
    <x v="2"/>
    <e v="#NAME?"/>
  </r>
  <r>
    <n v="-121.82"/>
    <n v="39.729999999999997"/>
    <n v="33"/>
    <n v="2242"/>
    <n v="517"/>
    <n v="1160"/>
    <n v="449"/>
    <n v="1.7425999999999999"/>
    <n v="60300"/>
    <x v="2"/>
    <e v="#NAME?"/>
  </r>
  <r>
    <n v="-121.82"/>
    <n v="39.72"/>
    <n v="42"/>
    <n v="2978"/>
    <n v="694"/>
    <n v="1879"/>
    <n v="679"/>
    <n v="1.5064"/>
    <n v="66300"/>
    <x v="2"/>
    <e v="#NAME?"/>
  </r>
  <r>
    <n v="-121.81"/>
    <n v="39.71"/>
    <n v="18"/>
    <n v="1222"/>
    <n v="250"/>
    <n v="708"/>
    <n v="281"/>
    <n v="2.0287999999999999"/>
    <n v="116700"/>
    <x v="2"/>
    <e v="#NAME?"/>
  </r>
  <r>
    <n v="-121.87"/>
    <n v="39.82"/>
    <n v="11"/>
    <n v="5103"/>
    <n v="825"/>
    <n v="2456"/>
    <n v="810"/>
    <n v="4.5031999999999996"/>
    <n v="159700"/>
    <x v="2"/>
    <e v="#NAME?"/>
  </r>
  <r>
    <n v="-121.89"/>
    <n v="39.71"/>
    <n v="26"/>
    <n v="2741"/>
    <n v="451"/>
    <n v="1217"/>
    <n v="437"/>
    <n v="3.7006999999999999"/>
    <n v="139200"/>
    <x v="2"/>
    <e v="#NAME?"/>
  </r>
  <r>
    <n v="-121.97"/>
    <n v="39.79"/>
    <n v="16"/>
    <n v="1453"/>
    <n v="299"/>
    <n v="904"/>
    <n v="286"/>
    <n v="3.5735000000000001"/>
    <n v="89600"/>
    <x v="2"/>
    <e v="#NAME?"/>
  </r>
  <r>
    <n v="-121.84"/>
    <n v="39.68"/>
    <n v="38"/>
    <n v="549"/>
    <n v="105"/>
    <n v="275"/>
    <n v="94"/>
    <n v="3.5375000000000001"/>
    <n v="153100"/>
    <x v="2"/>
    <e v="#NAME?"/>
  </r>
  <r>
    <n v="-121.8"/>
    <n v="39.64"/>
    <n v="25"/>
    <n v="2202"/>
    <n v="422"/>
    <n v="1109"/>
    <n v="403"/>
    <n v="2.8306"/>
    <n v="87500"/>
    <x v="2"/>
    <e v="#NAME?"/>
  </r>
  <r>
    <n v="-121.77"/>
    <n v="39.659999999999997"/>
    <n v="20"/>
    <n v="3759"/>
    <m/>
    <n v="1705"/>
    <n v="600"/>
    <n v="4.7119999999999997"/>
    <n v="158600"/>
    <x v="2"/>
    <e v="#NAME?"/>
  </r>
  <r>
    <n v="-121.74"/>
    <n v="39.590000000000003"/>
    <n v="24"/>
    <n v="1535"/>
    <n v="279"/>
    <n v="726"/>
    <n v="272"/>
    <n v="2.3833000000000002"/>
    <n v="95100"/>
    <x v="2"/>
    <e v="#NAME?"/>
  </r>
  <r>
    <n v="-121.9"/>
    <n v="39.590000000000003"/>
    <n v="20"/>
    <n v="1465"/>
    <n v="278"/>
    <n v="745"/>
    <n v="250"/>
    <n v="3.0625"/>
    <n v="93800"/>
    <x v="2"/>
    <e v="#NAME?"/>
  </r>
  <r>
    <n v="-121.75"/>
    <n v="39.880000000000003"/>
    <n v="16"/>
    <n v="2867"/>
    <n v="559"/>
    <n v="1203"/>
    <n v="449"/>
    <n v="2.7143000000000002"/>
    <n v="95300"/>
    <x v="2"/>
    <e v="#NAME?"/>
  </r>
  <r>
    <n v="-121.68"/>
    <n v="39.82"/>
    <n v="15"/>
    <n v="3996"/>
    <n v="748"/>
    <n v="1786"/>
    <n v="728"/>
    <n v="3.5188999999999999"/>
    <n v="141300"/>
    <x v="2"/>
    <e v="#NAME?"/>
  </r>
  <r>
    <n v="-121.54"/>
    <n v="40.06"/>
    <n v="17"/>
    <n v="858"/>
    <n v="262"/>
    <n v="47"/>
    <n v="27"/>
    <n v="2.4028"/>
    <n v="67500"/>
    <x v="2"/>
    <e v="#NAME?"/>
  </r>
  <r>
    <n v="-121.51"/>
    <n v="39.97"/>
    <n v="22"/>
    <n v="1468"/>
    <n v="285"/>
    <n v="611"/>
    <n v="235"/>
    <n v="2.3035999999999999"/>
    <n v="73000"/>
    <x v="2"/>
    <e v="#NAME?"/>
  </r>
  <r>
    <n v="-121.59"/>
    <n v="39.86"/>
    <n v="14"/>
    <n v="1527"/>
    <n v="269"/>
    <n v="665"/>
    <n v="261"/>
    <n v="2.8656999999999999"/>
    <n v="119600"/>
    <x v="2"/>
    <e v="#NAME?"/>
  </r>
  <r>
    <n v="-121.58"/>
    <n v="39.83"/>
    <n v="16"/>
    <n v="4591"/>
    <n v="904"/>
    <n v="1904"/>
    <n v="812"/>
    <n v="2.2418999999999998"/>
    <n v="93200"/>
    <x v="2"/>
    <e v="#NAME?"/>
  </r>
  <r>
    <n v="-121.6"/>
    <n v="39.799999999999997"/>
    <n v="10"/>
    <n v="1742"/>
    <n v="307"/>
    <n v="721"/>
    <n v="312"/>
    <n v="2.4537"/>
    <n v="117900"/>
    <x v="2"/>
    <e v="#NAME?"/>
  </r>
  <r>
    <n v="-121.62"/>
    <n v="39.79"/>
    <n v="11"/>
    <n v="3835"/>
    <n v="727"/>
    <n v="1456"/>
    <n v="658"/>
    <n v="2.5373999999999999"/>
    <n v="97200"/>
    <x v="2"/>
    <e v="#NAME?"/>
  </r>
  <r>
    <n v="-121.59"/>
    <n v="39.82"/>
    <n v="12"/>
    <n v="1958"/>
    <n v="369"/>
    <n v="875"/>
    <n v="354"/>
    <n v="2.3506999999999998"/>
    <n v="97600"/>
    <x v="2"/>
    <e v="#NAME?"/>
  </r>
  <r>
    <n v="-121.6"/>
    <n v="39.83"/>
    <n v="12"/>
    <n v="3744"/>
    <n v="699"/>
    <n v="1532"/>
    <n v="660"/>
    <n v="2.3079000000000001"/>
    <n v="95300"/>
    <x v="2"/>
    <e v="#NAME?"/>
  </r>
  <r>
    <n v="-121.63"/>
    <n v="39.82"/>
    <n v="11"/>
    <n v="3974"/>
    <n v="727"/>
    <n v="1610"/>
    <n v="634"/>
    <n v="2.6147"/>
    <n v="107700"/>
    <x v="2"/>
    <e v="#NAME?"/>
  </r>
  <r>
    <n v="-121.6"/>
    <n v="39.79"/>
    <n v="18"/>
    <n v="2672"/>
    <n v="533"/>
    <n v="1151"/>
    <n v="532"/>
    <n v="2.5670000000000002"/>
    <n v="102900"/>
    <x v="2"/>
    <e v="#NAME?"/>
  </r>
  <r>
    <n v="-121.59"/>
    <n v="39.79"/>
    <n v="20"/>
    <n v="743"/>
    <n v="171"/>
    <n v="395"/>
    <n v="168"/>
    <n v="1.625"/>
    <n v="88300"/>
    <x v="2"/>
    <e v="#NAME?"/>
  </r>
  <r>
    <n v="-121.59"/>
    <n v="39.78"/>
    <n v="16"/>
    <n v="2754"/>
    <n v="570"/>
    <n v="1063"/>
    <n v="543"/>
    <n v="1.4048"/>
    <n v="86500"/>
    <x v="2"/>
    <e v="#NAME?"/>
  </r>
  <r>
    <n v="-121.59"/>
    <n v="39.78"/>
    <n v="18"/>
    <n v="945"/>
    <n v="205"/>
    <n v="385"/>
    <n v="207"/>
    <n v="2.1838000000000002"/>
    <n v="58000"/>
    <x v="2"/>
    <e v="#NAME?"/>
  </r>
  <r>
    <n v="-121.6"/>
    <n v="39.770000000000003"/>
    <n v="26"/>
    <n v="1503"/>
    <n v="343"/>
    <n v="699"/>
    <n v="296"/>
    <n v="1.875"/>
    <n v="84000"/>
    <x v="2"/>
    <e v="#NAME?"/>
  </r>
  <r>
    <n v="-121.61"/>
    <n v="39.770000000000003"/>
    <n v="25"/>
    <n v="1612"/>
    <n v="313"/>
    <n v="837"/>
    <n v="303"/>
    <n v="2.9630000000000001"/>
    <n v="89500"/>
    <x v="2"/>
    <e v="#NAME?"/>
  </r>
  <r>
    <n v="-121.63"/>
    <n v="39.78"/>
    <n v="28"/>
    <n v="1677"/>
    <n v="327"/>
    <n v="770"/>
    <n v="309"/>
    <n v="2.6823000000000001"/>
    <n v="93400"/>
    <x v="2"/>
    <e v="#NAME?"/>
  </r>
  <r>
    <n v="-121.57"/>
    <n v="39.799999999999997"/>
    <n v="23"/>
    <n v="790"/>
    <n v="137"/>
    <n v="365"/>
    <n v="152"/>
    <n v="2.1911999999999998"/>
    <n v="115200"/>
    <x v="2"/>
    <e v="#NAME?"/>
  </r>
  <r>
    <n v="-121.57"/>
    <n v="39.78"/>
    <n v="18"/>
    <n v="2221"/>
    <n v="459"/>
    <n v="952"/>
    <n v="440"/>
    <n v="2.0457999999999998"/>
    <n v="105700"/>
    <x v="2"/>
    <e v="#NAME?"/>
  </r>
  <r>
    <n v="-121.59"/>
    <n v="39.770000000000003"/>
    <n v="24"/>
    <n v="1535"/>
    <n v="276"/>
    <n v="664"/>
    <n v="273"/>
    <n v="2.3068"/>
    <n v="97300"/>
    <x v="2"/>
    <e v="#NAME?"/>
  </r>
  <r>
    <n v="-121.58"/>
    <n v="39.79"/>
    <n v="19"/>
    <n v="2636"/>
    <n v="523"/>
    <n v="1184"/>
    <n v="465"/>
    <n v="2.7863000000000002"/>
    <n v="108600"/>
    <x v="2"/>
    <e v="#NAME?"/>
  </r>
  <r>
    <n v="-121.57"/>
    <n v="39.76"/>
    <n v="20"/>
    <n v="1384"/>
    <n v="257"/>
    <n v="557"/>
    <n v="232"/>
    <n v="2.0882000000000001"/>
    <n v="104900"/>
    <x v="2"/>
    <e v="#NAME?"/>
  </r>
  <r>
    <n v="-121.58"/>
    <n v="39.76"/>
    <n v="19"/>
    <n v="2487"/>
    <n v="485"/>
    <n v="1110"/>
    <n v="453"/>
    <n v="3.1061000000000001"/>
    <n v="110200"/>
    <x v="2"/>
    <e v="#NAME?"/>
  </r>
  <r>
    <n v="-121.58"/>
    <n v="39.76"/>
    <n v="18"/>
    <n v="1676"/>
    <n v="332"/>
    <n v="733"/>
    <n v="318"/>
    <n v="1.7875000000000001"/>
    <n v="103800"/>
    <x v="2"/>
    <e v="#NAME?"/>
  </r>
  <r>
    <n v="-121.59"/>
    <n v="39.75"/>
    <n v="20"/>
    <n v="908"/>
    <n v="206"/>
    <n v="481"/>
    <n v="211"/>
    <n v="2.2000000000000002"/>
    <n v="80800"/>
    <x v="2"/>
    <e v="#NAME?"/>
  </r>
  <r>
    <n v="-121.6"/>
    <n v="39.770000000000003"/>
    <n v="23"/>
    <n v="2263"/>
    <n v="497"/>
    <n v="1138"/>
    <n v="455"/>
    <n v="2.3403"/>
    <n v="87300"/>
    <x v="2"/>
    <e v="#NAME?"/>
  </r>
  <r>
    <n v="-121.6"/>
    <n v="39.76"/>
    <n v="22"/>
    <n v="2447"/>
    <n v="556"/>
    <n v="1157"/>
    <n v="556"/>
    <n v="1.8245"/>
    <n v="85500"/>
    <x v="2"/>
    <e v="#NAME?"/>
  </r>
  <r>
    <n v="-121.61"/>
    <n v="39.76"/>
    <n v="31"/>
    <n v="2431"/>
    <n v="512"/>
    <n v="1026"/>
    <n v="427"/>
    <n v="2.5428000000000002"/>
    <n v="85000"/>
    <x v="2"/>
    <e v="#NAME?"/>
  </r>
  <r>
    <n v="-121.62"/>
    <n v="39.770000000000003"/>
    <n v="23"/>
    <n v="1759"/>
    <n v="366"/>
    <n v="788"/>
    <n v="359"/>
    <n v="1.8125"/>
    <n v="93500"/>
    <x v="2"/>
    <e v="#NAME?"/>
  </r>
  <r>
    <n v="-121.65"/>
    <n v="39.76"/>
    <n v="31"/>
    <n v="1599"/>
    <n v="318"/>
    <n v="794"/>
    <n v="303"/>
    <n v="3"/>
    <n v="96700"/>
    <x v="2"/>
    <e v="#NAME?"/>
  </r>
  <r>
    <n v="-121.63"/>
    <n v="39.76"/>
    <n v="22"/>
    <n v="2598"/>
    <n v="482"/>
    <n v="1151"/>
    <n v="490"/>
    <n v="2.8182"/>
    <n v="109700"/>
    <x v="2"/>
    <e v="#NAME?"/>
  </r>
  <r>
    <n v="-121.62"/>
    <n v="39.76"/>
    <n v="14"/>
    <n v="2063"/>
    <n v="559"/>
    <n v="934"/>
    <n v="529"/>
    <n v="1.7787999999999999"/>
    <n v="85800"/>
    <x v="2"/>
    <e v="#NAME?"/>
  </r>
  <r>
    <n v="-121.62"/>
    <n v="39.75"/>
    <n v="20"/>
    <n v="1173"/>
    <n v="261"/>
    <n v="523"/>
    <n v="258"/>
    <n v="1.0625"/>
    <n v="92800"/>
    <x v="2"/>
    <e v="#NAME?"/>
  </r>
  <r>
    <n v="-121.63"/>
    <n v="39.75"/>
    <n v="37"/>
    <n v="1296"/>
    <n v="296"/>
    <n v="569"/>
    <n v="257"/>
    <n v="1.8615999999999999"/>
    <n v="70500"/>
    <x v="2"/>
    <e v="#NAME?"/>
  </r>
  <r>
    <n v="-121.64"/>
    <n v="39.74"/>
    <n v="20"/>
    <n v="1808"/>
    <n v="334"/>
    <n v="763"/>
    <n v="335"/>
    <n v="2.3711000000000002"/>
    <n v="121800"/>
    <x v="2"/>
    <e v="#NAME?"/>
  </r>
  <r>
    <n v="-121.71"/>
    <n v="39.71"/>
    <n v="17"/>
    <n v="2748"/>
    <n v="556"/>
    <n v="1174"/>
    <n v="514"/>
    <n v="3.0659999999999998"/>
    <n v="102600"/>
    <x v="2"/>
    <e v="#NAME?"/>
  </r>
  <r>
    <n v="-121.66"/>
    <n v="39.659999999999997"/>
    <n v="17"/>
    <n v="3502"/>
    <n v="655"/>
    <n v="1763"/>
    <n v="613"/>
    <n v="2.9624999999999999"/>
    <n v="101200"/>
    <x v="2"/>
    <e v="#NAME?"/>
  </r>
  <r>
    <n v="-121.56"/>
    <n v="39.69"/>
    <n v="8"/>
    <n v="2836"/>
    <n v="522"/>
    <n v="1163"/>
    <n v="512"/>
    <n v="3.13"/>
    <n v="168300"/>
    <x v="2"/>
    <e v="#NAME?"/>
  </r>
  <r>
    <n v="-121.57"/>
    <n v="39.74"/>
    <n v="17"/>
    <n v="1619"/>
    <n v="292"/>
    <n v="705"/>
    <n v="285"/>
    <n v="2.4622999999999999"/>
    <n v="126100"/>
    <x v="2"/>
    <e v="#NAME?"/>
  </r>
  <r>
    <n v="-121.59"/>
    <n v="39.74"/>
    <n v="17"/>
    <n v="1646"/>
    <n v="330"/>
    <n v="750"/>
    <n v="344"/>
    <n v="2.3797999999999999"/>
    <n v="83800"/>
    <x v="2"/>
    <e v="#NAME?"/>
  </r>
  <r>
    <n v="-121.6"/>
    <n v="39.75"/>
    <n v="19"/>
    <n v="2888"/>
    <n v="591"/>
    <n v="984"/>
    <n v="499"/>
    <n v="1.9765999999999999"/>
    <n v="92600"/>
    <x v="2"/>
    <e v="#NAME?"/>
  </r>
  <r>
    <n v="-121.6"/>
    <n v="39.68"/>
    <n v="15"/>
    <n v="1677"/>
    <n v="345"/>
    <n v="844"/>
    <n v="330"/>
    <n v="2.3957999999999999"/>
    <n v="111200"/>
    <x v="2"/>
    <e v="#NAME?"/>
  </r>
  <r>
    <n v="-121.5"/>
    <n v="39.83"/>
    <n v="15"/>
    <n v="1896"/>
    <n v="408"/>
    <n v="893"/>
    <n v="334"/>
    <n v="1.6948000000000001"/>
    <n v="87500"/>
    <x v="2"/>
    <e v="#NAME?"/>
  </r>
  <r>
    <n v="-121.41"/>
    <n v="39.72"/>
    <n v="17"/>
    <n v="1583"/>
    <n v="331"/>
    <n v="730"/>
    <n v="306"/>
    <n v="2.3895"/>
    <n v="87500"/>
    <x v="2"/>
    <e v="#NAME?"/>
  </r>
  <r>
    <n v="-121.39"/>
    <n v="39.61"/>
    <n v="22"/>
    <n v="2828"/>
    <n v="610"/>
    <n v="986"/>
    <n v="391"/>
    <n v="2.8871000000000002"/>
    <n v="94700"/>
    <x v="2"/>
    <e v="#NAME?"/>
  </r>
  <r>
    <n v="-121.24"/>
    <n v="39.65"/>
    <n v="35"/>
    <n v="632"/>
    <n v="148"/>
    <n v="221"/>
    <n v="102"/>
    <n v="2.3683999999999998"/>
    <n v="62500"/>
    <x v="2"/>
    <e v="#NAME?"/>
  </r>
  <r>
    <n v="-121.19"/>
    <n v="39.549999999999997"/>
    <n v="17"/>
    <n v="1483"/>
    <n v="284"/>
    <n v="481"/>
    <n v="211"/>
    <n v="1.4896"/>
    <n v="83300"/>
    <x v="2"/>
    <e v="#NAME?"/>
  </r>
  <r>
    <n v="-121.36"/>
    <n v="39.520000000000003"/>
    <n v="15"/>
    <n v="2490"/>
    <n v="527"/>
    <n v="1229"/>
    <n v="497"/>
    <n v="2.3917000000000002"/>
    <n v="85700"/>
    <x v="2"/>
    <e v="#NAME?"/>
  </r>
  <r>
    <n v="-121.56"/>
    <n v="39.520000000000003"/>
    <n v="9"/>
    <n v="818"/>
    <n v="197"/>
    <n v="358"/>
    <n v="197"/>
    <n v="1.7707999999999999"/>
    <n v="79500"/>
    <x v="2"/>
    <e v="#NAME?"/>
  </r>
  <r>
    <n v="-121.56"/>
    <n v="39.520000000000003"/>
    <n v="26"/>
    <n v="1957"/>
    <n v="429"/>
    <n v="945"/>
    <n v="397"/>
    <n v="1.7307999999999999"/>
    <n v="53600"/>
    <x v="2"/>
    <e v="#NAME?"/>
  </r>
  <r>
    <n v="-121.56"/>
    <n v="39.53"/>
    <n v="12"/>
    <n v="1733"/>
    <n v="421"/>
    <n v="1861"/>
    <n v="415"/>
    <n v="1.5770999999999999"/>
    <n v="65200"/>
    <x v="2"/>
    <e v="#NAME?"/>
  </r>
  <r>
    <n v="-121.54"/>
    <n v="39.6"/>
    <n v="15"/>
    <n v="886"/>
    <n v="204"/>
    <n v="576"/>
    <n v="205"/>
    <n v="2.1467000000000001"/>
    <n v="84100"/>
    <x v="2"/>
    <e v="#NAME?"/>
  </r>
  <r>
    <n v="-121.46"/>
    <n v="39.54"/>
    <n v="14"/>
    <n v="5549"/>
    <n v="1000"/>
    <n v="1822"/>
    <n v="919"/>
    <n v="2.9561999999999999"/>
    <n v="142300"/>
    <x v="2"/>
    <e v="#NAME?"/>
  </r>
  <r>
    <n v="-121.49"/>
    <n v="39.520000000000003"/>
    <n v="25"/>
    <n v="848"/>
    <n v="153"/>
    <n v="436"/>
    <n v="155"/>
    <n v="3.9028"/>
    <n v="93800"/>
    <x v="2"/>
    <e v="#NAME?"/>
  </r>
  <r>
    <n v="-121.44"/>
    <n v="39.5"/>
    <n v="26"/>
    <n v="1652"/>
    <n v="325"/>
    <n v="790"/>
    <n v="292"/>
    <n v="3.0446"/>
    <n v="90800"/>
    <x v="2"/>
    <e v="#NAME?"/>
  </r>
  <r>
    <n v="-121.47"/>
    <n v="39.49"/>
    <n v="17"/>
    <n v="1554"/>
    <n v="242"/>
    <n v="553"/>
    <n v="230"/>
    <n v="3.2174"/>
    <n v="91800"/>
    <x v="2"/>
    <e v="#NAME?"/>
  </r>
  <r>
    <n v="-121.47"/>
    <n v="39.51"/>
    <n v="19"/>
    <n v="3720"/>
    <n v="636"/>
    <n v="1304"/>
    <n v="607"/>
    <n v="2.6920999999999999"/>
    <n v="97500"/>
    <x v="2"/>
    <e v="#NAME?"/>
  </r>
  <r>
    <n v="-121.53"/>
    <n v="39.53"/>
    <n v="35"/>
    <n v="1806"/>
    <n v="293"/>
    <n v="683"/>
    <n v="295"/>
    <n v="4.5156000000000001"/>
    <n v="91200"/>
    <x v="2"/>
    <e v="#NAME?"/>
  </r>
  <r>
    <n v="-121.53"/>
    <n v="39.520000000000003"/>
    <n v="30"/>
    <n v="1030"/>
    <n v="161"/>
    <n v="448"/>
    <n v="159"/>
    <n v="2.4821"/>
    <n v="73800"/>
    <x v="2"/>
    <e v="#NAME?"/>
  </r>
  <r>
    <n v="-121.53"/>
    <n v="39.520000000000003"/>
    <n v="24"/>
    <n v="1028"/>
    <n v="185"/>
    <n v="471"/>
    <n v="186"/>
    <n v="2.9687999999999999"/>
    <n v="86400"/>
    <x v="2"/>
    <e v="#NAME?"/>
  </r>
  <r>
    <n v="-121.54"/>
    <n v="39.51"/>
    <n v="33"/>
    <n v="3585"/>
    <n v="757"/>
    <n v="1887"/>
    <n v="765"/>
    <n v="2.5019999999999998"/>
    <n v="62100"/>
    <x v="2"/>
    <e v="#NAME?"/>
  </r>
  <r>
    <n v="-121.52"/>
    <n v="39.51"/>
    <n v="30"/>
    <n v="3085"/>
    <n v="610"/>
    <n v="1688"/>
    <n v="575"/>
    <n v="2.3340000000000001"/>
    <n v="72200"/>
    <x v="2"/>
    <e v="#NAME?"/>
  </r>
  <r>
    <n v="-121.55"/>
    <n v="39.51"/>
    <n v="39"/>
    <n v="1551"/>
    <n v="353"/>
    <n v="684"/>
    <n v="310"/>
    <n v="2.0356999999999998"/>
    <n v="57600"/>
    <x v="2"/>
    <e v="#NAME?"/>
  </r>
  <r>
    <n v="-121.55"/>
    <n v="39.51"/>
    <n v="48"/>
    <n v="827"/>
    <n v="198"/>
    <n v="396"/>
    <n v="161"/>
    <n v="0.8024"/>
    <n v="58300"/>
    <x v="2"/>
    <e v="#NAME?"/>
  </r>
  <r>
    <n v="-121.55"/>
    <n v="39.51"/>
    <n v="50"/>
    <n v="1050"/>
    <n v="288"/>
    <n v="485"/>
    <n v="260"/>
    <n v="1.1607000000000001"/>
    <n v="51700"/>
    <x v="2"/>
    <e v="#NAME?"/>
  </r>
  <r>
    <n v="-121.56"/>
    <n v="39.51"/>
    <n v="47"/>
    <n v="1064"/>
    <n v="245"/>
    <n v="603"/>
    <n v="190"/>
    <n v="1.3653999999999999"/>
    <n v="57900"/>
    <x v="2"/>
    <e v="#NAME?"/>
  </r>
  <r>
    <n v="-121.56"/>
    <n v="39.51"/>
    <n v="46"/>
    <n v="1885"/>
    <n v="385"/>
    <n v="871"/>
    <n v="347"/>
    <n v="1.6352"/>
    <n v="53100"/>
    <x v="2"/>
    <e v="#NAME?"/>
  </r>
  <r>
    <n v="-121.57"/>
    <n v="39.5"/>
    <n v="31"/>
    <n v="2023"/>
    <n v="469"/>
    <n v="1073"/>
    <n v="436"/>
    <n v="1.5713999999999999"/>
    <n v="56100"/>
    <x v="2"/>
    <e v="#NAME?"/>
  </r>
  <r>
    <n v="-121.58"/>
    <n v="39.520000000000003"/>
    <n v="25"/>
    <n v="2409"/>
    <n v="490"/>
    <n v="1384"/>
    <n v="479"/>
    <n v="1.9956"/>
    <n v="58000"/>
    <x v="2"/>
    <e v="#NAME?"/>
  </r>
  <r>
    <n v="-121.58"/>
    <n v="39.51"/>
    <n v="24"/>
    <n v="1865"/>
    <n v="372"/>
    <n v="1087"/>
    <n v="385"/>
    <n v="1.6389"/>
    <n v="56700"/>
    <x v="2"/>
    <e v="#NAME?"/>
  </r>
  <r>
    <n v="-121.58"/>
    <n v="39.5"/>
    <n v="29"/>
    <n v="1947"/>
    <n v="383"/>
    <n v="925"/>
    <n v="337"/>
    <n v="2.1657999999999999"/>
    <n v="57600"/>
    <x v="2"/>
    <e v="#NAME?"/>
  </r>
  <r>
    <n v="-121.62"/>
    <n v="39.5"/>
    <n v="18"/>
    <n v="2105"/>
    <n v="416"/>
    <n v="974"/>
    <n v="385"/>
    <n v="1.6346000000000001"/>
    <n v="63300"/>
    <x v="2"/>
    <e v="#NAME?"/>
  </r>
  <r>
    <n v="-121.61"/>
    <n v="39.520000000000003"/>
    <n v="24"/>
    <n v="1610"/>
    <n v="324"/>
    <n v="909"/>
    <n v="323"/>
    <n v="1.8661000000000001"/>
    <n v="59800"/>
    <x v="2"/>
    <e v="#NAME?"/>
  </r>
  <r>
    <n v="-121.65"/>
    <n v="39.53"/>
    <n v="23"/>
    <n v="1387"/>
    <n v="325"/>
    <n v="640"/>
    <n v="289"/>
    <n v="1.4833000000000001"/>
    <n v="65200"/>
    <x v="2"/>
    <e v="#NAME?"/>
  </r>
  <r>
    <n v="-121.57"/>
    <n v="39.479999999999997"/>
    <n v="15"/>
    <n v="202"/>
    <n v="54"/>
    <n v="145"/>
    <n v="40"/>
    <n v="0.82520000000000004"/>
    <n v="42500"/>
    <x v="2"/>
    <e v="#NAME?"/>
  </r>
  <r>
    <n v="-121.55"/>
    <n v="39.5"/>
    <n v="26"/>
    <n v="3215"/>
    <n v="827"/>
    <n v="2041"/>
    <n v="737"/>
    <n v="1.0585"/>
    <n v="45100"/>
    <x v="2"/>
    <e v="#NAME?"/>
  </r>
  <r>
    <n v="-121.54"/>
    <n v="39.5"/>
    <n v="38"/>
    <n v="1438"/>
    <n v="310"/>
    <n v="779"/>
    <n v="275"/>
    <n v="1.3289"/>
    <n v="39400"/>
    <x v="2"/>
    <e v="#NAME?"/>
  </r>
  <r>
    <n v="-121.53"/>
    <n v="39.49"/>
    <n v="19"/>
    <n v="1537"/>
    <n v="329"/>
    <n v="617"/>
    <n v="274"/>
    <n v="1.5313000000000001"/>
    <n v="50300"/>
    <x v="2"/>
    <e v="#NAME?"/>
  </r>
  <r>
    <n v="-121.54"/>
    <n v="39.479999999999997"/>
    <n v="29"/>
    <n v="2896"/>
    <n v="596"/>
    <n v="1809"/>
    <n v="617"/>
    <n v="1.8047"/>
    <n v="53800"/>
    <x v="2"/>
    <e v="#NAME?"/>
  </r>
  <r>
    <n v="-121.54"/>
    <n v="39.47"/>
    <n v="14"/>
    <n v="1724"/>
    <n v="315"/>
    <n v="939"/>
    <n v="302"/>
    <n v="2.4952000000000001"/>
    <n v="53900"/>
    <x v="2"/>
    <e v="#NAME?"/>
  </r>
  <r>
    <n v="-121.55"/>
    <n v="39.479999999999997"/>
    <n v="41"/>
    <n v="461"/>
    <n v="107"/>
    <n v="284"/>
    <n v="90"/>
    <n v="2.2044999999999999"/>
    <n v="41800"/>
    <x v="2"/>
    <e v="#NAME?"/>
  </r>
  <r>
    <n v="-121.49"/>
    <n v="39.49"/>
    <n v="20"/>
    <n v="2505"/>
    <n v="468"/>
    <n v="1174"/>
    <n v="429"/>
    <n v="2.9965000000000002"/>
    <n v="88900"/>
    <x v="2"/>
    <e v="#NAME?"/>
  </r>
  <r>
    <n v="-121.52"/>
    <n v="39.5"/>
    <n v="33"/>
    <n v="1462"/>
    <n v="241"/>
    <n v="569"/>
    <n v="231"/>
    <n v="3.2833000000000001"/>
    <n v="82600"/>
    <x v="2"/>
    <e v="#NAME?"/>
  </r>
  <r>
    <n v="-121.52"/>
    <n v="39.49"/>
    <n v="30"/>
    <n v="1217"/>
    <n v="238"/>
    <n v="677"/>
    <n v="233"/>
    <n v="2.6562999999999999"/>
    <n v="63600"/>
    <x v="2"/>
    <e v="#NAME?"/>
  </r>
  <r>
    <n v="-121.52"/>
    <n v="39.479999999999997"/>
    <n v="21"/>
    <n v="2628"/>
    <n v="494"/>
    <n v="1364"/>
    <n v="468"/>
    <n v="2.0455000000000001"/>
    <n v="59400"/>
    <x v="2"/>
    <e v="#NAME?"/>
  </r>
  <r>
    <n v="-121.55"/>
    <n v="39.450000000000003"/>
    <n v="18"/>
    <n v="2278"/>
    <n v="523"/>
    <n v="1185"/>
    <n v="475"/>
    <n v="1.3611"/>
    <n v="60600"/>
    <x v="2"/>
    <e v="#NAME?"/>
  </r>
  <r>
    <n v="-121.53"/>
    <n v="39.44"/>
    <n v="26"/>
    <n v="1340"/>
    <n v="255"/>
    <n v="662"/>
    <n v="239"/>
    <n v="2.6071"/>
    <n v="57100"/>
    <x v="2"/>
    <e v="#NAME?"/>
  </r>
  <r>
    <n v="-121.55"/>
    <n v="39.44"/>
    <n v="31"/>
    <n v="1434"/>
    <n v="283"/>
    <n v="811"/>
    <n v="289"/>
    <n v="1.7726999999999999"/>
    <n v="49000"/>
    <x v="2"/>
    <e v="#NAME?"/>
  </r>
  <r>
    <n v="-121.52"/>
    <n v="39.43"/>
    <n v="15"/>
    <n v="2119"/>
    <n v="389"/>
    <n v="1079"/>
    <n v="374"/>
    <n v="2.3565999999999998"/>
    <n v="80400"/>
    <x v="2"/>
    <e v="#NAME?"/>
  </r>
  <r>
    <n v="-121.46"/>
    <n v="39.4"/>
    <n v="17"/>
    <n v="3659"/>
    <n v="735"/>
    <n v="1970"/>
    <n v="667"/>
    <n v="2.4249999999999998"/>
    <n v="96200"/>
    <x v="2"/>
    <e v="#NAME?"/>
  </r>
  <r>
    <n v="-121.39"/>
    <n v="39.39"/>
    <n v="52"/>
    <n v="189"/>
    <n v="34"/>
    <n v="121"/>
    <n v="37"/>
    <n v="3.0207999999999999"/>
    <n v="60000"/>
    <x v="2"/>
    <e v="#NAME?"/>
  </r>
  <r>
    <n v="-121.54"/>
    <n v="39.33"/>
    <n v="27"/>
    <n v="720"/>
    <n v="150"/>
    <n v="359"/>
    <n v="138"/>
    <n v="2.5312999999999999"/>
    <n v="61300"/>
    <x v="2"/>
    <e v="#NAME?"/>
  </r>
  <r>
    <n v="-121.59"/>
    <n v="39.39"/>
    <n v="22"/>
    <n v="2515"/>
    <n v="482"/>
    <n v="1284"/>
    <n v="462"/>
    <n v="2.1776"/>
    <n v="73800"/>
    <x v="2"/>
    <e v="#NAME?"/>
  </r>
  <r>
    <n v="-121.67"/>
    <n v="39.369999999999997"/>
    <n v="27"/>
    <n v="2599"/>
    <n v="502"/>
    <n v="1241"/>
    <n v="502"/>
    <n v="1.9943"/>
    <n v="86300"/>
    <x v="2"/>
    <e v="#NAME?"/>
  </r>
  <r>
    <n v="-121.65"/>
    <n v="39.35"/>
    <n v="24"/>
    <n v="1003"/>
    <n v="251"/>
    <n v="1098"/>
    <n v="227"/>
    <n v="1.7552000000000001"/>
    <n v="86400"/>
    <x v="2"/>
    <e v="#NAME?"/>
  </r>
  <r>
    <n v="-121.67"/>
    <n v="39.340000000000003"/>
    <n v="22"/>
    <n v="1217"/>
    <n v="224"/>
    <n v="537"/>
    <n v="187"/>
    <n v="2.6606999999999998"/>
    <n v="84600"/>
    <x v="2"/>
    <e v="#NAME?"/>
  </r>
  <r>
    <n v="-121.65"/>
    <n v="39.32"/>
    <n v="40"/>
    <n v="812"/>
    <n v="154"/>
    <n v="374"/>
    <n v="142"/>
    <n v="2.7890999999999999"/>
    <n v="73500"/>
    <x v="2"/>
    <e v="#NAME?"/>
  </r>
  <r>
    <n v="-121.69"/>
    <n v="39.36"/>
    <n v="29"/>
    <n v="2220"/>
    <n v="471"/>
    <n v="1170"/>
    <n v="428"/>
    <n v="2.3224"/>
    <n v="56200"/>
    <x v="2"/>
    <e v="#NAME?"/>
  </r>
  <r>
    <n v="-121.7"/>
    <n v="39.369999999999997"/>
    <n v="32"/>
    <n v="1852"/>
    <n v="373"/>
    <n v="911"/>
    <n v="365"/>
    <n v="1.7885"/>
    <n v="57000"/>
    <x v="2"/>
    <e v="#NAME?"/>
  </r>
  <r>
    <n v="-121.7"/>
    <n v="39.36"/>
    <n v="46"/>
    <n v="1210"/>
    <n v="243"/>
    <n v="523"/>
    <n v="242"/>
    <n v="1.91"/>
    <n v="63900"/>
    <x v="2"/>
    <e v="#NAME?"/>
  </r>
  <r>
    <n v="-121.7"/>
    <n v="39.36"/>
    <n v="37"/>
    <n v="2330"/>
    <n v="495"/>
    <n v="1505"/>
    <n v="470"/>
    <n v="2.0474000000000001"/>
    <n v="56000"/>
    <x v="2"/>
    <e v="#NAME?"/>
  </r>
  <r>
    <n v="-121.69"/>
    <n v="39.36"/>
    <n v="34"/>
    <n v="842"/>
    <n v="186"/>
    <n v="635"/>
    <n v="165"/>
    <n v="1.8354999999999999"/>
    <n v="63000"/>
    <x v="2"/>
    <e v="#NAME?"/>
  </r>
  <r>
    <n v="-121.74"/>
    <n v="39.380000000000003"/>
    <n v="27"/>
    <n v="2596"/>
    <n v="435"/>
    <n v="1100"/>
    <n v="409"/>
    <n v="2.3243"/>
    <n v="85500"/>
    <x v="2"/>
    <e v="#NAME?"/>
  </r>
  <r>
    <n v="-121.8"/>
    <n v="39.33"/>
    <n v="30"/>
    <n v="1019"/>
    <n v="192"/>
    <n v="501"/>
    <n v="185"/>
    <n v="2.5259"/>
    <n v="81300"/>
    <x v="2"/>
    <e v="#NAME?"/>
  </r>
  <r>
    <n v="-121.71"/>
    <n v="39.42"/>
    <n v="21"/>
    <n v="1432"/>
    <n v="284"/>
    <n v="862"/>
    <n v="275"/>
    <n v="2.2812999999999999"/>
    <n v="57600"/>
    <x v="2"/>
    <e v="#NAME?"/>
  </r>
  <r>
    <n v="-121.71"/>
    <n v="39.409999999999997"/>
    <n v="22"/>
    <n v="1814"/>
    <n v="342"/>
    <n v="941"/>
    <n v="323"/>
    <n v="2.1728000000000001"/>
    <n v="59400"/>
    <x v="2"/>
    <e v="#NAME?"/>
  </r>
  <r>
    <n v="-121.75"/>
    <n v="39.4"/>
    <n v="29"/>
    <n v="1687"/>
    <n v="327"/>
    <n v="864"/>
    <n v="334"/>
    <n v="2.4943"/>
    <n v="81900"/>
    <x v="2"/>
    <e v="#NAME?"/>
  </r>
  <r>
    <n v="-121.79"/>
    <n v="39.479999999999997"/>
    <n v="39"/>
    <n v="1105"/>
    <n v="180"/>
    <n v="408"/>
    <n v="166"/>
    <n v="3.3929"/>
    <n v="82100"/>
    <x v="2"/>
    <e v="#NAME?"/>
  </r>
  <r>
    <n v="-120.46"/>
    <n v="38.15"/>
    <n v="16"/>
    <n v="4221"/>
    <n v="781"/>
    <n v="1516"/>
    <n v="697"/>
    <n v="2.3816000000000002"/>
    <n v="116000"/>
    <x v="2"/>
    <e v="#NAME?"/>
  </r>
  <r>
    <n v="-120.55"/>
    <n v="38.119999999999997"/>
    <n v="10"/>
    <n v="1566"/>
    <n v="325"/>
    <n v="785"/>
    <n v="291"/>
    <n v="2.5"/>
    <n v="116100"/>
    <x v="2"/>
    <e v="#NAME?"/>
  </r>
  <r>
    <n v="-120.56"/>
    <n v="38.090000000000003"/>
    <n v="34"/>
    <n v="2745"/>
    <n v="559"/>
    <n v="1150"/>
    <n v="491"/>
    <n v="2.3654000000000002"/>
    <n v="94900"/>
    <x v="2"/>
    <e v="#NAME?"/>
  </r>
  <r>
    <n v="-120.55"/>
    <n v="38.07"/>
    <n v="27"/>
    <n v="1199"/>
    <n v="224"/>
    <n v="463"/>
    <n v="199"/>
    <n v="2.9062999999999999"/>
    <n v="92200"/>
    <x v="2"/>
    <e v="#NAME?"/>
  </r>
  <r>
    <n v="-120.54"/>
    <n v="38.07"/>
    <n v="37"/>
    <n v="736"/>
    <n v="148"/>
    <n v="339"/>
    <n v="140"/>
    <n v="2.2875000000000001"/>
    <n v="79900"/>
    <x v="2"/>
    <e v="#NAME?"/>
  </r>
  <r>
    <n v="-120.67"/>
    <n v="37.97"/>
    <n v="9"/>
    <n v="7450"/>
    <n v="1475"/>
    <n v="2233"/>
    <n v="930"/>
    <n v="2.6528"/>
    <n v="133000"/>
    <x v="2"/>
    <e v="#NAME?"/>
  </r>
  <r>
    <n v="-120.46"/>
    <n v="38.090000000000003"/>
    <n v="16"/>
    <n v="3758"/>
    <n v="715"/>
    <n v="1777"/>
    <n v="615"/>
    <n v="3"/>
    <n v="122600"/>
    <x v="2"/>
    <e v="#NAME?"/>
  </r>
  <r>
    <n v="-120.79"/>
    <n v="38.24"/>
    <n v="19"/>
    <n v="1003"/>
    <n v="235"/>
    <n v="538"/>
    <n v="190"/>
    <n v="2.9821"/>
    <n v="90400"/>
    <x v="2"/>
    <e v="#NAME?"/>
  </r>
  <r>
    <n v="-120.9"/>
    <n v="38.200000000000003"/>
    <n v="16"/>
    <n v="3120"/>
    <n v="641"/>
    <n v="1319"/>
    <n v="526"/>
    <n v="2.0472000000000001"/>
    <n v="93200"/>
    <x v="2"/>
    <e v="#NAME?"/>
  </r>
  <r>
    <n v="-120.88"/>
    <n v="38.159999999999997"/>
    <n v="8"/>
    <n v="2029"/>
    <n v="387"/>
    <n v="1000"/>
    <n v="364"/>
    <n v="4.0109000000000004"/>
    <n v="125900"/>
    <x v="2"/>
    <e v="#NAME?"/>
  </r>
  <r>
    <n v="-120.91"/>
    <n v="38.11"/>
    <n v="9"/>
    <n v="3585"/>
    <n v="680"/>
    <n v="1800"/>
    <n v="598"/>
    <n v="3.6360000000000001"/>
    <n v="133100"/>
    <x v="2"/>
    <e v="#NAME?"/>
  </r>
  <r>
    <n v="-120.76"/>
    <n v="38.119999999999997"/>
    <n v="7"/>
    <n v="7188"/>
    <n v="1288"/>
    <n v="3175"/>
    <n v="1115"/>
    <n v="3.8488000000000002"/>
    <n v="130600"/>
    <x v="2"/>
    <e v="#NAME?"/>
  </r>
  <r>
    <n v="-120.65"/>
    <n v="38.28"/>
    <n v="21"/>
    <n v="3095"/>
    <n v="681"/>
    <n v="1341"/>
    <n v="546"/>
    <n v="2.1381999999999999"/>
    <n v="104000"/>
    <x v="2"/>
    <e v="#NAME?"/>
  </r>
  <r>
    <n v="-120.72"/>
    <n v="38.24"/>
    <n v="32"/>
    <n v="2685"/>
    <n v="543"/>
    <n v="1061"/>
    <n v="492"/>
    <n v="2.5472999999999999"/>
    <n v="101600"/>
    <x v="2"/>
    <e v="#NAME?"/>
  </r>
  <r>
    <n v="-120.67"/>
    <n v="38.19"/>
    <n v="17"/>
    <n v="2967"/>
    <n v="611"/>
    <n v="1387"/>
    <n v="564"/>
    <n v="2.0417000000000001"/>
    <n v="92600"/>
    <x v="2"/>
    <e v="#NAME?"/>
  </r>
  <r>
    <n v="-120.57"/>
    <n v="38.200000000000003"/>
    <n v="13"/>
    <n v="4110"/>
    <n v="847"/>
    <n v="1796"/>
    <n v="706"/>
    <n v="2.6417000000000002"/>
    <n v="122300"/>
    <x v="2"/>
    <e v="#NAME?"/>
  </r>
  <r>
    <n v="-120.43"/>
    <n v="38.25"/>
    <n v="13"/>
    <n v="763"/>
    <n v="161"/>
    <n v="311"/>
    <n v="125"/>
    <n v="2.4582999999999999"/>
    <n v="112500"/>
    <x v="2"/>
    <e v="#NAME?"/>
  </r>
  <r>
    <n v="-120.56"/>
    <n v="38.39"/>
    <n v="20"/>
    <n v="1326"/>
    <n v="307"/>
    <n v="563"/>
    <n v="237"/>
    <n v="2.6667000000000001"/>
    <n v="86600"/>
    <x v="2"/>
    <e v="#NAME?"/>
  </r>
  <r>
    <n v="-120.54"/>
    <n v="38.409999999999997"/>
    <n v="21"/>
    <n v="1435"/>
    <n v="294"/>
    <n v="668"/>
    <n v="267"/>
    <n v="2.5667"/>
    <n v="77400"/>
    <x v="2"/>
    <e v="#NAME?"/>
  </r>
  <r>
    <n v="-120.42"/>
    <n v="38.42"/>
    <n v="18"/>
    <n v="2912"/>
    <n v="663"/>
    <n v="999"/>
    <n v="411"/>
    <n v="2.7343999999999999"/>
    <n v="91900"/>
    <x v="2"/>
    <e v="#NAME?"/>
  </r>
  <r>
    <n v="-120.41"/>
    <n v="38.33"/>
    <n v="17"/>
    <n v="1463"/>
    <n v="338"/>
    <n v="529"/>
    <n v="226"/>
    <n v="3.024"/>
    <n v="100900"/>
    <x v="2"/>
    <e v="#NAME?"/>
  </r>
  <r>
    <n v="-120.55"/>
    <n v="38.31"/>
    <n v="18"/>
    <n v="1411"/>
    <n v="312"/>
    <n v="592"/>
    <n v="230"/>
    <n v="1.625"/>
    <n v="94700"/>
    <x v="2"/>
    <e v="#NAME?"/>
  </r>
  <r>
    <n v="-120.57"/>
    <n v="38.35"/>
    <n v="17"/>
    <n v="1504"/>
    <n v="358"/>
    <n v="661"/>
    <n v="250"/>
    <n v="2.2604000000000002"/>
    <n v="84800"/>
    <x v="2"/>
    <e v="#NAME?"/>
  </r>
  <r>
    <n v="-120.36"/>
    <n v="38.21"/>
    <n v="10"/>
    <n v="4300"/>
    <n v="845"/>
    <n v="1480"/>
    <n v="609"/>
    <n v="2.8208000000000002"/>
    <n v="139900"/>
    <x v="2"/>
    <e v="#NAME?"/>
  </r>
  <r>
    <n v="-120.34"/>
    <n v="38.229999999999997"/>
    <n v="10"/>
    <n v="3757"/>
    <n v="722"/>
    <n v="546"/>
    <n v="223"/>
    <n v="3.75"/>
    <n v="121400"/>
    <x v="2"/>
    <e v="#NAME?"/>
  </r>
  <r>
    <n v="-120.33"/>
    <n v="38.26"/>
    <n v="13"/>
    <n v="2962"/>
    <n v="546"/>
    <n v="252"/>
    <n v="103"/>
    <n v="4.4062999999999999"/>
    <n v="155800"/>
    <x v="2"/>
    <e v="#NAME?"/>
  </r>
  <r>
    <n v="-120.34"/>
    <n v="38.25"/>
    <n v="17"/>
    <n v="5497"/>
    <n v="1056"/>
    <n v="997"/>
    <n v="408"/>
    <n v="2.9821"/>
    <n v="111500"/>
    <x v="2"/>
    <e v="#NAME?"/>
  </r>
  <r>
    <n v="-120.37"/>
    <n v="38.229999999999997"/>
    <n v="13"/>
    <n v="4401"/>
    <n v="829"/>
    <n v="924"/>
    <n v="383"/>
    <n v="2.6941999999999999"/>
    <n v="123500"/>
    <x v="2"/>
    <e v="#NAME?"/>
  </r>
  <r>
    <n v="-120.37"/>
    <n v="38.25"/>
    <n v="13"/>
    <n v="4495"/>
    <n v="856"/>
    <n v="1149"/>
    <n v="459"/>
    <n v="2.5352000000000001"/>
    <n v="113700"/>
    <x v="2"/>
    <e v="#NAME?"/>
  </r>
  <r>
    <n v="-120.27"/>
    <n v="38.29"/>
    <n v="10"/>
    <n v="3486"/>
    <n v="695"/>
    <n v="298"/>
    <n v="124"/>
    <n v="3.3542000000000001"/>
    <n v="103800"/>
    <x v="2"/>
    <e v="#NAME?"/>
  </r>
  <r>
    <n v="-120.27"/>
    <n v="38.31"/>
    <n v="13"/>
    <n v="3297"/>
    <n v="662"/>
    <n v="267"/>
    <n v="97"/>
    <n v="3.0750000000000002"/>
    <n v="108300"/>
    <x v="2"/>
    <e v="#NAME?"/>
  </r>
  <r>
    <n v="-120.19"/>
    <n v="38.42"/>
    <n v="11"/>
    <n v="1568"/>
    <n v="369"/>
    <n v="82"/>
    <n v="33"/>
    <n v="3.125"/>
    <n v="77500"/>
    <x v="2"/>
    <e v="#NAME?"/>
  </r>
  <r>
    <n v="-121.91"/>
    <n v="39.03"/>
    <n v="48"/>
    <n v="1096"/>
    <n v="218"/>
    <n v="657"/>
    <n v="199"/>
    <n v="2.7841"/>
    <n v="65800"/>
    <x v="2"/>
    <e v="#NAME?"/>
  </r>
  <r>
    <n v="-122"/>
    <n v="38.99"/>
    <n v="39"/>
    <n v="1548"/>
    <n v="323"/>
    <n v="815"/>
    <n v="286"/>
    <n v="2.9489000000000001"/>
    <n v="67500"/>
    <x v="2"/>
    <e v="#NAME?"/>
  </r>
  <r>
    <n v="-122.13"/>
    <n v="39"/>
    <n v="23"/>
    <n v="3832"/>
    <n v="774"/>
    <n v="2435"/>
    <n v="747"/>
    <n v="2.2753999999999999"/>
    <n v="59200"/>
    <x v="2"/>
    <e v="#NAME?"/>
  </r>
  <r>
    <n v="-121.99"/>
    <n v="39.15"/>
    <n v="17"/>
    <n v="6440"/>
    <n v="1204"/>
    <n v="3266"/>
    <n v="1142"/>
    <n v="2.7136999999999998"/>
    <n v="72000"/>
    <x v="2"/>
    <e v="#NAME?"/>
  </r>
  <r>
    <n v="-122.04"/>
    <n v="39.22"/>
    <n v="27"/>
    <n v="1446"/>
    <n v="295"/>
    <n v="670"/>
    <n v="281"/>
    <n v="3.2625000000000002"/>
    <n v="92800"/>
    <x v="2"/>
    <e v="#NAME?"/>
  </r>
  <r>
    <n v="-122.08"/>
    <n v="39.25"/>
    <n v="52"/>
    <n v="224"/>
    <n v="38"/>
    <n v="120"/>
    <n v="45"/>
    <n v="3.0169999999999999"/>
    <n v="112500"/>
    <x v="2"/>
    <e v="#NAME?"/>
  </r>
  <r>
    <n v="-122.33"/>
    <n v="39.1"/>
    <n v="10"/>
    <n v="266"/>
    <n v="62"/>
    <n v="154"/>
    <n v="49"/>
    <n v="2.25"/>
    <n v="75000"/>
    <x v="2"/>
    <e v="#NAME?"/>
  </r>
  <r>
    <n v="-122.2"/>
    <n v="39.15"/>
    <n v="33"/>
    <n v="1064"/>
    <n v="174"/>
    <n v="434"/>
    <n v="147"/>
    <n v="3.125"/>
    <n v="108000"/>
    <x v="2"/>
    <e v="#NAME?"/>
  </r>
  <r>
    <n v="-122.09"/>
    <n v="39.130000000000003"/>
    <n v="28"/>
    <n v="4169"/>
    <n v="895"/>
    <n v="2587"/>
    <n v="810"/>
    <n v="2.331"/>
    <n v="65500"/>
    <x v="2"/>
    <e v="#NAME?"/>
  </r>
  <r>
    <n v="-122.05"/>
    <n v="39.340000000000003"/>
    <n v="44"/>
    <n v="1064"/>
    <n v="230"/>
    <n v="494"/>
    <n v="175"/>
    <n v="2.875"/>
    <n v="61500"/>
    <x v="2"/>
    <e v="#NAME?"/>
  </r>
  <r>
    <n v="-122.17"/>
    <n v="39.31"/>
    <n v="35"/>
    <n v="2791"/>
    <n v="552"/>
    <n v="1395"/>
    <n v="476"/>
    <n v="2.5625"/>
    <n v="62700"/>
    <x v="2"/>
    <e v="#NAME?"/>
  </r>
  <r>
    <n v="-122.51"/>
    <n v="39.299999999999997"/>
    <n v="19"/>
    <n v="1629"/>
    <n v="386"/>
    <n v="551"/>
    <n v="214"/>
    <n v="1.7463"/>
    <n v="68800"/>
    <x v="2"/>
    <e v="#NAME?"/>
  </r>
  <r>
    <n v="-122.01"/>
    <n v="39.21"/>
    <n v="50"/>
    <n v="1592"/>
    <n v="372"/>
    <n v="781"/>
    <n v="307"/>
    <n v="2.2679"/>
    <n v="69100"/>
    <x v="2"/>
    <e v="#NAME?"/>
  </r>
  <r>
    <n v="-122.01"/>
    <n v="39.21"/>
    <n v="52"/>
    <n v="1989"/>
    <n v="392"/>
    <n v="985"/>
    <n v="396"/>
    <n v="2.5556000000000001"/>
    <n v="75800"/>
    <x v="2"/>
    <e v="#NAME?"/>
  </r>
  <r>
    <n v="-122.01"/>
    <n v="39.21"/>
    <n v="39"/>
    <n v="1214"/>
    <n v="250"/>
    <n v="660"/>
    <n v="249"/>
    <n v="2.4559000000000002"/>
    <n v="75000"/>
    <x v="2"/>
    <e v="#NAME?"/>
  </r>
  <r>
    <n v="-121.96"/>
    <n v="39.299999999999997"/>
    <n v="39"/>
    <n v="701"/>
    <n v="130"/>
    <n v="271"/>
    <n v="89"/>
    <n v="2.1844999999999999"/>
    <n v="112500"/>
    <x v="2"/>
    <e v="#NAME?"/>
  </r>
  <r>
    <n v="-121.65"/>
    <n v="38.03"/>
    <n v="28"/>
    <n v="3144"/>
    <n v="694"/>
    <n v="1095"/>
    <n v="482"/>
    <n v="3.4401999999999999"/>
    <n v="192400"/>
    <x v="2"/>
    <e v="#NAME?"/>
  </r>
  <r>
    <n v="-121.63"/>
    <n v="38.03"/>
    <n v="17"/>
    <n v="2549"/>
    <n v="596"/>
    <n v="1169"/>
    <n v="500"/>
    <n v="3.6694"/>
    <n v="209400"/>
    <x v="2"/>
    <e v="#NAME?"/>
  </r>
  <r>
    <n v="-121.63"/>
    <n v="38.04"/>
    <n v="25"/>
    <n v="2019"/>
    <n v="411"/>
    <n v="888"/>
    <n v="326"/>
    <n v="3.2618999999999998"/>
    <n v="183800"/>
    <x v="2"/>
    <e v="#NAME?"/>
  </r>
  <r>
    <n v="-121.73"/>
    <n v="38"/>
    <n v="3"/>
    <n v="9217"/>
    <n v="1522"/>
    <n v="3578"/>
    <n v="1272"/>
    <n v="5.0015999999999998"/>
    <n v="189100"/>
    <x v="2"/>
    <e v="#NAME?"/>
  </r>
  <r>
    <n v="-121.72"/>
    <n v="38"/>
    <n v="7"/>
    <n v="7957"/>
    <n v="1314"/>
    <n v="4460"/>
    <n v="1293"/>
    <n v="4.9618000000000002"/>
    <n v="156500"/>
    <x v="2"/>
    <e v="#NAME?"/>
  </r>
  <r>
    <n v="-121.72"/>
    <n v="37.979999999999997"/>
    <n v="5"/>
    <n v="7105"/>
    <n v="1143"/>
    <n v="3523"/>
    <n v="1088"/>
    <n v="5.0468000000000002"/>
    <n v="168800"/>
    <x v="2"/>
    <e v="#NAME?"/>
  </r>
  <r>
    <n v="-121.68"/>
    <n v="37.979999999999997"/>
    <n v="19"/>
    <n v="3388"/>
    <n v="599"/>
    <n v="1707"/>
    <n v="575"/>
    <n v="3.6410999999999998"/>
    <n v="162800"/>
    <x v="2"/>
    <e v="#NAME?"/>
  </r>
  <r>
    <n v="-121.7"/>
    <n v="37.979999999999997"/>
    <n v="9"/>
    <n v="3079"/>
    <n v="519"/>
    <n v="1562"/>
    <n v="512"/>
    <n v="5.1040999999999999"/>
    <n v="172900"/>
    <x v="2"/>
    <e v="#NAME?"/>
  </r>
  <r>
    <n v="-121.71"/>
    <n v="37.99"/>
    <n v="27"/>
    <n v="3861"/>
    <n v="718"/>
    <n v="2085"/>
    <n v="707"/>
    <n v="3.3557999999999999"/>
    <n v="129700"/>
    <x v="2"/>
    <e v="#NAME?"/>
  </r>
  <r>
    <n v="-121.67"/>
    <n v="37.99"/>
    <n v="22"/>
    <n v="1046"/>
    <n v="195"/>
    <n v="527"/>
    <n v="164"/>
    <n v="4.375"/>
    <n v="213500"/>
    <x v="2"/>
    <e v="#NAME?"/>
  </r>
  <r>
    <n v="-121.68"/>
    <n v="37.93"/>
    <n v="44"/>
    <n v="1014"/>
    <n v="225"/>
    <n v="704"/>
    <n v="238"/>
    <n v="1.6554"/>
    <n v="119400"/>
    <x v="2"/>
    <e v="#NAME?"/>
  </r>
  <r>
    <n v="-121.7"/>
    <n v="37.94"/>
    <n v="36"/>
    <n v="1710"/>
    <n v="320"/>
    <n v="861"/>
    <n v="300"/>
    <n v="2.8828"/>
    <n v="131100"/>
    <x v="2"/>
    <e v="#NAME?"/>
  </r>
  <r>
    <n v="-121.69"/>
    <n v="37.950000000000003"/>
    <n v="15"/>
    <n v="1850"/>
    <n v="441"/>
    <n v="1348"/>
    <n v="403"/>
    <n v="3.8125"/>
    <n v="125400"/>
    <x v="2"/>
    <e v="#NAME?"/>
  </r>
  <r>
    <n v="-121.7"/>
    <n v="37.96"/>
    <n v="33"/>
    <n v="2396"/>
    <n v="452"/>
    <n v="1391"/>
    <n v="465"/>
    <n v="3.2812999999999999"/>
    <n v="151400"/>
    <x v="2"/>
    <e v="#NAME?"/>
  </r>
  <r>
    <n v="-121.66"/>
    <n v="37.93"/>
    <n v="19"/>
    <n v="2055"/>
    <n v="358"/>
    <n v="1064"/>
    <n v="350"/>
    <n v="4.7426000000000004"/>
    <n v="263100"/>
    <x v="2"/>
    <e v="#NAME?"/>
  </r>
  <r>
    <n v="-121.7"/>
    <n v="37.909999999999997"/>
    <n v="17"/>
    <n v="1962"/>
    <n v="291"/>
    <n v="825"/>
    <n v="267"/>
    <n v="4.8958000000000004"/>
    <n v="187100"/>
    <x v="2"/>
    <e v="#NAME?"/>
  </r>
  <r>
    <n v="-121.7"/>
    <n v="37.93"/>
    <n v="19"/>
    <n v="2005"/>
    <n v="405"/>
    <n v="972"/>
    <n v="403"/>
    <n v="2.2216"/>
    <n v="156700"/>
    <x v="2"/>
    <e v="#NAME?"/>
  </r>
  <r>
    <n v="-121.74"/>
    <n v="37.950000000000003"/>
    <n v="5"/>
    <n v="4980"/>
    <n v="774"/>
    <n v="2399"/>
    <n v="763"/>
    <n v="5.7103999999999999"/>
    <n v="186300"/>
    <x v="2"/>
    <e v="#NAME?"/>
  </r>
  <r>
    <n v="-121.7"/>
    <n v="37.93"/>
    <n v="10"/>
    <n v="3258"/>
    <n v="612"/>
    <n v="1779"/>
    <n v="558"/>
    <n v="4.6586999999999996"/>
    <n v="152500"/>
    <x v="2"/>
    <e v="#NAME?"/>
  </r>
  <r>
    <n v="-121.6"/>
    <n v="37.909999999999997"/>
    <n v="13"/>
    <n v="2479"/>
    <n v="394"/>
    <n v="1075"/>
    <n v="350"/>
    <n v="5.1017000000000001"/>
    <n v="241400"/>
    <x v="2"/>
    <e v="#NAME?"/>
  </r>
  <r>
    <n v="-121.6"/>
    <n v="37.9"/>
    <n v="5"/>
    <n v="14684"/>
    <n v="2252"/>
    <n v="4276"/>
    <n v="1722"/>
    <n v="6.9051"/>
    <n v="340900"/>
    <x v="2"/>
    <e v="#NAME?"/>
  </r>
  <r>
    <n v="-121.61"/>
    <n v="37.86"/>
    <n v="30"/>
    <n v="1428"/>
    <n v="287"/>
    <n v="989"/>
    <n v="287"/>
    <n v="3.6909999999999998"/>
    <n v="154400"/>
    <x v="2"/>
    <e v="#NAME?"/>
  </r>
  <r>
    <n v="-121.64"/>
    <n v="37.85"/>
    <n v="22"/>
    <n v="1999"/>
    <n v="415"/>
    <n v="967"/>
    <n v="320"/>
    <n v="4.4583000000000004"/>
    <n v="253900"/>
    <x v="2"/>
    <e v="#NAME?"/>
  </r>
  <r>
    <n v="-121.8"/>
    <n v="38.01"/>
    <n v="46"/>
    <n v="2273"/>
    <n v="495"/>
    <n v="1088"/>
    <n v="447"/>
    <n v="2.2532000000000001"/>
    <n v="109400"/>
    <x v="2"/>
    <e v="#NAME?"/>
  </r>
  <r>
    <n v="-121.81"/>
    <n v="38.01"/>
    <n v="47"/>
    <n v="1942"/>
    <n v="430"/>
    <n v="1074"/>
    <n v="393"/>
    <n v="2.2361"/>
    <n v="105100"/>
    <x v="2"/>
    <e v="#NAME?"/>
  </r>
  <r>
    <n v="-121.81"/>
    <n v="38.01"/>
    <n v="52"/>
    <n v="1124"/>
    <n v="245"/>
    <n v="528"/>
    <n v="226"/>
    <n v="2.2639"/>
    <n v="128500"/>
    <x v="2"/>
    <e v="#NAME?"/>
  </r>
  <r>
    <n v="-121.82"/>
    <n v="38.020000000000003"/>
    <n v="46"/>
    <n v="176"/>
    <n v="43"/>
    <n v="101"/>
    <n v="40"/>
    <n v="2.2361"/>
    <n v="93800"/>
    <x v="2"/>
    <e v="#NAME?"/>
  </r>
  <r>
    <n v="-121.82"/>
    <n v="38.01"/>
    <n v="42"/>
    <n v="1017"/>
    <n v="253"/>
    <n v="798"/>
    <n v="266"/>
    <n v="2.1718999999999999"/>
    <n v="99100"/>
    <x v="2"/>
    <e v="#NAME?"/>
  </r>
  <r>
    <n v="-121.82"/>
    <n v="38.01"/>
    <n v="50"/>
    <n v="1120"/>
    <n v="281"/>
    <n v="625"/>
    <n v="239"/>
    <n v="1.5988"/>
    <n v="96400"/>
    <x v="2"/>
    <e v="#NAME?"/>
  </r>
  <r>
    <n v="-121.82"/>
    <n v="38.01"/>
    <n v="25"/>
    <n v="3018"/>
    <n v="606"/>
    <n v="1614"/>
    <n v="568"/>
    <n v="3.4722"/>
    <n v="127000"/>
    <x v="2"/>
    <e v="#NAME?"/>
  </r>
  <r>
    <n v="-121.84"/>
    <n v="38.020000000000003"/>
    <n v="46"/>
    <n v="66"/>
    <n v="22"/>
    <n v="37"/>
    <n v="21"/>
    <n v="0.53600000000000003"/>
    <n v="87500"/>
    <x v="2"/>
    <e v="#NAME?"/>
  </r>
  <r>
    <n v="-121.78"/>
    <n v="38.01"/>
    <n v="19"/>
    <n v="2688"/>
    <n v="469"/>
    <n v="1216"/>
    <n v="422"/>
    <n v="4.4490999999999996"/>
    <n v="133900"/>
    <x v="2"/>
    <e v="#NAME?"/>
  </r>
  <r>
    <n v="-121.79"/>
    <n v="38.01"/>
    <n v="17"/>
    <n v="4032"/>
    <n v="814"/>
    <n v="1749"/>
    <n v="618"/>
    <n v="3.1728000000000001"/>
    <n v="146800"/>
    <x v="2"/>
    <e v="#NAME?"/>
  </r>
  <r>
    <n v="-121.79"/>
    <n v="38"/>
    <n v="34"/>
    <n v="3090"/>
    <n v="593"/>
    <n v="1588"/>
    <n v="566"/>
    <n v="3.6118000000000001"/>
    <n v="124700"/>
    <x v="2"/>
    <e v="#NAME?"/>
  </r>
  <r>
    <n v="-121.8"/>
    <n v="38.01"/>
    <n v="44"/>
    <n v="3184"/>
    <n v="581"/>
    <n v="1399"/>
    <n v="548"/>
    <n v="2.7233999999999998"/>
    <n v="110200"/>
    <x v="2"/>
    <e v="#NAME?"/>
  </r>
  <r>
    <n v="-121.8"/>
    <n v="38.01"/>
    <n v="37"/>
    <n v="3058"/>
    <n v="567"/>
    <n v="1351"/>
    <n v="523"/>
    <n v="3.5179"/>
    <n v="130800"/>
    <x v="2"/>
    <e v="#NAME?"/>
  </r>
  <r>
    <n v="-121.78"/>
    <n v="38"/>
    <n v="8"/>
    <n v="2371"/>
    <n v="375"/>
    <n v="1094"/>
    <n v="396"/>
    <n v="5.3244999999999996"/>
    <n v="174500"/>
    <x v="2"/>
    <e v="#NAME?"/>
  </r>
  <r>
    <n v="-121.77"/>
    <n v="38.01"/>
    <n v="13"/>
    <n v="2983"/>
    <n v="534"/>
    <n v="1417"/>
    <n v="510"/>
    <n v="3.9861"/>
    <n v="168100"/>
    <x v="2"/>
    <e v="#NAME?"/>
  </r>
  <r>
    <n v="-121.81"/>
    <n v="37.99"/>
    <n v="18"/>
    <n v="2807"/>
    <n v="445"/>
    <n v="1315"/>
    <n v="437"/>
    <n v="4.8193999999999999"/>
    <n v="170400"/>
    <x v="2"/>
    <e v="#NAME?"/>
  </r>
  <r>
    <n v="-121.81"/>
    <n v="37.99"/>
    <n v="22"/>
    <n v="2331"/>
    <n v="359"/>
    <n v="1086"/>
    <n v="340"/>
    <n v="5.1435000000000004"/>
    <n v="150800"/>
    <x v="2"/>
    <e v="#NAME?"/>
  </r>
  <r>
    <n v="-121.82"/>
    <n v="37.979999999999997"/>
    <n v="13"/>
    <n v="3995"/>
    <n v="605"/>
    <n v="1969"/>
    <n v="607"/>
    <n v="5.0164"/>
    <n v="165200"/>
    <x v="2"/>
    <e v="#NAME?"/>
  </r>
  <r>
    <n v="-121.82"/>
    <n v="38.01"/>
    <n v="47"/>
    <n v="1265"/>
    <n v="254"/>
    <n v="587"/>
    <n v="247"/>
    <n v="2.6364000000000001"/>
    <n v="93500"/>
    <x v="2"/>
    <e v="#NAME?"/>
  </r>
  <r>
    <n v="-121.82"/>
    <n v="38"/>
    <n v="29"/>
    <n v="2070"/>
    <n v="452"/>
    <n v="985"/>
    <n v="420"/>
    <n v="2.8466"/>
    <n v="113400"/>
    <x v="2"/>
    <e v="#NAME?"/>
  </r>
  <r>
    <n v="-121.81"/>
    <n v="38"/>
    <n v="37"/>
    <n v="2724"/>
    <n v="579"/>
    <n v="1400"/>
    <n v="540"/>
    <n v="2.9049999999999998"/>
    <n v="97300"/>
    <x v="2"/>
    <e v="#NAME?"/>
  </r>
  <r>
    <n v="-121.82"/>
    <n v="38"/>
    <n v="30"/>
    <n v="3268"/>
    <n v="567"/>
    <n v="1714"/>
    <n v="565"/>
    <n v="4.4583000000000004"/>
    <n v="131000"/>
    <x v="2"/>
    <e v="#NAME?"/>
  </r>
  <r>
    <n v="-121.85"/>
    <n v="38"/>
    <n v="26"/>
    <n v="3364"/>
    <n v="570"/>
    <n v="1806"/>
    <n v="566"/>
    <n v="4.2647000000000004"/>
    <n v="133400"/>
    <x v="2"/>
    <e v="#NAME?"/>
  </r>
  <r>
    <n v="-121.85"/>
    <n v="38"/>
    <n v="24"/>
    <n v="2269"/>
    <n v="584"/>
    <n v="1239"/>
    <n v="542"/>
    <n v="2.0411000000000001"/>
    <n v="100000"/>
    <x v="2"/>
    <e v="#NAME?"/>
  </r>
  <r>
    <n v="-121.83"/>
    <n v="38"/>
    <n v="15"/>
    <n v="6365"/>
    <n v="1646"/>
    <n v="3838"/>
    <n v="1458"/>
    <n v="2.5495000000000001"/>
    <n v="103600"/>
    <x v="2"/>
    <e v="#NAME?"/>
  </r>
  <r>
    <n v="-121.83"/>
    <n v="38"/>
    <n v="25"/>
    <n v="1710"/>
    <n v="288"/>
    <n v="799"/>
    <n v="259"/>
    <n v="4.8358999999999996"/>
    <n v="145300"/>
    <x v="2"/>
    <e v="#NAME?"/>
  </r>
  <r>
    <n v="-121.83"/>
    <n v="37.99"/>
    <n v="23"/>
    <n v="1150"/>
    <n v="174"/>
    <n v="572"/>
    <n v="174"/>
    <n v="4.9166999999999996"/>
    <n v="152400"/>
    <x v="2"/>
    <e v="#NAME?"/>
  </r>
  <r>
    <n v="-121.83"/>
    <n v="37.99"/>
    <n v="23"/>
    <n v="1970"/>
    <n v="296"/>
    <n v="935"/>
    <n v="279"/>
    <n v="4.4852999999999996"/>
    <n v="145900"/>
    <x v="2"/>
    <e v="#NAME?"/>
  </r>
  <r>
    <n v="-121.83"/>
    <n v="37.99"/>
    <n v="18"/>
    <n v="2741"/>
    <n v="449"/>
    <n v="1507"/>
    <n v="460"/>
    <n v="4.7565999999999997"/>
    <n v="142500"/>
    <x v="2"/>
    <e v="#NAME?"/>
  </r>
  <r>
    <n v="-121.83"/>
    <n v="38"/>
    <n v="8"/>
    <n v="2572"/>
    <n v="738"/>
    <n v="1384"/>
    <n v="684"/>
    <n v="1.7161"/>
    <n v="75800"/>
    <x v="2"/>
    <e v="#NAME?"/>
  </r>
  <r>
    <n v="-121.84"/>
    <n v="37.99"/>
    <n v="13"/>
    <n v="4545"/>
    <n v="952"/>
    <n v="2188"/>
    <n v="901"/>
    <n v="3.3624999999999998"/>
    <n v="126100"/>
    <x v="2"/>
    <e v="#NAME?"/>
  </r>
  <r>
    <n v="-121.84"/>
    <n v="37.99"/>
    <n v="15"/>
    <n v="2380"/>
    <n v="385"/>
    <n v="1292"/>
    <n v="388"/>
    <n v="4.6029"/>
    <n v="142600"/>
    <x v="2"/>
    <e v="#NAME?"/>
  </r>
  <r>
    <n v="-121.83"/>
    <n v="37.99"/>
    <n v="16"/>
    <n v="2919"/>
    <n v="462"/>
    <n v="1456"/>
    <n v="453"/>
    <n v="5.6779000000000002"/>
    <n v="164700"/>
    <x v="2"/>
    <e v="#NAME?"/>
  </r>
  <r>
    <n v="-121.79"/>
    <n v="38"/>
    <n v="36"/>
    <n v="1141"/>
    <n v="234"/>
    <n v="562"/>
    <n v="213"/>
    <n v="2.5893000000000002"/>
    <n v="108500"/>
    <x v="2"/>
    <e v="#NAME?"/>
  </r>
  <r>
    <n v="-121.79"/>
    <n v="37.99"/>
    <n v="10"/>
    <n v="4156"/>
    <n v="609"/>
    <n v="1878"/>
    <n v="586"/>
    <n v="5.6505999999999998"/>
    <n v="178600"/>
    <x v="2"/>
    <e v="#NAME?"/>
  </r>
  <r>
    <n v="-121.79"/>
    <n v="37.99"/>
    <n v="18"/>
    <n v="3646"/>
    <n v="534"/>
    <n v="1651"/>
    <n v="535"/>
    <n v="5.7321"/>
    <n v="164700"/>
    <x v="2"/>
    <e v="#NAME?"/>
  </r>
  <r>
    <n v="-121.8"/>
    <n v="38"/>
    <n v="34"/>
    <n v="2738"/>
    <n v="475"/>
    <n v="1316"/>
    <n v="459"/>
    <n v="3.5367999999999999"/>
    <n v="122500"/>
    <x v="2"/>
    <e v="#NAME?"/>
  </r>
  <r>
    <n v="-121.8"/>
    <n v="37.99"/>
    <n v="16"/>
    <n v="3077"/>
    <n v="465"/>
    <n v="1575"/>
    <n v="446"/>
    <n v="5.5"/>
    <n v="179500"/>
    <x v="2"/>
    <e v="#NAME?"/>
  </r>
  <r>
    <n v="-121.77"/>
    <n v="37.99"/>
    <n v="4"/>
    <n v="5623"/>
    <n v="780"/>
    <n v="2429"/>
    <n v="716"/>
    <n v="5.4409000000000001"/>
    <n v="205100"/>
    <x v="2"/>
    <e v="#NAME?"/>
  </r>
  <r>
    <n v="-121.88"/>
    <n v="38.03"/>
    <n v="10"/>
    <n v="2769"/>
    <n v="619"/>
    <n v="1045"/>
    <n v="469"/>
    <n v="4.1111000000000004"/>
    <n v="158600"/>
    <x v="2"/>
    <e v="#NAME?"/>
  </r>
  <r>
    <n v="-121.9"/>
    <n v="38.04"/>
    <n v="36"/>
    <n v="1489"/>
    <n v="331"/>
    <n v="838"/>
    <n v="259"/>
    <n v="1.2023999999999999"/>
    <n v="90200"/>
    <x v="2"/>
    <e v="#NAME?"/>
  </r>
  <r>
    <n v="-121.86"/>
    <n v="38.04"/>
    <n v="52"/>
    <n v="242"/>
    <n v="59"/>
    <n v="188"/>
    <n v="54"/>
    <n v="1.3957999999999999"/>
    <n v="67500"/>
    <x v="2"/>
    <e v="#NAME?"/>
  </r>
  <r>
    <n v="-121.87"/>
    <n v="38.020000000000003"/>
    <n v="52"/>
    <n v="2264"/>
    <n v="439"/>
    <n v="1403"/>
    <n v="476"/>
    <n v="2.7082999999999999"/>
    <n v="99400"/>
    <x v="2"/>
    <e v="#NAME?"/>
  </r>
  <r>
    <n v="-121.88"/>
    <n v="38.03"/>
    <n v="52"/>
    <n v="1225"/>
    <n v="250"/>
    <n v="725"/>
    <n v="231"/>
    <n v="2"/>
    <n v="101400"/>
    <x v="2"/>
    <e v="#NAME?"/>
  </r>
  <r>
    <n v="-121.9"/>
    <n v="38.03"/>
    <n v="51"/>
    <n v="2982"/>
    <n v="689"/>
    <n v="1831"/>
    <n v="608"/>
    <n v="2.0034000000000001"/>
    <n v="87700"/>
    <x v="2"/>
    <e v="#NAME?"/>
  </r>
  <r>
    <n v="-121.88"/>
    <n v="38.020000000000003"/>
    <n v="46"/>
    <n v="2112"/>
    <n v="466"/>
    <n v="1249"/>
    <n v="382"/>
    <n v="2.5737000000000001"/>
    <n v="87000"/>
    <x v="2"/>
    <e v="#NAME?"/>
  </r>
  <r>
    <n v="-121.89"/>
    <n v="38.020000000000003"/>
    <n v="36"/>
    <n v="2707"/>
    <n v="550"/>
    <n v="1827"/>
    <n v="545"/>
    <n v="3.3371"/>
    <n v="94600"/>
    <x v="2"/>
    <e v="#NAME?"/>
  </r>
  <r>
    <n v="-121.9"/>
    <n v="38.020000000000003"/>
    <n v="5"/>
    <n v="1560"/>
    <n v="369"/>
    <n v="1037"/>
    <n v="372"/>
    <n v="3.6154000000000002"/>
    <n v="181800"/>
    <x v="2"/>
    <e v="#NAME?"/>
  </r>
  <r>
    <n v="-121.87"/>
    <n v="38.020000000000003"/>
    <n v="31"/>
    <n v="3644"/>
    <n v="746"/>
    <n v="2229"/>
    <n v="678"/>
    <n v="3.1389"/>
    <n v="117800"/>
    <x v="2"/>
    <e v="#NAME?"/>
  </r>
  <r>
    <n v="-121.88"/>
    <n v="38"/>
    <n v="16"/>
    <n v="2605"/>
    <n v="440"/>
    <n v="1352"/>
    <n v="408"/>
    <n v="4.1947000000000001"/>
    <n v="140300"/>
    <x v="2"/>
    <e v="#NAME?"/>
  </r>
  <r>
    <n v="-121.88"/>
    <n v="38.01"/>
    <n v="9"/>
    <n v="5329"/>
    <n v="1284"/>
    <n v="2827"/>
    <n v="1202"/>
    <n v="2.7374000000000001"/>
    <n v="150000"/>
    <x v="2"/>
    <e v="#NAME?"/>
  </r>
  <r>
    <n v="-121.89"/>
    <n v="38.01"/>
    <n v="30"/>
    <n v="4114"/>
    <n v="743"/>
    <n v="1994"/>
    <n v="722"/>
    <n v="4.2226999999999997"/>
    <n v="134400"/>
    <x v="2"/>
    <e v="#NAME?"/>
  </r>
  <r>
    <n v="-121.88"/>
    <n v="38"/>
    <n v="22"/>
    <n v="721"/>
    <n v="117"/>
    <n v="367"/>
    <n v="129"/>
    <n v="5.3098000000000001"/>
    <n v="151900"/>
    <x v="2"/>
    <e v="#NAME?"/>
  </r>
  <r>
    <n v="-121.86"/>
    <n v="38"/>
    <n v="4"/>
    <n v="4075"/>
    <n v="927"/>
    <n v="2239"/>
    <n v="849"/>
    <n v="3.5857000000000001"/>
    <n v="165200"/>
    <x v="2"/>
    <e v="#NAME?"/>
  </r>
  <r>
    <n v="-121.86"/>
    <n v="38"/>
    <n v="16"/>
    <n v="3216"/>
    <n v="464"/>
    <n v="1504"/>
    <n v="453"/>
    <n v="5.25"/>
    <n v="161700"/>
    <x v="2"/>
    <e v="#NAME?"/>
  </r>
  <r>
    <n v="-121.89"/>
    <n v="37.99"/>
    <n v="4"/>
    <n v="2171"/>
    <n v="597"/>
    <n v="928"/>
    <n v="461"/>
    <n v="4.1016000000000004"/>
    <n v="170500"/>
    <x v="2"/>
    <e v="#NAME?"/>
  </r>
  <r>
    <n v="-121.88"/>
    <n v="37.99"/>
    <n v="16"/>
    <n v="3787"/>
    <n v="515"/>
    <n v="1606"/>
    <n v="507"/>
    <n v="5.5675999999999997"/>
    <n v="174200"/>
    <x v="2"/>
    <e v="#NAME?"/>
  </r>
  <r>
    <n v="-121.87"/>
    <n v="38"/>
    <n v="17"/>
    <n v="2713"/>
    <n v="442"/>
    <n v="1475"/>
    <n v="415"/>
    <n v="4.8541999999999996"/>
    <n v="144100"/>
    <x v="2"/>
    <e v="#NAME?"/>
  </r>
  <r>
    <n v="-121.87"/>
    <n v="37.99"/>
    <n v="15"/>
    <n v="2203"/>
    <n v="312"/>
    <n v="1051"/>
    <n v="311"/>
    <n v="4.9782999999999999"/>
    <n v="163900"/>
    <x v="2"/>
    <e v="#NAME?"/>
  </r>
  <r>
    <n v="-121.89"/>
    <n v="38.01"/>
    <n v="28"/>
    <n v="3639"/>
    <n v="751"/>
    <n v="2362"/>
    <n v="641"/>
    <n v="3.0042"/>
    <n v="103900"/>
    <x v="2"/>
    <e v="#NAME?"/>
  </r>
  <r>
    <n v="-121.9"/>
    <n v="38.020000000000003"/>
    <n v="12"/>
    <n v="1497"/>
    <n v="360"/>
    <n v="943"/>
    <n v="341"/>
    <n v="2.1417000000000002"/>
    <n v="122200"/>
    <x v="2"/>
    <e v="#NAME?"/>
  </r>
  <r>
    <n v="-121.9"/>
    <n v="38.01"/>
    <n v="16"/>
    <n v="2604"/>
    <n v="454"/>
    <n v="1696"/>
    <n v="481"/>
    <n v="4.6627999999999998"/>
    <n v="136000"/>
    <x v="2"/>
    <e v="#NAME?"/>
  </r>
  <r>
    <n v="-121.92"/>
    <n v="38.020000000000003"/>
    <n v="8"/>
    <n v="2750"/>
    <n v="479"/>
    <n v="1526"/>
    <n v="484"/>
    <n v="5.1020000000000003"/>
    <n v="156500"/>
    <x v="2"/>
    <e v="#NAME?"/>
  </r>
  <r>
    <n v="-121.89"/>
    <n v="38.01"/>
    <n v="32"/>
    <n v="1000"/>
    <n v="188"/>
    <n v="663"/>
    <n v="212"/>
    <n v="4.0972"/>
    <n v="99200"/>
    <x v="2"/>
    <e v="#NAME?"/>
  </r>
  <r>
    <n v="-121.9"/>
    <n v="38.01"/>
    <n v="34"/>
    <n v="3779"/>
    <n v="766"/>
    <n v="2356"/>
    <n v="722"/>
    <n v="3.5129000000000001"/>
    <n v="110600"/>
    <x v="2"/>
    <e v="#NAME?"/>
  </r>
  <r>
    <n v="-121.9"/>
    <n v="38"/>
    <n v="14"/>
    <n v="1930"/>
    <n v="363"/>
    <n v="990"/>
    <n v="322"/>
    <n v="4.1093999999999999"/>
    <n v="162200"/>
    <x v="2"/>
    <e v="#NAME?"/>
  </r>
  <r>
    <n v="-121.9"/>
    <n v="38"/>
    <n v="14"/>
    <n v="2677"/>
    <n v="368"/>
    <n v="1288"/>
    <n v="375"/>
    <n v="6.0496999999999996"/>
    <n v="177500"/>
    <x v="2"/>
    <e v="#NAME?"/>
  </r>
  <r>
    <n v="-121.92"/>
    <n v="38.01"/>
    <n v="7"/>
    <n v="1632"/>
    <n v="248"/>
    <n v="879"/>
    <n v="262"/>
    <n v="6.1237000000000004"/>
    <n v="166000"/>
    <x v="2"/>
    <e v="#NAME?"/>
  </r>
  <r>
    <n v="-121.93"/>
    <n v="38.01"/>
    <n v="9"/>
    <n v="2294"/>
    <n v="389"/>
    <n v="1142"/>
    <n v="365"/>
    <n v="5.3362999999999996"/>
    <n v="160800"/>
    <x v="2"/>
    <e v="#NAME?"/>
  </r>
  <r>
    <n v="-121.93"/>
    <n v="38.020000000000003"/>
    <n v="13"/>
    <n v="1524"/>
    <n v="286"/>
    <n v="940"/>
    <n v="308"/>
    <n v="5.1337000000000002"/>
    <n v="154800"/>
    <x v="2"/>
    <e v="#NAME?"/>
  </r>
  <r>
    <n v="-121.95"/>
    <n v="38.03"/>
    <n v="5"/>
    <n v="5526"/>
    <m/>
    <n v="3207"/>
    <n v="1012"/>
    <n v="4.0766999999999998"/>
    <n v="143100"/>
    <x v="2"/>
    <e v="#NAME?"/>
  </r>
  <r>
    <n v="-121.94"/>
    <n v="38.03"/>
    <n v="27"/>
    <n v="1654"/>
    <n v="478"/>
    <n v="1141"/>
    <n v="420"/>
    <n v="1.4871000000000001"/>
    <n v="87100"/>
    <x v="2"/>
    <e v="#NAME?"/>
  </r>
  <r>
    <n v="-121.96"/>
    <n v="38.020000000000003"/>
    <n v="35"/>
    <n v="2691"/>
    <n v="542"/>
    <n v="1409"/>
    <n v="505"/>
    <n v="3.016"/>
    <n v="95300"/>
    <x v="2"/>
    <e v="#NAME?"/>
  </r>
  <r>
    <n v="-121.95"/>
    <n v="38.020000000000003"/>
    <n v="9"/>
    <n v="3360"/>
    <n v="833"/>
    <n v="2041"/>
    <n v="810"/>
    <n v="2.1013000000000002"/>
    <n v="100700"/>
    <x v="2"/>
    <e v="#NAME?"/>
  </r>
  <r>
    <n v="-121.94"/>
    <n v="38.020000000000003"/>
    <n v="29"/>
    <n v="5765"/>
    <n v="1170"/>
    <n v="3266"/>
    <n v="1131"/>
    <n v="2.7907000000000002"/>
    <n v="113900"/>
    <x v="2"/>
    <e v="#NAME?"/>
  </r>
  <r>
    <n v="-121.92"/>
    <n v="38.03"/>
    <n v="16"/>
    <n v="2176"/>
    <n v="464"/>
    <n v="1410"/>
    <n v="434"/>
    <n v="3.5436000000000001"/>
    <n v="100200"/>
    <x v="2"/>
    <e v="#NAME?"/>
  </r>
  <r>
    <n v="-121.92"/>
    <n v="38.020000000000003"/>
    <n v="16"/>
    <n v="1840"/>
    <n v="355"/>
    <n v="1288"/>
    <n v="338"/>
    <n v="4.2066999999999997"/>
    <n v="125000"/>
    <x v="2"/>
    <e v="#NAME?"/>
  </r>
  <r>
    <n v="-121.91"/>
    <n v="38.020000000000003"/>
    <n v="15"/>
    <n v="2966"/>
    <n v="558"/>
    <n v="1687"/>
    <n v="527"/>
    <n v="3.4817"/>
    <n v="129800"/>
    <x v="2"/>
    <e v="#NAME?"/>
  </r>
  <r>
    <n v="-121.97"/>
    <n v="38.04"/>
    <n v="38"/>
    <n v="2505"/>
    <n v="554"/>
    <n v="1595"/>
    <n v="498"/>
    <n v="2.5832999999999999"/>
    <n v="83500"/>
    <x v="2"/>
    <e v="#NAME?"/>
  </r>
  <r>
    <n v="-121.97"/>
    <n v="38.03"/>
    <n v="17"/>
    <n v="3685"/>
    <n v="685"/>
    <n v="1939"/>
    <n v="649"/>
    <n v="3.7042999999999999"/>
    <n v="139800"/>
    <x v="2"/>
    <e v="#NAME?"/>
  </r>
  <r>
    <n v="-121.98"/>
    <n v="38.049999999999997"/>
    <n v="31"/>
    <n v="2810"/>
    <n v="518"/>
    <n v="1640"/>
    <n v="503"/>
    <n v="3.3660999999999999"/>
    <n v="98500"/>
    <x v="2"/>
    <e v="#NAME?"/>
  </r>
  <r>
    <n v="-122.02"/>
    <n v="38.020000000000003"/>
    <n v="44"/>
    <n v="1465"/>
    <n v="247"/>
    <n v="817"/>
    <n v="237"/>
    <n v="4.8693"/>
    <n v="156900"/>
    <x v="0"/>
    <e v="#NAME?"/>
  </r>
  <r>
    <n v="-122"/>
    <n v="38.03"/>
    <n v="4"/>
    <n v="2341"/>
    <n v="408"/>
    <n v="1235"/>
    <n v="431"/>
    <n v="6.0423999999999998"/>
    <n v="165900"/>
    <x v="2"/>
    <e v="#NAME?"/>
  </r>
  <r>
    <n v="-122.14"/>
    <n v="38.020000000000003"/>
    <n v="44"/>
    <n v="1625"/>
    <n v="432"/>
    <n v="825"/>
    <n v="385"/>
    <n v="2.0522999999999998"/>
    <n v="133900"/>
    <x v="0"/>
    <e v="#NAME?"/>
  </r>
  <r>
    <n v="-122.14"/>
    <n v="38.03"/>
    <n v="42"/>
    <n v="118"/>
    <n v="34"/>
    <n v="54"/>
    <n v="30"/>
    <n v="2.5794999999999999"/>
    <n v="225000"/>
    <x v="0"/>
    <e v="#NAME?"/>
  </r>
  <r>
    <n v="-122.13"/>
    <n v="38.020000000000003"/>
    <n v="52"/>
    <n v="2378"/>
    <n v="508"/>
    <n v="940"/>
    <n v="451"/>
    <n v="2.9582999999999999"/>
    <n v="166000"/>
    <x v="0"/>
    <e v="#NAME?"/>
  </r>
  <r>
    <n v="-122.13"/>
    <n v="38.01"/>
    <n v="48"/>
    <n v="2123"/>
    <n v="494"/>
    <n v="859"/>
    <n v="474"/>
    <n v="1.8523000000000001"/>
    <n v="144800"/>
    <x v="0"/>
    <e v="#NAME?"/>
  </r>
  <r>
    <n v="-122.14"/>
    <n v="38.01"/>
    <n v="50"/>
    <n v="1760"/>
    <n v="341"/>
    <n v="741"/>
    <n v="316"/>
    <n v="4.5"/>
    <n v="178300"/>
    <x v="0"/>
    <e v="#NAME?"/>
  </r>
  <r>
    <n v="-122.13"/>
    <n v="38.01"/>
    <n v="51"/>
    <n v="1262"/>
    <n v="309"/>
    <n v="608"/>
    <n v="298"/>
    <n v="2.1974"/>
    <n v="139300"/>
    <x v="0"/>
    <e v="#NAME?"/>
  </r>
  <r>
    <n v="-122.13"/>
    <n v="38"/>
    <n v="33"/>
    <n v="2821"/>
    <n v="652"/>
    <n v="1206"/>
    <n v="640"/>
    <n v="2.5480999999999998"/>
    <n v="150800"/>
    <x v="0"/>
    <e v="#NAME?"/>
  </r>
  <r>
    <n v="-122.16"/>
    <n v="38.020000000000003"/>
    <n v="40"/>
    <n v="1800"/>
    <n v="290"/>
    <n v="761"/>
    <n v="277"/>
    <n v="5.1265000000000001"/>
    <n v="196100"/>
    <x v="0"/>
    <e v="#NAME?"/>
  </r>
  <r>
    <n v="-122.11"/>
    <n v="38.01"/>
    <n v="39"/>
    <n v="1313"/>
    <n v="306"/>
    <n v="575"/>
    <n v="231"/>
    <n v="3.1711"/>
    <n v="116100"/>
    <x v="0"/>
    <e v="#NAME?"/>
  </r>
  <r>
    <n v="-122.11"/>
    <n v="38.01"/>
    <n v="41"/>
    <n v="1345"/>
    <n v="272"/>
    <n v="718"/>
    <n v="283"/>
    <n v="3.3831000000000002"/>
    <n v="129400"/>
    <x v="0"/>
    <e v="#NAME?"/>
  </r>
  <r>
    <n v="-122.12"/>
    <n v="38"/>
    <n v="20"/>
    <n v="6992"/>
    <n v="1404"/>
    <n v="3221"/>
    <n v="1334"/>
    <n v="4.2042000000000002"/>
    <n v="166400"/>
    <x v="0"/>
    <e v="#NAME?"/>
  </r>
  <r>
    <n v="-122.12"/>
    <n v="38.01"/>
    <n v="50"/>
    <n v="1300"/>
    <n v="263"/>
    <n v="691"/>
    <n v="239"/>
    <n v="3.9519000000000002"/>
    <n v="126500"/>
    <x v="0"/>
    <e v="#NAME?"/>
  </r>
  <r>
    <n v="-122.12"/>
    <n v="38.01"/>
    <n v="50"/>
    <n v="1738"/>
    <n v="355"/>
    <n v="837"/>
    <n v="363"/>
    <n v="3.609"/>
    <n v="135700"/>
    <x v="0"/>
    <e v="#NAME?"/>
  </r>
  <r>
    <n v="-122.12"/>
    <n v="38.01"/>
    <n v="42"/>
    <n v="2225"/>
    <n v="367"/>
    <n v="864"/>
    <n v="381"/>
    <n v="4.1189"/>
    <n v="172400"/>
    <x v="0"/>
    <e v="#NAME?"/>
  </r>
  <r>
    <n v="-122.09"/>
    <n v="38.020000000000003"/>
    <n v="37"/>
    <n v="1742"/>
    <n v="339"/>
    <n v="1128"/>
    <n v="345"/>
    <n v="3.8824000000000001"/>
    <n v="113700"/>
    <x v="0"/>
    <e v="#NAME?"/>
  </r>
  <r>
    <n v="-122.1"/>
    <n v="38.020000000000003"/>
    <n v="28"/>
    <n v="4308"/>
    <n v="824"/>
    <n v="2086"/>
    <n v="776"/>
    <n v="3.6522999999999999"/>
    <n v="159700"/>
    <x v="0"/>
    <e v="#NAME?"/>
  </r>
  <r>
    <n v="-122.07"/>
    <n v="38"/>
    <n v="37"/>
    <n v="978"/>
    <n v="202"/>
    <n v="462"/>
    <n v="184"/>
    <n v="3.625"/>
    <n v="156300"/>
    <x v="0"/>
    <e v="#NAME?"/>
  </r>
  <r>
    <n v="-122.09"/>
    <n v="38"/>
    <n v="6"/>
    <n v="10191"/>
    <n v="1882"/>
    <n v="4377"/>
    <n v="1789"/>
    <n v="5.2015000000000002"/>
    <n v="204200"/>
    <x v="0"/>
    <e v="#NAME?"/>
  </r>
  <r>
    <n v="-122.11"/>
    <n v="38"/>
    <n v="9"/>
    <n v="3424"/>
    <n v="583"/>
    <n v="1460"/>
    <n v="543"/>
    <n v="5.76"/>
    <n v="212600"/>
    <x v="0"/>
    <e v="#NAME?"/>
  </r>
  <r>
    <n v="-122.08"/>
    <n v="37.99"/>
    <n v="19"/>
    <n v="4657"/>
    <n v="739"/>
    <n v="1914"/>
    <n v="732"/>
    <n v="5.0509000000000004"/>
    <n v="199900"/>
    <x v="0"/>
    <e v="#NAME?"/>
  </r>
  <r>
    <n v="-122.09"/>
    <n v="37.99"/>
    <n v="19"/>
    <n v="3073"/>
    <n v="506"/>
    <n v="1773"/>
    <n v="493"/>
    <n v="5.4496000000000002"/>
    <n v="205400"/>
    <x v="0"/>
    <e v="#NAME?"/>
  </r>
  <r>
    <n v="-122.11"/>
    <n v="37.99"/>
    <n v="16"/>
    <n v="3913"/>
    <n v="710"/>
    <n v="1782"/>
    <n v="676"/>
    <n v="5.1296999999999997"/>
    <n v="206700"/>
    <x v="0"/>
    <e v="#NAME?"/>
  </r>
  <r>
    <n v="-122.11"/>
    <n v="37.99"/>
    <n v="10"/>
    <n v="2864"/>
    <n v="514"/>
    <n v="1300"/>
    <n v="507"/>
    <n v="4.3875000000000002"/>
    <n v="287700"/>
    <x v="0"/>
    <e v="#NAME?"/>
  </r>
  <r>
    <n v="-122.08"/>
    <n v="37.97"/>
    <n v="9"/>
    <n v="2643"/>
    <n v="439"/>
    <n v="1105"/>
    <n v="467"/>
    <n v="6.6578999999999997"/>
    <n v="245200"/>
    <x v="0"/>
    <e v="#NAME?"/>
  </r>
  <r>
    <n v="-122.09"/>
    <n v="37.97"/>
    <n v="5"/>
    <n v="5303"/>
    <n v="779"/>
    <n v="2017"/>
    <n v="727"/>
    <n v="6.9961000000000002"/>
    <n v="294100"/>
    <x v="0"/>
    <e v="#NAME?"/>
  </r>
  <r>
    <n v="-122.11"/>
    <n v="37.979999999999997"/>
    <n v="11"/>
    <n v="4371"/>
    <n v="679"/>
    <n v="1790"/>
    <n v="660"/>
    <n v="6.1349999999999998"/>
    <n v="297300"/>
    <x v="0"/>
    <e v="#NAME?"/>
  </r>
  <r>
    <n v="-122.09"/>
    <n v="37.979999999999997"/>
    <n v="14"/>
    <n v="5381"/>
    <n v="871"/>
    <n v="2296"/>
    <n v="872"/>
    <n v="5.6875"/>
    <n v="211000"/>
    <x v="0"/>
    <e v="#NAME?"/>
  </r>
  <r>
    <n v="-122.12"/>
    <n v="37.99"/>
    <n v="33"/>
    <n v="1660"/>
    <n v="277"/>
    <n v="741"/>
    <n v="261"/>
    <n v="4.6749999999999998"/>
    <n v="225400"/>
    <x v="0"/>
    <e v="#NAME?"/>
  </r>
  <r>
    <n v="-122.1"/>
    <n v="37.97"/>
    <n v="18"/>
    <n v="4326"/>
    <n v="655"/>
    <n v="1753"/>
    <n v="646"/>
    <n v="5.6931000000000003"/>
    <n v="269600"/>
    <x v="0"/>
    <e v="#NAME?"/>
  </r>
  <r>
    <n v="-122.1"/>
    <n v="37.96"/>
    <n v="20"/>
    <n v="3796"/>
    <n v="650"/>
    <n v="1679"/>
    <n v="611"/>
    <n v="4.3571"/>
    <n v="228200"/>
    <x v="0"/>
    <e v="#NAME?"/>
  </r>
  <r>
    <n v="-122.1"/>
    <n v="37.96"/>
    <n v="25"/>
    <n v="1374"/>
    <n v="206"/>
    <n v="569"/>
    <n v="235"/>
    <n v="6.3699000000000003"/>
    <n v="235500"/>
    <x v="0"/>
    <e v="#NAME?"/>
  </r>
  <r>
    <n v="-122.07"/>
    <n v="37.99"/>
    <n v="28"/>
    <n v="3310"/>
    <n v="574"/>
    <n v="1811"/>
    <n v="597"/>
    <n v="4.5400999999999998"/>
    <n v="166900"/>
    <x v="0"/>
    <e v="#NAME?"/>
  </r>
  <r>
    <n v="-122.07"/>
    <n v="37.979999999999997"/>
    <n v="12"/>
    <n v="6915"/>
    <n v="1639"/>
    <n v="2940"/>
    <n v="1468"/>
    <n v="4.0153999999999996"/>
    <n v="186100"/>
    <x v="0"/>
    <e v="#NAME?"/>
  </r>
  <r>
    <n v="-122.07"/>
    <n v="37.97"/>
    <n v="20"/>
    <n v="1705"/>
    <n v="353"/>
    <n v="856"/>
    <n v="341"/>
    <n v="3.7262"/>
    <n v="211800"/>
    <x v="0"/>
    <e v="#NAME?"/>
  </r>
  <r>
    <n v="-122.07"/>
    <n v="37.96"/>
    <n v="34"/>
    <n v="1692"/>
    <n v="290"/>
    <n v="836"/>
    <n v="289"/>
    <n v="5.0171999999999999"/>
    <n v="197100"/>
    <x v="0"/>
    <e v="#NAME?"/>
  </r>
  <r>
    <n v="-122.06"/>
    <n v="37.96"/>
    <n v="37"/>
    <n v="1784"/>
    <n v="313"/>
    <n v="788"/>
    <n v="304"/>
    <n v="4.2916999999999996"/>
    <n v="189600"/>
    <x v="0"/>
    <e v="#NAME?"/>
  </r>
  <r>
    <n v="-122.08"/>
    <n v="37.96"/>
    <n v="21"/>
    <n v="9135"/>
    <n v="1534"/>
    <n v="3748"/>
    <n v="1502"/>
    <n v="6.0858999999999996"/>
    <n v="266000"/>
    <x v="0"/>
    <e v="#NAME?"/>
  </r>
  <r>
    <n v="-122.06"/>
    <n v="37.950000000000003"/>
    <n v="36"/>
    <n v="2213"/>
    <n v="386"/>
    <n v="950"/>
    <n v="370"/>
    <n v="4.7385999999999999"/>
    <n v="186400"/>
    <x v="0"/>
    <e v="#NAME?"/>
  </r>
  <r>
    <n v="-122.07"/>
    <n v="37.950000000000003"/>
    <n v="39"/>
    <n v="2199"/>
    <n v="388"/>
    <n v="1025"/>
    <n v="385"/>
    <n v="4.5892999999999997"/>
    <n v="190000"/>
    <x v="0"/>
    <e v="#NAME?"/>
  </r>
  <r>
    <n v="-122.08"/>
    <n v="37.950000000000003"/>
    <n v="24"/>
    <n v="3173"/>
    <n v="548"/>
    <n v="1351"/>
    <n v="536"/>
    <n v="5.0671999999999997"/>
    <n v="243000"/>
    <x v="0"/>
    <e v="#NAME?"/>
  </r>
  <r>
    <n v="-122.08"/>
    <n v="37.950000000000003"/>
    <n v="33"/>
    <n v="1043"/>
    <n v="157"/>
    <n v="425"/>
    <n v="148"/>
    <n v="4.8701999999999996"/>
    <n v="235600"/>
    <x v="0"/>
    <e v="#NAME?"/>
  </r>
  <r>
    <n v="-122.07"/>
    <n v="37.96"/>
    <n v="37"/>
    <n v="1217"/>
    <n v="199"/>
    <n v="552"/>
    <n v="194"/>
    <n v="5.0445000000000002"/>
    <n v="196200"/>
    <x v="0"/>
    <e v="#NAME?"/>
  </r>
  <r>
    <n v="-122.06"/>
    <n v="37.96"/>
    <n v="10"/>
    <n v="7136"/>
    <n v="1691"/>
    <n v="2959"/>
    <n v="1507"/>
    <n v="3.9815999999999998"/>
    <n v="182000"/>
    <x v="0"/>
    <e v="#NAME?"/>
  </r>
  <r>
    <n v="-122.05"/>
    <n v="37.950000000000003"/>
    <n v="34"/>
    <n v="1408"/>
    <n v="277"/>
    <n v="738"/>
    <n v="269"/>
    <n v="4.1749999999999998"/>
    <n v="169400"/>
    <x v="0"/>
    <e v="#NAME?"/>
  </r>
  <r>
    <n v="-122.05"/>
    <n v="37.94"/>
    <n v="22"/>
    <n v="4162"/>
    <n v="1194"/>
    <n v="1804"/>
    <n v="1185"/>
    <n v="2.5459000000000001"/>
    <n v="179300"/>
    <x v="0"/>
    <e v="#NAME?"/>
  </r>
  <r>
    <n v="-122.06"/>
    <n v="37.94"/>
    <n v="19"/>
    <n v="4005"/>
    <n v="972"/>
    <n v="1896"/>
    <n v="893"/>
    <n v="2.5268000000000002"/>
    <n v="235700"/>
    <x v="0"/>
    <e v="#NAME?"/>
  </r>
  <r>
    <n v="-122.07"/>
    <n v="37.94"/>
    <n v="36"/>
    <n v="2639"/>
    <n v="488"/>
    <n v="1111"/>
    <n v="476"/>
    <n v="3.5057"/>
    <n v="205100"/>
    <x v="0"/>
    <e v="#NAME?"/>
  </r>
  <r>
    <n v="-122.07"/>
    <n v="37.94"/>
    <n v="30"/>
    <n v="1260"/>
    <n v="276"/>
    <n v="707"/>
    <n v="221"/>
    <n v="2.8919999999999999"/>
    <n v="220800"/>
    <x v="0"/>
    <e v="#NAME?"/>
  </r>
  <r>
    <n v="-122.08"/>
    <n v="37.93"/>
    <n v="35"/>
    <n v="4043"/>
    <n v="689"/>
    <n v="1832"/>
    <n v="662"/>
    <n v="5.0761000000000003"/>
    <n v="233200"/>
    <x v="0"/>
    <e v="#NAME?"/>
  </r>
  <r>
    <n v="-122.08"/>
    <n v="37.94"/>
    <n v="44"/>
    <n v="2185"/>
    <n v="357"/>
    <n v="943"/>
    <n v="366"/>
    <n v="4.7249999999999996"/>
    <n v="232100"/>
    <x v="0"/>
    <e v="#NAME?"/>
  </r>
  <r>
    <n v="-122.07"/>
    <n v="37.94"/>
    <n v="43"/>
    <n v="1454"/>
    <n v="234"/>
    <n v="683"/>
    <n v="258"/>
    <n v="4.4749999999999996"/>
    <n v="265700"/>
    <x v="0"/>
    <e v="#NAME?"/>
  </r>
  <r>
    <n v="-122.09"/>
    <n v="37.950000000000003"/>
    <n v="32"/>
    <n v="1339"/>
    <n v="209"/>
    <n v="601"/>
    <n v="209"/>
    <n v="6.0265000000000004"/>
    <n v="247900"/>
    <x v="0"/>
    <e v="#NAME?"/>
  </r>
  <r>
    <n v="-122.09"/>
    <n v="37.94"/>
    <n v="29"/>
    <n v="6895"/>
    <n v="1022"/>
    <n v="2634"/>
    <n v="1022"/>
    <n v="6.1921999999999997"/>
    <n v="273200"/>
    <x v="0"/>
    <e v="#NAME?"/>
  </r>
  <r>
    <n v="-122.04"/>
    <n v="38"/>
    <n v="16"/>
    <n v="3077"/>
    <n v="733"/>
    <n v="1447"/>
    <n v="709"/>
    <n v="3.2484000000000002"/>
    <n v="91100"/>
    <x v="0"/>
    <e v="#NAME?"/>
  </r>
  <r>
    <n v="-122.04"/>
    <n v="37.99"/>
    <n v="32"/>
    <n v="1504"/>
    <n v="279"/>
    <n v="749"/>
    <n v="267"/>
    <n v="3.2"/>
    <n v="134500"/>
    <x v="0"/>
    <e v="#NAME?"/>
  </r>
  <r>
    <n v="-122.04"/>
    <n v="37.99"/>
    <n v="36"/>
    <n v="2765"/>
    <n v="495"/>
    <n v="1478"/>
    <n v="441"/>
    <n v="4.125"/>
    <n v="136200"/>
    <x v="0"/>
    <e v="#NAME?"/>
  </r>
  <r>
    <n v="-122.05"/>
    <n v="37.97"/>
    <n v="16"/>
    <n v="60"/>
    <n v="10"/>
    <n v="65"/>
    <n v="19"/>
    <n v="6.1359000000000004"/>
    <n v="250000"/>
    <x v="0"/>
    <e v="#NAME?"/>
  </r>
  <r>
    <n v="-122.06"/>
    <n v="37.99"/>
    <n v="16"/>
    <n v="2445"/>
    <n v="469"/>
    <n v="721"/>
    <n v="474"/>
    <n v="2.8043"/>
    <n v="87500"/>
    <x v="0"/>
    <e v="#NAME?"/>
  </r>
  <r>
    <n v="-122.06"/>
    <n v="37.99"/>
    <n v="17"/>
    <n v="1319"/>
    <n v="316"/>
    <n v="384"/>
    <n v="269"/>
    <n v="1.8229"/>
    <n v="137500"/>
    <x v="0"/>
    <e v="#NAME?"/>
  </r>
  <r>
    <n v="-122.05"/>
    <n v="38"/>
    <n v="36"/>
    <n v="2476"/>
    <n v="472"/>
    <n v="1213"/>
    <n v="393"/>
    <n v="3.7332999999999998"/>
    <n v="136400"/>
    <x v="0"/>
    <e v="#NAME?"/>
  </r>
  <r>
    <n v="-122.05"/>
    <n v="38"/>
    <n v="16"/>
    <n v="1085"/>
    <n v="217"/>
    <n v="356"/>
    <n v="232"/>
    <n v="2.3462000000000001"/>
    <n v="75000"/>
    <x v="0"/>
    <e v="#NAME?"/>
  </r>
  <r>
    <n v="-122.03"/>
    <n v="37.979999999999997"/>
    <n v="16"/>
    <n v="1209"/>
    <n v="477"/>
    <n v="627"/>
    <n v="482"/>
    <n v="1.3894"/>
    <n v="156300"/>
    <x v="0"/>
    <e v="#NAME?"/>
  </r>
  <r>
    <n v="-122.04"/>
    <n v="37.97"/>
    <n v="10"/>
    <n v="974"/>
    <n v="316"/>
    <n v="631"/>
    <n v="286"/>
    <n v="2.3151999999999999"/>
    <n v="140600"/>
    <x v="0"/>
    <e v="#NAME?"/>
  </r>
  <r>
    <n v="-122.03"/>
    <n v="38"/>
    <n v="25"/>
    <n v="3577"/>
    <n v="581"/>
    <n v="1753"/>
    <n v="593"/>
    <n v="5.7294999999999998"/>
    <n v="178300"/>
    <x v="0"/>
    <e v="#NAME?"/>
  </r>
  <r>
    <n v="-122.03"/>
    <n v="38.01"/>
    <n v="27"/>
    <n v="3228"/>
    <n v="562"/>
    <n v="1666"/>
    <n v="588"/>
    <n v="4.5707000000000004"/>
    <n v="175900"/>
    <x v="0"/>
    <e v="#NAME?"/>
  </r>
  <r>
    <n v="-122.04"/>
    <n v="37.99"/>
    <n v="38"/>
    <n v="2675"/>
    <n v="541"/>
    <n v="1378"/>
    <n v="480"/>
    <n v="3.8896999999999999"/>
    <n v="139900"/>
    <x v="0"/>
    <e v="#NAME?"/>
  </r>
  <r>
    <n v="-122.03"/>
    <n v="37.979999999999997"/>
    <n v="45"/>
    <n v="2842"/>
    <n v="567"/>
    <n v="1261"/>
    <n v="535"/>
    <n v="3.6042000000000001"/>
    <n v="138200"/>
    <x v="0"/>
    <e v="#NAME?"/>
  </r>
  <r>
    <n v="-122.02"/>
    <n v="38"/>
    <n v="28"/>
    <n v="2965"/>
    <n v="533"/>
    <n v="1591"/>
    <n v="472"/>
    <n v="4.6375000000000002"/>
    <n v="178200"/>
    <x v="0"/>
    <e v="#NAME?"/>
  </r>
  <r>
    <n v="-122.03"/>
    <n v="37.99"/>
    <n v="35"/>
    <n v="3103"/>
    <n v="537"/>
    <n v="1614"/>
    <n v="566"/>
    <n v="4.9021999999999997"/>
    <n v="169300"/>
    <x v="0"/>
    <e v="#NAME?"/>
  </r>
  <r>
    <n v="-122.02"/>
    <n v="37.99"/>
    <n v="37"/>
    <n v="2247"/>
    <n v="416"/>
    <n v="1237"/>
    <n v="397"/>
    <n v="4.45"/>
    <n v="161900"/>
    <x v="0"/>
    <e v="#NAME?"/>
  </r>
  <r>
    <n v="-122.03"/>
    <n v="37.99"/>
    <n v="37"/>
    <n v="1755"/>
    <n v="327"/>
    <n v="882"/>
    <n v="350"/>
    <n v="4.59"/>
    <n v="166600"/>
    <x v="0"/>
    <e v="#NAME?"/>
  </r>
  <r>
    <n v="-122.03"/>
    <n v="37.979999999999997"/>
    <n v="44"/>
    <n v="1254"/>
    <n v="252"/>
    <n v="498"/>
    <n v="217"/>
    <n v="3.4531000000000001"/>
    <n v="148900"/>
    <x v="0"/>
    <e v="#NAME?"/>
  </r>
  <r>
    <n v="-122.01"/>
    <n v="37.979999999999997"/>
    <n v="25"/>
    <n v="1476"/>
    <n v="336"/>
    <n v="777"/>
    <n v="297"/>
    <n v="3.5179"/>
    <n v="165500"/>
    <x v="0"/>
    <e v="#NAME?"/>
  </r>
  <r>
    <n v="-122.01"/>
    <n v="37.979999999999997"/>
    <n v="29"/>
    <n v="2001"/>
    <n v="373"/>
    <n v="956"/>
    <n v="370"/>
    <n v="4.3170000000000002"/>
    <n v="194000"/>
    <x v="0"/>
    <e v="#NAME?"/>
  </r>
  <r>
    <n v="-122"/>
    <n v="37.979999999999997"/>
    <n v="32"/>
    <n v="1013"/>
    <n v="169"/>
    <n v="436"/>
    <n v="173"/>
    <n v="5.1117999999999997"/>
    <n v="226900"/>
    <x v="2"/>
    <e v="#NAME?"/>
  </r>
  <r>
    <n v="-122"/>
    <n v="37.97"/>
    <n v="27"/>
    <n v="2491"/>
    <n v="428"/>
    <n v="1171"/>
    <n v="431"/>
    <n v="5.1021000000000001"/>
    <n v="202800"/>
    <x v="2"/>
    <e v="#NAME?"/>
  </r>
  <r>
    <n v="-122.01"/>
    <n v="37.97"/>
    <n v="32"/>
    <n v="3012"/>
    <n v="527"/>
    <n v="1288"/>
    <n v="512"/>
    <n v="3.6448999999999998"/>
    <n v="211500"/>
    <x v="0"/>
    <e v="#NAME?"/>
  </r>
  <r>
    <n v="-122.02"/>
    <n v="37.979999999999997"/>
    <n v="40"/>
    <n v="1797"/>
    <n v="401"/>
    <n v="756"/>
    <n v="369"/>
    <n v="2.8456000000000001"/>
    <n v="165500"/>
    <x v="0"/>
    <e v="#NAME?"/>
  </r>
  <r>
    <n v="-122.02"/>
    <n v="37.979999999999997"/>
    <n v="37"/>
    <n v="1474"/>
    <n v="343"/>
    <n v="782"/>
    <n v="331"/>
    <n v="3.4186999999999999"/>
    <n v="161700"/>
    <x v="0"/>
    <e v="#NAME?"/>
  </r>
  <r>
    <n v="-122"/>
    <n v="37.99"/>
    <n v="28"/>
    <n v="4035"/>
    <n v="641"/>
    <n v="1881"/>
    <n v="659"/>
    <n v="5.4607000000000001"/>
    <n v="192300"/>
    <x v="2"/>
    <e v="#NAME?"/>
  </r>
  <r>
    <n v="-122"/>
    <n v="37.979999999999997"/>
    <n v="31"/>
    <n v="2030"/>
    <n v="337"/>
    <n v="867"/>
    <n v="341"/>
    <n v="5.0914999999999999"/>
    <n v="193200"/>
    <x v="2"/>
    <e v="#NAME?"/>
  </r>
  <r>
    <n v="-121.99"/>
    <n v="37.979999999999997"/>
    <n v="23"/>
    <n v="2293"/>
    <n v="411"/>
    <n v="969"/>
    <n v="399"/>
    <n v="4.4535999999999998"/>
    <n v="184000"/>
    <x v="2"/>
    <e v="#NAME?"/>
  </r>
  <r>
    <n v="-121.99"/>
    <n v="37.97"/>
    <n v="28"/>
    <n v="2839"/>
    <n v="428"/>
    <n v="1372"/>
    <n v="443"/>
    <n v="6.2134999999999998"/>
    <n v="217200"/>
    <x v="2"/>
    <e v="#NAME?"/>
  </r>
  <r>
    <n v="-122"/>
    <n v="37.979999999999997"/>
    <n v="35"/>
    <n v="1192"/>
    <n v="201"/>
    <n v="535"/>
    <n v="172"/>
    <n v="4.9218999999999999"/>
    <n v="182000"/>
    <x v="2"/>
    <e v="#NAME?"/>
  </r>
  <r>
    <n v="-122"/>
    <n v="37.979999999999997"/>
    <n v="36"/>
    <n v="404"/>
    <n v="77"/>
    <n v="237"/>
    <n v="88"/>
    <n v="4.5250000000000004"/>
    <n v="161300"/>
    <x v="2"/>
    <e v="#NAME?"/>
  </r>
  <r>
    <n v="-122.01"/>
    <n v="37.979999999999997"/>
    <n v="34"/>
    <n v="1256"/>
    <n v="267"/>
    <n v="638"/>
    <n v="252"/>
    <n v="4.0507"/>
    <n v="161000"/>
    <x v="0"/>
    <e v="#NAME?"/>
  </r>
  <r>
    <n v="-122.01"/>
    <n v="37.99"/>
    <n v="28"/>
    <n v="1900"/>
    <n v="401"/>
    <n v="918"/>
    <n v="351"/>
    <n v="3.7841"/>
    <n v="144900"/>
    <x v="0"/>
    <e v="#NAME?"/>
  </r>
  <r>
    <n v="-121.95"/>
    <n v="37.96"/>
    <n v="18"/>
    <n v="2739"/>
    <n v="393"/>
    <n v="1072"/>
    <n v="374"/>
    <n v="6.1436000000000002"/>
    <n v="259500"/>
    <x v="2"/>
    <e v="#NAME?"/>
  </r>
  <r>
    <n v="-121.97"/>
    <n v="37.97"/>
    <n v="27"/>
    <n v="1691"/>
    <n v="289"/>
    <n v="807"/>
    <n v="296"/>
    <n v="6.1167999999999996"/>
    <n v="210500"/>
    <x v="2"/>
    <e v="#NAME?"/>
  </r>
  <r>
    <n v="-121.97"/>
    <n v="37.97"/>
    <n v="24"/>
    <n v="1330"/>
    <n v="183"/>
    <n v="656"/>
    <n v="205"/>
    <n v="5.0091999999999999"/>
    <n v="244100"/>
    <x v="2"/>
    <e v="#NAME?"/>
  </r>
  <r>
    <n v="-121.97"/>
    <n v="37.96"/>
    <n v="28"/>
    <n v="1433"/>
    <n v="290"/>
    <n v="877"/>
    <n v="313"/>
    <n v="4.7891000000000004"/>
    <n v="184800"/>
    <x v="2"/>
    <e v="#NAME?"/>
  </r>
  <r>
    <n v="-121.96"/>
    <n v="37.96"/>
    <n v="28"/>
    <n v="1838"/>
    <n v="273"/>
    <n v="899"/>
    <n v="270"/>
    <n v="5.2145000000000001"/>
    <n v="229200"/>
    <x v="2"/>
    <e v="#NAME?"/>
  </r>
  <r>
    <n v="-121.96"/>
    <n v="37.950000000000003"/>
    <n v="7"/>
    <n v="3418"/>
    <n v="740"/>
    <n v="1583"/>
    <n v="676"/>
    <n v="3.6133000000000002"/>
    <n v="196100"/>
    <x v="2"/>
    <e v="#NAME?"/>
  </r>
  <r>
    <n v="-121.98"/>
    <n v="37.96"/>
    <n v="22"/>
    <n v="2987"/>
    <m/>
    <n v="1420"/>
    <n v="540"/>
    <n v="3.65"/>
    <n v="204100"/>
    <x v="2"/>
    <e v="#NAME?"/>
  </r>
  <r>
    <n v="-121.97"/>
    <n v="37.97"/>
    <n v="26"/>
    <n v="1977"/>
    <n v="264"/>
    <n v="817"/>
    <n v="273"/>
    <n v="5.7511999999999999"/>
    <n v="240200"/>
    <x v="2"/>
    <e v="#NAME?"/>
  </r>
  <r>
    <n v="-121.98"/>
    <n v="37.97"/>
    <n v="26"/>
    <n v="2714"/>
    <n v="390"/>
    <n v="1232"/>
    <n v="409"/>
    <n v="5.9617000000000004"/>
    <n v="231100"/>
    <x v="2"/>
    <e v="#NAME?"/>
  </r>
  <r>
    <n v="-121.98"/>
    <n v="37.97"/>
    <n v="26"/>
    <n v="2738"/>
    <n v="428"/>
    <n v="1316"/>
    <n v="430"/>
    <n v="5.2442000000000002"/>
    <n v="213200"/>
    <x v="2"/>
    <e v="#NAME?"/>
  </r>
  <r>
    <n v="-121.99"/>
    <n v="37.97"/>
    <n v="22"/>
    <n v="2823"/>
    <n v="509"/>
    <n v="1271"/>
    <n v="474"/>
    <n v="5.1333000000000002"/>
    <n v="207200"/>
    <x v="2"/>
    <e v="#NAME?"/>
  </r>
  <r>
    <n v="-121.99"/>
    <n v="37.97"/>
    <n v="30"/>
    <n v="3320"/>
    <n v="589"/>
    <n v="1470"/>
    <n v="543"/>
    <n v="4.6071"/>
    <n v="184100"/>
    <x v="2"/>
    <e v="#NAME?"/>
  </r>
  <r>
    <n v="-122"/>
    <n v="37.96"/>
    <n v="32"/>
    <n v="3364"/>
    <n v="666"/>
    <n v="1980"/>
    <n v="678"/>
    <n v="3.7"/>
    <n v="179000"/>
    <x v="2"/>
    <e v="#NAME?"/>
  </r>
  <r>
    <n v="-122"/>
    <n v="37.96"/>
    <n v="28"/>
    <n v="4071"/>
    <n v="713"/>
    <n v="2033"/>
    <n v="647"/>
    <n v="4.5833000000000004"/>
    <n v="190700"/>
    <x v="2"/>
    <e v="#NAME?"/>
  </r>
  <r>
    <n v="-121.96"/>
    <n v="37.950000000000003"/>
    <n v="13"/>
    <n v="3216"/>
    <n v="765"/>
    <n v="1627"/>
    <n v="715"/>
    <n v="3.0859000000000001"/>
    <n v="167800"/>
    <x v="2"/>
    <e v="#NAME?"/>
  </r>
  <r>
    <n v="-121.97"/>
    <n v="37.950000000000003"/>
    <n v="8"/>
    <n v="4253"/>
    <n v="709"/>
    <n v="1883"/>
    <n v="662"/>
    <n v="5.431"/>
    <n v="246700"/>
    <x v="2"/>
    <e v="#NAME?"/>
  </r>
  <r>
    <n v="-121.98"/>
    <n v="37.96"/>
    <n v="12"/>
    <n v="5048"/>
    <n v="1122"/>
    <n v="2209"/>
    <n v="1014"/>
    <n v="3.1573000000000002"/>
    <n v="126700"/>
    <x v="2"/>
    <e v="#NAME?"/>
  </r>
  <r>
    <n v="-121.99"/>
    <n v="37.96"/>
    <n v="16"/>
    <n v="3324"/>
    <n v="479"/>
    <n v="1470"/>
    <n v="461"/>
    <n v="7.6166"/>
    <n v="260400"/>
    <x v="2"/>
    <e v="#NAME?"/>
  </r>
  <r>
    <n v="-121.99"/>
    <n v="37.96"/>
    <n v="17"/>
    <n v="2756"/>
    <n v="423"/>
    <n v="1228"/>
    <n v="426"/>
    <n v="5.5872000000000002"/>
    <n v="200600"/>
    <x v="2"/>
    <e v="#NAME?"/>
  </r>
  <r>
    <n v="-121.98"/>
    <n v="37.950000000000003"/>
    <n v="14"/>
    <n v="6290"/>
    <n v="854"/>
    <n v="2724"/>
    <n v="820"/>
    <n v="6.7370999999999999"/>
    <n v="267400"/>
    <x v="2"/>
    <e v="#NAME?"/>
  </r>
  <r>
    <n v="-121.98"/>
    <n v="37.950000000000003"/>
    <n v="16"/>
    <n v="2984"/>
    <n v="406"/>
    <n v="1317"/>
    <n v="397"/>
    <n v="6.7820999999999998"/>
    <n v="265900"/>
    <x v="2"/>
    <e v="#NAME?"/>
  </r>
  <r>
    <n v="-122.01"/>
    <n v="37.97"/>
    <n v="34"/>
    <n v="3259"/>
    <n v="498"/>
    <n v="1250"/>
    <n v="478"/>
    <n v="5.3794000000000004"/>
    <n v="206200"/>
    <x v="0"/>
    <e v="#NAME?"/>
  </r>
  <r>
    <n v="-122.02"/>
    <n v="37.97"/>
    <n v="36"/>
    <n v="2342"/>
    <n v="436"/>
    <n v="1191"/>
    <n v="416"/>
    <n v="4"/>
    <n v="171000"/>
    <x v="0"/>
    <e v="#NAME?"/>
  </r>
  <r>
    <n v="-122.03"/>
    <n v="37.97"/>
    <n v="45"/>
    <n v="1613"/>
    <n v="338"/>
    <n v="865"/>
    <n v="336"/>
    <n v="3.25"/>
    <n v="151100"/>
    <x v="0"/>
    <e v="#NAME?"/>
  </r>
  <r>
    <n v="-122.04"/>
    <n v="37.97"/>
    <n v="26"/>
    <n v="2470"/>
    <n v="626"/>
    <n v="1174"/>
    <n v="573"/>
    <n v="2.9861"/>
    <n v="160900"/>
    <x v="0"/>
    <e v="#NAME?"/>
  </r>
  <r>
    <n v="-122.03"/>
    <n v="37.97"/>
    <n v="20"/>
    <n v="3968"/>
    <n v="931"/>
    <n v="2629"/>
    <n v="903"/>
    <n v="2.9914999999999998"/>
    <n v="166700"/>
    <x v="0"/>
    <e v="#NAME?"/>
  </r>
  <r>
    <n v="-122.04"/>
    <n v="37.96"/>
    <n v="16"/>
    <n v="2913"/>
    <n v="723"/>
    <n v="1705"/>
    <n v="693"/>
    <n v="2.9097"/>
    <n v="106300"/>
    <x v="0"/>
    <e v="#NAME?"/>
  </r>
  <r>
    <n v="-122.04"/>
    <n v="37.97"/>
    <n v="21"/>
    <n v="6445"/>
    <n v="1839"/>
    <n v="3621"/>
    <n v="1735"/>
    <n v="2.5840999999999998"/>
    <n v="112500"/>
    <x v="0"/>
    <e v="#NAME?"/>
  </r>
  <r>
    <n v="-122.04"/>
    <n v="37.97"/>
    <n v="39"/>
    <n v="1323"/>
    <n v="245"/>
    <n v="705"/>
    <n v="261"/>
    <n v="3.1968000000000001"/>
    <n v="151000"/>
    <x v="0"/>
    <e v="#NAME?"/>
  </r>
  <r>
    <n v="-122.04"/>
    <n v="37.96"/>
    <n v="20"/>
    <n v="1143"/>
    <n v="346"/>
    <n v="578"/>
    <n v="298"/>
    <n v="2.2410999999999999"/>
    <n v="151800"/>
    <x v="0"/>
    <e v="#NAME?"/>
  </r>
  <r>
    <n v="-122.05"/>
    <n v="37.96"/>
    <n v="35"/>
    <n v="2190"/>
    <n v="384"/>
    <n v="1154"/>
    <n v="401"/>
    <n v="3.8456000000000001"/>
    <n v="159800"/>
    <x v="0"/>
    <e v="#NAME?"/>
  </r>
  <r>
    <n v="-122.04"/>
    <n v="37.96"/>
    <n v="28"/>
    <n v="1207"/>
    <n v="252"/>
    <n v="724"/>
    <n v="252"/>
    <n v="3.6964000000000001"/>
    <n v="165700"/>
    <x v="0"/>
    <e v="#NAME?"/>
  </r>
  <r>
    <n v="-122.04"/>
    <n v="37.96"/>
    <n v="27"/>
    <n v="2587"/>
    <n v="729"/>
    <n v="1500"/>
    <n v="623"/>
    <n v="1.837"/>
    <n v="175000"/>
    <x v="0"/>
    <e v="#NAME?"/>
  </r>
  <r>
    <n v="-122.05"/>
    <n v="37.950000000000003"/>
    <n v="27"/>
    <n v="3513"/>
    <n v="791"/>
    <n v="1875"/>
    <n v="694"/>
    <n v="3.1838000000000002"/>
    <n v="182000"/>
    <x v="0"/>
    <e v="#NAME?"/>
  </r>
  <r>
    <n v="-122.05"/>
    <n v="37.950000000000003"/>
    <n v="20"/>
    <n v="563"/>
    <n v="107"/>
    <n v="246"/>
    <n v="123"/>
    <n v="5.4481999999999999"/>
    <n v="190800"/>
    <x v="0"/>
    <e v="#NAME?"/>
  </r>
  <r>
    <n v="-122.01"/>
    <n v="37.950000000000003"/>
    <n v="8"/>
    <n v="3866"/>
    <n v="539"/>
    <n v="1555"/>
    <n v="513"/>
    <n v="6.0900999999999996"/>
    <n v="298200"/>
    <x v="0"/>
    <e v="#NAME?"/>
  </r>
  <r>
    <n v="-122.02"/>
    <n v="37.96"/>
    <n v="25"/>
    <n v="2615"/>
    <n v="368"/>
    <n v="935"/>
    <n v="366"/>
    <n v="6.6726999999999999"/>
    <n v="305100"/>
    <x v="0"/>
    <e v="#NAME?"/>
  </r>
  <r>
    <n v="-122.03"/>
    <n v="37.96"/>
    <n v="20"/>
    <n v="2636"/>
    <n v="691"/>
    <n v="1142"/>
    <n v="627"/>
    <n v="2.1082999999999998"/>
    <n v="162500"/>
    <x v="0"/>
    <e v="#NAME?"/>
  </r>
  <r>
    <n v="-122.03"/>
    <n v="37.950000000000003"/>
    <n v="14"/>
    <n v="3287"/>
    <n v="793"/>
    <n v="1601"/>
    <n v="716"/>
    <n v="3.1718999999999999"/>
    <n v="220500"/>
    <x v="0"/>
    <e v="#NAME?"/>
  </r>
  <r>
    <n v="-122.02"/>
    <n v="37.950000000000003"/>
    <n v="25"/>
    <n v="1205"/>
    <n v="260"/>
    <n v="608"/>
    <n v="272"/>
    <n v="2.4519000000000002"/>
    <n v="208300"/>
    <x v="0"/>
    <e v="#NAME?"/>
  </r>
  <r>
    <n v="-122.03"/>
    <n v="37.950000000000003"/>
    <n v="32"/>
    <n v="1955"/>
    <n v="313"/>
    <n v="804"/>
    <n v="317"/>
    <n v="4.9485000000000001"/>
    <n v="202300"/>
    <x v="0"/>
    <e v="#NAME?"/>
  </r>
  <r>
    <n v="-122.02"/>
    <n v="37.950000000000003"/>
    <n v="22"/>
    <n v="3526"/>
    <n v="510"/>
    <n v="1660"/>
    <n v="508"/>
    <n v="5.6642000000000001"/>
    <n v="237000"/>
    <x v="0"/>
    <e v="#NAME?"/>
  </r>
  <r>
    <n v="-122.02"/>
    <n v="37.94"/>
    <n v="23"/>
    <n v="3516"/>
    <n v="661"/>
    <n v="1465"/>
    <n v="623"/>
    <n v="4.2568999999999999"/>
    <n v="213100"/>
    <x v="0"/>
    <e v="#NAME?"/>
  </r>
  <r>
    <n v="-122.01"/>
    <n v="37.94"/>
    <n v="23"/>
    <n v="3741"/>
    <m/>
    <n v="1339"/>
    <n v="499"/>
    <n v="6.7061000000000002"/>
    <n v="322300"/>
    <x v="0"/>
    <e v="#NAME?"/>
  </r>
  <r>
    <n v="-122.02"/>
    <n v="37.94"/>
    <n v="19"/>
    <n v="3192"/>
    <n v="612"/>
    <n v="1317"/>
    <n v="594"/>
    <n v="4.125"/>
    <n v="267100"/>
    <x v="0"/>
    <e v="#NAME?"/>
  </r>
  <r>
    <n v="-122.01"/>
    <n v="37.94"/>
    <n v="26"/>
    <n v="1619"/>
    <n v="224"/>
    <n v="706"/>
    <n v="220"/>
    <n v="6.0704000000000002"/>
    <n v="268000"/>
    <x v="0"/>
    <e v="#NAME?"/>
  </r>
  <r>
    <n v="-122.01"/>
    <n v="37.94"/>
    <n v="18"/>
    <n v="2077"/>
    <n v="298"/>
    <n v="937"/>
    <n v="292"/>
    <n v="6.3808999999999996"/>
    <n v="273600"/>
    <x v="0"/>
    <e v="#NAME?"/>
  </r>
  <r>
    <n v="-122"/>
    <n v="37.950000000000003"/>
    <n v="9"/>
    <n v="2214"/>
    <n v="256"/>
    <n v="848"/>
    <n v="239"/>
    <n v="6.8144999999999998"/>
    <n v="339200"/>
    <x v="2"/>
    <e v="#NAME?"/>
  </r>
  <r>
    <n v="-122.01"/>
    <n v="37.93"/>
    <n v="25"/>
    <n v="2652"/>
    <n v="335"/>
    <n v="1062"/>
    <n v="334"/>
    <n v="7.5898000000000003"/>
    <n v="330200"/>
    <x v="0"/>
    <e v="#NAME?"/>
  </r>
  <r>
    <n v="-122.04"/>
    <n v="37.950000000000003"/>
    <n v="33"/>
    <n v="1653"/>
    <n v="334"/>
    <n v="814"/>
    <n v="328"/>
    <n v="3.1406000000000001"/>
    <n v="163100"/>
    <x v="0"/>
    <e v="#NAME?"/>
  </r>
  <r>
    <n v="-122.04"/>
    <n v="37.94"/>
    <n v="24"/>
    <n v="5732"/>
    <n v="873"/>
    <n v="2444"/>
    <n v="888"/>
    <n v="5.6292"/>
    <n v="231400"/>
    <x v="0"/>
    <e v="#NAME?"/>
  </r>
  <r>
    <n v="-122.05"/>
    <n v="37.94"/>
    <n v="22"/>
    <n v="2105"/>
    <n v="354"/>
    <n v="993"/>
    <n v="365"/>
    <n v="4.6601999999999997"/>
    <n v="227800"/>
    <x v="0"/>
    <e v="#NAME?"/>
  </r>
  <r>
    <n v="-122.04"/>
    <n v="37.950000000000003"/>
    <n v="29"/>
    <n v="866"/>
    <n v="138"/>
    <n v="341"/>
    <n v="133"/>
    <n v="4.7187999999999999"/>
    <n v="197100"/>
    <x v="0"/>
    <e v="#NAME?"/>
  </r>
  <r>
    <n v="-122.05"/>
    <n v="37.950000000000003"/>
    <n v="22"/>
    <n v="5175"/>
    <n v="1213"/>
    <n v="2804"/>
    <n v="1091"/>
    <n v="2.85"/>
    <n v="144600"/>
    <x v="0"/>
    <e v="#NAME?"/>
  </r>
  <r>
    <n v="-122.03"/>
    <n v="37.94"/>
    <n v="21"/>
    <n v="5541"/>
    <n v="776"/>
    <n v="2214"/>
    <n v="737"/>
    <n v="5.5777000000000001"/>
    <n v="279300"/>
    <x v="0"/>
    <e v="#NAME?"/>
  </r>
  <r>
    <n v="-122.03"/>
    <n v="37.93"/>
    <n v="21"/>
    <n v="4712"/>
    <n v="624"/>
    <n v="1773"/>
    <n v="615"/>
    <n v="6.0918000000000001"/>
    <n v="344800"/>
    <x v="0"/>
    <e v="#NAME?"/>
  </r>
  <r>
    <n v="-122.05"/>
    <n v="37.93"/>
    <n v="5"/>
    <n v="4274"/>
    <n v="1153"/>
    <n v="1503"/>
    <n v="881"/>
    <n v="4.0472999999999999"/>
    <n v="266500"/>
    <x v="0"/>
    <e v="#NAME?"/>
  </r>
  <r>
    <n v="-122.05"/>
    <n v="37.93"/>
    <n v="15"/>
    <n v="7803"/>
    <n v="1603"/>
    <n v="2957"/>
    <n v="1546"/>
    <n v="4.45"/>
    <n v="184900"/>
    <x v="0"/>
    <e v="#NAME?"/>
  </r>
  <r>
    <n v="-122.05"/>
    <n v="37.92"/>
    <n v="14"/>
    <n v="12713"/>
    <n v="2558"/>
    <n v="4741"/>
    <n v="2412"/>
    <n v="4.7093999999999996"/>
    <n v="234700"/>
    <x v="0"/>
    <e v="#NAME?"/>
  </r>
  <r>
    <n v="-122.02"/>
    <n v="37.92"/>
    <n v="26"/>
    <n v="5077"/>
    <n v="640"/>
    <n v="1872"/>
    <n v="636"/>
    <n v="7.4713000000000003"/>
    <n v="351200"/>
    <x v="0"/>
    <e v="#NAME?"/>
  </r>
  <r>
    <n v="-122.03"/>
    <n v="37.92"/>
    <n v="23"/>
    <n v="3318"/>
    <n v="408"/>
    <n v="1124"/>
    <n v="393"/>
    <n v="6.5846999999999998"/>
    <n v="358800"/>
    <x v="0"/>
    <e v="#NAME?"/>
  </r>
  <r>
    <n v="-122.01"/>
    <n v="37.909999999999997"/>
    <n v="21"/>
    <n v="10093"/>
    <n v="1269"/>
    <n v="3645"/>
    <n v="1219"/>
    <n v="7.6877000000000004"/>
    <n v="367700"/>
    <x v="0"/>
    <e v="#NAME?"/>
  </r>
  <r>
    <n v="-122.03"/>
    <n v="37.909999999999997"/>
    <n v="29"/>
    <n v="5438"/>
    <n v="871"/>
    <n v="2310"/>
    <n v="890"/>
    <n v="5.0362"/>
    <n v="275300"/>
    <x v="0"/>
    <e v="#NAME?"/>
  </r>
  <r>
    <n v="-122.06"/>
    <n v="37.909999999999997"/>
    <n v="15"/>
    <n v="5393"/>
    <n v="1422"/>
    <n v="2133"/>
    <n v="1288"/>
    <n v="4.1612"/>
    <n v="232800"/>
    <x v="0"/>
    <e v="#NAME?"/>
  </r>
  <r>
    <n v="-122.06"/>
    <n v="37.9"/>
    <n v="25"/>
    <n v="5869"/>
    <n v="1685"/>
    <n v="2669"/>
    <n v="1554"/>
    <n v="2.6998000000000002"/>
    <n v="216100"/>
    <x v="0"/>
    <e v="#NAME?"/>
  </r>
  <r>
    <n v="-122.06"/>
    <n v="37.89"/>
    <n v="21"/>
    <n v="4985"/>
    <n v="1590"/>
    <n v="2575"/>
    <n v="1458"/>
    <n v="3.1002000000000001"/>
    <n v="114300"/>
    <x v="0"/>
    <e v="#NAME?"/>
  </r>
  <r>
    <n v="-122.07"/>
    <n v="37.93"/>
    <n v="45"/>
    <n v="1544"/>
    <n v="244"/>
    <n v="614"/>
    <n v="238"/>
    <n v="5.0255000000000001"/>
    <n v="226000"/>
    <x v="0"/>
    <e v="#NAME?"/>
  </r>
  <r>
    <n v="-122.07"/>
    <n v="37.93"/>
    <n v="25"/>
    <n v="7201"/>
    <n v="1521"/>
    <n v="3264"/>
    <n v="1433"/>
    <n v="3.7433000000000001"/>
    <n v="252100"/>
    <x v="0"/>
    <e v="#NAME?"/>
  </r>
  <r>
    <n v="-122.07"/>
    <n v="37.92"/>
    <n v="26"/>
    <n v="3872"/>
    <n v="739"/>
    <n v="1629"/>
    <n v="684"/>
    <n v="4.4311999999999996"/>
    <n v="225000"/>
    <x v="0"/>
    <e v="#NAME?"/>
  </r>
  <r>
    <n v="-122.08"/>
    <n v="37.92"/>
    <n v="28"/>
    <n v="2377"/>
    <n v="469"/>
    <n v="1068"/>
    <n v="435"/>
    <n v="4.4561000000000002"/>
    <n v="250000"/>
    <x v="0"/>
    <e v="#NAME?"/>
  </r>
  <r>
    <n v="-122.08"/>
    <n v="37.92"/>
    <n v="26"/>
    <n v="1733"/>
    <n v="265"/>
    <n v="796"/>
    <n v="274"/>
    <n v="6.1950000000000003"/>
    <n v="264900"/>
    <x v="0"/>
    <e v="#NAME?"/>
  </r>
  <r>
    <n v="-122.07"/>
    <n v="37.909999999999997"/>
    <n v="28"/>
    <n v="1731"/>
    <n v="295"/>
    <n v="810"/>
    <n v="295"/>
    <n v="5.0391000000000004"/>
    <n v="259800"/>
    <x v="0"/>
    <e v="#NAME?"/>
  </r>
  <r>
    <n v="-122.07"/>
    <n v="37.909999999999997"/>
    <n v="33"/>
    <n v="1550"/>
    <n v="277"/>
    <n v="638"/>
    <n v="254"/>
    <n v="3.6833"/>
    <n v="292500"/>
    <x v="0"/>
    <e v="#NAME?"/>
  </r>
  <r>
    <n v="-122.08"/>
    <n v="37.9"/>
    <n v="32"/>
    <n v="1075"/>
    <n v="170"/>
    <n v="486"/>
    <n v="173"/>
    <n v="5.0499000000000001"/>
    <n v="306800"/>
    <x v="0"/>
    <e v="#NAME?"/>
  </r>
  <r>
    <n v="-122.09"/>
    <n v="37.909999999999997"/>
    <n v="18"/>
    <n v="9576"/>
    <n v="1455"/>
    <n v="3486"/>
    <n v="1380"/>
    <n v="7.0895000000000001"/>
    <n v="306900"/>
    <x v="0"/>
    <e v="#NAME?"/>
  </r>
  <r>
    <n v="-122.07"/>
    <n v="37.89"/>
    <n v="28"/>
    <n v="3410"/>
    <n v="746"/>
    <n v="1428"/>
    <n v="670"/>
    <n v="4.3864000000000001"/>
    <n v="266800"/>
    <x v="0"/>
    <e v="#NAME?"/>
  </r>
  <r>
    <n v="-122.08"/>
    <n v="37.89"/>
    <n v="39"/>
    <n v="3018"/>
    <n v="501"/>
    <n v="1223"/>
    <n v="489"/>
    <n v="6.2923999999999998"/>
    <n v="283900"/>
    <x v="0"/>
    <e v="#NAME?"/>
  </r>
  <r>
    <n v="-122.08"/>
    <n v="37.9"/>
    <n v="29"/>
    <n v="4133"/>
    <n v="770"/>
    <n v="1691"/>
    <n v="744"/>
    <n v="5.1097000000000001"/>
    <n v="288000"/>
    <x v="0"/>
    <e v="#NAME?"/>
  </r>
  <r>
    <n v="-122.07"/>
    <n v="37.89"/>
    <n v="38"/>
    <n v="2139"/>
    <n v="343"/>
    <n v="809"/>
    <n v="340"/>
    <n v="5.5636000000000001"/>
    <n v="268800"/>
    <x v="0"/>
    <e v="#NAME?"/>
  </r>
  <r>
    <n v="-122.07"/>
    <n v="37.89"/>
    <n v="38"/>
    <n v="757"/>
    <n v="124"/>
    <n v="319"/>
    <n v="123"/>
    <n v="5.6558000000000002"/>
    <n v="263300"/>
    <x v="0"/>
    <e v="#NAME?"/>
  </r>
  <r>
    <n v="-122.06"/>
    <n v="37.880000000000003"/>
    <n v="34"/>
    <n v="4781"/>
    <n v="703"/>
    <n v="1879"/>
    <n v="714"/>
    <n v="6.5377999999999998"/>
    <n v="340900"/>
    <x v="0"/>
    <e v="#NAME?"/>
  </r>
  <r>
    <n v="-122.05"/>
    <n v="37.869999999999997"/>
    <n v="30"/>
    <n v="2296"/>
    <n v="329"/>
    <n v="847"/>
    <n v="322"/>
    <n v="6.7191999999999998"/>
    <n v="397500"/>
    <x v="0"/>
    <e v="#NAME?"/>
  </r>
  <r>
    <n v="-122.05"/>
    <n v="37.9"/>
    <n v="24"/>
    <n v="4125"/>
    <n v="1020"/>
    <n v="1699"/>
    <n v="873"/>
    <n v="2.9525999999999999"/>
    <n v="271000"/>
    <x v="0"/>
    <e v="#NAME?"/>
  </r>
  <r>
    <n v="-122.05"/>
    <n v="37.9"/>
    <n v="32"/>
    <n v="2676"/>
    <n v="484"/>
    <n v="986"/>
    <n v="473"/>
    <n v="4.6528"/>
    <n v="335700"/>
    <x v="0"/>
    <e v="#NAME?"/>
  </r>
  <r>
    <n v="-122.05"/>
    <n v="37.89"/>
    <n v="37"/>
    <n v="1677"/>
    <n v="269"/>
    <n v="689"/>
    <n v="283"/>
    <n v="4.2625000000000002"/>
    <n v="310600"/>
    <x v="0"/>
    <e v="#NAME?"/>
  </r>
  <r>
    <n v="-122.04"/>
    <n v="37.89"/>
    <n v="33"/>
    <n v="2423"/>
    <n v="322"/>
    <n v="998"/>
    <n v="346"/>
    <n v="7.5349000000000004"/>
    <n v="349100"/>
    <x v="0"/>
    <e v="#NAME?"/>
  </r>
  <r>
    <n v="-122.05"/>
    <n v="37.9"/>
    <n v="32"/>
    <n v="4498"/>
    <n v="862"/>
    <n v="1818"/>
    <n v="851"/>
    <n v="4.8087999999999997"/>
    <n v="321200"/>
    <x v="0"/>
    <e v="#NAME?"/>
  </r>
  <r>
    <n v="-122.04"/>
    <n v="37.9"/>
    <n v="20"/>
    <n v="5467"/>
    <n v="1044"/>
    <n v="2310"/>
    <n v="963"/>
    <n v="5.6985999999999999"/>
    <n v="275800"/>
    <x v="0"/>
    <e v="#NAME?"/>
  </r>
  <r>
    <n v="-122.02"/>
    <n v="37.89"/>
    <n v="29"/>
    <n v="6349"/>
    <n v="858"/>
    <n v="2450"/>
    <n v="778"/>
    <n v="7.5"/>
    <n v="356200"/>
    <x v="0"/>
    <e v="#NAME?"/>
  </r>
  <r>
    <n v="-122.04"/>
    <n v="37.880000000000003"/>
    <n v="32"/>
    <n v="3250"/>
    <n v="550"/>
    <n v="1230"/>
    <n v="557"/>
    <n v="4.6424000000000003"/>
    <n v="312700"/>
    <x v="0"/>
    <e v="#NAME?"/>
  </r>
  <r>
    <n v="-122.03"/>
    <n v="37.86"/>
    <n v="29"/>
    <n v="3025"/>
    <n v="477"/>
    <n v="1035"/>
    <n v="452"/>
    <n v="6.1120000000000001"/>
    <n v="390600"/>
    <x v="0"/>
    <e v="#NAME?"/>
  </r>
  <r>
    <n v="-122.04"/>
    <n v="37.85"/>
    <n v="27"/>
    <n v="6039"/>
    <n v="780"/>
    <n v="2181"/>
    <n v="761"/>
    <n v="9.5861999999999998"/>
    <n v="469400"/>
    <x v="0"/>
    <e v="#NAME?"/>
  </r>
  <r>
    <n v="-121.94"/>
    <n v="37.729999999999997"/>
    <n v="22"/>
    <n v="1980"/>
    <n v="291"/>
    <n v="861"/>
    <n v="290"/>
    <n v="6.2725999999999997"/>
    <n v="258200"/>
    <x v="1"/>
    <m/>
  </r>
  <r>
    <n v="-121.94"/>
    <n v="37.729999999999997"/>
    <n v="22"/>
    <n v="6719"/>
    <n v="1068"/>
    <n v="2843"/>
    <n v="994"/>
    <n v="6.1265000000000001"/>
    <n v="260300"/>
    <x v="1"/>
    <m/>
  </r>
  <r>
    <n v="-121.93"/>
    <n v="37.729999999999997"/>
    <n v="23"/>
    <n v="2564"/>
    <n v="347"/>
    <n v="1043"/>
    <n v="351"/>
    <n v="6.2047999999999996"/>
    <n v="275000"/>
    <x v="1"/>
    <m/>
  </r>
  <r>
    <n v="-121.93"/>
    <n v="37.729999999999997"/>
    <n v="8"/>
    <n v="831"/>
    <n v="231"/>
    <n v="404"/>
    <n v="224"/>
    <n v="3.375"/>
    <n v="350000"/>
    <x v="1"/>
    <m/>
  </r>
  <r>
    <n v="-121.95"/>
    <n v="37.74"/>
    <n v="19"/>
    <n v="1127"/>
    <n v="170"/>
    <n v="518"/>
    <n v="167"/>
    <n v="6.3324999999999996"/>
    <n v="250000"/>
    <x v="1"/>
    <m/>
  </r>
  <r>
    <n v="-121.95"/>
    <n v="37.74"/>
    <n v="19"/>
    <n v="5721"/>
    <n v="837"/>
    <n v="2653"/>
    <n v="813"/>
    <n v="6.2630999999999997"/>
    <n v="266000"/>
    <x v="1"/>
    <m/>
  </r>
  <r>
    <n v="-121.94"/>
    <n v="37.75"/>
    <n v="17"/>
    <n v="2559"/>
    <n v="370"/>
    <n v="1238"/>
    <n v="377"/>
    <n v="6.2781000000000002"/>
    <n v="269800"/>
    <x v="1"/>
    <m/>
  </r>
  <r>
    <n v="-121.92"/>
    <n v="37.729999999999997"/>
    <n v="24"/>
    <n v="1407"/>
    <n v="327"/>
    <n v="501"/>
    <n v="295"/>
    <n v="2.4821"/>
    <n v="157200"/>
    <x v="1"/>
    <m/>
  </r>
  <r>
    <n v="-121.93"/>
    <n v="37.74"/>
    <n v="16"/>
    <n v="3326"/>
    <n v="419"/>
    <n v="1272"/>
    <n v="402"/>
    <n v="6.8806000000000003"/>
    <n v="343500"/>
    <x v="1"/>
    <m/>
  </r>
  <r>
    <n v="-121.94"/>
    <n v="37.75"/>
    <n v="16"/>
    <n v="5121"/>
    <n v="735"/>
    <n v="2464"/>
    <n v="761"/>
    <n v="6.6204000000000001"/>
    <n v="296100"/>
    <x v="1"/>
    <m/>
  </r>
  <r>
    <n v="-121.97"/>
    <n v="37.79"/>
    <n v="17"/>
    <n v="5688"/>
    <n v="824"/>
    <n v="2111"/>
    <n v="773"/>
    <n v="6.6131000000000002"/>
    <n v="312500"/>
    <x v="1"/>
    <m/>
  </r>
  <r>
    <n v="-121.98"/>
    <n v="37.799999999999997"/>
    <n v="17"/>
    <n v="3354"/>
    <n v="422"/>
    <n v="1457"/>
    <n v="425"/>
    <n v="7.6473000000000004"/>
    <n v="345800"/>
    <x v="1"/>
    <m/>
  </r>
  <r>
    <n v="-121.98"/>
    <n v="37.799999999999997"/>
    <n v="16"/>
    <n v="2498"/>
    <n v="330"/>
    <n v="1027"/>
    <n v="343"/>
    <n v="8.1549999999999994"/>
    <n v="343700"/>
    <x v="1"/>
    <m/>
  </r>
  <r>
    <n v="-121.98"/>
    <n v="37.81"/>
    <n v="18"/>
    <n v="2903"/>
    <n v="387"/>
    <n v="1127"/>
    <n v="372"/>
    <n v="5.5921000000000003"/>
    <n v="359100"/>
    <x v="1"/>
    <m/>
  </r>
  <r>
    <n v="-121.96"/>
    <n v="37.81"/>
    <n v="12"/>
    <n v="6488"/>
    <n v="778"/>
    <n v="2404"/>
    <n v="765"/>
    <n v="8.3187999999999995"/>
    <n v="403400"/>
    <x v="1"/>
    <m/>
  </r>
  <r>
    <n v="-121.97"/>
    <n v="37.799999999999997"/>
    <n v="17"/>
    <n v="3279"/>
    <n v="418"/>
    <n v="1222"/>
    <n v="381"/>
    <n v="7.9168000000000003"/>
    <n v="356000"/>
    <x v="1"/>
    <m/>
  </r>
  <r>
    <n v="-121.94"/>
    <n v="37.799999999999997"/>
    <n v="8"/>
    <n v="11336"/>
    <n v="1657"/>
    <n v="4089"/>
    <n v="1555"/>
    <n v="7.8287000000000004"/>
    <n v="369200"/>
    <x v="1"/>
    <m/>
  </r>
  <r>
    <n v="-121.97"/>
    <n v="37.79"/>
    <n v="16"/>
    <n v="3873"/>
    <n v="484"/>
    <n v="1451"/>
    <n v="501"/>
    <n v="6.7857000000000003"/>
    <n v="341300"/>
    <x v="1"/>
    <m/>
  </r>
  <r>
    <n v="-121.95"/>
    <n v="37.78"/>
    <n v="4"/>
    <n v="14652"/>
    <n v="2826"/>
    <n v="5613"/>
    <n v="2579"/>
    <n v="6.3941999999999997"/>
    <n v="356700"/>
    <x v="1"/>
    <m/>
  </r>
  <r>
    <n v="-121.96"/>
    <n v="37.76"/>
    <n v="8"/>
    <n v="3865"/>
    <n v="463"/>
    <n v="1548"/>
    <n v="432"/>
    <n v="9.7036999999999995"/>
    <n v="425100"/>
    <x v="1"/>
    <m/>
  </r>
  <r>
    <n v="-121.94"/>
    <n v="37.76"/>
    <n v="4"/>
    <n v="6875"/>
    <n v="1439"/>
    <n v="2889"/>
    <n v="1307"/>
    <n v="4.6932"/>
    <n v="356100"/>
    <x v="1"/>
    <m/>
  </r>
  <r>
    <n v="-121.93"/>
    <n v="37.76"/>
    <n v="5"/>
    <n v="2255"/>
    <n v="269"/>
    <n v="876"/>
    <n v="258"/>
    <n v="10.3345"/>
    <n v="461400"/>
    <x v="1"/>
    <m/>
  </r>
  <r>
    <n v="-121.92"/>
    <n v="37.74"/>
    <n v="8"/>
    <n v="452"/>
    <n v="51"/>
    <n v="140"/>
    <n v="43"/>
    <n v="12.5915"/>
    <n v="432400"/>
    <x v="1"/>
    <m/>
  </r>
  <r>
    <n v="-121.93"/>
    <n v="37.78"/>
    <n v="2"/>
    <n v="227"/>
    <n v="35"/>
    <n v="114"/>
    <n v="49"/>
    <n v="3.1591"/>
    <n v="434700"/>
    <x v="1"/>
    <m/>
  </r>
  <r>
    <n v="-121.96"/>
    <n v="37.74"/>
    <n v="2"/>
    <n v="200"/>
    <n v="20"/>
    <n v="25"/>
    <n v="9"/>
    <n v="15.0001"/>
    <n v="350000"/>
    <x v="1"/>
    <m/>
  </r>
  <r>
    <n v="-121.97"/>
    <n v="37.76"/>
    <n v="8"/>
    <n v="3743"/>
    <n v="581"/>
    <n v="1633"/>
    <n v="567"/>
    <n v="6.7027000000000001"/>
    <n v="381900"/>
    <x v="1"/>
    <m/>
  </r>
  <r>
    <n v="-121.97"/>
    <n v="37.770000000000003"/>
    <n v="13"/>
    <n v="7241"/>
    <n v="1007"/>
    <n v="3221"/>
    <n v="947"/>
    <n v="7.2215999999999996"/>
    <n v="324600"/>
    <x v="1"/>
    <m/>
  </r>
  <r>
    <n v="-121.98"/>
    <n v="37.74"/>
    <n v="8"/>
    <n v="2865"/>
    <n v="389"/>
    <n v="1376"/>
    <n v="417"/>
    <n v="7.9393000000000002"/>
    <n v="399300"/>
    <x v="1"/>
    <m/>
  </r>
  <r>
    <n v="-122.02"/>
    <n v="37.840000000000003"/>
    <n v="34"/>
    <n v="1879"/>
    <n v="265"/>
    <n v="729"/>
    <n v="263"/>
    <n v="7.7072000000000003"/>
    <n v="443800"/>
    <x v="0"/>
    <e v="#NAME?"/>
  </r>
  <r>
    <n v="-122.01"/>
    <n v="37.83"/>
    <n v="30"/>
    <n v="3917"/>
    <n v="549"/>
    <n v="1330"/>
    <n v="544"/>
    <n v="6.5617000000000001"/>
    <n v="386600"/>
    <x v="0"/>
    <e v="#NAME?"/>
  </r>
  <r>
    <n v="-122"/>
    <n v="37.82"/>
    <n v="20"/>
    <n v="2206"/>
    <n v="458"/>
    <n v="926"/>
    <n v="432"/>
    <n v="4.6041999999999996"/>
    <n v="256400"/>
    <x v="1"/>
    <m/>
  </r>
  <r>
    <n v="-121.99"/>
    <n v="37.82"/>
    <n v="22"/>
    <n v="1248"/>
    <n v="271"/>
    <n v="579"/>
    <n v="269"/>
    <n v="3.375"/>
    <n v="200000"/>
    <x v="1"/>
    <m/>
  </r>
  <r>
    <n v="-122.03"/>
    <n v="37.83"/>
    <n v="24"/>
    <n v="5948"/>
    <n v="738"/>
    <n v="1997"/>
    <n v="710"/>
    <n v="9.8707999999999991"/>
    <n v="500001"/>
    <x v="0"/>
    <e v="#NAME?"/>
  </r>
  <r>
    <n v="-121.99"/>
    <n v="37.770000000000003"/>
    <n v="14"/>
    <n v="8213"/>
    <n v="1364"/>
    <n v="3283"/>
    <n v="1286"/>
    <n v="5.1755000000000004"/>
    <n v="294800"/>
    <x v="1"/>
    <m/>
  </r>
  <r>
    <n v="-121.99"/>
    <n v="37.81"/>
    <n v="17"/>
    <n v="465"/>
    <n v="83"/>
    <n v="146"/>
    <n v="75"/>
    <n v="4.9017999999999997"/>
    <n v="188500"/>
    <x v="1"/>
    <m/>
  </r>
  <r>
    <n v="-122.02"/>
    <n v="37.799999999999997"/>
    <n v="11"/>
    <n v="6200"/>
    <n v="907"/>
    <n v="2286"/>
    <n v="896"/>
    <n v="7.6517999999999997"/>
    <n v="359300"/>
    <x v="0"/>
    <e v="#NAME?"/>
  </r>
  <r>
    <n v="-122.03"/>
    <n v="37.869999999999997"/>
    <n v="21"/>
    <n v="3521"/>
    <n v="447"/>
    <n v="1396"/>
    <n v="467"/>
    <n v="8.2673000000000005"/>
    <n v="358700"/>
    <x v="0"/>
    <e v="#NAME?"/>
  </r>
  <r>
    <n v="-122.02"/>
    <n v="37.880000000000003"/>
    <n v="16"/>
    <n v="3031"/>
    <n v="438"/>
    <n v="1087"/>
    <n v="421"/>
    <n v="7.3731999999999998"/>
    <n v="287300"/>
    <x v="0"/>
    <e v="#NAME?"/>
  </r>
  <r>
    <n v="-122.02"/>
    <n v="37.869999999999997"/>
    <n v="14"/>
    <n v="3056"/>
    <n v="369"/>
    <n v="1209"/>
    <n v="377"/>
    <n v="8.4352"/>
    <n v="441400"/>
    <x v="0"/>
    <e v="#NAME?"/>
  </r>
  <r>
    <n v="-122.03"/>
    <n v="37.86"/>
    <n v="25"/>
    <n v="3004"/>
    <n v="393"/>
    <n v="1145"/>
    <n v="376"/>
    <n v="7.2655000000000003"/>
    <n v="494000"/>
    <x v="0"/>
    <e v="#NAME?"/>
  </r>
  <r>
    <n v="-122"/>
    <n v="37.86"/>
    <n v="18"/>
    <n v="8953"/>
    <n v="1074"/>
    <n v="3011"/>
    <n v="993"/>
    <n v="10.7372"/>
    <n v="500001"/>
    <x v="1"/>
    <m/>
  </r>
  <r>
    <n v="-121.97"/>
    <n v="37.869999999999997"/>
    <n v="4"/>
    <n v="1029"/>
    <n v="126"/>
    <n v="416"/>
    <n v="122"/>
    <n v="13.488300000000001"/>
    <n v="500001"/>
    <x v="2"/>
    <e v="#NAME?"/>
  </r>
  <r>
    <n v="-121.96"/>
    <n v="37.840000000000003"/>
    <n v="29"/>
    <n v="7479"/>
    <n v="977"/>
    <n v="2744"/>
    <n v="943"/>
    <n v="7.5138999999999996"/>
    <n v="398200"/>
    <x v="2"/>
    <e v="#NAME?"/>
  </r>
  <r>
    <n v="-122"/>
    <n v="37.840000000000003"/>
    <n v="16"/>
    <n v="7681"/>
    <n v="946"/>
    <n v="2777"/>
    <n v="908"/>
    <n v="9.5271000000000008"/>
    <n v="500001"/>
    <x v="1"/>
    <m/>
  </r>
  <r>
    <n v="-121.96"/>
    <n v="37.85"/>
    <n v="10"/>
    <n v="3209"/>
    <n v="379"/>
    <n v="1199"/>
    <n v="392"/>
    <n v="12.2478"/>
    <n v="500001"/>
    <x v="2"/>
    <e v="#NAME?"/>
  </r>
  <r>
    <n v="-121.99"/>
    <n v="37.83"/>
    <n v="16"/>
    <n v="2939"/>
    <n v="380"/>
    <n v="1177"/>
    <n v="396"/>
    <n v="8.0838999999999999"/>
    <n v="372000"/>
    <x v="1"/>
    <m/>
  </r>
  <r>
    <n v="-121.98"/>
    <n v="37.82"/>
    <n v="18"/>
    <n v="9117"/>
    <n v="1248"/>
    <n v="3280"/>
    <n v="1167"/>
    <n v="8.0030000000000001"/>
    <n v="351300"/>
    <x v="1"/>
    <m/>
  </r>
  <r>
    <n v="-121.95"/>
    <n v="37.81"/>
    <n v="5"/>
    <n v="7178"/>
    <n v="898"/>
    <n v="2823"/>
    <n v="907"/>
    <n v="9.0776000000000003"/>
    <n v="450400"/>
    <x v="1"/>
    <m/>
  </r>
  <r>
    <n v="-122.1"/>
    <n v="37.93"/>
    <n v="20"/>
    <n v="10212"/>
    <n v="1424"/>
    <n v="4083"/>
    <n v="1374"/>
    <n v="8.0389999999999997"/>
    <n v="382200"/>
    <x v="0"/>
    <e v="#NAME?"/>
  </r>
  <r>
    <n v="-122.12"/>
    <n v="37.94"/>
    <n v="22"/>
    <n v="4949"/>
    <n v="626"/>
    <n v="1850"/>
    <n v="590"/>
    <n v="10.4549"/>
    <n v="500001"/>
    <x v="0"/>
    <e v="#NAME?"/>
  </r>
  <r>
    <n v="-122.1"/>
    <n v="37.9"/>
    <n v="38"/>
    <n v="827"/>
    <n v="144"/>
    <n v="368"/>
    <n v="136"/>
    <n v="6.5095000000000001"/>
    <n v="294400"/>
    <x v="0"/>
    <e v="#NAME?"/>
  </r>
  <r>
    <n v="-122.14"/>
    <n v="37.9"/>
    <n v="32"/>
    <n v="5738"/>
    <n v="746"/>
    <n v="2099"/>
    <n v="732"/>
    <n v="10.3224"/>
    <n v="500001"/>
    <x v="0"/>
    <e v="#NAME?"/>
  </r>
  <r>
    <n v="-122.12"/>
    <n v="37.909999999999997"/>
    <n v="34"/>
    <n v="5683"/>
    <n v="755"/>
    <n v="1962"/>
    <n v="723"/>
    <n v="8.3678000000000008"/>
    <n v="455300"/>
    <x v="0"/>
    <e v="#NAME?"/>
  </r>
  <r>
    <n v="-122.09"/>
    <n v="37.89"/>
    <n v="35"/>
    <n v="880"/>
    <n v="139"/>
    <n v="352"/>
    <n v="132"/>
    <n v="6.8685999999999998"/>
    <n v="406500"/>
    <x v="0"/>
    <e v="#NAME?"/>
  </r>
  <r>
    <n v="-122.1"/>
    <n v="37.89"/>
    <n v="21"/>
    <n v="3282"/>
    <n v="653"/>
    <n v="1398"/>
    <n v="601"/>
    <n v="5.2079000000000004"/>
    <n v="310300"/>
    <x v="0"/>
    <e v="#NAME?"/>
  </r>
  <r>
    <n v="-122.11"/>
    <n v="37.89"/>
    <n v="32"/>
    <n v="2372"/>
    <n v="516"/>
    <n v="1067"/>
    <n v="492"/>
    <n v="4.3235000000000001"/>
    <n v="279500"/>
    <x v="0"/>
    <e v="#NAME?"/>
  </r>
  <r>
    <n v="-122.11"/>
    <n v="37.880000000000003"/>
    <n v="37"/>
    <n v="4005"/>
    <n v="614"/>
    <n v="1602"/>
    <n v="606"/>
    <n v="6.4665999999999997"/>
    <n v="348200"/>
    <x v="0"/>
    <e v="#NAME?"/>
  </r>
  <r>
    <n v="-122.12"/>
    <n v="37.880000000000003"/>
    <n v="35"/>
    <n v="2785"/>
    <n v="362"/>
    <n v="1001"/>
    <n v="363"/>
    <n v="8.0448000000000004"/>
    <n v="433300"/>
    <x v="0"/>
    <e v="#NAME?"/>
  </r>
  <r>
    <n v="-122.12"/>
    <n v="37.89"/>
    <n v="30"/>
    <n v="3227"/>
    <n v="733"/>
    <n v="1260"/>
    <n v="684"/>
    <n v="4.125"/>
    <n v="257100"/>
    <x v="0"/>
    <e v="#NAME?"/>
  </r>
  <r>
    <n v="-122.13"/>
    <n v="37.89"/>
    <n v="27"/>
    <n v="744"/>
    <n v="214"/>
    <n v="295"/>
    <n v="169"/>
    <n v="2.7410999999999999"/>
    <n v="350000"/>
    <x v="0"/>
    <e v="#NAME?"/>
  </r>
  <r>
    <n v="-122.13"/>
    <n v="37.869999999999997"/>
    <n v="18"/>
    <n v="1820"/>
    <n v="220"/>
    <n v="728"/>
    <n v="229"/>
    <n v="10.3713"/>
    <n v="426100"/>
    <x v="0"/>
    <e v="#NAME?"/>
  </r>
  <r>
    <n v="-122.14"/>
    <n v="37.880000000000003"/>
    <n v="34"/>
    <n v="6986"/>
    <n v="1096"/>
    <n v="2865"/>
    <n v="1124"/>
    <n v="6.2275"/>
    <n v="394400"/>
    <x v="0"/>
    <e v="#NAME?"/>
  </r>
  <r>
    <n v="-122.07"/>
    <n v="37.880000000000003"/>
    <n v="11"/>
    <n v="1077"/>
    <n v="318"/>
    <n v="590"/>
    <n v="264"/>
    <n v="3.5535999999999999"/>
    <n v="387200"/>
    <x v="0"/>
    <e v="#NAME?"/>
  </r>
  <r>
    <n v="-122.08"/>
    <n v="37.880000000000003"/>
    <n v="24"/>
    <n v="2059"/>
    <n v="462"/>
    <n v="410"/>
    <n v="294"/>
    <n v="2.3971"/>
    <n v="99400"/>
    <x v="0"/>
    <e v="#NAME?"/>
  </r>
  <r>
    <n v="-122.08"/>
    <n v="37.880000000000003"/>
    <n v="26"/>
    <n v="2947"/>
    <m/>
    <n v="825"/>
    <n v="626"/>
    <n v="2.9329999999999998"/>
    <n v="85000"/>
    <x v="0"/>
    <e v="#NAME?"/>
  </r>
  <r>
    <n v="-122.08"/>
    <n v="37.869999999999997"/>
    <n v="24"/>
    <n v="6130"/>
    <n v="1359"/>
    <n v="1750"/>
    <n v="1286"/>
    <n v="2.9167000000000001"/>
    <n v="102700"/>
    <x v="0"/>
    <e v="#NAME?"/>
  </r>
  <r>
    <n v="-122.06"/>
    <n v="37.85"/>
    <n v="17"/>
    <n v="7475"/>
    <n v="1556"/>
    <n v="2092"/>
    <n v="1449"/>
    <n v="3.6436999999999999"/>
    <n v="186500"/>
    <x v="0"/>
    <e v="#NAME?"/>
  </r>
  <r>
    <n v="-122.07"/>
    <n v="37.86"/>
    <n v="23"/>
    <n v="1025"/>
    <n v="205"/>
    <n v="263"/>
    <n v="191"/>
    <n v="3.12"/>
    <n v="155000"/>
    <x v="0"/>
    <e v="#NAME?"/>
  </r>
  <r>
    <n v="-122.06"/>
    <n v="37.86"/>
    <n v="16"/>
    <n v="5187"/>
    <n v="1014"/>
    <n v="1512"/>
    <n v="986"/>
    <n v="4.4550999999999998"/>
    <n v="252400"/>
    <x v="0"/>
    <e v="#NAME?"/>
  </r>
  <r>
    <n v="-122.07"/>
    <n v="37.86"/>
    <n v="17"/>
    <n v="1102"/>
    <n v="224"/>
    <n v="317"/>
    <n v="208"/>
    <n v="3.5893000000000002"/>
    <n v="206300"/>
    <x v="0"/>
    <e v="#NAME?"/>
  </r>
  <r>
    <n v="-122.08"/>
    <n v="37.869999999999997"/>
    <n v="26"/>
    <n v="2405"/>
    <n v="564"/>
    <n v="680"/>
    <n v="531"/>
    <n v="2.4895999999999998"/>
    <n v="73400"/>
    <x v="0"/>
    <e v="#NAME?"/>
  </r>
  <r>
    <n v="-122.1"/>
    <n v="37.880000000000003"/>
    <n v="35"/>
    <n v="3701"/>
    <n v="528"/>
    <n v="1511"/>
    <n v="517"/>
    <n v="7.2314999999999996"/>
    <n v="367100"/>
    <x v="0"/>
    <e v="#NAME?"/>
  </r>
  <r>
    <n v="-122.09"/>
    <n v="37.86"/>
    <n v="27"/>
    <n v="5484"/>
    <n v="760"/>
    <n v="2212"/>
    <n v="770"/>
    <n v="7.6201999999999996"/>
    <n v="402600"/>
    <x v="0"/>
    <e v="#NAME?"/>
  </r>
  <r>
    <n v="-122.11"/>
    <n v="37.869999999999997"/>
    <n v="33"/>
    <n v="3398"/>
    <n v="500"/>
    <n v="1351"/>
    <n v="457"/>
    <n v="6.5814000000000004"/>
    <n v="314200"/>
    <x v="0"/>
    <e v="#NAME?"/>
  </r>
  <r>
    <n v="-122.12"/>
    <n v="37.85"/>
    <n v="18"/>
    <n v="5252"/>
    <n v="686"/>
    <n v="1870"/>
    <n v="657"/>
    <n v="8.0074000000000005"/>
    <n v="454100"/>
    <x v="0"/>
    <e v="#NAME?"/>
  </r>
  <r>
    <n v="-122.08"/>
    <n v="37.840000000000003"/>
    <n v="17"/>
    <n v="1320"/>
    <n v="159"/>
    <n v="1722"/>
    <n v="141"/>
    <n v="11.7064"/>
    <n v="500001"/>
    <x v="0"/>
    <e v="#NAME?"/>
  </r>
  <r>
    <n v="-122.12"/>
    <n v="37.81"/>
    <n v="26"/>
    <n v="4048"/>
    <n v="513"/>
    <n v="1486"/>
    <n v="498"/>
    <n v="7.6717000000000004"/>
    <n v="416500"/>
    <x v="0"/>
    <e v="#NAME?"/>
  </r>
  <r>
    <n v="-122.12"/>
    <n v="37.82"/>
    <n v="26"/>
    <n v="2269"/>
    <n v="317"/>
    <n v="918"/>
    <n v="313"/>
    <n v="6.6657000000000002"/>
    <n v="364500"/>
    <x v="0"/>
    <e v="#NAME?"/>
  </r>
  <r>
    <n v="-122.11"/>
    <n v="37.83"/>
    <n v="19"/>
    <n v="5130"/>
    <n v="741"/>
    <n v="1887"/>
    <n v="712"/>
    <n v="7.2030000000000003"/>
    <n v="369900"/>
    <x v="0"/>
    <e v="#NAME?"/>
  </r>
  <r>
    <n v="-122.08"/>
    <n v="37.82"/>
    <n v="4"/>
    <n v="2045"/>
    <n v="237"/>
    <n v="830"/>
    <n v="252"/>
    <n v="11.3421"/>
    <n v="500001"/>
    <x v="0"/>
    <e v="#NAME?"/>
  </r>
  <r>
    <n v="-122.14"/>
    <n v="37.86"/>
    <n v="20"/>
    <n v="6201"/>
    <n v="1182"/>
    <n v="2415"/>
    <n v="1141"/>
    <n v="4.5743999999999998"/>
    <n v="314000"/>
    <x v="0"/>
    <e v="#NAME?"/>
  </r>
  <r>
    <n v="-122.14"/>
    <n v="37.85"/>
    <n v="27"/>
    <n v="9147"/>
    <n v="1276"/>
    <n v="3371"/>
    <n v="1269"/>
    <n v="7.3266999999999998"/>
    <n v="389900"/>
    <x v="0"/>
    <e v="#NAME?"/>
  </r>
  <r>
    <n v="-122.14"/>
    <n v="37.840000000000003"/>
    <n v="24"/>
    <n v="2131"/>
    <n v="343"/>
    <n v="874"/>
    <n v="373"/>
    <n v="5.6349"/>
    <n v="355600"/>
    <x v="0"/>
    <e v="#NAME?"/>
  </r>
  <r>
    <n v="-122.16"/>
    <n v="37.83"/>
    <n v="16"/>
    <n v="4596"/>
    <n v="705"/>
    <n v="1480"/>
    <n v="650"/>
    <n v="7.52"/>
    <n v="370200"/>
    <x v="0"/>
    <e v="#NAME?"/>
  </r>
  <r>
    <n v="-122.16"/>
    <n v="37.86"/>
    <n v="36"/>
    <n v="3359"/>
    <n v="493"/>
    <n v="1298"/>
    <n v="483"/>
    <n v="8.1585999999999999"/>
    <n v="404300"/>
    <x v="0"/>
    <e v="#NAME?"/>
  </r>
  <r>
    <n v="-122.18"/>
    <n v="37.880000000000003"/>
    <n v="36"/>
    <n v="542"/>
    <n v="119"/>
    <n v="231"/>
    <n v="121"/>
    <n v="4.9000000000000004"/>
    <n v="354200"/>
    <x v="0"/>
    <e v="#NAME?"/>
  </r>
  <r>
    <n v="-122.18"/>
    <n v="37.86"/>
    <n v="33"/>
    <n v="4449"/>
    <n v="636"/>
    <n v="1684"/>
    <n v="617"/>
    <n v="8.9571000000000005"/>
    <n v="399700"/>
    <x v="0"/>
    <e v="#NAME?"/>
  </r>
  <r>
    <n v="-122.16"/>
    <n v="37.89"/>
    <n v="32"/>
    <n v="1779"/>
    <n v="241"/>
    <n v="721"/>
    <n v="258"/>
    <n v="8.7589000000000006"/>
    <n v="434500"/>
    <x v="0"/>
    <e v="#NAME?"/>
  </r>
  <r>
    <n v="-122.17"/>
    <n v="37.880000000000003"/>
    <n v="32"/>
    <n v="3633"/>
    <n v="508"/>
    <n v="1393"/>
    <n v="506"/>
    <n v="7.6917"/>
    <n v="401800"/>
    <x v="0"/>
    <e v="#NAME?"/>
  </r>
  <r>
    <n v="-122.17"/>
    <n v="37.880000000000003"/>
    <n v="33"/>
    <n v="3626"/>
    <n v="502"/>
    <n v="1348"/>
    <n v="480"/>
    <n v="7.6106999999999996"/>
    <n v="423200"/>
    <x v="0"/>
    <e v="#NAME?"/>
  </r>
  <r>
    <n v="-122.17"/>
    <n v="37.869999999999997"/>
    <n v="38"/>
    <n v="1261"/>
    <n v="177"/>
    <n v="472"/>
    <n v="183"/>
    <n v="6.9169999999999998"/>
    <n v="438000"/>
    <x v="0"/>
    <e v="#NAME?"/>
  </r>
  <r>
    <n v="-122.22"/>
    <n v="37.880000000000003"/>
    <n v="20"/>
    <n v="95"/>
    <n v="13"/>
    <n v="31"/>
    <n v="15"/>
    <n v="2.4443999999999999"/>
    <n v="475000"/>
    <x v="0"/>
    <e v="#NAME?"/>
  </r>
  <r>
    <n v="-122.2"/>
    <n v="37.89"/>
    <n v="37"/>
    <n v="3881"/>
    <n v="560"/>
    <n v="1315"/>
    <n v="517"/>
    <n v="7.3194999999999997"/>
    <n v="367500"/>
    <x v="0"/>
    <e v="#NAME?"/>
  </r>
  <r>
    <n v="-122.2"/>
    <n v="37.880000000000003"/>
    <n v="36"/>
    <n v="1065"/>
    <n v="160"/>
    <n v="398"/>
    <n v="155"/>
    <n v="7.7736000000000001"/>
    <n v="378100"/>
    <x v="0"/>
    <e v="#NAME?"/>
  </r>
  <r>
    <n v="-122.18"/>
    <n v="37.909999999999997"/>
    <n v="31"/>
    <n v="7200"/>
    <n v="876"/>
    <n v="2428"/>
    <n v="843"/>
    <n v="10.9405"/>
    <n v="500001"/>
    <x v="0"/>
    <e v="#NAME?"/>
  </r>
  <r>
    <n v="-122.2"/>
    <n v="37.9"/>
    <n v="36"/>
    <n v="2107"/>
    <n v="287"/>
    <n v="740"/>
    <n v="280"/>
    <n v="10.3416"/>
    <n v="500001"/>
    <x v="0"/>
    <e v="#NAME?"/>
  </r>
  <r>
    <n v="-122.18"/>
    <n v="37.9"/>
    <n v="36"/>
    <n v="4760"/>
    <n v="610"/>
    <n v="1511"/>
    <n v="572"/>
    <n v="9.0063999999999993"/>
    <n v="500001"/>
    <x v="0"/>
    <e v="#NAME?"/>
  </r>
  <r>
    <n v="-122.18"/>
    <n v="37.89"/>
    <n v="18"/>
    <n v="4845"/>
    <n v="735"/>
    <n v="1634"/>
    <n v="734"/>
    <n v="8.1488999999999994"/>
    <n v="499000"/>
    <x v="0"/>
    <e v="#NAME?"/>
  </r>
  <r>
    <n v="-121.84"/>
    <n v="37.979999999999997"/>
    <n v="8"/>
    <n v="7505"/>
    <n v="1089"/>
    <n v="3325"/>
    <n v="1016"/>
    <n v="5.2698999999999998"/>
    <n v="204200"/>
    <x v="2"/>
    <e v="#NAME?"/>
  </r>
  <r>
    <n v="-121.81"/>
    <n v="37.97"/>
    <n v="8"/>
    <n v="1584"/>
    <n v="236"/>
    <n v="615"/>
    <n v="202"/>
    <n v="6.4752999999999998"/>
    <n v="166800"/>
    <x v="2"/>
    <e v="#NAME?"/>
  </r>
  <r>
    <n v="-121.78"/>
    <n v="37.97"/>
    <n v="4"/>
    <n v="17032"/>
    <n v="2546"/>
    <n v="7653"/>
    <n v="2359"/>
    <n v="5.5601000000000003"/>
    <n v="213700"/>
    <x v="2"/>
    <e v="#NAME?"/>
  </r>
  <r>
    <n v="-121.83"/>
    <n v="37.950000000000003"/>
    <n v="17"/>
    <n v="1133"/>
    <n v="244"/>
    <n v="716"/>
    <n v="235"/>
    <n v="2.875"/>
    <n v="162500"/>
    <x v="2"/>
    <e v="#NAME?"/>
  </r>
  <r>
    <n v="-121.94"/>
    <n v="37.83"/>
    <n v="11"/>
    <n v="2836"/>
    <n v="373"/>
    <n v="959"/>
    <n v="335"/>
    <n v="10.5815"/>
    <n v="500001"/>
    <x v="2"/>
    <e v="#NAME?"/>
  </r>
  <r>
    <n v="-121.89"/>
    <n v="37.82"/>
    <n v="4"/>
    <n v="11444"/>
    <n v="1355"/>
    <n v="3898"/>
    <n v="1257"/>
    <n v="13.2949"/>
    <n v="500001"/>
    <x v="2"/>
    <e v="#NAME?"/>
  </r>
  <r>
    <n v="-121.91"/>
    <n v="37.81"/>
    <n v="7"/>
    <n v="3477"/>
    <n v="416"/>
    <n v="1216"/>
    <n v="395"/>
    <n v="13.149900000000001"/>
    <n v="500001"/>
    <x v="2"/>
    <e v="#NAME?"/>
  </r>
  <r>
    <n v="-121.82"/>
    <n v="37.81"/>
    <n v="12"/>
    <n v="4711"/>
    <n v="659"/>
    <n v="2089"/>
    <n v="621"/>
    <n v="8.3209"/>
    <n v="485400"/>
    <x v="2"/>
    <e v="#NAME?"/>
  </r>
  <r>
    <n v="-121.96"/>
    <n v="37.99"/>
    <n v="2"/>
    <n v="3129"/>
    <n v="707"/>
    <n v="1606"/>
    <n v="698"/>
    <n v="2.9590999999999998"/>
    <n v="210100"/>
    <x v="2"/>
    <e v="#NAME?"/>
  </r>
  <r>
    <n v="-121.96"/>
    <n v="37.94"/>
    <n v="26"/>
    <n v="3084"/>
    <n v="505"/>
    <n v="1557"/>
    <n v="501"/>
    <n v="5.1581999999999999"/>
    <n v="194700"/>
    <x v="2"/>
    <e v="#NAME?"/>
  </r>
  <r>
    <n v="-121.96"/>
    <n v="37.950000000000003"/>
    <n v="25"/>
    <n v="4026"/>
    <n v="791"/>
    <n v="1850"/>
    <n v="709"/>
    <n v="4.1482999999999999"/>
    <n v="181200"/>
    <x v="2"/>
    <e v="#NAME?"/>
  </r>
  <r>
    <n v="-121.95"/>
    <n v="37.94"/>
    <n v="21"/>
    <n v="3153"/>
    <n v="411"/>
    <n v="1318"/>
    <n v="431"/>
    <n v="6.8642000000000003"/>
    <n v="285400"/>
    <x v="2"/>
    <e v="#NAME?"/>
  </r>
  <r>
    <n v="-121.97"/>
    <n v="37.93"/>
    <n v="4"/>
    <n v="3241"/>
    <n v="464"/>
    <n v="1552"/>
    <n v="494"/>
    <n v="6.6134000000000004"/>
    <n v="307000"/>
    <x v="2"/>
    <e v="#NAME?"/>
  </r>
  <r>
    <n v="-122.01"/>
    <n v="37.92"/>
    <n v="18"/>
    <n v="2808"/>
    <n v="337"/>
    <n v="1038"/>
    <n v="337"/>
    <n v="8.3956"/>
    <n v="353600"/>
    <x v="0"/>
    <e v="#NAME?"/>
  </r>
  <r>
    <n v="-122.01"/>
    <n v="37.92"/>
    <n v="16"/>
    <n v="2638"/>
    <n v="345"/>
    <n v="1055"/>
    <n v="334"/>
    <n v="8.1163000000000007"/>
    <n v="365800"/>
    <x v="0"/>
    <e v="#NAME?"/>
  </r>
  <r>
    <n v="-121.99"/>
    <n v="37.92"/>
    <n v="14"/>
    <n v="1780"/>
    <n v="224"/>
    <n v="764"/>
    <n v="226"/>
    <n v="9.0243000000000002"/>
    <n v="427700"/>
    <x v="2"/>
    <e v="#NAME?"/>
  </r>
  <r>
    <n v="-121.93"/>
    <n v="37.89"/>
    <n v="13"/>
    <n v="2085"/>
    <n v="292"/>
    <n v="852"/>
    <n v="264"/>
    <n v="7.3445"/>
    <n v="366700"/>
    <x v="2"/>
    <e v="#NAME?"/>
  </r>
  <r>
    <n v="-121.92"/>
    <n v="37.96"/>
    <n v="14"/>
    <n v="5332"/>
    <n v="884"/>
    <n v="2093"/>
    <n v="839"/>
    <n v="5.2797999999999998"/>
    <n v="237400"/>
    <x v="2"/>
    <e v="#NAME?"/>
  </r>
  <r>
    <n v="-121.94"/>
    <n v="37.950000000000003"/>
    <n v="18"/>
    <n v="2541"/>
    <n v="355"/>
    <n v="986"/>
    <n v="346"/>
    <n v="7.1978"/>
    <n v="288000"/>
    <x v="2"/>
    <e v="#NAME?"/>
  </r>
  <r>
    <n v="-121.91"/>
    <n v="37.93"/>
    <n v="13"/>
    <n v="1610"/>
    <n v="198"/>
    <n v="703"/>
    <n v="217"/>
    <n v="8.7058999999999997"/>
    <n v="329400"/>
    <x v="2"/>
    <e v="#NAME?"/>
  </r>
  <r>
    <n v="-121.94"/>
    <n v="37.94"/>
    <n v="26"/>
    <n v="1299"/>
    <n v="174"/>
    <n v="533"/>
    <n v="180"/>
    <n v="6.2295999999999996"/>
    <n v="291700"/>
    <x v="2"/>
    <e v="#NAME?"/>
  </r>
  <r>
    <n v="-121.94"/>
    <n v="37.93"/>
    <n v="16"/>
    <n v="3421"/>
    <n v="427"/>
    <n v="1341"/>
    <n v="428"/>
    <n v="7.5694999999999997"/>
    <n v="320400"/>
    <x v="2"/>
    <e v="#NAME?"/>
  </r>
  <r>
    <n v="-121.93"/>
    <n v="37.93"/>
    <n v="16"/>
    <n v="2876"/>
    <n v="391"/>
    <n v="1089"/>
    <n v="377"/>
    <n v="6.2990000000000004"/>
    <n v="286900"/>
    <x v="2"/>
    <e v="#NAME?"/>
  </r>
  <r>
    <n v="-121.93"/>
    <n v="37.93"/>
    <n v="16"/>
    <n v="2169"/>
    <n v="262"/>
    <n v="877"/>
    <n v="245"/>
    <n v="6.6048999999999998"/>
    <n v="312600"/>
    <x v="2"/>
    <e v="#NAME?"/>
  </r>
  <r>
    <n v="-121.95"/>
    <n v="37.94"/>
    <n v="27"/>
    <n v="1469"/>
    <n v="216"/>
    <n v="578"/>
    <n v="219"/>
    <n v="5.9345999999999997"/>
    <n v="253600"/>
    <x v="2"/>
    <e v="#NAME?"/>
  </r>
  <r>
    <n v="-122.25"/>
    <n v="38.020000000000003"/>
    <n v="16"/>
    <n v="1803"/>
    <n v="267"/>
    <n v="946"/>
    <n v="266"/>
    <n v="5.7000999999999999"/>
    <n v="205100"/>
    <x v="0"/>
    <e v="#NAME?"/>
  </r>
  <r>
    <n v="-122.25"/>
    <n v="38.03"/>
    <n v="15"/>
    <n v="3338"/>
    <n v="532"/>
    <n v="1834"/>
    <n v="520"/>
    <n v="5.6292999999999997"/>
    <n v="197600"/>
    <x v="0"/>
    <e v="#NAME?"/>
  </r>
  <r>
    <n v="-122.21"/>
    <n v="38.020000000000003"/>
    <n v="15"/>
    <n v="2150"/>
    <n v="327"/>
    <n v="1094"/>
    <n v="324"/>
    <n v="6.0224000000000002"/>
    <n v="198500"/>
    <x v="0"/>
    <e v="#NAME?"/>
  </r>
  <r>
    <n v="-122.2"/>
    <n v="37.96"/>
    <n v="9"/>
    <n v="6306"/>
    <n v="962"/>
    <n v="2581"/>
    <n v="911"/>
    <n v="6.7740999999999998"/>
    <n v="310700"/>
    <x v="0"/>
    <e v="#NAME?"/>
  </r>
  <r>
    <n v="-122.23"/>
    <n v="38.06"/>
    <n v="52"/>
    <n v="1350"/>
    <n v="266"/>
    <n v="490"/>
    <n v="257"/>
    <n v="3.125"/>
    <n v="171100"/>
    <x v="0"/>
    <e v="#NAME?"/>
  </r>
  <r>
    <n v="-122.23"/>
    <n v="38.049999999999997"/>
    <n v="52"/>
    <n v="1736"/>
    <n v="358"/>
    <n v="638"/>
    <n v="297"/>
    <n v="2.5516999999999999"/>
    <n v="147100"/>
    <x v="0"/>
    <e v="#NAME?"/>
  </r>
  <r>
    <n v="-122.21"/>
    <n v="38.06"/>
    <n v="52"/>
    <n v="2735"/>
    <n v="559"/>
    <n v="1076"/>
    <n v="487"/>
    <n v="3.6154000000000002"/>
    <n v="155700"/>
    <x v="0"/>
    <e v="#NAME?"/>
  </r>
  <r>
    <n v="-122.2"/>
    <n v="38.04"/>
    <n v="31"/>
    <n v="3029"/>
    <n v="500"/>
    <n v="1236"/>
    <n v="487"/>
    <n v="5.6021999999999998"/>
    <n v="197000"/>
    <x v="0"/>
    <e v="#NAME?"/>
  </r>
  <r>
    <n v="-122.26"/>
    <n v="38.03"/>
    <n v="25"/>
    <n v="2239"/>
    <n v="361"/>
    <n v="928"/>
    <n v="353"/>
    <n v="4.4474"/>
    <n v="203700"/>
    <x v="0"/>
    <e v="#NAME?"/>
  </r>
  <r>
    <n v="-122.27"/>
    <n v="38.04"/>
    <n v="47"/>
    <n v="1685"/>
    <n v="405"/>
    <n v="835"/>
    <n v="372"/>
    <n v="2.3102999999999998"/>
    <n v="134500"/>
    <x v="0"/>
    <e v="#NAME?"/>
  </r>
  <r>
    <n v="-122.26"/>
    <n v="38.03"/>
    <n v="41"/>
    <n v="1631"/>
    <n v="282"/>
    <n v="752"/>
    <n v="288"/>
    <n v="3.9344999999999999"/>
    <n v="150200"/>
    <x v="0"/>
    <e v="#NAME?"/>
  </r>
  <r>
    <n v="-122.26"/>
    <n v="38.04"/>
    <n v="41"/>
    <n v="2512"/>
    <n v="539"/>
    <n v="1179"/>
    <n v="480"/>
    <n v="2.694"/>
    <n v="123000"/>
    <x v="0"/>
    <e v="#NAME?"/>
  </r>
  <r>
    <n v="-122.25"/>
    <n v="38.049999999999997"/>
    <n v="30"/>
    <n v="1255"/>
    <n v="297"/>
    <n v="779"/>
    <n v="307"/>
    <n v="1.6767000000000001"/>
    <n v="147700"/>
    <x v="0"/>
    <e v="#NAME?"/>
  </r>
  <r>
    <n v="-122.32"/>
    <n v="38.06"/>
    <n v="4"/>
    <n v="7999"/>
    <n v="1611"/>
    <n v="3596"/>
    <n v="1396"/>
    <n v="5.0968999999999998"/>
    <n v="174200"/>
    <x v="0"/>
    <e v="#NAME?"/>
  </r>
  <r>
    <n v="-122.28"/>
    <n v="38"/>
    <n v="26"/>
    <n v="2335"/>
    <n v="413"/>
    <n v="980"/>
    <n v="417"/>
    <n v="3.4470999999999998"/>
    <n v="178900"/>
    <x v="0"/>
    <e v="#NAME?"/>
  </r>
  <r>
    <n v="-122.29"/>
    <n v="38"/>
    <n v="16"/>
    <n v="4986"/>
    <n v="1081"/>
    <n v="2805"/>
    <n v="1016"/>
    <n v="4.0250000000000004"/>
    <n v="173200"/>
    <x v="0"/>
    <e v="#NAME?"/>
  </r>
  <r>
    <n v="-122.36"/>
    <n v="38.03"/>
    <n v="32"/>
    <n v="2159"/>
    <n v="393"/>
    <n v="981"/>
    <n v="369"/>
    <n v="4.3173000000000004"/>
    <n v="175400"/>
    <x v="0"/>
    <e v="#NAME?"/>
  </r>
  <r>
    <n v="-122.3"/>
    <n v="38"/>
    <n v="34"/>
    <n v="1712"/>
    <n v="317"/>
    <n v="956"/>
    <n v="341"/>
    <n v="4.4394"/>
    <n v="162000"/>
    <x v="0"/>
    <e v="#NAME?"/>
  </r>
  <r>
    <n v="-122.31"/>
    <n v="38"/>
    <n v="26"/>
    <n v="3735"/>
    <n v="641"/>
    <n v="1708"/>
    <n v="633"/>
    <n v="4.6210000000000004"/>
    <n v="191100"/>
    <x v="0"/>
    <e v="#NAME?"/>
  </r>
  <r>
    <n v="-122.31"/>
    <n v="38.01"/>
    <n v="18"/>
    <n v="4123"/>
    <n v="874"/>
    <n v="1895"/>
    <n v="772"/>
    <n v="3.2759"/>
    <n v="195000"/>
    <x v="0"/>
    <e v="#NAME?"/>
  </r>
  <r>
    <n v="-122.28"/>
    <n v="37.99"/>
    <n v="28"/>
    <n v="3801"/>
    <n v="622"/>
    <n v="1654"/>
    <n v="571"/>
    <n v="4.375"/>
    <n v="193300"/>
    <x v="0"/>
    <e v="#NAME?"/>
  </r>
  <r>
    <n v="-122.26"/>
    <n v="37.979999999999997"/>
    <n v="28"/>
    <n v="2038"/>
    <n v="329"/>
    <n v="947"/>
    <n v="349"/>
    <n v="5.1177999999999999"/>
    <n v="198000"/>
    <x v="0"/>
    <e v="#NAME?"/>
  </r>
  <r>
    <n v="-122.27"/>
    <n v="37.99"/>
    <n v="16"/>
    <n v="4921"/>
    <n v="737"/>
    <n v="2312"/>
    <n v="725"/>
    <n v="5.8898999999999999"/>
    <n v="243200"/>
    <x v="0"/>
    <e v="#NAME?"/>
  </r>
  <r>
    <n v="-122.27"/>
    <n v="37.979999999999997"/>
    <n v="23"/>
    <n v="3455"/>
    <n v="479"/>
    <n v="1375"/>
    <n v="474"/>
    <n v="6.0289000000000001"/>
    <n v="218600"/>
    <x v="0"/>
    <e v="#NAME?"/>
  </r>
  <r>
    <n v="-122.26"/>
    <n v="38.020000000000003"/>
    <n v="5"/>
    <n v="3846"/>
    <n v="786"/>
    <n v="2053"/>
    <n v="716"/>
    <n v="5.0472999999999999"/>
    <n v="184800"/>
    <x v="0"/>
    <e v="#NAME?"/>
  </r>
  <r>
    <n v="-122.24"/>
    <n v="38.01"/>
    <n v="11"/>
    <n v="3751"/>
    <n v="565"/>
    <n v="1949"/>
    <n v="555"/>
    <n v="5.7862"/>
    <n v="269400"/>
    <x v="0"/>
    <e v="#NAME?"/>
  </r>
  <r>
    <n v="-122.24"/>
    <n v="38.01"/>
    <n v="16"/>
    <n v="2084"/>
    <n v="315"/>
    <n v="1154"/>
    <n v="307"/>
    <n v="6.0102000000000002"/>
    <n v="235600"/>
    <x v="0"/>
    <e v="#NAME?"/>
  </r>
  <r>
    <n v="-122.25"/>
    <n v="38"/>
    <n v="16"/>
    <n v="2978"/>
    <n v="411"/>
    <n v="1531"/>
    <n v="400"/>
    <n v="6.5006000000000004"/>
    <n v="237700"/>
    <x v="0"/>
    <e v="#NAME?"/>
  </r>
  <r>
    <n v="-122.26"/>
    <n v="38"/>
    <n v="14"/>
    <n v="2338"/>
    <n v="391"/>
    <n v="1003"/>
    <n v="398"/>
    <n v="4.2268999999999997"/>
    <n v="170500"/>
    <x v="0"/>
    <e v="#NAME?"/>
  </r>
  <r>
    <n v="-122.26"/>
    <n v="38"/>
    <n v="6"/>
    <n v="678"/>
    <n v="104"/>
    <n v="318"/>
    <n v="91"/>
    <n v="5.2374999999999998"/>
    <n v="246400"/>
    <x v="0"/>
    <e v="#NAME?"/>
  </r>
  <r>
    <n v="-122.27"/>
    <n v="38"/>
    <n v="15"/>
    <n v="1216"/>
    <n v="166"/>
    <n v="572"/>
    <n v="178"/>
    <n v="5.8418000000000001"/>
    <n v="240300"/>
    <x v="0"/>
    <e v="#NAME?"/>
  </r>
  <r>
    <n v="-122.27"/>
    <n v="38"/>
    <n v="12"/>
    <n v="1592"/>
    <n v="242"/>
    <n v="969"/>
    <n v="233"/>
    <n v="6.1576000000000004"/>
    <n v="248700"/>
    <x v="0"/>
    <e v="#NAME?"/>
  </r>
  <r>
    <n v="-122.26"/>
    <n v="38"/>
    <n v="5"/>
    <n v="6265"/>
    <n v="908"/>
    <n v="3326"/>
    <n v="872"/>
    <n v="6.2073"/>
    <n v="272900"/>
    <x v="0"/>
    <e v="#NAME?"/>
  </r>
  <r>
    <n v="-122.29"/>
    <n v="37.979999999999997"/>
    <n v="27"/>
    <n v="2133"/>
    <n v="347"/>
    <n v="850"/>
    <n v="350"/>
    <n v="5.1045999999999996"/>
    <n v="209800"/>
    <x v="0"/>
    <e v="#NAME?"/>
  </r>
  <r>
    <n v="-122.28"/>
    <n v="37.96"/>
    <n v="35"/>
    <n v="1579"/>
    <n v="243"/>
    <n v="734"/>
    <n v="264"/>
    <n v="5.5"/>
    <n v="201000"/>
    <x v="0"/>
    <e v="#NAME?"/>
  </r>
  <r>
    <n v="-122.27"/>
    <n v="37.97"/>
    <n v="10"/>
    <n v="15259"/>
    <n v="2275"/>
    <n v="7266"/>
    <n v="2338"/>
    <n v="6.0666000000000002"/>
    <n v="272400"/>
    <x v="0"/>
    <e v="#NAME?"/>
  </r>
  <r>
    <n v="-122.3"/>
    <n v="37.97"/>
    <n v="30"/>
    <n v="4030"/>
    <n v="772"/>
    <n v="1777"/>
    <n v="718"/>
    <n v="3.6393"/>
    <n v="184000"/>
    <x v="0"/>
    <e v="#NAME?"/>
  </r>
  <r>
    <n v="-122.3"/>
    <n v="37.97"/>
    <n v="34"/>
    <n v="2854"/>
    <n v="528"/>
    <n v="1211"/>
    <n v="452"/>
    <n v="3.5352999999999999"/>
    <n v="164700"/>
    <x v="0"/>
    <e v="#NAME?"/>
  </r>
  <r>
    <n v="-122.29"/>
    <n v="37.97"/>
    <n v="20"/>
    <n v="3426"/>
    <n v="632"/>
    <n v="1512"/>
    <n v="580"/>
    <n v="4.4911000000000003"/>
    <n v="227400"/>
    <x v="0"/>
    <e v="#NAME?"/>
  </r>
  <r>
    <n v="-122.3"/>
    <n v="37.97"/>
    <n v="35"/>
    <n v="1811"/>
    <n v="377"/>
    <n v="911"/>
    <n v="340"/>
    <n v="3.375"/>
    <n v="149700"/>
    <x v="0"/>
    <e v="#NAME?"/>
  </r>
  <r>
    <n v="-122.29"/>
    <n v="37.94"/>
    <n v="20"/>
    <n v="7578"/>
    <n v="1426"/>
    <n v="3637"/>
    <n v="1362"/>
    <n v="4.4386999999999999"/>
    <n v="190000"/>
    <x v="0"/>
    <e v="#NAME?"/>
  </r>
  <r>
    <n v="-122.32"/>
    <n v="37.950000000000003"/>
    <n v="37"/>
    <n v="1887"/>
    <n v="353"/>
    <n v="895"/>
    <n v="359"/>
    <n v="4.45"/>
    <n v="196600"/>
    <x v="0"/>
    <e v="#NAME?"/>
  </r>
  <r>
    <n v="-122.31"/>
    <n v="37.94"/>
    <n v="38"/>
    <n v="1794"/>
    <n v="349"/>
    <n v="810"/>
    <n v="335"/>
    <n v="3.8342999999999998"/>
    <n v="191400"/>
    <x v="0"/>
    <e v="#NAME?"/>
  </r>
  <r>
    <n v="-122.31"/>
    <n v="37.94"/>
    <n v="38"/>
    <n v="2172"/>
    <n v="403"/>
    <n v="945"/>
    <n v="384"/>
    <n v="4.3958000000000004"/>
    <n v="194200"/>
    <x v="0"/>
    <e v="#NAME?"/>
  </r>
  <r>
    <n v="-122.32"/>
    <n v="37.950000000000003"/>
    <n v="36"/>
    <n v="1425"/>
    <n v="245"/>
    <n v="573"/>
    <n v="239"/>
    <n v="4.3499999999999996"/>
    <n v="185000"/>
    <x v="0"/>
    <e v="#NAME?"/>
  </r>
  <r>
    <n v="-122.31"/>
    <n v="37.99"/>
    <n v="25"/>
    <n v="6508"/>
    <n v="1137"/>
    <n v="3259"/>
    <n v="1081"/>
    <n v="4.2347999999999999"/>
    <n v="157800"/>
    <x v="0"/>
    <e v="#NAME?"/>
  </r>
  <r>
    <n v="-122.3"/>
    <n v="37.979999999999997"/>
    <n v="25"/>
    <n v="3807"/>
    <n v="806"/>
    <n v="1821"/>
    <n v="792"/>
    <n v="3.6518000000000002"/>
    <n v="164300"/>
    <x v="0"/>
    <e v="#NAME?"/>
  </r>
  <r>
    <n v="-122.32"/>
    <n v="37.97"/>
    <n v="29"/>
    <n v="2347"/>
    <n v="464"/>
    <n v="1135"/>
    <n v="490"/>
    <n v="3.9722"/>
    <n v="161000"/>
    <x v="0"/>
    <e v="#NAME?"/>
  </r>
  <r>
    <n v="-122.32"/>
    <n v="38.01"/>
    <n v="26"/>
    <n v="3054"/>
    <n v="492"/>
    <n v="1495"/>
    <n v="496"/>
    <n v="4.6943999999999999"/>
    <n v="171100"/>
    <x v="0"/>
    <e v="#NAME?"/>
  </r>
  <r>
    <n v="-122.33"/>
    <n v="38"/>
    <n v="35"/>
    <n v="3779"/>
    <n v="711"/>
    <n v="2493"/>
    <n v="679"/>
    <n v="2.9781"/>
    <n v="109000"/>
    <x v="0"/>
    <e v="#NAME?"/>
  </r>
  <r>
    <n v="-122.31"/>
    <n v="38"/>
    <n v="29"/>
    <n v="3108"/>
    <n v="534"/>
    <n v="1687"/>
    <n v="516"/>
    <n v="4.3333000000000004"/>
    <n v="170800"/>
    <x v="0"/>
    <e v="#NAME?"/>
  </r>
  <r>
    <n v="-122.32"/>
    <n v="37.99"/>
    <n v="24"/>
    <n v="4865"/>
    <n v="968"/>
    <n v="2315"/>
    <n v="893"/>
    <n v="4.2851999999999997"/>
    <n v="173500"/>
    <x v="0"/>
    <e v="#NAME?"/>
  </r>
  <r>
    <n v="-122.32"/>
    <n v="38"/>
    <n v="32"/>
    <n v="2275"/>
    <n v="397"/>
    <n v="1233"/>
    <n v="418"/>
    <n v="4.0437000000000003"/>
    <n v="162800"/>
    <x v="0"/>
    <e v="#NAME?"/>
  </r>
  <r>
    <n v="-122.34"/>
    <n v="37.99"/>
    <n v="42"/>
    <n v="1531"/>
    <n v="326"/>
    <n v="1271"/>
    <n v="377"/>
    <n v="2.6166999999999998"/>
    <n v="85100"/>
    <x v="0"/>
    <e v="#NAME?"/>
  </r>
  <r>
    <n v="-122.33"/>
    <n v="37.979999999999997"/>
    <n v="3"/>
    <n v="2850"/>
    <n v="544"/>
    <n v="1024"/>
    <n v="515"/>
    <n v="6.0114999999999998"/>
    <n v="175000"/>
    <x v="0"/>
    <e v="#NAME?"/>
  </r>
  <r>
    <n v="-122.33"/>
    <n v="37.99"/>
    <n v="4"/>
    <n v="3999"/>
    <n v="1079"/>
    <n v="1591"/>
    <n v="887"/>
    <n v="3.911"/>
    <n v="112500"/>
    <x v="0"/>
    <e v="#NAME?"/>
  </r>
  <r>
    <n v="-122.39"/>
    <n v="38"/>
    <n v="33"/>
    <n v="44"/>
    <n v="6"/>
    <n v="23"/>
    <n v="11"/>
    <n v="4.125"/>
    <n v="212500"/>
    <x v="0"/>
    <e v="#NAME?"/>
  </r>
  <r>
    <n v="-122.36"/>
    <n v="37.96"/>
    <n v="39"/>
    <n v="246"/>
    <n v="57"/>
    <n v="316"/>
    <n v="52"/>
    <n v="0.71599999999999997"/>
    <n v="104200"/>
    <x v="0"/>
    <e v="#NAME?"/>
  </r>
  <r>
    <n v="-122.36"/>
    <n v="37.96"/>
    <n v="31"/>
    <n v="1157"/>
    <n v="276"/>
    <n v="956"/>
    <n v="232"/>
    <n v="1.5347"/>
    <n v="80400"/>
    <x v="0"/>
    <e v="#NAME?"/>
  </r>
  <r>
    <n v="-122.36"/>
    <n v="37.950000000000003"/>
    <n v="40"/>
    <n v="408"/>
    <n v="102"/>
    <n v="302"/>
    <n v="81"/>
    <n v="1.8332999999999999"/>
    <n v="69800"/>
    <x v="0"/>
    <e v="#NAME?"/>
  </r>
  <r>
    <n v="-122.37"/>
    <n v="37.950000000000003"/>
    <n v="35"/>
    <n v="215"/>
    <n v="45"/>
    <n v="100"/>
    <n v="34"/>
    <n v="1.6023000000000001"/>
    <n v="81300"/>
    <x v="0"/>
    <e v="#NAME?"/>
  </r>
  <r>
    <n v="-122.37"/>
    <n v="37.950000000000003"/>
    <n v="32"/>
    <n v="1298"/>
    <n v="363"/>
    <n v="716"/>
    <n v="268"/>
    <n v="0.97970000000000002"/>
    <n v="76400"/>
    <x v="0"/>
    <e v="#NAME?"/>
  </r>
  <r>
    <n v="-122.37"/>
    <n v="37.96"/>
    <n v="37"/>
    <n v="1572"/>
    <n v="402"/>
    <n v="1046"/>
    <n v="350"/>
    <n v="0.74029999999999996"/>
    <n v="68600"/>
    <x v="0"/>
    <e v="#NAME?"/>
  </r>
  <r>
    <n v="-122.41"/>
    <n v="37.979999999999997"/>
    <n v="36"/>
    <n v="60"/>
    <n v="15"/>
    <n v="42"/>
    <n v="25"/>
    <n v="1.4582999999999999"/>
    <n v="67500"/>
    <x v="0"/>
    <e v="#NAME?"/>
  </r>
  <r>
    <n v="-122.34"/>
    <n v="37.979999999999997"/>
    <n v="33"/>
    <n v="2014"/>
    <n v="410"/>
    <n v="1354"/>
    <n v="427"/>
    <n v="3.9773000000000001"/>
    <n v="131300"/>
    <x v="0"/>
    <e v="#NAME?"/>
  </r>
  <r>
    <n v="-122.35"/>
    <n v="37.979999999999997"/>
    <n v="34"/>
    <n v="3756"/>
    <n v="726"/>
    <n v="2237"/>
    <n v="686"/>
    <n v="3.7562000000000002"/>
    <n v="132900"/>
    <x v="0"/>
    <e v="#NAME?"/>
  </r>
  <r>
    <n v="-122.34"/>
    <n v="37.97"/>
    <n v="19"/>
    <n v="392"/>
    <n v="109"/>
    <n v="287"/>
    <n v="81"/>
    <n v="6.0426000000000002"/>
    <n v="110000"/>
    <x v="0"/>
    <e v="#NAME?"/>
  </r>
  <r>
    <n v="-122.35"/>
    <n v="37.96"/>
    <n v="32"/>
    <n v="1991"/>
    <n v="504"/>
    <n v="1139"/>
    <n v="423"/>
    <n v="2.0352999999999999"/>
    <n v="113600"/>
    <x v="0"/>
    <e v="#NAME?"/>
  </r>
  <r>
    <n v="-122.35"/>
    <n v="37.97"/>
    <n v="43"/>
    <n v="2178"/>
    <n v="482"/>
    <n v="1545"/>
    <n v="471"/>
    <n v="2.5863"/>
    <n v="112200"/>
    <x v="0"/>
    <e v="#NAME?"/>
  </r>
  <r>
    <n v="-122.35"/>
    <n v="37.97"/>
    <n v="31"/>
    <n v="2892"/>
    <n v="685"/>
    <n v="2104"/>
    <n v="641"/>
    <n v="3.2187999999999999"/>
    <n v="113800"/>
    <x v="0"/>
    <e v="#NAME?"/>
  </r>
  <r>
    <n v="-122.32"/>
    <n v="37.97"/>
    <n v="33"/>
    <n v="1595"/>
    <n v="292"/>
    <n v="991"/>
    <n v="300"/>
    <n v="4.6936999999999998"/>
    <n v="134100"/>
    <x v="0"/>
    <e v="#NAME?"/>
  </r>
  <r>
    <n v="-122.32"/>
    <n v="37.97"/>
    <n v="33"/>
    <n v="1156"/>
    <n v="190"/>
    <n v="643"/>
    <n v="209"/>
    <n v="4.5"/>
    <n v="156600"/>
    <x v="0"/>
    <e v="#NAME?"/>
  </r>
  <r>
    <n v="-122.33"/>
    <n v="37.97"/>
    <n v="19"/>
    <n v="5151"/>
    <n v="1335"/>
    <n v="2548"/>
    <n v="1165"/>
    <n v="3.3125"/>
    <n v="158800"/>
    <x v="0"/>
    <e v="#NAME?"/>
  </r>
  <r>
    <n v="-122.33"/>
    <n v="37.979999999999997"/>
    <n v="32"/>
    <n v="1967"/>
    <n v="348"/>
    <n v="1144"/>
    <n v="364"/>
    <n v="4.4135"/>
    <n v="150100"/>
    <x v="0"/>
    <e v="#NAME?"/>
  </r>
  <r>
    <n v="-122.33"/>
    <n v="37.97"/>
    <n v="45"/>
    <n v="1982"/>
    <n v="376"/>
    <n v="1179"/>
    <n v="398"/>
    <n v="3.5463"/>
    <n v="130800"/>
    <x v="0"/>
    <e v="#NAME?"/>
  </r>
  <r>
    <n v="-122.34"/>
    <n v="37.97"/>
    <n v="19"/>
    <n v="2237"/>
    <n v="580"/>
    <n v="1438"/>
    <n v="551"/>
    <n v="2.3382000000000001"/>
    <n v="120700"/>
    <x v="0"/>
    <e v="#NAME?"/>
  </r>
  <r>
    <n v="-122.33"/>
    <n v="37.96"/>
    <n v="46"/>
    <n v="1222"/>
    <n v="236"/>
    <n v="819"/>
    <n v="251"/>
    <n v="3.9117999999999999"/>
    <n v="129400"/>
    <x v="0"/>
    <e v="#NAME?"/>
  </r>
  <r>
    <n v="-122.35"/>
    <n v="37.96"/>
    <n v="36"/>
    <n v="2191"/>
    <n v="531"/>
    <n v="1563"/>
    <n v="524"/>
    <n v="2.5164"/>
    <n v="114200"/>
    <x v="0"/>
    <e v="#NAME?"/>
  </r>
  <r>
    <n v="-122.35"/>
    <n v="37.96"/>
    <n v="29"/>
    <n v="1899"/>
    <n v="524"/>
    <n v="1357"/>
    <n v="443"/>
    <n v="1.875"/>
    <n v="97200"/>
    <x v="0"/>
    <e v="#NAME?"/>
  </r>
  <r>
    <n v="-122.35"/>
    <n v="37.96"/>
    <n v="35"/>
    <n v="1326"/>
    <n v="346"/>
    <n v="1023"/>
    <n v="295"/>
    <n v="2.0724"/>
    <n v="97700"/>
    <x v="0"/>
    <e v="#NAME?"/>
  </r>
  <r>
    <n v="-122.35"/>
    <n v="37.950000000000003"/>
    <n v="31"/>
    <n v="2449"/>
    <n v="595"/>
    <n v="1801"/>
    <n v="548"/>
    <n v="2.6328"/>
    <n v="110300"/>
    <x v="0"/>
    <e v="#NAME?"/>
  </r>
  <r>
    <n v="-122.35"/>
    <n v="37.96"/>
    <n v="34"/>
    <n v="1428"/>
    <n v="335"/>
    <n v="1272"/>
    <n v="319"/>
    <n v="2.5461"/>
    <n v="93900"/>
    <x v="0"/>
    <e v="#NAME?"/>
  </r>
  <r>
    <n v="-122.36"/>
    <n v="37.96"/>
    <n v="30"/>
    <n v="950"/>
    <n v="317"/>
    <n v="1073"/>
    <n v="280"/>
    <n v="1.8664000000000001"/>
    <n v="107800"/>
    <x v="0"/>
    <e v="#NAME?"/>
  </r>
  <r>
    <n v="-122.32"/>
    <n v="37.96"/>
    <n v="25"/>
    <n v="1728"/>
    <n v="403"/>
    <n v="934"/>
    <n v="412"/>
    <n v="3.375"/>
    <n v="133700"/>
    <x v="0"/>
    <e v="#NAME?"/>
  </r>
  <r>
    <n v="-122.32"/>
    <n v="37.96"/>
    <n v="34"/>
    <n v="2070"/>
    <n v="357"/>
    <n v="784"/>
    <n v="294"/>
    <n v="4.0416999999999996"/>
    <n v="182800"/>
    <x v="0"/>
    <e v="#NAME?"/>
  </r>
  <r>
    <n v="-122.32"/>
    <n v="37.950000000000003"/>
    <n v="35"/>
    <n v="1612"/>
    <n v="354"/>
    <n v="887"/>
    <n v="331"/>
    <n v="2.5769000000000002"/>
    <n v="146100"/>
    <x v="0"/>
    <e v="#NAME?"/>
  </r>
  <r>
    <n v="-122.33"/>
    <n v="37.950000000000003"/>
    <n v="22"/>
    <n v="2099"/>
    <n v="569"/>
    <n v="1135"/>
    <n v="509"/>
    <n v="2.1915"/>
    <n v="120800"/>
    <x v="0"/>
    <e v="#NAME?"/>
  </r>
  <r>
    <n v="-122.34"/>
    <n v="37.96"/>
    <n v="15"/>
    <n v="6487"/>
    <n v="1717"/>
    <n v="3408"/>
    <n v="1560"/>
    <n v="2.1991000000000001"/>
    <n v="133300"/>
    <x v="0"/>
    <e v="#NAME?"/>
  </r>
  <r>
    <n v="-122.34"/>
    <n v="37.96"/>
    <n v="33"/>
    <n v="1817"/>
    <n v="441"/>
    <n v="1220"/>
    <n v="389"/>
    <n v="2.5381999999999998"/>
    <n v="103600"/>
    <x v="0"/>
    <e v="#NAME?"/>
  </r>
  <r>
    <n v="-122.32"/>
    <n v="37.94"/>
    <n v="38"/>
    <n v="2751"/>
    <n v="522"/>
    <n v="1390"/>
    <n v="489"/>
    <n v="3.7277"/>
    <n v="165100"/>
    <x v="0"/>
    <e v="#NAME?"/>
  </r>
  <r>
    <n v="-122.32"/>
    <n v="37.94"/>
    <n v="46"/>
    <n v="1901"/>
    <n v="295"/>
    <n v="833"/>
    <n v="352"/>
    <n v="5.5195999999999996"/>
    <n v="210800"/>
    <x v="0"/>
    <e v="#NAME?"/>
  </r>
  <r>
    <n v="-122.32"/>
    <n v="37.93"/>
    <n v="40"/>
    <n v="1141"/>
    <n v="213"/>
    <n v="434"/>
    <n v="196"/>
    <n v="3.9464000000000001"/>
    <n v="186900"/>
    <x v="0"/>
    <e v="#NAME?"/>
  </r>
  <r>
    <n v="-122.33"/>
    <n v="37.950000000000003"/>
    <n v="42"/>
    <n v="1627"/>
    <n v="336"/>
    <n v="848"/>
    <n v="316"/>
    <n v="3.7707999999999999"/>
    <n v="144600"/>
    <x v="0"/>
    <e v="#NAME?"/>
  </r>
  <r>
    <n v="-122.33"/>
    <n v="37.94"/>
    <n v="45"/>
    <n v="1226"/>
    <n v="279"/>
    <n v="590"/>
    <n v="260"/>
    <n v="2.8833000000000002"/>
    <n v="140400"/>
    <x v="0"/>
    <e v="#NAME?"/>
  </r>
  <r>
    <n v="-122.33"/>
    <n v="37.94"/>
    <n v="47"/>
    <n v="1882"/>
    <n v="361"/>
    <n v="797"/>
    <n v="342"/>
    <n v="3.5848"/>
    <n v="140800"/>
    <x v="0"/>
    <e v="#NAME?"/>
  </r>
  <r>
    <n v="-122.33"/>
    <n v="37.94"/>
    <n v="43"/>
    <n v="1876"/>
    <n v="389"/>
    <n v="807"/>
    <n v="377"/>
    <n v="3.1570999999999998"/>
    <n v="141600"/>
    <x v="0"/>
    <e v="#NAME?"/>
  </r>
  <r>
    <n v="-122.33"/>
    <n v="37.94"/>
    <n v="42"/>
    <n v="1695"/>
    <n v="345"/>
    <n v="719"/>
    <n v="334"/>
    <n v="3.9417"/>
    <n v="139100"/>
    <x v="0"/>
    <e v="#NAME?"/>
  </r>
  <r>
    <n v="-122.33"/>
    <n v="37.94"/>
    <n v="44"/>
    <n v="1769"/>
    <n v="332"/>
    <n v="828"/>
    <n v="309"/>
    <n v="4.0526"/>
    <n v="150800"/>
    <x v="0"/>
    <e v="#NAME?"/>
  </r>
  <r>
    <n v="-122.34"/>
    <n v="37.950000000000003"/>
    <n v="45"/>
    <n v="1128"/>
    <n v="240"/>
    <n v="702"/>
    <n v="270"/>
    <n v="3.6718999999999999"/>
    <n v="134100"/>
    <x v="0"/>
    <e v="#NAME?"/>
  </r>
  <r>
    <n v="-122.33"/>
    <n v="37.950000000000003"/>
    <n v="45"/>
    <n v="1585"/>
    <n v="329"/>
    <n v="981"/>
    <n v="373"/>
    <n v="3.0312999999999999"/>
    <n v="135800"/>
    <x v="0"/>
    <e v="#NAME?"/>
  </r>
  <r>
    <n v="-122.33"/>
    <n v="37.950000000000003"/>
    <n v="46"/>
    <n v="1543"/>
    <n v="339"/>
    <n v="777"/>
    <n v="322"/>
    <n v="4.0926999999999998"/>
    <n v="142600"/>
    <x v="0"/>
    <e v="#NAME?"/>
  </r>
  <r>
    <n v="-122.34"/>
    <n v="37.950000000000003"/>
    <n v="44"/>
    <n v="1675"/>
    <n v="317"/>
    <n v="806"/>
    <n v="311"/>
    <n v="3.0693999999999999"/>
    <n v="135300"/>
    <x v="0"/>
    <e v="#NAME?"/>
  </r>
  <r>
    <n v="-122.34"/>
    <n v="37.950000000000003"/>
    <n v="44"/>
    <n v="1788"/>
    <n v="368"/>
    <n v="933"/>
    <n v="329"/>
    <n v="2.875"/>
    <n v="133400"/>
    <x v="0"/>
    <e v="#NAME?"/>
  </r>
  <r>
    <n v="-122.34"/>
    <n v="37.950000000000003"/>
    <n v="39"/>
    <n v="1986"/>
    <n v="427"/>
    <n v="1041"/>
    <n v="385"/>
    <n v="3.2332999999999998"/>
    <n v="135100"/>
    <x v="0"/>
    <e v="#NAME?"/>
  </r>
  <r>
    <n v="-122.34"/>
    <n v="37.950000000000003"/>
    <n v="38"/>
    <n v="1340"/>
    <n v="298"/>
    <n v="766"/>
    <n v="241"/>
    <n v="3.2833000000000001"/>
    <n v="111700"/>
    <x v="0"/>
    <e v="#NAME?"/>
  </r>
  <r>
    <n v="-122.35"/>
    <n v="37.950000000000003"/>
    <n v="45"/>
    <n v="2142"/>
    <n v="431"/>
    <n v="1318"/>
    <n v="431"/>
    <n v="3.0737000000000001"/>
    <n v="111600"/>
    <x v="0"/>
    <e v="#NAME?"/>
  </r>
  <r>
    <n v="-122.35"/>
    <n v="37.950000000000003"/>
    <n v="42"/>
    <n v="1485"/>
    <n v="290"/>
    <n v="971"/>
    <n v="303"/>
    <n v="3.6093999999999999"/>
    <n v="114600"/>
    <x v="0"/>
    <e v="#NAME?"/>
  </r>
  <r>
    <n v="-122.36"/>
    <n v="37.950000000000003"/>
    <n v="38"/>
    <n v="1042"/>
    <n v="289"/>
    <n v="773"/>
    <n v="248"/>
    <n v="2.7713999999999999"/>
    <n v="104700"/>
    <x v="0"/>
    <e v="#NAME?"/>
  </r>
  <r>
    <n v="-122.34"/>
    <n v="37.94"/>
    <n v="47"/>
    <n v="2313"/>
    <n v="433"/>
    <n v="947"/>
    <n v="430"/>
    <n v="3.9420000000000002"/>
    <n v="143300"/>
    <x v="0"/>
    <e v="#NAME?"/>
  </r>
  <r>
    <n v="-122.34"/>
    <n v="37.94"/>
    <n v="44"/>
    <n v="1917"/>
    <n v="444"/>
    <n v="936"/>
    <n v="435"/>
    <n v="2.7391000000000001"/>
    <n v="140300"/>
    <x v="0"/>
    <e v="#NAME?"/>
  </r>
  <r>
    <n v="-122.34"/>
    <n v="37.94"/>
    <n v="31"/>
    <n v="1611"/>
    <n v="455"/>
    <n v="786"/>
    <n v="411"/>
    <n v="1.681"/>
    <n v="145500"/>
    <x v="0"/>
    <e v="#NAME?"/>
  </r>
  <r>
    <n v="-122.34"/>
    <n v="37.94"/>
    <n v="42"/>
    <n v="2206"/>
    <n v="451"/>
    <n v="989"/>
    <n v="444"/>
    <n v="3.125"/>
    <n v="143900"/>
    <x v="0"/>
    <e v="#NAME?"/>
  </r>
  <r>
    <n v="-122.35"/>
    <n v="37.94"/>
    <n v="45"/>
    <n v="2112"/>
    <n v="493"/>
    <n v="1406"/>
    <n v="452"/>
    <n v="2.3456000000000001"/>
    <n v="105200"/>
    <x v="0"/>
    <e v="#NAME?"/>
  </r>
  <r>
    <n v="-122.35"/>
    <n v="37.94"/>
    <n v="34"/>
    <n v="1880"/>
    <n v="459"/>
    <n v="1358"/>
    <n v="422"/>
    <n v="1.6571"/>
    <n v="105200"/>
    <x v="0"/>
    <e v="#NAME?"/>
  </r>
  <r>
    <n v="-122.35"/>
    <n v="37.94"/>
    <n v="47"/>
    <n v="1275"/>
    <n v="275"/>
    <n v="844"/>
    <n v="273"/>
    <n v="2.8967000000000001"/>
    <n v="95600"/>
    <x v="0"/>
    <e v="#NAME?"/>
  </r>
  <r>
    <n v="-122.36"/>
    <n v="37.950000000000003"/>
    <n v="38"/>
    <n v="1066"/>
    <n v="248"/>
    <n v="729"/>
    <n v="286"/>
    <n v="1.5139"/>
    <n v="81700"/>
    <x v="0"/>
    <e v="#NAME?"/>
  </r>
  <r>
    <n v="-122.36"/>
    <n v="37.94"/>
    <n v="45"/>
    <n v="907"/>
    <n v="188"/>
    <n v="479"/>
    <n v="161"/>
    <n v="3.0861999999999998"/>
    <n v="79000"/>
    <x v="0"/>
    <e v="#NAME?"/>
  </r>
  <r>
    <n v="-122.36"/>
    <n v="37.94"/>
    <n v="27"/>
    <n v="844"/>
    <n v="249"/>
    <n v="583"/>
    <n v="265"/>
    <n v="0.96870000000000001"/>
    <n v="105800"/>
    <x v="0"/>
    <e v="#NAME?"/>
  </r>
  <r>
    <n v="-122.36"/>
    <n v="37.94"/>
    <n v="26"/>
    <n v="1540"/>
    <n v="343"/>
    <n v="1007"/>
    <n v="338"/>
    <n v="1.3365"/>
    <n v="72900"/>
    <x v="0"/>
    <e v="#NAME?"/>
  </r>
  <r>
    <n v="-122.36"/>
    <n v="37.94"/>
    <n v="41"/>
    <n v="2591"/>
    <n v="585"/>
    <n v="1638"/>
    <n v="462"/>
    <n v="1.8220000000000001"/>
    <n v="79700"/>
    <x v="0"/>
    <e v="#NAME?"/>
  </r>
  <r>
    <n v="-122.37"/>
    <n v="37.94"/>
    <n v="49"/>
    <n v="969"/>
    <n v="229"/>
    <n v="599"/>
    <n v="195"/>
    <n v="1.3167"/>
    <n v="71600"/>
    <x v="0"/>
    <e v="#NAME?"/>
  </r>
  <r>
    <n v="-122.35"/>
    <n v="37.93"/>
    <n v="19"/>
    <n v="1334"/>
    <n v="366"/>
    <n v="1048"/>
    <n v="316"/>
    <n v="1.7865"/>
    <n v="88000"/>
    <x v="0"/>
    <e v="#NAME?"/>
  </r>
  <r>
    <n v="-122.35"/>
    <n v="37.93"/>
    <n v="28"/>
    <n v="1995"/>
    <n v="488"/>
    <n v="1182"/>
    <n v="439"/>
    <n v="2.3351999999999999"/>
    <n v="84300"/>
    <x v="0"/>
    <e v="#NAME?"/>
  </r>
  <r>
    <n v="-122.36"/>
    <n v="37.94"/>
    <n v="43"/>
    <n v="369"/>
    <n v="107"/>
    <n v="371"/>
    <n v="111"/>
    <n v="1.6"/>
    <n v="79400"/>
    <x v="0"/>
    <e v="#NAME?"/>
  </r>
  <r>
    <n v="-122.36"/>
    <n v="37.93"/>
    <n v="17"/>
    <n v="1258"/>
    <n v="254"/>
    <n v="885"/>
    <n v="229"/>
    <n v="3.05"/>
    <n v="121600"/>
    <x v="0"/>
    <e v="#NAME?"/>
  </r>
  <r>
    <n v="-122.37"/>
    <n v="37.94"/>
    <n v="40"/>
    <n v="1064"/>
    <n v="266"/>
    <n v="912"/>
    <n v="239"/>
    <n v="1.0521"/>
    <n v="69100"/>
    <x v="0"/>
    <e v="#NAME?"/>
  </r>
  <r>
    <n v="-122.37"/>
    <n v="37.93"/>
    <n v="45"/>
    <n v="3150"/>
    <n v="756"/>
    <n v="1798"/>
    <n v="749"/>
    <n v="1.75"/>
    <n v="37900"/>
    <x v="0"/>
    <e v="#NAME?"/>
  </r>
  <r>
    <n v="-122.38"/>
    <n v="37.909999999999997"/>
    <n v="18"/>
    <n v="3507"/>
    <n v="711"/>
    <n v="1224"/>
    <n v="676"/>
    <n v="5.0523999999999996"/>
    <n v="269800"/>
    <x v="0"/>
    <e v="#NAME?"/>
  </r>
  <r>
    <n v="-122.42"/>
    <n v="37.93"/>
    <n v="47"/>
    <n v="3453"/>
    <n v="779"/>
    <n v="1353"/>
    <n v="728"/>
    <n v="4.016"/>
    <n v="274500"/>
    <x v="0"/>
    <e v="#NAME?"/>
  </r>
  <r>
    <n v="-122.41"/>
    <n v="37.94"/>
    <n v="52"/>
    <n v="154"/>
    <n v="33"/>
    <n v="89"/>
    <n v="38"/>
    <n v="3.2875000000000001"/>
    <n v="275000"/>
    <x v="0"/>
    <e v="#NAME?"/>
  </r>
  <r>
    <n v="-122.34"/>
    <n v="37.93"/>
    <n v="30"/>
    <n v="2515"/>
    <n v="481"/>
    <n v="1327"/>
    <n v="428"/>
    <n v="2.1286999999999998"/>
    <n v="95000"/>
    <x v="0"/>
    <e v="#NAME?"/>
  </r>
  <r>
    <n v="-122.35"/>
    <n v="37.93"/>
    <n v="39"/>
    <n v="2002"/>
    <n v="416"/>
    <n v="1166"/>
    <n v="395"/>
    <n v="1.7257"/>
    <n v="91500"/>
    <x v="0"/>
    <e v="#NAME?"/>
  </r>
  <r>
    <n v="-122.36"/>
    <n v="37.93"/>
    <n v="44"/>
    <n v="1891"/>
    <n v="449"/>
    <n v="1047"/>
    <n v="432"/>
    <n v="1.7726999999999999"/>
    <n v="86100"/>
    <x v="0"/>
    <e v="#NAME?"/>
  </r>
  <r>
    <n v="-122.36"/>
    <n v="37.93"/>
    <n v="42"/>
    <n v="1796"/>
    <n v="389"/>
    <n v="1107"/>
    <n v="372"/>
    <n v="1.9375"/>
    <n v="87000"/>
    <x v="0"/>
    <e v="#NAME?"/>
  </r>
  <r>
    <n v="-122.37"/>
    <n v="37.93"/>
    <n v="37"/>
    <n v="709"/>
    <n v="190"/>
    <n v="644"/>
    <n v="174"/>
    <n v="0.86409999999999998"/>
    <n v="84200"/>
    <x v="0"/>
    <e v="#NAME?"/>
  </r>
  <r>
    <n v="-122.33"/>
    <n v="37.909999999999997"/>
    <n v="36"/>
    <n v="1954"/>
    <n v="513"/>
    <n v="1437"/>
    <n v="440"/>
    <n v="1.125"/>
    <n v="93800"/>
    <x v="0"/>
    <e v="#NAME?"/>
  </r>
  <r>
    <n v="-122.35"/>
    <n v="37.92"/>
    <n v="36"/>
    <n v="921"/>
    <n v="200"/>
    <n v="585"/>
    <n v="236"/>
    <n v="1.9224000000000001"/>
    <n v="94000"/>
    <x v="0"/>
    <e v="#NAME?"/>
  </r>
  <r>
    <n v="-122.36"/>
    <n v="37.92"/>
    <n v="52"/>
    <n v="215"/>
    <n v="41"/>
    <n v="126"/>
    <n v="43"/>
    <n v="1.3929"/>
    <n v="104200"/>
    <x v="0"/>
    <e v="#NAME?"/>
  </r>
  <r>
    <n v="-122.35"/>
    <n v="37.909999999999997"/>
    <n v="4"/>
    <n v="2851"/>
    <n v="798"/>
    <n v="1285"/>
    <n v="712"/>
    <n v="4.2895000000000003"/>
    <n v="186800"/>
    <x v="0"/>
    <e v="#NAME?"/>
  </r>
  <r>
    <n v="-122.33"/>
    <n v="37.93"/>
    <n v="34"/>
    <n v="2326"/>
    <n v="471"/>
    <n v="1356"/>
    <n v="441"/>
    <n v="2.3475000000000001"/>
    <n v="90300"/>
    <x v="0"/>
    <e v="#NAME?"/>
  </r>
  <r>
    <n v="-122.33"/>
    <n v="37.93"/>
    <n v="27"/>
    <n v="2158"/>
    <n v="424"/>
    <n v="1220"/>
    <n v="442"/>
    <n v="3.0156000000000001"/>
    <n v="111500"/>
    <x v="0"/>
    <e v="#NAME?"/>
  </r>
  <r>
    <n v="-122.34"/>
    <n v="37.93"/>
    <n v="32"/>
    <n v="2389"/>
    <n v="652"/>
    <n v="1672"/>
    <n v="584"/>
    <n v="1.4422999999999999"/>
    <n v="88300"/>
    <x v="0"/>
    <e v="#NAME?"/>
  </r>
  <r>
    <n v="-122.34"/>
    <n v="37.93"/>
    <n v="45"/>
    <n v="2225"/>
    <n v="486"/>
    <n v="1304"/>
    <n v="459"/>
    <n v="2.64"/>
    <n v="112100"/>
    <x v="0"/>
    <e v="#NAME?"/>
  </r>
  <r>
    <n v="-122.35"/>
    <n v="37.93"/>
    <n v="41"/>
    <n v="268"/>
    <n v="75"/>
    <n v="198"/>
    <n v="82"/>
    <n v="3.2222"/>
    <n v="156300"/>
    <x v="0"/>
    <e v="#NAME?"/>
  </r>
  <r>
    <n v="-122.32"/>
    <n v="37.92"/>
    <n v="29"/>
    <n v="2304"/>
    <n v="399"/>
    <n v="1377"/>
    <n v="454"/>
    <n v="5.0186999999999999"/>
    <n v="140600"/>
    <x v="0"/>
    <e v="#NAME?"/>
  </r>
  <r>
    <n v="-122.33"/>
    <n v="37.92"/>
    <n v="26"/>
    <n v="3887"/>
    <n v="779"/>
    <n v="2512"/>
    <n v="740"/>
    <n v="2.2301000000000002"/>
    <n v="122400"/>
    <x v="0"/>
    <e v="#NAME?"/>
  </r>
  <r>
    <n v="-122.32"/>
    <n v="37.92"/>
    <n v="28"/>
    <n v="4649"/>
    <n v="977"/>
    <n v="2606"/>
    <n v="953"/>
    <n v="3.2673999999999999"/>
    <n v="129100"/>
    <x v="0"/>
    <e v="#NAME?"/>
  </r>
  <r>
    <n v="-122.32"/>
    <n v="37.909999999999997"/>
    <n v="34"/>
    <n v="2669"/>
    <n v="647"/>
    <n v="1341"/>
    <n v="555"/>
    <n v="2.6398999999999999"/>
    <n v="119600"/>
    <x v="0"/>
    <e v="#NAME?"/>
  </r>
  <r>
    <n v="-122.31"/>
    <n v="37.909999999999997"/>
    <n v="39"/>
    <n v="2955"/>
    <n v="696"/>
    <n v="1417"/>
    <n v="682"/>
    <n v="2.7627999999999999"/>
    <n v="167800"/>
    <x v="0"/>
    <e v="#NAME?"/>
  </r>
  <r>
    <n v="-122.31"/>
    <n v="37.909999999999997"/>
    <n v="43"/>
    <n v="2549"/>
    <n v="511"/>
    <n v="1060"/>
    <n v="528"/>
    <n v="3.6417000000000002"/>
    <n v="178400"/>
    <x v="0"/>
    <e v="#NAME?"/>
  </r>
  <r>
    <n v="-122.31"/>
    <n v="37.909999999999997"/>
    <n v="45"/>
    <n v="3924"/>
    <n v="834"/>
    <n v="1992"/>
    <n v="773"/>
    <n v="4.1146000000000003"/>
    <n v="177800"/>
    <x v="0"/>
    <e v="#NAME?"/>
  </r>
  <r>
    <n v="-122.31"/>
    <n v="37.93"/>
    <n v="39"/>
    <n v="2505"/>
    <n v="371"/>
    <n v="872"/>
    <n v="345"/>
    <n v="5.3433000000000002"/>
    <n v="286500"/>
    <x v="0"/>
    <e v="#NAME?"/>
  </r>
  <r>
    <n v="-122.31"/>
    <n v="37.93"/>
    <n v="36"/>
    <n v="2403"/>
    <n v="408"/>
    <n v="917"/>
    <n v="404"/>
    <n v="5.0399000000000003"/>
    <n v="253400"/>
    <x v="0"/>
    <e v="#NAME?"/>
  </r>
  <r>
    <n v="-122.32"/>
    <n v="37.93"/>
    <n v="40"/>
    <n v="3056"/>
    <n v="489"/>
    <n v="1103"/>
    <n v="481"/>
    <n v="5.1067"/>
    <n v="247300"/>
    <x v="0"/>
    <e v="#NAME?"/>
  </r>
  <r>
    <n v="-122.32"/>
    <n v="37.94"/>
    <n v="47"/>
    <n v="1911"/>
    <n v="283"/>
    <n v="697"/>
    <n v="275"/>
    <n v="6.2712000000000003"/>
    <n v="267700"/>
    <x v="0"/>
    <e v="#NAME?"/>
  </r>
  <r>
    <n v="-122.3"/>
    <n v="37.92"/>
    <n v="32"/>
    <n v="3943"/>
    <n v="605"/>
    <n v="1524"/>
    <n v="614"/>
    <n v="6.0677000000000003"/>
    <n v="321600"/>
    <x v="0"/>
    <e v="#NAME?"/>
  </r>
  <r>
    <n v="-122.29"/>
    <n v="37.92"/>
    <n v="35"/>
    <n v="583"/>
    <n v="88"/>
    <n v="235"/>
    <n v="84"/>
    <n v="5.9429999999999996"/>
    <n v="288200"/>
    <x v="0"/>
    <e v="#NAME?"/>
  </r>
  <r>
    <n v="-122.29"/>
    <n v="37.92"/>
    <n v="32"/>
    <n v="1736"/>
    <n v="234"/>
    <n v="602"/>
    <n v="231"/>
    <n v="6.516"/>
    <n v="401000"/>
    <x v="0"/>
    <e v="#NAME?"/>
  </r>
  <r>
    <n v="-122.3"/>
    <n v="37.93"/>
    <n v="34"/>
    <n v="2254"/>
    <n v="357"/>
    <n v="715"/>
    <n v="306"/>
    <n v="4.5"/>
    <n v="304000"/>
    <x v="0"/>
    <e v="#NAME?"/>
  </r>
  <r>
    <n v="-122.31"/>
    <n v="37.93"/>
    <n v="36"/>
    <n v="1526"/>
    <n v="256"/>
    <n v="696"/>
    <n v="263"/>
    <n v="3.5089000000000001"/>
    <n v="261900"/>
    <x v="0"/>
    <e v="#NAME?"/>
  </r>
  <r>
    <n v="-122.32"/>
    <n v="37.93"/>
    <n v="33"/>
    <n v="296"/>
    <n v="73"/>
    <n v="216"/>
    <n v="63"/>
    <n v="2.6749999999999998"/>
    <n v="22500"/>
    <x v="0"/>
    <e v="#NAME?"/>
  </r>
  <r>
    <n v="-122.31"/>
    <n v="37.92"/>
    <n v="30"/>
    <n v="1014"/>
    <n v="236"/>
    <n v="537"/>
    <n v="204"/>
    <n v="2.8456000000000001"/>
    <n v="183300"/>
    <x v="0"/>
    <e v="#NAME?"/>
  </r>
  <r>
    <n v="-122.31"/>
    <n v="37.92"/>
    <n v="38"/>
    <n v="1250"/>
    <n v="236"/>
    <n v="631"/>
    <n v="279"/>
    <n v="3.7240000000000002"/>
    <n v="220100"/>
    <x v="0"/>
    <e v="#NAME?"/>
  </r>
  <r>
    <n v="-122.31"/>
    <n v="37.92"/>
    <n v="12"/>
    <n v="1895"/>
    <n v="600"/>
    <n v="983"/>
    <n v="519"/>
    <n v="2.5"/>
    <n v="195800"/>
    <x v="0"/>
    <e v="#NAME?"/>
  </r>
  <r>
    <n v="-122.32"/>
    <n v="37.92"/>
    <n v="22"/>
    <n v="1119"/>
    <n v="220"/>
    <n v="565"/>
    <n v="199"/>
    <n v="3.3593999999999999"/>
    <n v="186900"/>
    <x v="0"/>
    <e v="#NAME?"/>
  </r>
  <r>
    <n v="-122.31"/>
    <n v="37.92"/>
    <n v="43"/>
    <n v="2116"/>
    <n v="407"/>
    <n v="900"/>
    <n v="361"/>
    <n v="4.1586999999999996"/>
    <n v="212200"/>
    <x v="0"/>
    <e v="#NAME?"/>
  </r>
  <r>
    <n v="-122.3"/>
    <n v="37.92"/>
    <n v="33"/>
    <n v="1615"/>
    <n v="271"/>
    <n v="710"/>
    <n v="285"/>
    <n v="4.0804"/>
    <n v="239000"/>
    <x v="0"/>
    <e v="#NAME?"/>
  </r>
  <r>
    <n v="-122.31"/>
    <n v="37.909999999999997"/>
    <n v="31"/>
    <n v="1432"/>
    <n v="348"/>
    <n v="681"/>
    <n v="348"/>
    <n v="2.7242999999999999"/>
    <n v="218100"/>
    <x v="0"/>
    <e v="#NAME?"/>
  </r>
  <r>
    <n v="-122.3"/>
    <n v="37.909999999999997"/>
    <n v="39"/>
    <n v="2686"/>
    <n v="569"/>
    <n v="1159"/>
    <n v="559"/>
    <n v="2.9441000000000002"/>
    <n v="200400"/>
    <x v="0"/>
    <e v="#NAME?"/>
  </r>
  <r>
    <n v="-122.3"/>
    <n v="37.909999999999997"/>
    <n v="40"/>
    <n v="2866"/>
    <n v="617"/>
    <n v="1305"/>
    <n v="589"/>
    <n v="3.6320999999999999"/>
    <n v="209100"/>
    <x v="0"/>
    <e v="#NAME?"/>
  </r>
  <r>
    <n v="-122.3"/>
    <n v="37.9"/>
    <n v="37"/>
    <n v="2125"/>
    <n v="489"/>
    <n v="912"/>
    <n v="462"/>
    <n v="2.9218999999999999"/>
    <n v="217200"/>
    <x v="0"/>
    <e v="#NAME?"/>
  </r>
  <r>
    <n v="-122.3"/>
    <n v="37.9"/>
    <n v="41"/>
    <n v="2053"/>
    <n v="435"/>
    <n v="873"/>
    <n v="415"/>
    <n v="3.4091"/>
    <n v="223000"/>
    <x v="0"/>
    <e v="#NAME?"/>
  </r>
  <r>
    <n v="-122.3"/>
    <n v="37.9"/>
    <n v="35"/>
    <n v="1102"/>
    <n v="308"/>
    <n v="688"/>
    <n v="303"/>
    <n v="2.3946000000000001"/>
    <n v="141700"/>
    <x v="0"/>
    <e v="#NAME?"/>
  </r>
  <r>
    <n v="-122.3"/>
    <n v="37.9"/>
    <n v="30"/>
    <n v="1772"/>
    <n v="471"/>
    <n v="880"/>
    <n v="437"/>
    <n v="2.2671999999999999"/>
    <n v="162500"/>
    <x v="0"/>
    <e v="#NAME?"/>
  </r>
  <r>
    <n v="-122.29"/>
    <n v="37.92"/>
    <n v="36"/>
    <n v="1450"/>
    <n v="235"/>
    <n v="568"/>
    <n v="234"/>
    <n v="6"/>
    <n v="311400"/>
    <x v="0"/>
    <e v="#NAME?"/>
  </r>
  <r>
    <n v="-122.29"/>
    <n v="37.909999999999997"/>
    <n v="38"/>
    <n v="2591"/>
    <n v="424"/>
    <n v="905"/>
    <n v="378"/>
    <n v="5.1691000000000003"/>
    <n v="263200"/>
    <x v="0"/>
    <e v="#NAME?"/>
  </r>
  <r>
    <n v="-122.29"/>
    <n v="37.909999999999997"/>
    <n v="46"/>
    <n v="2085"/>
    <n v="346"/>
    <n v="748"/>
    <n v="354"/>
    <n v="4.0536000000000003"/>
    <n v="262000"/>
    <x v="0"/>
    <e v="#NAME?"/>
  </r>
  <r>
    <n v="-122.29"/>
    <n v="37.909999999999997"/>
    <n v="40"/>
    <n v="2085"/>
    <n v="329"/>
    <n v="796"/>
    <n v="339"/>
    <n v="5.5357000000000003"/>
    <n v="273700"/>
    <x v="0"/>
    <e v="#NAME?"/>
  </r>
  <r>
    <n v="-122.29"/>
    <n v="37.9"/>
    <n v="52"/>
    <n v="2657"/>
    <n v="500"/>
    <n v="1131"/>
    <n v="489"/>
    <n v="4.4286000000000003"/>
    <n v="234900"/>
    <x v="0"/>
    <e v="#NAME?"/>
  </r>
  <r>
    <n v="-122.28"/>
    <n v="37.909999999999997"/>
    <n v="38"/>
    <n v="2501"/>
    <n v="348"/>
    <n v="805"/>
    <n v="329"/>
    <n v="6.5575999999999999"/>
    <n v="358500"/>
    <x v="0"/>
    <e v="#NAME?"/>
  </r>
  <r>
    <n v="-122.28"/>
    <n v="37.9"/>
    <n v="49"/>
    <n v="3191"/>
    <n v="516"/>
    <n v="1148"/>
    <n v="507"/>
    <n v="6.3537999999999997"/>
    <n v="333700"/>
    <x v="0"/>
    <e v="#NAME?"/>
  </r>
  <r>
    <n v="-122.28"/>
    <n v="37.9"/>
    <n v="52"/>
    <n v="1369"/>
    <n v="249"/>
    <n v="490"/>
    <n v="248"/>
    <n v="4.1212"/>
    <n v="287500"/>
    <x v="0"/>
    <e v="#NAME?"/>
  </r>
  <r>
    <n v="-122.28"/>
    <n v="37.909999999999997"/>
    <n v="41"/>
    <n v="3009"/>
    <n v="482"/>
    <n v="1053"/>
    <n v="490"/>
    <n v="5.8280000000000003"/>
    <n v="324400"/>
    <x v="0"/>
    <e v="#NAME?"/>
  </r>
  <r>
    <n v="-122.27"/>
    <n v="37.909999999999997"/>
    <n v="47"/>
    <n v="1930"/>
    <n v="315"/>
    <n v="692"/>
    <n v="296"/>
    <n v="6.3669000000000002"/>
    <n v="315500"/>
    <x v="0"/>
    <e v="#NAME?"/>
  </r>
  <r>
    <n v="-122.28"/>
    <n v="37.909999999999997"/>
    <n v="48"/>
    <n v="2083"/>
    <n v="298"/>
    <n v="685"/>
    <n v="286"/>
    <n v="7.3089000000000004"/>
    <n v="331200"/>
    <x v="0"/>
    <e v="#NAME?"/>
  </r>
  <r>
    <n v="-124.17"/>
    <n v="41.8"/>
    <n v="16"/>
    <n v="2739"/>
    <n v="480"/>
    <n v="1259"/>
    <n v="436"/>
    <n v="3.7557"/>
    <n v="109400"/>
    <x v="3"/>
    <e v="#NAME?"/>
  </r>
  <r>
    <n v="-124.3"/>
    <n v="41.8"/>
    <n v="19"/>
    <n v="2672"/>
    <n v="552"/>
    <n v="1298"/>
    <n v="478"/>
    <n v="1.9797"/>
    <n v="85800"/>
    <x v="3"/>
    <e v="#NAME?"/>
  </r>
  <r>
    <n v="-124.23"/>
    <n v="41.75"/>
    <n v="11"/>
    <n v="3159"/>
    <n v="616"/>
    <n v="1343"/>
    <n v="479"/>
    <n v="2.4805000000000001"/>
    <n v="73200"/>
    <x v="3"/>
    <e v="#NAME?"/>
  </r>
  <r>
    <n v="-124.21"/>
    <n v="41.77"/>
    <n v="17"/>
    <n v="3461"/>
    <n v="722"/>
    <n v="1947"/>
    <n v="647"/>
    <n v="2.5794999999999999"/>
    <n v="68400"/>
    <x v="3"/>
    <e v="#NAME?"/>
  </r>
  <r>
    <n v="-124.19"/>
    <n v="41.78"/>
    <n v="15"/>
    <n v="3140"/>
    <n v="714"/>
    <n v="1645"/>
    <n v="640"/>
    <n v="1.6654"/>
    <n v="74600"/>
    <x v="3"/>
    <e v="#NAME?"/>
  </r>
  <r>
    <n v="-124.22"/>
    <n v="41.73"/>
    <n v="28"/>
    <n v="3003"/>
    <n v="699"/>
    <n v="1530"/>
    <n v="653"/>
    <n v="1.7038"/>
    <n v="78300"/>
    <x v="3"/>
    <e v="#NAME?"/>
  </r>
  <r>
    <n v="-124.21"/>
    <n v="41.75"/>
    <n v="20"/>
    <n v="3810"/>
    <n v="787"/>
    <n v="1993"/>
    <n v="721"/>
    <n v="2.0074000000000001"/>
    <n v="66900"/>
    <x v="3"/>
    <e v="#NAME?"/>
  </r>
  <r>
    <n v="-124.17"/>
    <n v="41.76"/>
    <n v="20"/>
    <n v="2673"/>
    <n v="538"/>
    <n v="1282"/>
    <n v="514"/>
    <n v="2.4605000000000001"/>
    <n v="105900"/>
    <x v="3"/>
    <e v="#NAME?"/>
  </r>
  <r>
    <n v="-124.16"/>
    <n v="41.74"/>
    <n v="15"/>
    <n v="2715"/>
    <n v="569"/>
    <n v="1532"/>
    <n v="530"/>
    <n v="2.1829000000000001"/>
    <n v="69500"/>
    <x v="3"/>
    <e v="#NAME?"/>
  </r>
  <r>
    <n v="-124.14"/>
    <n v="41.95"/>
    <n v="21"/>
    <n v="2696"/>
    <n v="578"/>
    <n v="1208"/>
    <n v="494"/>
    <n v="2.2749999999999999"/>
    <n v="122400"/>
    <x v="3"/>
    <e v="#NAME?"/>
  </r>
  <r>
    <n v="-124.16"/>
    <n v="41.92"/>
    <n v="19"/>
    <n v="1668"/>
    <n v="324"/>
    <n v="841"/>
    <n v="283"/>
    <n v="2.1335999999999999"/>
    <n v="75000"/>
    <x v="3"/>
    <e v="#NAME?"/>
  </r>
  <r>
    <n v="-124.3"/>
    <n v="41.84"/>
    <n v="17"/>
    <n v="2677"/>
    <n v="531"/>
    <n v="1244"/>
    <n v="456"/>
    <n v="3.0312999999999999"/>
    <n v="103600"/>
    <x v="3"/>
    <e v="#NAME?"/>
  </r>
  <r>
    <n v="-124.15"/>
    <n v="41.81"/>
    <n v="17"/>
    <n v="3276"/>
    <n v="628"/>
    <n v="3546"/>
    <n v="585"/>
    <n v="2.2867999999999999"/>
    <n v="103100"/>
    <x v="3"/>
    <e v="#NAME?"/>
  </r>
  <r>
    <n v="-123.91"/>
    <n v="41.68"/>
    <n v="22"/>
    <n v="1880"/>
    <n v="360"/>
    <n v="743"/>
    <n v="314"/>
    <n v="2.9687999999999999"/>
    <n v="152700"/>
    <x v="1"/>
    <m/>
  </r>
  <r>
    <n v="-123.83"/>
    <n v="41.88"/>
    <n v="18"/>
    <n v="1504"/>
    <n v="357"/>
    <n v="660"/>
    <n v="258"/>
    <n v="3.13"/>
    <n v="116700"/>
    <x v="1"/>
    <m/>
  </r>
  <r>
    <n v="-123.92"/>
    <n v="41.54"/>
    <n v="22"/>
    <n v="2920"/>
    <n v="636"/>
    <n v="1382"/>
    <n v="499"/>
    <n v="2.0202"/>
    <n v="71100"/>
    <x v="3"/>
    <e v="#NAME?"/>
  </r>
  <r>
    <n v="-119.94"/>
    <n v="38.96"/>
    <n v="20"/>
    <n v="1451"/>
    <n v="386"/>
    <n v="467"/>
    <n v="255"/>
    <n v="1.5536000000000001"/>
    <n v="212500"/>
    <x v="2"/>
    <e v="#NAME?"/>
  </r>
  <r>
    <n v="-119.95"/>
    <n v="38.950000000000003"/>
    <n v="8"/>
    <n v="430"/>
    <n v="107"/>
    <n v="36"/>
    <n v="18"/>
    <n v="2.625"/>
    <n v="187500"/>
    <x v="2"/>
    <e v="#NAME?"/>
  </r>
  <r>
    <n v="-119.95"/>
    <n v="38.950000000000003"/>
    <n v="22"/>
    <n v="1058"/>
    <n v="352"/>
    <n v="851"/>
    <n v="269"/>
    <n v="2.02"/>
    <n v="87500"/>
    <x v="2"/>
    <e v="#NAME?"/>
  </r>
  <r>
    <n v="-119.95"/>
    <n v="38.950000000000003"/>
    <n v="21"/>
    <n v="2046"/>
    <n v="580"/>
    <n v="952"/>
    <n v="353"/>
    <n v="1.7244999999999999"/>
    <n v="92200"/>
    <x v="2"/>
    <e v="#NAME?"/>
  </r>
  <r>
    <n v="-119.94"/>
    <n v="38.950000000000003"/>
    <n v="25"/>
    <n v="1789"/>
    <n v="536"/>
    <n v="1134"/>
    <n v="396"/>
    <n v="2.3199999999999998"/>
    <n v="91300"/>
    <x v="2"/>
    <e v="#NAME?"/>
  </r>
  <r>
    <n v="-119.95"/>
    <n v="38.94"/>
    <n v="24"/>
    <n v="2180"/>
    <n v="517"/>
    <n v="755"/>
    <n v="223"/>
    <n v="2.5874999999999999"/>
    <n v="173400"/>
    <x v="2"/>
    <e v="#NAME?"/>
  </r>
  <r>
    <n v="-119.93"/>
    <n v="38.94"/>
    <n v="27"/>
    <n v="1709"/>
    <n v="408"/>
    <n v="97"/>
    <n v="44"/>
    <n v="2.4916999999999998"/>
    <n v="200000"/>
    <x v="2"/>
    <e v="#NAME?"/>
  </r>
  <r>
    <n v="-119.97"/>
    <n v="38.94"/>
    <n v="26"/>
    <n v="1485"/>
    <n v="334"/>
    <n v="406"/>
    <n v="180"/>
    <n v="1.9666999999999999"/>
    <n v="84600"/>
    <x v="2"/>
    <e v="#NAME?"/>
  </r>
  <r>
    <n v="-119.97"/>
    <n v="38.93"/>
    <n v="24"/>
    <n v="856"/>
    <n v="185"/>
    <n v="388"/>
    <n v="108"/>
    <n v="3.1806000000000001"/>
    <n v="107200"/>
    <x v="2"/>
    <e v="#NAME?"/>
  </r>
  <r>
    <n v="-119.98"/>
    <n v="38.96"/>
    <n v="25"/>
    <n v="2443"/>
    <n v="444"/>
    <n v="868"/>
    <n v="342"/>
    <n v="3.5417000000000001"/>
    <n v="114800"/>
    <x v="2"/>
    <e v="#NAME?"/>
  </r>
  <r>
    <n v="-119.96"/>
    <n v="38.94"/>
    <n v="19"/>
    <n v="1429"/>
    <n v="292"/>
    <n v="585"/>
    <n v="188"/>
    <n v="2.2589000000000001"/>
    <n v="131600"/>
    <x v="2"/>
    <e v="#NAME?"/>
  </r>
  <r>
    <n v="-119.96"/>
    <n v="38.94"/>
    <n v="27"/>
    <n v="1492"/>
    <n v="393"/>
    <n v="717"/>
    <n v="254"/>
    <n v="1.8906000000000001"/>
    <n v="104200"/>
    <x v="2"/>
    <e v="#NAME?"/>
  </r>
  <r>
    <n v="-119.96"/>
    <n v="38.93"/>
    <n v="22"/>
    <n v="2731"/>
    <n v="632"/>
    <n v="1215"/>
    <n v="483"/>
    <n v="2.83"/>
    <n v="110500"/>
    <x v="2"/>
    <e v="#NAME?"/>
  </r>
  <r>
    <n v="-119.94"/>
    <n v="38.92"/>
    <n v="24"/>
    <n v="1258"/>
    <n v="216"/>
    <n v="235"/>
    <n v="96"/>
    <n v="4.5999999999999996"/>
    <n v="136800"/>
    <x v="2"/>
    <e v="#NAME?"/>
  </r>
  <r>
    <n v="-119.98"/>
    <n v="38.94"/>
    <n v="25"/>
    <n v="1339"/>
    <n v="328"/>
    <n v="503"/>
    <n v="219"/>
    <n v="1.9017999999999999"/>
    <n v="109700"/>
    <x v="2"/>
    <e v="#NAME?"/>
  </r>
  <r>
    <n v="-119.98"/>
    <n v="38.94"/>
    <n v="23"/>
    <n v="1564"/>
    <n v="298"/>
    <n v="339"/>
    <n v="147"/>
    <n v="4.0416999999999996"/>
    <n v="99300"/>
    <x v="2"/>
    <e v="#NAME?"/>
  </r>
  <r>
    <n v="-119.99"/>
    <n v="38.94"/>
    <n v="24"/>
    <n v="1216"/>
    <n v="289"/>
    <n v="421"/>
    <n v="185"/>
    <n v="3.1625000000000001"/>
    <n v="103600"/>
    <x v="2"/>
    <e v="#NAME?"/>
  </r>
  <r>
    <n v="-119.99"/>
    <n v="38.94"/>
    <n v="22"/>
    <n v="3119"/>
    <n v="640"/>
    <n v="786"/>
    <n v="351"/>
    <n v="3.0806"/>
    <n v="118500"/>
    <x v="2"/>
    <e v="#NAME?"/>
  </r>
  <r>
    <n v="-119.99"/>
    <n v="38.93"/>
    <n v="23"/>
    <n v="1882"/>
    <n v="414"/>
    <n v="673"/>
    <n v="277"/>
    <n v="2.9091"/>
    <n v="141900"/>
    <x v="2"/>
    <e v="#NAME?"/>
  </r>
  <r>
    <n v="-119.98"/>
    <n v="38.93"/>
    <n v="28"/>
    <n v="1194"/>
    <n v="272"/>
    <n v="494"/>
    <n v="203"/>
    <n v="2.3281000000000001"/>
    <n v="85800"/>
    <x v="2"/>
    <e v="#NAME?"/>
  </r>
  <r>
    <n v="-119.98"/>
    <n v="38.93"/>
    <n v="25"/>
    <n v="1262"/>
    <n v="293"/>
    <n v="534"/>
    <n v="226"/>
    <n v="2.6606999999999998"/>
    <n v="90400"/>
    <x v="2"/>
    <e v="#NAME?"/>
  </r>
  <r>
    <n v="-119.98"/>
    <n v="38.92"/>
    <n v="27"/>
    <n v="2682"/>
    <n v="606"/>
    <n v="1010"/>
    <n v="399"/>
    <n v="3.15"/>
    <n v="86900"/>
    <x v="2"/>
    <e v="#NAME?"/>
  </r>
  <r>
    <n v="-119.98"/>
    <n v="38.92"/>
    <n v="28"/>
    <n v="1408"/>
    <n v="312"/>
    <n v="522"/>
    <n v="221"/>
    <n v="2.0708000000000002"/>
    <n v="89600"/>
    <x v="2"/>
    <e v="#NAME?"/>
  </r>
  <r>
    <n v="-120"/>
    <n v="38.93"/>
    <n v="17"/>
    <n v="8005"/>
    <n v="1382"/>
    <n v="999"/>
    <n v="383"/>
    <n v="3.9722"/>
    <n v="313400"/>
    <x v="2"/>
    <e v="#NAME?"/>
  </r>
  <r>
    <n v="-120.01"/>
    <n v="38.93"/>
    <n v="22"/>
    <n v="3080"/>
    <n v="610"/>
    <n v="1045"/>
    <n v="425"/>
    <n v="2.996"/>
    <n v="126100"/>
    <x v="2"/>
    <e v="#NAME?"/>
  </r>
  <r>
    <n v="-120"/>
    <n v="38.92"/>
    <n v="17"/>
    <n v="1106"/>
    <n v="207"/>
    <n v="466"/>
    <n v="180"/>
    <n v="3.3294999999999999"/>
    <n v="126600"/>
    <x v="2"/>
    <e v="#NAME?"/>
  </r>
  <r>
    <n v="-120"/>
    <n v="38.92"/>
    <n v="26"/>
    <n v="529"/>
    <n v="116"/>
    <n v="191"/>
    <n v="83"/>
    <n v="3.5"/>
    <n v="103600"/>
    <x v="2"/>
    <e v="#NAME?"/>
  </r>
  <r>
    <n v="-120.01"/>
    <n v="38.92"/>
    <n v="23"/>
    <n v="964"/>
    <n v="246"/>
    <n v="485"/>
    <n v="198"/>
    <n v="1.7188000000000001"/>
    <n v="96100"/>
    <x v="2"/>
    <e v="#NAME?"/>
  </r>
  <r>
    <n v="-120.01"/>
    <n v="38.92"/>
    <n v="25"/>
    <n v="1758"/>
    <n v="357"/>
    <n v="689"/>
    <n v="278"/>
    <n v="2.6749999999999998"/>
    <n v="104200"/>
    <x v="2"/>
    <e v="#NAME?"/>
  </r>
  <r>
    <n v="-120.02"/>
    <n v="38.909999999999997"/>
    <n v="22"/>
    <n v="2138"/>
    <n v="493"/>
    <n v="829"/>
    <n v="330"/>
    <n v="2.2056"/>
    <n v="107200"/>
    <x v="2"/>
    <e v="#NAME?"/>
  </r>
  <r>
    <n v="-120.02"/>
    <n v="38.92"/>
    <n v="24"/>
    <n v="1194"/>
    <n v="246"/>
    <n v="414"/>
    <n v="151"/>
    <n v="3.2395999999999998"/>
    <n v="101900"/>
    <x v="2"/>
    <e v="#NAME?"/>
  </r>
  <r>
    <n v="-120.01"/>
    <n v="38.909999999999997"/>
    <n v="27"/>
    <n v="968"/>
    <n v="191"/>
    <n v="283"/>
    <n v="143"/>
    <n v="2.0937999999999999"/>
    <n v="94400"/>
    <x v="2"/>
    <e v="#NAME?"/>
  </r>
  <r>
    <n v="-120.01"/>
    <n v="38.909999999999997"/>
    <n v="17"/>
    <n v="2732"/>
    <n v="609"/>
    <n v="1005"/>
    <n v="499"/>
    <n v="1.9851000000000001"/>
    <n v="86700"/>
    <x v="2"/>
    <e v="#NAME?"/>
  </r>
  <r>
    <n v="-120.01"/>
    <n v="38.89"/>
    <n v="24"/>
    <n v="1669"/>
    <n v="422"/>
    <n v="589"/>
    <n v="281"/>
    <n v="3.0089000000000001"/>
    <n v="100800"/>
    <x v="2"/>
    <e v="#NAME?"/>
  </r>
  <r>
    <n v="-120"/>
    <n v="38.9"/>
    <n v="21"/>
    <n v="1653"/>
    <n v="419"/>
    <n v="737"/>
    <n v="308"/>
    <n v="1.9726999999999999"/>
    <n v="114100"/>
    <x v="2"/>
    <e v="#NAME?"/>
  </r>
  <r>
    <n v="-119.99"/>
    <n v="38.880000000000003"/>
    <n v="17"/>
    <n v="2807"/>
    <n v="529"/>
    <n v="675"/>
    <n v="251"/>
    <n v="2.7456999999999998"/>
    <n v="107800"/>
    <x v="2"/>
    <e v="#NAME?"/>
  </r>
  <r>
    <n v="-119.98"/>
    <n v="38.9"/>
    <n v="16"/>
    <n v="3109"/>
    <n v="572"/>
    <n v="885"/>
    <n v="334"/>
    <n v="3.5"/>
    <n v="134700"/>
    <x v="2"/>
    <e v="#NAME?"/>
  </r>
  <r>
    <n v="-119.92"/>
    <n v="38.909999999999997"/>
    <n v="15"/>
    <n v="3831"/>
    <n v="625"/>
    <n v="984"/>
    <n v="328"/>
    <n v="5.0717999999999996"/>
    <n v="162500"/>
    <x v="2"/>
    <e v="#NAME?"/>
  </r>
  <r>
    <n v="-120"/>
    <n v="38.869999999999997"/>
    <n v="12"/>
    <n v="1437"/>
    <n v="268"/>
    <n v="395"/>
    <n v="144"/>
    <n v="4.2249999999999996"/>
    <n v="127600"/>
    <x v="2"/>
    <e v="#NAME?"/>
  </r>
  <r>
    <n v="-119.96"/>
    <n v="38.840000000000003"/>
    <n v="17"/>
    <n v="2722"/>
    <n v="512"/>
    <n v="828"/>
    <n v="289"/>
    <n v="3.5714000000000001"/>
    <n v="109700"/>
    <x v="2"/>
    <e v="#NAME?"/>
  </r>
  <r>
    <n v="-120.02"/>
    <n v="38.76"/>
    <n v="15"/>
    <n v="3142"/>
    <n v="618"/>
    <n v="725"/>
    <n v="285"/>
    <n v="4.3333000000000004"/>
    <n v="121400"/>
    <x v="2"/>
    <e v="#NAME?"/>
  </r>
  <r>
    <n v="-120.04"/>
    <n v="38.86"/>
    <n v="16"/>
    <n v="2708"/>
    <n v="481"/>
    <n v="712"/>
    <n v="261"/>
    <n v="3.7890999999999999"/>
    <n v="117700"/>
    <x v="2"/>
    <e v="#NAME?"/>
  </r>
  <r>
    <n v="-120.03"/>
    <n v="38.89"/>
    <n v="15"/>
    <n v="3042"/>
    <n v="588"/>
    <n v="918"/>
    <n v="336"/>
    <n v="3.8332999999999999"/>
    <n v="118800"/>
    <x v="2"/>
    <e v="#NAME?"/>
  </r>
  <r>
    <n v="-120.02"/>
    <n v="38.86"/>
    <n v="19"/>
    <n v="2429"/>
    <n v="459"/>
    <n v="883"/>
    <n v="300"/>
    <n v="3.0169999999999999"/>
    <n v="97600"/>
    <x v="2"/>
    <e v="#NAME?"/>
  </r>
  <r>
    <n v="-120.13"/>
    <n v="39.06"/>
    <n v="22"/>
    <n v="2465"/>
    <n v="539"/>
    <n v="381"/>
    <n v="146"/>
    <n v="2.875"/>
    <n v="87500"/>
    <x v="2"/>
    <e v="#NAME?"/>
  </r>
  <r>
    <n v="-120.16"/>
    <n v="39.04"/>
    <n v="18"/>
    <n v="2040"/>
    <n v="402"/>
    <n v="350"/>
    <n v="129"/>
    <n v="4.0312999999999999"/>
    <n v="126000"/>
    <x v="2"/>
    <e v="#NAME?"/>
  </r>
  <r>
    <n v="-120.16"/>
    <n v="39.01"/>
    <n v="16"/>
    <n v="1463"/>
    <n v="264"/>
    <n v="54"/>
    <n v="26"/>
    <n v="4.9749999999999996"/>
    <n v="206300"/>
    <x v="2"/>
    <e v="#NAME?"/>
  </r>
  <r>
    <n v="-120.06"/>
    <n v="39.01"/>
    <n v="19"/>
    <n v="2967"/>
    <n v="528"/>
    <n v="112"/>
    <n v="48"/>
    <n v="4.0713999999999997"/>
    <n v="437500"/>
    <x v="2"/>
    <e v="#NAME?"/>
  </r>
  <r>
    <n v="-120.1"/>
    <n v="38.909999999999997"/>
    <n v="33"/>
    <n v="1561"/>
    <n v="282"/>
    <n v="30"/>
    <n v="11"/>
    <n v="1.875"/>
    <n v="500001"/>
    <x v="2"/>
    <e v="#NAME?"/>
  </r>
  <r>
    <n v="-120.97"/>
    <n v="38.909999999999997"/>
    <n v="7"/>
    <n v="4341"/>
    <n v="716"/>
    <n v="1978"/>
    <n v="682"/>
    <n v="4.8311000000000002"/>
    <n v="172200"/>
    <x v="2"/>
    <e v="#NAME?"/>
  </r>
  <r>
    <n v="-121.04"/>
    <n v="38.81"/>
    <n v="11"/>
    <n v="3522"/>
    <n v="623"/>
    <n v="1456"/>
    <n v="544"/>
    <n v="3.93"/>
    <n v="163400"/>
    <x v="2"/>
    <e v="#NAME?"/>
  </r>
  <r>
    <n v="-120.72"/>
    <n v="38.94"/>
    <n v="10"/>
    <n v="1604"/>
    <n v="352"/>
    <n v="540"/>
    <n v="190"/>
    <n v="3.7625000000000002"/>
    <n v="113200"/>
    <x v="2"/>
    <e v="#NAME?"/>
  </r>
  <r>
    <n v="-120.88"/>
    <n v="38.909999999999997"/>
    <n v="15"/>
    <n v="3876"/>
    <n v="778"/>
    <n v="1960"/>
    <n v="691"/>
    <n v="2.9020000000000001"/>
    <n v="127300"/>
    <x v="2"/>
    <e v="#NAME?"/>
  </r>
  <r>
    <n v="-120.92"/>
    <n v="38.86"/>
    <n v="11"/>
    <n v="1720"/>
    <n v="345"/>
    <n v="850"/>
    <n v="326"/>
    <n v="3.2027000000000001"/>
    <n v="128600"/>
    <x v="2"/>
    <e v="#NAME?"/>
  </r>
  <r>
    <n v="-120.87"/>
    <n v="38.83"/>
    <n v="12"/>
    <n v="2180"/>
    <n v="423"/>
    <n v="1070"/>
    <n v="377"/>
    <n v="2.8561999999999999"/>
    <n v="128200"/>
    <x v="2"/>
    <e v="#NAME?"/>
  </r>
  <r>
    <n v="-120.84"/>
    <n v="38.81"/>
    <n v="11"/>
    <n v="1280"/>
    <n v="286"/>
    <n v="609"/>
    <n v="248"/>
    <n v="3.1635"/>
    <n v="132600"/>
    <x v="2"/>
    <e v="#NAME?"/>
  </r>
  <r>
    <n v="-120.81"/>
    <n v="38.89"/>
    <n v="17"/>
    <n v="1438"/>
    <n v="324"/>
    <n v="675"/>
    <n v="268"/>
    <n v="2.9443999999999999"/>
    <n v="119300"/>
    <x v="2"/>
    <e v="#NAME?"/>
  </r>
  <r>
    <n v="-120.79"/>
    <n v="38.83"/>
    <n v="15"/>
    <n v="1374"/>
    <n v="291"/>
    <n v="709"/>
    <n v="239"/>
    <n v="1.7222"/>
    <n v="118500"/>
    <x v="2"/>
    <e v="#NAME?"/>
  </r>
  <r>
    <n v="-120.71"/>
    <n v="38.85"/>
    <n v="8"/>
    <n v="1877"/>
    <n v="479"/>
    <n v="884"/>
    <n v="323"/>
    <n v="3.4687999999999999"/>
    <n v="120100"/>
    <x v="2"/>
    <e v="#NAME?"/>
  </r>
  <r>
    <n v="-120.5"/>
    <n v="38.869999999999997"/>
    <n v="10"/>
    <n v="81"/>
    <n v="41"/>
    <n v="55"/>
    <n v="16"/>
    <n v="4.9583000000000004"/>
    <n v="87500"/>
    <x v="2"/>
    <e v="#NAME?"/>
  </r>
  <r>
    <n v="-120.3"/>
    <n v="38.9"/>
    <n v="11"/>
    <n v="1961"/>
    <n v="435"/>
    <n v="113"/>
    <n v="53"/>
    <n v="0.92269999999999996"/>
    <n v="95500"/>
    <x v="2"/>
    <e v="#NAME?"/>
  </r>
  <r>
    <n v="-121.09"/>
    <n v="38.68"/>
    <n v="15"/>
    <n v="5218"/>
    <n v="711"/>
    <n v="1949"/>
    <n v="659"/>
    <n v="4.7083000000000004"/>
    <n v="213300"/>
    <x v="2"/>
    <e v="#NAME?"/>
  </r>
  <r>
    <n v="-121.08"/>
    <n v="38.67"/>
    <n v="10"/>
    <n v="2499"/>
    <n v="331"/>
    <n v="1040"/>
    <n v="333"/>
    <n v="6.8440000000000003"/>
    <n v="239600"/>
    <x v="2"/>
    <e v="#NAME?"/>
  </r>
  <r>
    <n v="-121.07"/>
    <n v="38.659999999999997"/>
    <n v="22"/>
    <n v="1831"/>
    <n v="274"/>
    <n v="813"/>
    <n v="269"/>
    <n v="4.6394000000000002"/>
    <n v="173400"/>
    <x v="2"/>
    <e v="#NAME?"/>
  </r>
  <r>
    <n v="-121.06"/>
    <n v="38.700000000000003"/>
    <n v="9"/>
    <n v="13255"/>
    <n v="1739"/>
    <n v="5001"/>
    <n v="1627"/>
    <n v="6.3140000000000001"/>
    <n v="228900"/>
    <x v="2"/>
    <e v="#NAME?"/>
  </r>
  <r>
    <n v="-121"/>
    <n v="38.58"/>
    <n v="12"/>
    <n v="3425"/>
    <n v="549"/>
    <n v="1357"/>
    <n v="451"/>
    <n v="5.3343999999999996"/>
    <n v="217500"/>
    <x v="2"/>
    <e v="#NAME?"/>
  </r>
  <r>
    <n v="-121.01"/>
    <n v="38.729999999999997"/>
    <n v="7"/>
    <n v="6322"/>
    <n v="1046"/>
    <n v="2957"/>
    <n v="1024"/>
    <n v="4.7275999999999998"/>
    <n v="197500"/>
    <x v="2"/>
    <e v="#NAME?"/>
  </r>
  <r>
    <n v="-120.99"/>
    <n v="38.69"/>
    <n v="5"/>
    <n v="5743"/>
    <n v="1074"/>
    <n v="2651"/>
    <n v="962"/>
    <n v="4.1162999999999998"/>
    <n v="172500"/>
    <x v="2"/>
    <e v="#NAME?"/>
  </r>
  <r>
    <n v="-121.02"/>
    <n v="38.659999999999997"/>
    <n v="4"/>
    <n v="7392"/>
    <n v="1155"/>
    <n v="3096"/>
    <n v="1065"/>
    <n v="4.5246000000000004"/>
    <n v="198900"/>
    <x v="2"/>
    <e v="#NAME?"/>
  </r>
  <r>
    <n v="-120.99"/>
    <n v="38.67"/>
    <n v="8"/>
    <n v="4913"/>
    <n v="744"/>
    <n v="2005"/>
    <n v="723"/>
    <n v="5.4413"/>
    <n v="187900"/>
    <x v="2"/>
    <e v="#NAME?"/>
  </r>
  <r>
    <n v="-120.98"/>
    <n v="38.67"/>
    <n v="13"/>
    <n v="3432"/>
    <n v="516"/>
    <n v="1286"/>
    <n v="470"/>
    <n v="5.5839999999999996"/>
    <n v="186600"/>
    <x v="2"/>
    <e v="#NAME?"/>
  </r>
  <r>
    <n v="-120.98"/>
    <n v="38.659999999999997"/>
    <n v="9"/>
    <n v="2073"/>
    <n v="404"/>
    <n v="916"/>
    <n v="373"/>
    <n v="3.2250000000000001"/>
    <n v="163300"/>
    <x v="2"/>
    <e v="#NAME?"/>
  </r>
  <r>
    <n v="-120.98"/>
    <n v="38.68"/>
    <n v="5"/>
    <n v="4810"/>
    <n v="909"/>
    <n v="2242"/>
    <n v="900"/>
    <n v="3.2964000000000002"/>
    <n v="176900"/>
    <x v="2"/>
    <e v="#NAME?"/>
  </r>
  <r>
    <n v="-120.95"/>
    <n v="38.69"/>
    <n v="10"/>
    <n v="3421"/>
    <n v="563"/>
    <n v="1689"/>
    <n v="545"/>
    <n v="5.2031999999999998"/>
    <n v="217100"/>
    <x v="2"/>
    <e v="#NAME?"/>
  </r>
  <r>
    <n v="-120.96"/>
    <n v="38.659999999999997"/>
    <n v="11"/>
    <n v="2339"/>
    <n v="436"/>
    <n v="1062"/>
    <n v="380"/>
    <n v="3.9036"/>
    <n v="180800"/>
    <x v="2"/>
    <e v="#NAME?"/>
  </r>
  <r>
    <n v="-120.97"/>
    <n v="38.65"/>
    <n v="9"/>
    <n v="3707"/>
    <n v="602"/>
    <n v="1601"/>
    <n v="555"/>
    <n v="4.0713999999999997"/>
    <n v="300600"/>
    <x v="2"/>
    <e v="#NAME?"/>
  </r>
  <r>
    <n v="-120.93"/>
    <n v="38.65"/>
    <n v="12"/>
    <n v="2213"/>
    <n v="384"/>
    <n v="1097"/>
    <n v="351"/>
    <n v="4.5568"/>
    <n v="170100"/>
    <x v="2"/>
    <e v="#NAME?"/>
  </r>
  <r>
    <n v="-120.91"/>
    <n v="38.619999999999997"/>
    <n v="12"/>
    <n v="4545"/>
    <n v="748"/>
    <n v="2033"/>
    <n v="718"/>
    <n v="4.1843000000000004"/>
    <n v="207600"/>
    <x v="2"/>
    <e v="#NAME?"/>
  </r>
  <r>
    <n v="-120.95"/>
    <n v="38.79"/>
    <n v="12"/>
    <n v="3247"/>
    <n v="579"/>
    <n v="1459"/>
    <n v="517"/>
    <n v="4.3981000000000003"/>
    <n v="202800"/>
    <x v="2"/>
    <e v="#NAME?"/>
  </r>
  <r>
    <n v="-120.93"/>
    <n v="38.770000000000003"/>
    <n v="9"/>
    <n v="2229"/>
    <n v="355"/>
    <n v="788"/>
    <n v="341"/>
    <n v="5.5110999999999999"/>
    <n v="196300"/>
    <x v="2"/>
    <e v="#NAME?"/>
  </r>
  <r>
    <n v="-120.91"/>
    <n v="38.729999999999997"/>
    <n v="11"/>
    <n v="5460"/>
    <n v="859"/>
    <n v="2645"/>
    <n v="838"/>
    <n v="4.835"/>
    <n v="230600"/>
    <x v="2"/>
    <e v="#NAME?"/>
  </r>
  <r>
    <n v="-120.87"/>
    <n v="38.71"/>
    <n v="13"/>
    <n v="2692"/>
    <n v="470"/>
    <n v="1302"/>
    <n v="420"/>
    <n v="4"/>
    <n v="167400"/>
    <x v="2"/>
    <e v="#NAME?"/>
  </r>
  <r>
    <n v="-120.84"/>
    <n v="38.770000000000003"/>
    <n v="11"/>
    <n v="1013"/>
    <n v="188"/>
    <n v="410"/>
    <n v="158"/>
    <n v="4.8250000000000002"/>
    <n v="184600"/>
    <x v="2"/>
    <e v="#NAME?"/>
  </r>
  <r>
    <n v="-120.86"/>
    <n v="38.75"/>
    <n v="15"/>
    <n v="1533"/>
    <n v="300"/>
    <n v="674"/>
    <n v="287"/>
    <n v="2.5625"/>
    <n v="146100"/>
    <x v="2"/>
    <e v="#NAME?"/>
  </r>
  <r>
    <n v="-120.83"/>
    <n v="38.74"/>
    <n v="17"/>
    <n v="3685"/>
    <n v="775"/>
    <n v="1714"/>
    <n v="734"/>
    <n v="2.2269000000000001"/>
    <n v="128300"/>
    <x v="2"/>
    <e v="#NAME?"/>
  </r>
  <r>
    <n v="-120.84"/>
    <n v="38.729999999999997"/>
    <n v="17"/>
    <n v="2616"/>
    <n v="492"/>
    <n v="1158"/>
    <n v="457"/>
    <n v="2.8807"/>
    <n v="142600"/>
    <x v="2"/>
    <e v="#NAME?"/>
  </r>
  <r>
    <n v="-120.81"/>
    <n v="38.729999999999997"/>
    <n v="38"/>
    <n v="2005"/>
    <n v="385"/>
    <n v="882"/>
    <n v="353"/>
    <n v="2.5104000000000002"/>
    <n v="120500"/>
    <x v="2"/>
    <e v="#NAME?"/>
  </r>
  <r>
    <n v="-120.78"/>
    <n v="38.74"/>
    <n v="28"/>
    <n v="4236"/>
    <n v="877"/>
    <n v="2008"/>
    <n v="881"/>
    <n v="2.1602999999999999"/>
    <n v="111300"/>
    <x v="2"/>
    <e v="#NAME?"/>
  </r>
  <r>
    <n v="-120.81"/>
    <n v="38.74"/>
    <n v="29"/>
    <n v="2259"/>
    <n v="482"/>
    <n v="1099"/>
    <n v="463"/>
    <n v="2.3313999999999999"/>
    <n v="121600"/>
    <x v="2"/>
    <e v="#NAME?"/>
  </r>
  <r>
    <n v="-120.76"/>
    <n v="38.76"/>
    <n v="21"/>
    <n v="3509"/>
    <n v="606"/>
    <n v="1576"/>
    <n v="564"/>
    <n v="2.6392000000000002"/>
    <n v="148500"/>
    <x v="2"/>
    <e v="#NAME?"/>
  </r>
  <r>
    <n v="-120.76"/>
    <n v="38.729999999999997"/>
    <n v="17"/>
    <n v="512"/>
    <n v="129"/>
    <n v="314"/>
    <n v="140"/>
    <n v="1.5625"/>
    <n v="108300"/>
    <x v="2"/>
    <e v="#NAME?"/>
  </r>
  <r>
    <n v="-120.78"/>
    <n v="38.729999999999997"/>
    <n v="31"/>
    <n v="3117"/>
    <n v="616"/>
    <n v="1606"/>
    <n v="588"/>
    <n v="2.9843999999999999"/>
    <n v="127900"/>
    <x v="2"/>
    <e v="#NAME?"/>
  </r>
  <r>
    <n v="-120.81"/>
    <n v="38.729999999999997"/>
    <n v="42"/>
    <n v="1276"/>
    <n v="260"/>
    <n v="799"/>
    <n v="259"/>
    <n v="2.7273000000000001"/>
    <n v="128600"/>
    <x v="2"/>
    <e v="#NAME?"/>
  </r>
  <r>
    <n v="-120.78"/>
    <n v="38.72"/>
    <n v="19"/>
    <n v="4414"/>
    <n v="767"/>
    <n v="1865"/>
    <n v="699"/>
    <n v="3.6406000000000001"/>
    <n v="150900"/>
    <x v="2"/>
    <e v="#NAME?"/>
  </r>
  <r>
    <n v="-120.67"/>
    <n v="38.76"/>
    <n v="35"/>
    <n v="2104"/>
    <n v="403"/>
    <n v="1060"/>
    <n v="400"/>
    <n v="2.1682000000000001"/>
    <n v="138100"/>
    <x v="2"/>
    <e v="#NAME?"/>
  </r>
  <r>
    <n v="-120.7"/>
    <n v="38.75"/>
    <n v="19"/>
    <n v="2325"/>
    <n v="430"/>
    <n v="967"/>
    <n v="376"/>
    <n v="2.9"/>
    <n v="158700"/>
    <x v="2"/>
    <e v="#NAME?"/>
  </r>
  <r>
    <n v="-120.71"/>
    <n v="38.729999999999997"/>
    <n v="17"/>
    <n v="2146"/>
    <n v="396"/>
    <n v="862"/>
    <n v="351"/>
    <n v="2.9218999999999999"/>
    <n v="141300"/>
    <x v="2"/>
    <e v="#NAME?"/>
  </r>
  <r>
    <n v="-120.58"/>
    <n v="38.770000000000003"/>
    <n v="15"/>
    <n v="2155"/>
    <n v="394"/>
    <n v="857"/>
    <n v="356"/>
    <n v="4.03"/>
    <n v="141200"/>
    <x v="2"/>
    <e v="#NAME?"/>
  </r>
  <r>
    <n v="-120.58"/>
    <n v="38.770000000000003"/>
    <n v="21"/>
    <n v="1661"/>
    <n v="406"/>
    <n v="789"/>
    <n v="319"/>
    <n v="2.3582999999999998"/>
    <n v="108700"/>
    <x v="2"/>
    <e v="#NAME?"/>
  </r>
  <r>
    <n v="-120.6"/>
    <n v="38.76"/>
    <n v="22"/>
    <n v="1236"/>
    <n v="273"/>
    <n v="615"/>
    <n v="248"/>
    <n v="3.0217000000000001"/>
    <n v="106900"/>
    <x v="2"/>
    <e v="#NAME?"/>
  </r>
  <r>
    <n v="-120.59"/>
    <n v="38.76"/>
    <n v="21"/>
    <n v="1728"/>
    <n v="417"/>
    <n v="731"/>
    <n v="334"/>
    <n v="1.7265999999999999"/>
    <n v="94700"/>
    <x v="2"/>
    <e v="#NAME?"/>
  </r>
  <r>
    <n v="-120.63"/>
    <n v="38.75"/>
    <n v="17"/>
    <n v="3145"/>
    <n v="621"/>
    <n v="1432"/>
    <n v="559"/>
    <n v="2.7201"/>
    <n v="117500"/>
    <x v="2"/>
    <e v="#NAME?"/>
  </r>
  <r>
    <n v="-120.7"/>
    <n v="38.69"/>
    <n v="13"/>
    <n v="4492"/>
    <n v="821"/>
    <n v="2093"/>
    <n v="734"/>
    <n v="4.0709"/>
    <n v="151700"/>
    <x v="2"/>
    <e v="#NAME?"/>
  </r>
  <r>
    <n v="-120.63"/>
    <n v="38.729999999999997"/>
    <n v="11"/>
    <n v="4577"/>
    <n v="836"/>
    <n v="1944"/>
    <n v="700"/>
    <n v="4.0674999999999999"/>
    <n v="140200"/>
    <x v="2"/>
    <e v="#NAME?"/>
  </r>
  <r>
    <n v="-120.62"/>
    <n v="38.71"/>
    <n v="10"/>
    <n v="6305"/>
    <n v="1150"/>
    <n v="2597"/>
    <n v="921"/>
    <n v="4.0197000000000003"/>
    <n v="132200"/>
    <x v="2"/>
    <e v="#NAME?"/>
  </r>
  <r>
    <n v="-120.63"/>
    <n v="38.68"/>
    <n v="14"/>
    <n v="1821"/>
    <n v="316"/>
    <n v="769"/>
    <n v="266"/>
    <n v="3.0789"/>
    <n v="131700"/>
    <x v="2"/>
    <e v="#NAME?"/>
  </r>
  <r>
    <n v="-120.54"/>
    <n v="38.75"/>
    <n v="9"/>
    <n v="3006"/>
    <n v="540"/>
    <n v="1102"/>
    <n v="418"/>
    <n v="3.9811999999999999"/>
    <n v="136600"/>
    <x v="2"/>
    <e v="#NAME?"/>
  </r>
  <r>
    <n v="-120.76"/>
    <n v="38.6"/>
    <n v="14"/>
    <n v="2925"/>
    <n v="625"/>
    <n v="1226"/>
    <n v="437"/>
    <n v="2.5865"/>
    <n v="133800"/>
    <x v="2"/>
    <e v="#NAME?"/>
  </r>
  <r>
    <n v="-120.66"/>
    <n v="38.61"/>
    <n v="19"/>
    <n v="2715"/>
    <n v="596"/>
    <n v="1301"/>
    <n v="473"/>
    <n v="2.5042"/>
    <n v="126400"/>
    <x v="2"/>
    <e v="#NAME?"/>
  </r>
  <r>
    <n v="-120.72"/>
    <n v="38.57"/>
    <n v="8"/>
    <n v="892"/>
    <n v="185"/>
    <n v="427"/>
    <n v="164"/>
    <n v="2.6833"/>
    <n v="118800"/>
    <x v="2"/>
    <e v="#NAME?"/>
  </r>
  <r>
    <n v="-120.59"/>
    <n v="38.53"/>
    <n v="15"/>
    <n v="432"/>
    <n v="87"/>
    <n v="208"/>
    <n v="73"/>
    <n v="3.6124999999999998"/>
    <n v="100000"/>
    <x v="2"/>
    <e v="#NAME?"/>
  </r>
  <r>
    <n v="-120.44"/>
    <n v="38.61"/>
    <n v="9"/>
    <n v="2598"/>
    <n v="548"/>
    <n v="796"/>
    <n v="297"/>
    <n v="3.5192000000000001"/>
    <n v="98000"/>
    <x v="2"/>
    <e v="#NAME?"/>
  </r>
  <r>
    <n v="-120.32"/>
    <n v="38.71"/>
    <n v="13"/>
    <n v="1115"/>
    <n v="255"/>
    <n v="86"/>
    <n v="32"/>
    <n v="3.5667"/>
    <n v="115600"/>
    <x v="2"/>
    <e v="#NAME?"/>
  </r>
  <r>
    <n v="-120.08"/>
    <n v="38.799999999999997"/>
    <n v="34"/>
    <n v="1988"/>
    <n v="511"/>
    <n v="36"/>
    <n v="15"/>
    <n v="4.625"/>
    <n v="162500"/>
    <x v="2"/>
    <e v="#NAME?"/>
  </r>
  <r>
    <n v="-120.88"/>
    <n v="38.58"/>
    <n v="8"/>
    <n v="3417"/>
    <n v="604"/>
    <n v="1703"/>
    <n v="623"/>
    <n v="4.0827"/>
    <n v="170700"/>
    <x v="2"/>
    <e v="#NAME?"/>
  </r>
  <r>
    <n v="-120.84"/>
    <n v="38.630000000000003"/>
    <n v="12"/>
    <n v="1313"/>
    <n v="231"/>
    <n v="731"/>
    <n v="232"/>
    <n v="5.7373000000000003"/>
    <n v="208300"/>
    <x v="2"/>
    <e v="#NAME?"/>
  </r>
  <r>
    <n v="-120.81"/>
    <n v="38.67"/>
    <n v="14"/>
    <n v="8396"/>
    <n v="1578"/>
    <n v="3952"/>
    <n v="1474"/>
    <n v="3.0565000000000002"/>
    <n v="118800"/>
    <x v="2"/>
    <e v="#NAME?"/>
  </r>
  <r>
    <n v="-120.76"/>
    <n v="38.65"/>
    <n v="17"/>
    <n v="2319"/>
    <n v="430"/>
    <n v="1126"/>
    <n v="372"/>
    <n v="3.5510999999999999"/>
    <n v="155900"/>
    <x v="2"/>
    <e v="#NAME?"/>
  </r>
  <r>
    <n v="-120.85"/>
    <n v="38.69"/>
    <n v="18"/>
    <n v="5928"/>
    <n v="1097"/>
    <n v="2697"/>
    <n v="1096"/>
    <n v="3.4872000000000001"/>
    <n v="141400"/>
    <x v="2"/>
    <e v="#NAME?"/>
  </r>
  <r>
    <n v="-120.79"/>
    <n v="38.700000000000003"/>
    <n v="13"/>
    <n v="5036"/>
    <n v="1034"/>
    <n v="2243"/>
    <n v="923"/>
    <n v="2.3319000000000001"/>
    <n v="138500"/>
    <x v="2"/>
    <e v="#NAME?"/>
  </r>
  <r>
    <n v="-119.81"/>
    <n v="36.729999999999997"/>
    <n v="51"/>
    <n v="956"/>
    <n v="196"/>
    <n v="662"/>
    <n v="180"/>
    <n v="2.101"/>
    <n v="56700"/>
    <x v="2"/>
    <e v="#NAME?"/>
  </r>
  <r>
    <n v="-119.81"/>
    <n v="36.729999999999997"/>
    <n v="47"/>
    <n v="1314"/>
    <n v="416"/>
    <n v="1155"/>
    <n v="326"/>
    <n v="1.3720000000000001"/>
    <n v="49600"/>
    <x v="2"/>
    <e v="#NAME?"/>
  </r>
  <r>
    <n v="-119.81"/>
    <n v="36.74"/>
    <n v="36"/>
    <n v="607"/>
    <n v="155"/>
    <n v="483"/>
    <n v="146"/>
    <n v="1.5625"/>
    <n v="47500"/>
    <x v="2"/>
    <e v="#NAME?"/>
  </r>
  <r>
    <n v="-119.79"/>
    <n v="36.729999999999997"/>
    <n v="52"/>
    <n v="112"/>
    <n v="28"/>
    <n v="193"/>
    <n v="40"/>
    <n v="1.9750000000000001"/>
    <n v="47500"/>
    <x v="2"/>
    <e v="#NAME?"/>
  </r>
  <r>
    <n v="-119.8"/>
    <n v="36.729999999999997"/>
    <n v="45"/>
    <n v="925"/>
    <n v="231"/>
    <n v="797"/>
    <n v="228"/>
    <n v="1.7011000000000001"/>
    <n v="44800"/>
    <x v="2"/>
    <e v="#NAME?"/>
  </r>
  <r>
    <n v="-119.8"/>
    <n v="36.72"/>
    <n v="43"/>
    <n v="1286"/>
    <n v="360"/>
    <n v="972"/>
    <n v="345"/>
    <n v="0.95130000000000003"/>
    <n v="50400"/>
    <x v="2"/>
    <e v="#NAME?"/>
  </r>
  <r>
    <n v="-119.81"/>
    <n v="36.72"/>
    <n v="46"/>
    <n v="1414"/>
    <n v="268"/>
    <n v="902"/>
    <n v="243"/>
    <n v="1.5832999999999999"/>
    <n v="56700"/>
    <x v="2"/>
    <e v="#NAME?"/>
  </r>
  <r>
    <n v="-119.81"/>
    <n v="36.729999999999997"/>
    <n v="50"/>
    <n v="772"/>
    <n v="194"/>
    <n v="606"/>
    <n v="167"/>
    <n v="2.2206000000000001"/>
    <n v="59200"/>
    <x v="2"/>
    <e v="#NAME?"/>
  </r>
  <r>
    <n v="-119.77"/>
    <n v="36.729999999999997"/>
    <n v="44"/>
    <n v="1960"/>
    <n v="393"/>
    <n v="1286"/>
    <n v="381"/>
    <n v="2.1518000000000002"/>
    <n v="53000"/>
    <x v="2"/>
    <e v="#NAME?"/>
  </r>
  <r>
    <n v="-119.77"/>
    <n v="36.72"/>
    <n v="43"/>
    <n v="1763"/>
    <n v="389"/>
    <n v="1623"/>
    <n v="390"/>
    <n v="1.4427000000000001"/>
    <n v="47700"/>
    <x v="2"/>
    <e v="#NAME?"/>
  </r>
  <r>
    <n v="-119.78"/>
    <n v="36.729999999999997"/>
    <n v="52"/>
    <n v="1377"/>
    <n v="319"/>
    <n v="1280"/>
    <n v="259"/>
    <n v="1.2343999999999999"/>
    <n v="43300"/>
    <x v="2"/>
    <e v="#NAME?"/>
  </r>
  <r>
    <n v="-119.77"/>
    <n v="36.729999999999997"/>
    <n v="45"/>
    <n v="1081"/>
    <n v="241"/>
    <n v="821"/>
    <n v="230"/>
    <n v="1.7828999999999999"/>
    <n v="52600"/>
    <x v="2"/>
    <e v="#NAME?"/>
  </r>
  <r>
    <n v="-119.77"/>
    <n v="36.75"/>
    <n v="39"/>
    <n v="1287"/>
    <n v="332"/>
    <n v="1386"/>
    <n v="306"/>
    <n v="1.5226999999999999"/>
    <n v="46900"/>
    <x v="2"/>
    <e v="#NAME?"/>
  </r>
  <r>
    <n v="-119.77"/>
    <n v="36.74"/>
    <n v="20"/>
    <n v="1855"/>
    <n v="519"/>
    <n v="1091"/>
    <n v="443"/>
    <n v="1.5547"/>
    <n v="93900"/>
    <x v="2"/>
    <e v="#NAME?"/>
  </r>
  <r>
    <n v="-119.78"/>
    <n v="36.74"/>
    <n v="15"/>
    <n v="1461"/>
    <n v="415"/>
    <n v="924"/>
    <n v="356"/>
    <n v="2.5045000000000002"/>
    <n v="90300"/>
    <x v="2"/>
    <e v="#NAME?"/>
  </r>
  <r>
    <n v="-119.78"/>
    <n v="36.75"/>
    <n v="35"/>
    <n v="2114"/>
    <n v="506"/>
    <n v="2050"/>
    <n v="474"/>
    <n v="1.2375"/>
    <n v="50000"/>
    <x v="2"/>
    <e v="#NAME?"/>
  </r>
  <r>
    <n v="-119.78"/>
    <n v="36.75"/>
    <n v="31"/>
    <n v="1404"/>
    <n v="379"/>
    <n v="1515"/>
    <n v="387"/>
    <n v="1.2813000000000001"/>
    <n v="56400"/>
    <x v="2"/>
    <e v="#NAME?"/>
  </r>
  <r>
    <n v="-119.79"/>
    <n v="36.74"/>
    <n v="35"/>
    <n v="853"/>
    <n v="296"/>
    <n v="1228"/>
    <n v="289"/>
    <n v="1.0512999999999999"/>
    <n v="39600"/>
    <x v="2"/>
    <e v="#NAME?"/>
  </r>
  <r>
    <n v="-119.79"/>
    <n v="36.74"/>
    <n v="52"/>
    <n v="173"/>
    <n v="87"/>
    <n v="401"/>
    <n v="84"/>
    <n v="2.1093999999999999"/>
    <n v="75000"/>
    <x v="2"/>
    <e v="#NAME?"/>
  </r>
  <r>
    <n v="-119.8"/>
    <n v="36.74"/>
    <n v="25"/>
    <n v="1717"/>
    <n v="542"/>
    <n v="1343"/>
    <n v="471"/>
    <n v="0.79900000000000004"/>
    <n v="51800"/>
    <x v="2"/>
    <e v="#NAME?"/>
  </r>
  <r>
    <n v="-119.8"/>
    <n v="36.75"/>
    <n v="41"/>
    <n v="1659"/>
    <n v="466"/>
    <n v="1391"/>
    <n v="447"/>
    <n v="1.3527"/>
    <n v="61200"/>
    <x v="2"/>
    <e v="#NAME?"/>
  </r>
  <r>
    <n v="-119.79"/>
    <n v="36.75"/>
    <n v="33"/>
    <n v="3161"/>
    <n v="934"/>
    <n v="3530"/>
    <n v="846"/>
    <n v="1.123"/>
    <n v="46700"/>
    <x v="2"/>
    <e v="#NAME?"/>
  </r>
  <r>
    <n v="-119.82"/>
    <n v="36.74"/>
    <n v="52"/>
    <n v="610"/>
    <n v="128"/>
    <n v="406"/>
    <n v="122"/>
    <n v="1.8967000000000001"/>
    <n v="43800"/>
    <x v="2"/>
    <e v="#NAME?"/>
  </r>
  <r>
    <n v="-119.82"/>
    <n v="36.72"/>
    <n v="25"/>
    <n v="2581"/>
    <n v="528"/>
    <n v="1642"/>
    <n v="509"/>
    <n v="1.6435"/>
    <n v="52600"/>
    <x v="2"/>
    <e v="#NAME?"/>
  </r>
  <r>
    <n v="-119.82"/>
    <n v="36.72"/>
    <n v="17"/>
    <n v="1276"/>
    <n v="242"/>
    <n v="927"/>
    <n v="238"/>
    <n v="2.6175999999999999"/>
    <n v="54100"/>
    <x v="2"/>
    <e v="#NAME?"/>
  </r>
  <r>
    <n v="-119.83"/>
    <n v="36.729999999999997"/>
    <n v="21"/>
    <n v="1702"/>
    <n v="358"/>
    <n v="1347"/>
    <n v="316"/>
    <n v="2.4137"/>
    <n v="62100"/>
    <x v="2"/>
    <e v="#NAME?"/>
  </r>
  <r>
    <n v="-119.83"/>
    <n v="36.72"/>
    <n v="28"/>
    <n v="60"/>
    <n v="10"/>
    <n v="46"/>
    <n v="13"/>
    <n v="4.3499999999999996"/>
    <n v="67500"/>
    <x v="2"/>
    <e v="#NAME?"/>
  </r>
  <r>
    <n v="-119.83"/>
    <n v="36.71"/>
    <n v="43"/>
    <n v="355"/>
    <n v="81"/>
    <n v="233"/>
    <n v="75"/>
    <n v="2.4167000000000001"/>
    <n v="73900"/>
    <x v="2"/>
    <e v="#NAME?"/>
  </r>
  <r>
    <n v="-119.79"/>
    <n v="36.72"/>
    <n v="19"/>
    <n v="1719"/>
    <n v="391"/>
    <n v="1369"/>
    <n v="368"/>
    <n v="1.25"/>
    <n v="53000"/>
    <x v="2"/>
    <e v="#NAME?"/>
  </r>
  <r>
    <n v="-119.8"/>
    <n v="36.71"/>
    <n v="29"/>
    <n v="1541"/>
    <n v="291"/>
    <n v="1007"/>
    <n v="313"/>
    <n v="2.0043000000000002"/>
    <n v="53500"/>
    <x v="2"/>
    <e v="#NAME?"/>
  </r>
  <r>
    <n v="-119.81"/>
    <n v="36.71"/>
    <n v="25"/>
    <n v="1026"/>
    <n v="221"/>
    <n v="789"/>
    <n v="183"/>
    <n v="1.5625"/>
    <n v="52800"/>
    <x v="2"/>
    <e v="#NAME?"/>
  </r>
  <r>
    <n v="-119.8"/>
    <n v="36.72"/>
    <n v="19"/>
    <n v="1334"/>
    <n v="336"/>
    <n v="1171"/>
    <n v="319"/>
    <n v="1.0481"/>
    <n v="48500"/>
    <x v="2"/>
    <e v="#NAME?"/>
  </r>
  <r>
    <n v="-119.8"/>
    <n v="36.72"/>
    <n v="15"/>
    <n v="1908"/>
    <n v="417"/>
    <n v="1383"/>
    <n v="375"/>
    <n v="1.0471999999999999"/>
    <n v="57800"/>
    <x v="2"/>
    <e v="#NAME?"/>
  </r>
  <r>
    <n v="-119.79"/>
    <n v="36.700000000000003"/>
    <n v="23"/>
    <n v="1731"/>
    <n v="363"/>
    <n v="1210"/>
    <n v="341"/>
    <n v="1.3922000000000001"/>
    <n v="49500"/>
    <x v="2"/>
    <e v="#NAME?"/>
  </r>
  <r>
    <n v="-119.8"/>
    <n v="36.700000000000003"/>
    <n v="28"/>
    <n v="1592"/>
    <n v="304"/>
    <n v="962"/>
    <n v="282"/>
    <n v="1.3304"/>
    <n v="51300"/>
    <x v="2"/>
    <e v="#NAME?"/>
  </r>
  <r>
    <n v="-119.81"/>
    <n v="36.700000000000003"/>
    <n v="52"/>
    <n v="314"/>
    <n v="57"/>
    <n v="178"/>
    <n v="66"/>
    <n v="1.2403999999999999"/>
    <n v="52500"/>
    <x v="2"/>
    <e v="#NAME?"/>
  </r>
  <r>
    <n v="-119.78"/>
    <n v="36.72"/>
    <n v="22"/>
    <n v="354"/>
    <n v="121"/>
    <n v="530"/>
    <n v="115"/>
    <n v="2.1457999999999999"/>
    <n v="34400"/>
    <x v="2"/>
    <e v="#NAME?"/>
  </r>
  <r>
    <n v="-119.79"/>
    <n v="36.72"/>
    <n v="41"/>
    <n v="1562"/>
    <n v="322"/>
    <n v="927"/>
    <n v="277"/>
    <n v="1.3047"/>
    <n v="44100"/>
    <x v="2"/>
    <e v="#NAME?"/>
  </r>
  <r>
    <n v="-119.78"/>
    <n v="36.71"/>
    <n v="35"/>
    <n v="1987"/>
    <n v="394"/>
    <n v="1233"/>
    <n v="383"/>
    <n v="1.3587"/>
    <n v="45300"/>
    <x v="2"/>
    <e v="#NAME?"/>
  </r>
  <r>
    <n v="-119.74"/>
    <n v="36.71"/>
    <n v="17"/>
    <n v="5872"/>
    <n v="1250"/>
    <n v="5034"/>
    <n v="1224"/>
    <n v="2.1905000000000001"/>
    <n v="61800"/>
    <x v="2"/>
    <e v="#NAME?"/>
  </r>
  <r>
    <n v="-119.76"/>
    <n v="36.71"/>
    <n v="29"/>
    <n v="1745"/>
    <n v="441"/>
    <n v="1530"/>
    <n v="391"/>
    <n v="1.5610999999999999"/>
    <n v="44400"/>
    <x v="2"/>
    <e v="#NAME?"/>
  </r>
  <r>
    <n v="-119.76"/>
    <n v="36.72"/>
    <n v="24"/>
    <n v="1240"/>
    <n v="265"/>
    <n v="1035"/>
    <n v="232"/>
    <n v="2.875"/>
    <n v="60600"/>
    <x v="2"/>
    <e v="#NAME?"/>
  </r>
  <r>
    <n v="-119.75"/>
    <n v="36.71"/>
    <n v="38"/>
    <n v="1481"/>
    <m/>
    <n v="1543"/>
    <n v="372"/>
    <n v="1.4577"/>
    <n v="49800"/>
    <x v="2"/>
    <e v="#NAME?"/>
  </r>
  <r>
    <n v="-119.74"/>
    <n v="36.729999999999997"/>
    <n v="34"/>
    <n v="1254"/>
    <n v="272"/>
    <n v="1056"/>
    <n v="279"/>
    <n v="2.3269000000000002"/>
    <n v="50800"/>
    <x v="2"/>
    <e v="#NAME?"/>
  </r>
  <r>
    <n v="-119.74"/>
    <n v="36.72"/>
    <n v="25"/>
    <n v="3972"/>
    <n v="842"/>
    <n v="2863"/>
    <n v="729"/>
    <n v="2.1303999999999998"/>
    <n v="58500"/>
    <x v="2"/>
    <e v="#NAME?"/>
  </r>
  <r>
    <n v="-119.75"/>
    <n v="36.72"/>
    <n v="22"/>
    <n v="3247"/>
    <n v="859"/>
    <n v="4179"/>
    <n v="881"/>
    <n v="1.3343"/>
    <n v="60800"/>
    <x v="2"/>
    <e v="#NAME?"/>
  </r>
  <r>
    <n v="-119.76"/>
    <n v="36.729999999999997"/>
    <n v="46"/>
    <n v="1347"/>
    <n v="282"/>
    <n v="854"/>
    <n v="267"/>
    <n v="1.8723000000000001"/>
    <n v="52600"/>
    <x v="2"/>
    <e v="#NAME?"/>
  </r>
  <r>
    <n v="-119.76"/>
    <n v="36.729999999999997"/>
    <n v="39"/>
    <n v="1553"/>
    <n v="363"/>
    <n v="1449"/>
    <n v="341"/>
    <n v="1.4419"/>
    <n v="45500"/>
    <x v="2"/>
    <e v="#NAME?"/>
  </r>
  <r>
    <n v="-119.75"/>
    <n v="36.729999999999997"/>
    <n v="39"/>
    <n v="2290"/>
    <n v="539"/>
    <n v="1685"/>
    <n v="536"/>
    <n v="1.6325000000000001"/>
    <n v="52100"/>
    <x v="2"/>
    <e v="#NAME?"/>
  </r>
  <r>
    <n v="-119.74"/>
    <n v="36.729999999999997"/>
    <n v="42"/>
    <n v="1236"/>
    <n v="272"/>
    <n v="946"/>
    <n v="261"/>
    <n v="2.0535999999999999"/>
    <n v="50000"/>
    <x v="2"/>
    <e v="#NAME?"/>
  </r>
  <r>
    <n v="-119.69"/>
    <n v="36.75"/>
    <n v="6"/>
    <n v="1926"/>
    <n v="303"/>
    <n v="965"/>
    <n v="316"/>
    <n v="4.7462999999999997"/>
    <n v="93100"/>
    <x v="2"/>
    <e v="#NAME?"/>
  </r>
  <r>
    <n v="-119.67"/>
    <n v="36.74"/>
    <n v="19"/>
    <n v="2788"/>
    <n v="614"/>
    <n v="1365"/>
    <n v="525"/>
    <n v="2.7812999999999999"/>
    <n v="120300"/>
    <x v="2"/>
    <e v="#NAME?"/>
  </r>
  <r>
    <n v="-119.69"/>
    <n v="36.74"/>
    <n v="17"/>
    <n v="2438"/>
    <n v="598"/>
    <n v="1563"/>
    <n v="538"/>
    <n v="1.5448999999999999"/>
    <n v="62500"/>
    <x v="2"/>
    <e v="#NAME?"/>
  </r>
  <r>
    <n v="-119.69"/>
    <n v="36.75"/>
    <n v="13"/>
    <n v="2343"/>
    <n v="409"/>
    <n v="1347"/>
    <n v="405"/>
    <n v="4.0026999999999999"/>
    <n v="93100"/>
    <x v="2"/>
    <e v="#NAME?"/>
  </r>
  <r>
    <n v="-119.67"/>
    <n v="36.729999999999997"/>
    <n v="27"/>
    <n v="2845"/>
    <n v="417"/>
    <n v="1219"/>
    <n v="460"/>
    <n v="4.9196"/>
    <n v="117900"/>
    <x v="2"/>
    <e v="#NAME?"/>
  </r>
  <r>
    <n v="-119.69"/>
    <n v="36.729999999999997"/>
    <n v="30"/>
    <n v="2437"/>
    <n v="349"/>
    <n v="1005"/>
    <n v="380"/>
    <n v="7.2210999999999999"/>
    <n v="171700"/>
    <x v="2"/>
    <e v="#NAME?"/>
  </r>
  <r>
    <n v="-119.69"/>
    <n v="36.74"/>
    <n v="23"/>
    <n v="2097"/>
    <n v="385"/>
    <n v="911"/>
    <n v="405"/>
    <n v="3.5127999999999999"/>
    <n v="121600"/>
    <x v="2"/>
    <e v="#NAME?"/>
  </r>
  <r>
    <n v="-119.69"/>
    <n v="36.71"/>
    <n v="25"/>
    <n v="556"/>
    <n v="79"/>
    <n v="249"/>
    <n v="71"/>
    <n v="4.4583000000000004"/>
    <n v="108300"/>
    <x v="2"/>
    <e v="#NAME?"/>
  </r>
  <r>
    <n v="-119.67"/>
    <n v="36.72"/>
    <n v="31"/>
    <n v="843"/>
    <n v="140"/>
    <n v="453"/>
    <n v="149"/>
    <n v="2.6875"/>
    <n v="153800"/>
    <x v="2"/>
    <e v="#NAME?"/>
  </r>
  <r>
    <n v="-119.73"/>
    <n v="36.729999999999997"/>
    <n v="7"/>
    <n v="2461"/>
    <n v="647"/>
    <n v="1587"/>
    <n v="551"/>
    <n v="1.4007000000000001"/>
    <n v="225000"/>
    <x v="2"/>
    <e v="#NAME?"/>
  </r>
  <r>
    <n v="-119.72"/>
    <n v="36.729999999999997"/>
    <n v="9"/>
    <n v="1914"/>
    <n v="491"/>
    <n v="1116"/>
    <n v="424"/>
    <n v="1.4645999999999999"/>
    <n v="65900"/>
    <x v="2"/>
    <e v="#NAME?"/>
  </r>
  <r>
    <n v="-119.72"/>
    <n v="36.72"/>
    <n v="15"/>
    <n v="1713"/>
    <n v="246"/>
    <n v="766"/>
    <n v="232"/>
    <n v="6.8162000000000003"/>
    <n v="127200"/>
    <x v="2"/>
    <e v="#NAME?"/>
  </r>
  <r>
    <n v="-119.73"/>
    <n v="36.72"/>
    <n v="26"/>
    <n v="2645"/>
    <n v="1005"/>
    <n v="1660"/>
    <n v="991"/>
    <n v="0.69910000000000005"/>
    <n v="89500"/>
    <x v="2"/>
    <e v="#NAME?"/>
  </r>
  <r>
    <n v="-119.73"/>
    <n v="36.729999999999997"/>
    <n v="9"/>
    <n v="1621"/>
    <n v="428"/>
    <n v="678"/>
    <n v="394"/>
    <n v="2.2437"/>
    <n v="54200"/>
    <x v="2"/>
    <e v="#NAME?"/>
  </r>
  <r>
    <n v="-119.71"/>
    <n v="36.729999999999997"/>
    <n v="19"/>
    <n v="3972"/>
    <n v="585"/>
    <n v="1586"/>
    <n v="560"/>
    <n v="5.2607999999999997"/>
    <n v="151400"/>
    <x v="2"/>
    <e v="#NAME?"/>
  </r>
  <r>
    <n v="-119.72"/>
    <n v="36.71"/>
    <n v="7"/>
    <n v="2456"/>
    <n v="463"/>
    <n v="1350"/>
    <n v="424"/>
    <n v="3.0179"/>
    <n v="91600"/>
    <x v="2"/>
    <e v="#NAME?"/>
  </r>
  <r>
    <n v="-119.73"/>
    <n v="36.72"/>
    <n v="15"/>
    <n v="2246"/>
    <n v="456"/>
    <n v="1190"/>
    <n v="403"/>
    <n v="2.0293999999999999"/>
    <n v="70400"/>
    <x v="2"/>
    <e v="#NAME?"/>
  </r>
  <r>
    <n v="-119.73"/>
    <n v="36.68"/>
    <n v="32"/>
    <n v="755"/>
    <n v="205"/>
    <n v="681"/>
    <n v="207"/>
    <n v="1.7986"/>
    <n v="49300"/>
    <x v="2"/>
    <e v="#NAME?"/>
  </r>
  <r>
    <n v="-119.69"/>
    <n v="36.69"/>
    <n v="36"/>
    <n v="1432"/>
    <n v="269"/>
    <n v="836"/>
    <n v="237"/>
    <n v="2.1562999999999999"/>
    <n v="88300"/>
    <x v="2"/>
    <e v="#NAME?"/>
  </r>
  <r>
    <n v="-119.76"/>
    <n v="36.68"/>
    <n v="29"/>
    <n v="1243"/>
    <n v="312"/>
    <n v="836"/>
    <n v="277"/>
    <n v="1.8354999999999999"/>
    <n v="74200"/>
    <x v="2"/>
    <e v="#NAME?"/>
  </r>
  <r>
    <n v="-119.67"/>
    <n v="36.65"/>
    <n v="20"/>
    <n v="2512"/>
    <n v="449"/>
    <n v="1464"/>
    <n v="450"/>
    <n v="3.9211"/>
    <n v="92300"/>
    <x v="2"/>
    <e v="#NAME?"/>
  </r>
  <r>
    <n v="-119.63"/>
    <n v="36.64"/>
    <n v="33"/>
    <n v="1036"/>
    <n v="181"/>
    <n v="620"/>
    <n v="174"/>
    <n v="3.4106999999999998"/>
    <n v="110400"/>
    <x v="2"/>
    <e v="#NAME?"/>
  </r>
  <r>
    <n v="-119.65"/>
    <n v="36.619999999999997"/>
    <n v="6"/>
    <n v="1931"/>
    <n v="422"/>
    <n v="1344"/>
    <n v="414"/>
    <n v="1.6607000000000001"/>
    <n v="58000"/>
    <x v="2"/>
    <e v="#NAME?"/>
  </r>
  <r>
    <n v="-119.68"/>
    <n v="36.630000000000003"/>
    <n v="39"/>
    <n v="1237"/>
    <n v="256"/>
    <n v="638"/>
    <n v="239"/>
    <n v="3.0139"/>
    <n v="65300"/>
    <x v="2"/>
    <e v="#NAME?"/>
  </r>
  <r>
    <n v="-119.74"/>
    <n v="36.65"/>
    <n v="19"/>
    <n v="2546"/>
    <n v="463"/>
    <n v="1257"/>
    <n v="418"/>
    <n v="2.9013"/>
    <n v="89500"/>
    <x v="2"/>
    <e v="#NAME?"/>
  </r>
  <r>
    <n v="-119.68"/>
    <n v="36.619999999999997"/>
    <n v="31"/>
    <n v="834"/>
    <n v="229"/>
    <n v="616"/>
    <n v="211"/>
    <n v="1.6601999999999999"/>
    <n v="61200"/>
    <x v="2"/>
    <e v="#NAME?"/>
  </r>
  <r>
    <n v="-119.73"/>
    <n v="36.619999999999997"/>
    <n v="35"/>
    <n v="2080"/>
    <n v="365"/>
    <n v="1026"/>
    <n v="333"/>
    <n v="3.5781000000000001"/>
    <n v="92800"/>
    <x v="2"/>
    <e v="#NAME?"/>
  </r>
  <r>
    <n v="-119.73"/>
    <n v="36.590000000000003"/>
    <n v="31"/>
    <n v="1551"/>
    <n v="296"/>
    <n v="1058"/>
    <n v="287"/>
    <n v="3.3437999999999999"/>
    <n v="92600"/>
    <x v="2"/>
    <e v="#NAME?"/>
  </r>
  <r>
    <n v="-119.8"/>
    <n v="36.68"/>
    <n v="31"/>
    <n v="2214"/>
    <n v="432"/>
    <n v="1326"/>
    <n v="416"/>
    <n v="2.1690999999999998"/>
    <n v="66700"/>
    <x v="2"/>
    <e v="#NAME?"/>
  </r>
  <r>
    <n v="-119.78"/>
    <n v="36.65"/>
    <n v="27"/>
    <n v="1226"/>
    <n v="240"/>
    <n v="706"/>
    <n v="211"/>
    <n v="2.77"/>
    <n v="68400"/>
    <x v="2"/>
    <e v="#NAME?"/>
  </r>
  <r>
    <n v="-119.82"/>
    <n v="36.64"/>
    <n v="30"/>
    <n v="1694"/>
    <n v="312"/>
    <n v="1008"/>
    <n v="321"/>
    <n v="2.2465999999999999"/>
    <n v="96000"/>
    <x v="2"/>
    <e v="#NAME?"/>
  </r>
  <r>
    <n v="-119.8"/>
    <n v="36.65"/>
    <n v="34"/>
    <n v="2263"/>
    <n v="423"/>
    <n v="1184"/>
    <n v="407"/>
    <n v="1.7692000000000001"/>
    <n v="74200"/>
    <x v="2"/>
    <e v="#NAME?"/>
  </r>
  <r>
    <n v="-119.89"/>
    <n v="36.729999999999997"/>
    <n v="43"/>
    <n v="524"/>
    <n v="93"/>
    <n v="302"/>
    <n v="93"/>
    <n v="2.6145999999999998"/>
    <n v="81300"/>
    <x v="2"/>
    <e v="#NAME?"/>
  </r>
  <r>
    <n v="-119.87"/>
    <n v="36.72"/>
    <n v="30"/>
    <n v="1584"/>
    <n v="316"/>
    <n v="984"/>
    <n v="300"/>
    <n v="2.0657999999999999"/>
    <n v="67900"/>
    <x v="2"/>
    <e v="#NAME?"/>
  </r>
  <r>
    <n v="-119.89"/>
    <n v="36.700000000000003"/>
    <n v="32"/>
    <n v="1485"/>
    <n v="269"/>
    <n v="867"/>
    <n v="271"/>
    <n v="2.5809000000000002"/>
    <n v="78300"/>
    <x v="2"/>
    <e v="#NAME?"/>
  </r>
  <r>
    <n v="-119.85"/>
    <n v="36.74"/>
    <n v="35"/>
    <n v="1191"/>
    <n v="190"/>
    <n v="537"/>
    <n v="182"/>
    <n v="3.5375000000000001"/>
    <n v="96700"/>
    <x v="2"/>
    <e v="#NAME?"/>
  </r>
  <r>
    <n v="-119.84"/>
    <n v="36.770000000000003"/>
    <n v="6"/>
    <n v="1853"/>
    <n v="473"/>
    <n v="1397"/>
    <n v="417"/>
    <n v="1.4817"/>
    <n v="72000"/>
    <x v="2"/>
    <e v="#NAME?"/>
  </r>
  <r>
    <n v="-119.83"/>
    <n v="36.76"/>
    <n v="15"/>
    <n v="3291"/>
    <n v="772"/>
    <n v="1738"/>
    <n v="634"/>
    <n v="1.976"/>
    <n v="67300"/>
    <x v="2"/>
    <e v="#NAME?"/>
  </r>
  <r>
    <n v="-119.82"/>
    <n v="36.75"/>
    <n v="41"/>
    <n v="1022"/>
    <n v="209"/>
    <n v="741"/>
    <n v="213"/>
    <n v="2.0781000000000001"/>
    <n v="48800"/>
    <x v="2"/>
    <e v="#NAME?"/>
  </r>
  <r>
    <n v="-119.84"/>
    <n v="36.75"/>
    <n v="34"/>
    <n v="1186"/>
    <n v="300"/>
    <n v="774"/>
    <n v="271"/>
    <n v="1.575"/>
    <n v="57100"/>
    <x v="2"/>
    <e v="#NAME?"/>
  </r>
  <r>
    <n v="-119.83"/>
    <n v="36.75"/>
    <n v="33"/>
    <n v="662"/>
    <n v="183"/>
    <n v="607"/>
    <n v="181"/>
    <n v="1.3929"/>
    <n v="55600"/>
    <x v="2"/>
    <e v="#NAME?"/>
  </r>
  <r>
    <n v="-119.81"/>
    <n v="36.76"/>
    <n v="48"/>
    <n v="2059"/>
    <n v="388"/>
    <n v="834"/>
    <n v="405"/>
    <n v="2.9306000000000001"/>
    <n v="67900"/>
    <x v="2"/>
    <e v="#NAME?"/>
  </r>
  <r>
    <n v="-119.81"/>
    <n v="36.76"/>
    <n v="51"/>
    <n v="2419"/>
    <n v="486"/>
    <n v="1284"/>
    <n v="426"/>
    <n v="2.2029000000000001"/>
    <n v="54200"/>
    <x v="2"/>
    <e v="#NAME?"/>
  </r>
  <r>
    <n v="-119.81"/>
    <n v="36.75"/>
    <n v="52"/>
    <n v="1827"/>
    <n v="356"/>
    <n v="855"/>
    <n v="353"/>
    <n v="1.7636000000000001"/>
    <n v="55100"/>
    <x v="2"/>
    <e v="#NAME?"/>
  </r>
  <r>
    <n v="-119.82"/>
    <n v="36.76"/>
    <n v="41"/>
    <n v="1973"/>
    <n v="399"/>
    <n v="1107"/>
    <n v="375"/>
    <n v="1.8971"/>
    <n v="66900"/>
    <x v="2"/>
    <e v="#NAME?"/>
  </r>
  <r>
    <n v="-119.82"/>
    <n v="36.76"/>
    <n v="46"/>
    <n v="2194"/>
    <n v="563"/>
    <n v="924"/>
    <n v="542"/>
    <n v="1.4028"/>
    <n v="68500"/>
    <x v="2"/>
    <e v="#NAME?"/>
  </r>
  <r>
    <n v="-119.8"/>
    <n v="36.76"/>
    <n v="52"/>
    <n v="1853"/>
    <n v="437"/>
    <n v="764"/>
    <n v="390"/>
    <n v="1.6429"/>
    <n v="69200"/>
    <x v="2"/>
    <e v="#NAME?"/>
  </r>
  <r>
    <n v="-119.8"/>
    <n v="36.75"/>
    <n v="52"/>
    <n v="1788"/>
    <n v="449"/>
    <n v="1156"/>
    <n v="418"/>
    <n v="1.7298"/>
    <n v="58400"/>
    <x v="2"/>
    <e v="#NAME?"/>
  </r>
  <r>
    <n v="-119.81"/>
    <n v="36.76"/>
    <n v="52"/>
    <n v="1792"/>
    <n v="352"/>
    <n v="1049"/>
    <n v="357"/>
    <n v="2.4375"/>
    <n v="57100"/>
    <x v="2"/>
    <e v="#NAME?"/>
  </r>
  <r>
    <n v="-119.8"/>
    <n v="36.76"/>
    <n v="52"/>
    <n v="2224"/>
    <n v="418"/>
    <n v="832"/>
    <n v="406"/>
    <n v="2.3952"/>
    <n v="78400"/>
    <x v="2"/>
    <e v="#NAME?"/>
  </r>
  <r>
    <n v="-119.79"/>
    <n v="36.76"/>
    <n v="52"/>
    <n v="1185"/>
    <n v="260"/>
    <n v="635"/>
    <n v="239"/>
    <n v="1.175"/>
    <n v="56100"/>
    <x v="2"/>
    <e v="#NAME?"/>
  </r>
  <r>
    <n v="-119.79"/>
    <n v="36.75"/>
    <n v="52"/>
    <n v="377"/>
    <n v="97"/>
    <n v="530"/>
    <n v="96"/>
    <n v="1"/>
    <n v="45000"/>
    <x v="2"/>
    <e v="#NAME?"/>
  </r>
  <r>
    <n v="-119.8"/>
    <n v="36.75"/>
    <n v="46"/>
    <n v="2625"/>
    <n v="593"/>
    <n v="1368"/>
    <n v="551"/>
    <n v="1.5273000000000001"/>
    <n v="59000"/>
    <x v="2"/>
    <e v="#NAME?"/>
  </r>
  <r>
    <n v="-119.79"/>
    <n v="36.76"/>
    <n v="52"/>
    <n v="2408"/>
    <n v="498"/>
    <n v="1361"/>
    <n v="465"/>
    <n v="2.1055000000000001"/>
    <n v="61300"/>
    <x v="2"/>
    <e v="#NAME?"/>
  </r>
  <r>
    <n v="-119.78"/>
    <n v="36.76"/>
    <n v="47"/>
    <n v="1425"/>
    <n v="323"/>
    <n v="949"/>
    <n v="325"/>
    <n v="1.7343999999999999"/>
    <n v="51300"/>
    <x v="2"/>
    <e v="#NAME?"/>
  </r>
  <r>
    <n v="-119.78"/>
    <n v="36.75"/>
    <n v="49"/>
    <n v="1175"/>
    <n v="307"/>
    <n v="982"/>
    <n v="278"/>
    <n v="1.2937000000000001"/>
    <n v="52000"/>
    <x v="2"/>
    <e v="#NAME?"/>
  </r>
  <r>
    <n v="-119.78"/>
    <n v="36.75"/>
    <n v="43"/>
    <n v="2070"/>
    <n v="512"/>
    <n v="1925"/>
    <n v="444"/>
    <n v="1.4635"/>
    <n v="46600"/>
    <x v="2"/>
    <e v="#NAME?"/>
  </r>
  <r>
    <n v="-119.78"/>
    <n v="36.76"/>
    <n v="50"/>
    <n v="1343"/>
    <n v="322"/>
    <n v="1063"/>
    <n v="342"/>
    <n v="1.75"/>
    <n v="49800"/>
    <x v="2"/>
    <e v="#NAME?"/>
  </r>
  <r>
    <n v="-119.76"/>
    <n v="36.76"/>
    <n v="23"/>
    <n v="3800"/>
    <n v="1003"/>
    <n v="3786"/>
    <n v="917"/>
    <n v="1.4765999999999999"/>
    <n v="50600"/>
    <x v="2"/>
    <e v="#NAME?"/>
  </r>
  <r>
    <n v="-119.76"/>
    <n v="36.75"/>
    <n v="35"/>
    <n v="1607"/>
    <n v="383"/>
    <n v="1407"/>
    <n v="382"/>
    <n v="2.19"/>
    <n v="53400"/>
    <x v="2"/>
    <e v="#NAME?"/>
  </r>
  <r>
    <n v="-119.76"/>
    <n v="36.75"/>
    <n v="41"/>
    <n v="1576"/>
    <n v="417"/>
    <n v="1567"/>
    <n v="366"/>
    <n v="1.2544999999999999"/>
    <n v="45500"/>
    <x v="2"/>
    <e v="#NAME?"/>
  </r>
  <r>
    <n v="-119.77"/>
    <n v="36.76"/>
    <n v="40"/>
    <n v="2009"/>
    <n v="519"/>
    <n v="2219"/>
    <n v="505"/>
    <n v="1.2101"/>
    <n v="49100"/>
    <x v="2"/>
    <e v="#NAME?"/>
  </r>
  <r>
    <n v="-119.77"/>
    <n v="36.76"/>
    <n v="43"/>
    <n v="1623"/>
    <n v="294"/>
    <n v="781"/>
    <n v="272"/>
    <n v="1.869"/>
    <n v="56000"/>
    <x v="2"/>
    <e v="#NAME?"/>
  </r>
  <r>
    <n v="-119.77"/>
    <n v="36.76"/>
    <n v="43"/>
    <n v="1945"/>
    <n v="413"/>
    <n v="1492"/>
    <n v="422"/>
    <n v="1.5174000000000001"/>
    <n v="54600"/>
    <x v="2"/>
    <e v="#NAME?"/>
  </r>
  <r>
    <n v="-119.76"/>
    <n v="36.75"/>
    <n v="35"/>
    <n v="2347"/>
    <n v="526"/>
    <n v="1676"/>
    <n v="481"/>
    <n v="1.6548"/>
    <n v="49400"/>
    <x v="2"/>
    <e v="#NAME?"/>
  </r>
  <r>
    <n v="-119.76"/>
    <n v="36.74"/>
    <n v="52"/>
    <n v="2137"/>
    <n v="448"/>
    <n v="1194"/>
    <n v="444"/>
    <n v="1.3028999999999999"/>
    <n v="69100"/>
    <x v="2"/>
    <e v="#NAME?"/>
  </r>
  <r>
    <n v="-119.77"/>
    <n v="36.74"/>
    <n v="50"/>
    <n v="1325"/>
    <n v="280"/>
    <n v="811"/>
    <n v="281"/>
    <n v="1.8667"/>
    <n v="62800"/>
    <x v="2"/>
    <e v="#NAME?"/>
  </r>
  <r>
    <n v="-119.77"/>
    <n v="36.74"/>
    <n v="51"/>
    <n v="1454"/>
    <n v="235"/>
    <n v="729"/>
    <n v="252"/>
    <n v="3.3125"/>
    <n v="70100"/>
    <x v="2"/>
    <e v="#NAME?"/>
  </r>
  <r>
    <n v="-119.77"/>
    <n v="36.75"/>
    <n v="44"/>
    <n v="1818"/>
    <n v="412"/>
    <n v="1680"/>
    <n v="418"/>
    <n v="1.7082999999999999"/>
    <n v="48300"/>
    <x v="2"/>
    <e v="#NAME?"/>
  </r>
  <r>
    <n v="-119.76"/>
    <n v="36.75"/>
    <n v="39"/>
    <n v="2233"/>
    <n v="563"/>
    <n v="2031"/>
    <n v="491"/>
    <n v="1.8641000000000001"/>
    <n v="50800"/>
    <x v="2"/>
    <e v="#NAME?"/>
  </r>
  <r>
    <n v="-119.74"/>
    <n v="36.75"/>
    <n v="47"/>
    <n v="2236"/>
    <n v="418"/>
    <n v="1042"/>
    <n v="397"/>
    <n v="2.9544999999999999"/>
    <n v="59600"/>
    <x v="2"/>
    <e v="#NAME?"/>
  </r>
  <r>
    <n v="-119.74"/>
    <n v="36.74"/>
    <n v="39"/>
    <n v="4893"/>
    <n v="1210"/>
    <n v="4749"/>
    <n v="1067"/>
    <n v="1.2064999999999999"/>
    <n v="55600"/>
    <x v="2"/>
    <e v="#NAME?"/>
  </r>
  <r>
    <n v="-119.75"/>
    <n v="36.74"/>
    <n v="39"/>
    <n v="1740"/>
    <n v="351"/>
    <n v="1098"/>
    <n v="347"/>
    <n v="1.8957999999999999"/>
    <n v="51300"/>
    <x v="2"/>
    <e v="#NAME?"/>
  </r>
  <r>
    <n v="-119.75"/>
    <n v="36.75"/>
    <n v="50"/>
    <n v="1515"/>
    <n v="294"/>
    <n v="852"/>
    <n v="297"/>
    <n v="1.9955000000000001"/>
    <n v="54200"/>
    <x v="2"/>
    <e v="#NAME?"/>
  </r>
  <r>
    <n v="-119.75"/>
    <n v="36.75"/>
    <n v="49"/>
    <n v="2331"/>
    <n v="460"/>
    <n v="1290"/>
    <n v="477"/>
    <n v="2.5110999999999999"/>
    <n v="55400"/>
    <x v="2"/>
    <e v="#NAME?"/>
  </r>
  <r>
    <n v="-119.74"/>
    <n v="36.76"/>
    <n v="42"/>
    <n v="2093"/>
    <n v="470"/>
    <n v="1621"/>
    <n v="438"/>
    <n v="1.7994000000000001"/>
    <n v="58700"/>
    <x v="2"/>
    <e v="#NAME?"/>
  </r>
  <r>
    <n v="-119.74"/>
    <n v="36.76"/>
    <n v="36"/>
    <n v="912"/>
    <n v="216"/>
    <n v="842"/>
    <n v="219"/>
    <n v="1.4765999999999999"/>
    <n v="52800"/>
    <x v="2"/>
    <e v="#NAME?"/>
  </r>
  <r>
    <n v="-119.75"/>
    <n v="36.76"/>
    <n v="29"/>
    <n v="2077"/>
    <n v="524"/>
    <n v="1887"/>
    <n v="489"/>
    <n v="1.4107000000000001"/>
    <n v="59800"/>
    <x v="2"/>
    <e v="#NAME?"/>
  </r>
  <r>
    <n v="-119.75"/>
    <n v="36.76"/>
    <n v="32"/>
    <n v="2072"/>
    <n v="497"/>
    <n v="2002"/>
    <n v="470"/>
    <n v="1.3278000000000001"/>
    <n v="44500"/>
    <x v="2"/>
    <e v="#NAME?"/>
  </r>
  <r>
    <n v="-119.72"/>
    <n v="36.76"/>
    <n v="23"/>
    <n v="6403"/>
    <m/>
    <n v="3573"/>
    <n v="1260"/>
    <n v="2.3006000000000002"/>
    <n v="69000"/>
    <x v="2"/>
    <e v="#NAME?"/>
  </r>
  <r>
    <n v="-119.72"/>
    <n v="36.75"/>
    <n v="11"/>
    <n v="4832"/>
    <n v="993"/>
    <n v="2190"/>
    <n v="888"/>
    <n v="2.6610999999999998"/>
    <n v="74700"/>
    <x v="2"/>
    <e v="#NAME?"/>
  </r>
  <r>
    <n v="-119.73"/>
    <n v="36.76"/>
    <n v="30"/>
    <n v="1548"/>
    <n v="282"/>
    <n v="886"/>
    <n v="311"/>
    <n v="3.1"/>
    <n v="71300"/>
    <x v="2"/>
    <e v="#NAME?"/>
  </r>
  <r>
    <n v="-119.72"/>
    <n v="36.75"/>
    <n v="27"/>
    <n v="1691"/>
    <n v="282"/>
    <n v="869"/>
    <n v="337"/>
    <n v="3.9514"/>
    <n v="86900"/>
    <x v="2"/>
    <e v="#NAME?"/>
  </r>
  <r>
    <n v="-119.73"/>
    <n v="36.74"/>
    <n v="14"/>
    <n v="6202"/>
    <n v="1551"/>
    <n v="5561"/>
    <n v="1435"/>
    <n v="1.6073"/>
    <n v="64700"/>
    <x v="2"/>
    <e v="#NAME?"/>
  </r>
  <r>
    <n v="-119.73"/>
    <n v="36.75"/>
    <n v="39"/>
    <n v="1745"/>
    <n v="321"/>
    <n v="901"/>
    <n v="303"/>
    <n v="3.1718999999999999"/>
    <n v="67900"/>
    <x v="2"/>
    <e v="#NAME?"/>
  </r>
  <r>
    <n v="-119.7"/>
    <n v="36.75"/>
    <n v="11"/>
    <n v="3626"/>
    <n v="779"/>
    <n v="1819"/>
    <n v="731"/>
    <n v="2.4956"/>
    <n v="87500"/>
    <x v="2"/>
    <e v="#NAME?"/>
  </r>
  <r>
    <n v="-119.71"/>
    <n v="36.74"/>
    <n v="18"/>
    <n v="8099"/>
    <n v="1670"/>
    <n v="4476"/>
    <n v="1514"/>
    <n v="2.4727999999999999"/>
    <n v="88300"/>
    <x v="2"/>
    <e v="#NAME?"/>
  </r>
  <r>
    <n v="-119.71"/>
    <n v="36.76"/>
    <n v="28"/>
    <n v="2675"/>
    <n v="527"/>
    <n v="1392"/>
    <n v="521"/>
    <n v="2.3108"/>
    <n v="72000"/>
    <x v="2"/>
    <e v="#NAME?"/>
  </r>
  <r>
    <n v="-119.7"/>
    <n v="36.799999999999997"/>
    <n v="34"/>
    <n v="1768"/>
    <n v="303"/>
    <n v="888"/>
    <n v="314"/>
    <n v="3.8088000000000002"/>
    <n v="87700"/>
    <x v="2"/>
    <e v="#NAME?"/>
  </r>
  <r>
    <n v="-119.71"/>
    <n v="36.79"/>
    <n v="34"/>
    <n v="1891"/>
    <n v="323"/>
    <n v="966"/>
    <n v="355"/>
    <n v="3.6680999999999999"/>
    <n v="82000"/>
    <x v="2"/>
    <e v="#NAME?"/>
  </r>
  <r>
    <n v="-119.71"/>
    <n v="36.770000000000003"/>
    <n v="11"/>
    <n v="5112"/>
    <n v="1384"/>
    <n v="2487"/>
    <n v="1243"/>
    <n v="2.1461000000000001"/>
    <n v="75900"/>
    <x v="2"/>
    <e v="#NAME?"/>
  </r>
  <r>
    <n v="-119.73"/>
    <n v="36.799999999999997"/>
    <n v="15"/>
    <n v="2376"/>
    <n v="538"/>
    <n v="1197"/>
    <n v="510"/>
    <n v="3.1417000000000002"/>
    <n v="74600"/>
    <x v="2"/>
    <e v="#NAME?"/>
  </r>
  <r>
    <n v="-119.72"/>
    <n v="36.799999999999997"/>
    <n v="16"/>
    <n v="2396"/>
    <n v="526"/>
    <n v="1338"/>
    <n v="518"/>
    <n v="2.1652999999999998"/>
    <n v="78800"/>
    <x v="2"/>
    <e v="#NAME?"/>
  </r>
  <r>
    <n v="-119.72"/>
    <n v="36.799999999999997"/>
    <n v="15"/>
    <n v="3045"/>
    <n v="689"/>
    <n v="1340"/>
    <n v="588"/>
    <n v="3.1953"/>
    <n v="85700"/>
    <x v="2"/>
    <e v="#NAME?"/>
  </r>
  <r>
    <n v="-119.71"/>
    <n v="36.799999999999997"/>
    <n v="17"/>
    <n v="2056"/>
    <n v="366"/>
    <n v="1259"/>
    <n v="367"/>
    <n v="3.9338000000000002"/>
    <n v="84700"/>
    <x v="2"/>
    <e v="#NAME?"/>
  </r>
  <r>
    <n v="-119.71"/>
    <n v="36.799999999999997"/>
    <n v="17"/>
    <n v="1415"/>
    <n v="267"/>
    <n v="861"/>
    <n v="293"/>
    <n v="3.25"/>
    <n v="81400"/>
    <x v="2"/>
    <e v="#NAME?"/>
  </r>
  <r>
    <n v="-119.71"/>
    <n v="36.81"/>
    <n v="9"/>
    <n v="1122"/>
    <n v="290"/>
    <n v="662"/>
    <n v="284"/>
    <n v="2.0535999999999999"/>
    <n v="55000"/>
    <x v="2"/>
    <e v="#NAME?"/>
  </r>
  <r>
    <n v="-119.7"/>
    <n v="36.799999999999997"/>
    <n v="31"/>
    <n v="1746"/>
    <n v="321"/>
    <n v="1186"/>
    <n v="360"/>
    <n v="2.6932"/>
    <n v="66400"/>
    <x v="2"/>
    <e v="#NAME?"/>
  </r>
  <r>
    <n v="-119.71"/>
    <n v="36.799999999999997"/>
    <n v="25"/>
    <n v="875"/>
    <n v="156"/>
    <n v="646"/>
    <n v="166"/>
    <n v="3"/>
    <n v="72800"/>
    <x v="2"/>
    <e v="#NAME?"/>
  </r>
  <r>
    <n v="-119.72"/>
    <n v="36.799999999999997"/>
    <n v="23"/>
    <n v="2128"/>
    <n v="442"/>
    <n v="1047"/>
    <n v="450"/>
    <n v="2.625"/>
    <n v="71500"/>
    <x v="2"/>
    <e v="#NAME?"/>
  </r>
  <r>
    <n v="-119.73"/>
    <n v="36.799999999999997"/>
    <n v="24"/>
    <n v="1316"/>
    <n v="249"/>
    <n v="781"/>
    <n v="260"/>
    <n v="3.7578"/>
    <n v="69200"/>
    <x v="2"/>
    <e v="#NAME?"/>
  </r>
  <r>
    <n v="-119.72"/>
    <n v="36.81"/>
    <n v="15"/>
    <n v="2175"/>
    <n v="564"/>
    <n v="1194"/>
    <n v="482"/>
    <n v="2.6766999999999999"/>
    <n v="87500"/>
    <x v="2"/>
    <e v="#NAME?"/>
  </r>
  <r>
    <n v="-119.73"/>
    <n v="36.770000000000003"/>
    <n v="24"/>
    <n v="4410"/>
    <n v="939"/>
    <n v="2362"/>
    <n v="862"/>
    <n v="2.9405999999999999"/>
    <n v="73000"/>
    <x v="2"/>
    <e v="#NAME?"/>
  </r>
  <r>
    <n v="-119.74"/>
    <n v="36.770000000000003"/>
    <n v="30"/>
    <n v="2427"/>
    <n v="482"/>
    <n v="1375"/>
    <n v="518"/>
    <n v="2.5737000000000001"/>
    <n v="76900"/>
    <x v="2"/>
    <e v="#NAME?"/>
  </r>
  <r>
    <n v="-119.75"/>
    <n v="36.770000000000003"/>
    <n v="32"/>
    <n v="1962"/>
    <n v="399"/>
    <n v="1005"/>
    <n v="392"/>
    <n v="2.6726000000000001"/>
    <n v="70400"/>
    <x v="2"/>
    <e v="#NAME?"/>
  </r>
  <r>
    <n v="-119.75"/>
    <n v="36.78"/>
    <n v="35"/>
    <n v="1129"/>
    <n v="220"/>
    <n v="474"/>
    <n v="242"/>
    <n v="2.4405000000000001"/>
    <n v="74300"/>
    <x v="2"/>
    <e v="#NAME?"/>
  </r>
  <r>
    <n v="-119.75"/>
    <n v="36.78"/>
    <n v="33"/>
    <n v="1145"/>
    <n v="197"/>
    <n v="508"/>
    <n v="198"/>
    <n v="2.3332999999999999"/>
    <n v="81300"/>
    <x v="2"/>
    <e v="#NAME?"/>
  </r>
  <r>
    <n v="-119.74"/>
    <n v="36.78"/>
    <n v="27"/>
    <n v="4049"/>
    <n v="947"/>
    <n v="2254"/>
    <n v="882"/>
    <n v="2.2467000000000001"/>
    <n v="70700"/>
    <x v="2"/>
    <e v="#NAME?"/>
  </r>
  <r>
    <n v="-119.76"/>
    <n v="36.770000000000003"/>
    <n v="36"/>
    <n v="2507"/>
    <n v="466"/>
    <n v="1227"/>
    <n v="474"/>
    <n v="2.7850000000000001"/>
    <n v="72300"/>
    <x v="2"/>
    <e v="#NAME?"/>
  </r>
  <r>
    <n v="-119.76"/>
    <n v="36.770000000000003"/>
    <n v="38"/>
    <n v="3804"/>
    <n v="814"/>
    <n v="2142"/>
    <n v="816"/>
    <n v="2.1438999999999999"/>
    <n v="60200"/>
    <x v="2"/>
    <e v="#NAME?"/>
  </r>
  <r>
    <n v="-119.77"/>
    <n v="36.770000000000003"/>
    <n v="38"/>
    <n v="3065"/>
    <n v="658"/>
    <n v="1441"/>
    <n v="625"/>
    <n v="2.0564"/>
    <n v="64700"/>
    <x v="2"/>
    <e v="#NAME?"/>
  </r>
  <r>
    <n v="-119.77"/>
    <n v="36.78"/>
    <n v="36"/>
    <n v="3616"/>
    <n v="779"/>
    <n v="1994"/>
    <n v="786"/>
    <n v="2.5434000000000001"/>
    <n v="67300"/>
    <x v="2"/>
    <e v="#NAME?"/>
  </r>
  <r>
    <n v="-119.77"/>
    <n v="36.78"/>
    <n v="40"/>
    <n v="1411"/>
    <n v="284"/>
    <n v="609"/>
    <n v="296"/>
    <n v="1.9375"/>
    <n v="67700"/>
    <x v="2"/>
    <e v="#NAME?"/>
  </r>
  <r>
    <n v="-119.77"/>
    <n v="36.770000000000003"/>
    <n v="29"/>
    <n v="2554"/>
    <n v="705"/>
    <n v="2669"/>
    <n v="655"/>
    <n v="1.2176"/>
    <n v="61900"/>
    <x v="2"/>
    <e v="#NAME?"/>
  </r>
  <r>
    <n v="-119.78"/>
    <n v="36.770000000000003"/>
    <n v="45"/>
    <n v="1315"/>
    <n v="256"/>
    <n v="666"/>
    <n v="240"/>
    <n v="2.3561999999999999"/>
    <n v="58100"/>
    <x v="2"/>
    <e v="#NAME?"/>
  </r>
  <r>
    <n v="-119.78"/>
    <n v="36.78"/>
    <n v="37"/>
    <n v="2185"/>
    <n v="455"/>
    <n v="1143"/>
    <n v="438"/>
    <n v="1.9783999999999999"/>
    <n v="70700"/>
    <x v="2"/>
    <e v="#NAME?"/>
  </r>
  <r>
    <n v="-119.79"/>
    <n v="36.770000000000003"/>
    <n v="30"/>
    <n v="1610"/>
    <n v="410"/>
    <n v="1000"/>
    <n v="397"/>
    <n v="2.0356999999999998"/>
    <n v="60200"/>
    <x v="2"/>
    <e v="#NAME?"/>
  </r>
  <r>
    <n v="-119.8"/>
    <n v="36.770000000000003"/>
    <n v="52"/>
    <n v="2964"/>
    <n v="512"/>
    <n v="1114"/>
    <n v="486"/>
    <n v="3.8105000000000002"/>
    <n v="87600"/>
    <x v="2"/>
    <e v="#NAME?"/>
  </r>
  <r>
    <n v="-119.8"/>
    <n v="36.78"/>
    <n v="50"/>
    <n v="1818"/>
    <n v="374"/>
    <n v="737"/>
    <n v="338"/>
    <n v="2.2614000000000001"/>
    <n v="73000"/>
    <x v="2"/>
    <e v="#NAME?"/>
  </r>
  <r>
    <n v="-119.79"/>
    <n v="36.78"/>
    <n v="41"/>
    <n v="2227"/>
    <n v="462"/>
    <n v="1129"/>
    <n v="415"/>
    <n v="2.319"/>
    <n v="59100"/>
    <x v="2"/>
    <e v="#NAME?"/>
  </r>
  <r>
    <n v="-119.79"/>
    <n v="36.770000000000003"/>
    <n v="43"/>
    <n v="2323"/>
    <n v="502"/>
    <n v="1144"/>
    <n v="471"/>
    <n v="2.3967000000000001"/>
    <n v="58700"/>
    <x v="2"/>
    <e v="#NAME?"/>
  </r>
  <r>
    <n v="-119.81"/>
    <n v="36.78"/>
    <n v="52"/>
    <n v="2281"/>
    <n v="371"/>
    <n v="839"/>
    <n v="367"/>
    <n v="3.5972"/>
    <n v="89900"/>
    <x v="2"/>
    <e v="#NAME?"/>
  </r>
  <r>
    <n v="-119.81"/>
    <n v="36.770000000000003"/>
    <n v="49"/>
    <n v="1749"/>
    <n v="314"/>
    <n v="705"/>
    <n v="300"/>
    <n v="3.15"/>
    <n v="72200"/>
    <x v="2"/>
    <e v="#NAME?"/>
  </r>
  <r>
    <n v="-119.81"/>
    <n v="36.770000000000003"/>
    <n v="48"/>
    <n v="1805"/>
    <n v="329"/>
    <n v="741"/>
    <n v="331"/>
    <n v="2.5804"/>
    <n v="78900"/>
    <x v="2"/>
    <e v="#NAME?"/>
  </r>
  <r>
    <n v="-119.81"/>
    <n v="36.770000000000003"/>
    <n v="43"/>
    <n v="2341"/>
    <n v="395"/>
    <n v="890"/>
    <n v="375"/>
    <n v="3.4264999999999999"/>
    <n v="85000"/>
    <x v="2"/>
    <e v="#NAME?"/>
  </r>
  <r>
    <n v="-119.81"/>
    <n v="36.78"/>
    <n v="37"/>
    <n v="1965"/>
    <n v="364"/>
    <n v="796"/>
    <n v="335"/>
    <n v="3.625"/>
    <n v="83400"/>
    <x v="2"/>
    <e v="#NAME?"/>
  </r>
  <r>
    <n v="-119.82"/>
    <n v="36.78"/>
    <n v="36"/>
    <n v="1370"/>
    <n v="289"/>
    <n v="812"/>
    <n v="282"/>
    <n v="2.6126999999999998"/>
    <n v="69600"/>
    <x v="2"/>
    <e v="#NAME?"/>
  </r>
  <r>
    <n v="-119.82"/>
    <n v="36.770000000000003"/>
    <n v="41"/>
    <n v="1441"/>
    <n v="274"/>
    <n v="646"/>
    <n v="296"/>
    <n v="3.0568"/>
    <n v="71300"/>
    <x v="2"/>
    <e v="#NAME?"/>
  </r>
  <r>
    <n v="-119.82"/>
    <n v="36.770000000000003"/>
    <n v="36"/>
    <n v="2252"/>
    <n v="468"/>
    <n v="1117"/>
    <n v="442"/>
    <n v="2.9081000000000001"/>
    <n v="65600"/>
    <x v="2"/>
    <e v="#NAME?"/>
  </r>
  <r>
    <n v="-119.83"/>
    <n v="36.770000000000003"/>
    <n v="32"/>
    <n v="2867"/>
    <n v="615"/>
    <n v="1705"/>
    <n v="570"/>
    <n v="2.4285999999999999"/>
    <n v="68100"/>
    <x v="2"/>
    <e v="#NAME?"/>
  </r>
  <r>
    <n v="-119.83"/>
    <n v="36.770000000000003"/>
    <n v="23"/>
    <n v="2168"/>
    <n v="503"/>
    <n v="1190"/>
    <n v="425"/>
    <n v="2.625"/>
    <n v="71600"/>
    <x v="2"/>
    <e v="#NAME?"/>
  </r>
  <r>
    <n v="-119.83"/>
    <n v="36.78"/>
    <n v="30"/>
    <n v="3162"/>
    <n v="640"/>
    <n v="1660"/>
    <n v="639"/>
    <n v="2.8359000000000001"/>
    <n v="80300"/>
    <x v="2"/>
    <e v="#NAME?"/>
  </r>
  <r>
    <n v="-119.87"/>
    <n v="36.79"/>
    <n v="8"/>
    <n v="2875"/>
    <n v="548"/>
    <n v="1718"/>
    <n v="551"/>
    <n v="3.6522000000000001"/>
    <n v="80200"/>
    <x v="2"/>
    <e v="#NAME?"/>
  </r>
  <r>
    <n v="-119.87"/>
    <n v="36.79"/>
    <n v="7"/>
    <n v="1932"/>
    <n v="419"/>
    <n v="1014"/>
    <n v="389"/>
    <n v="3.0937999999999999"/>
    <n v="76700"/>
    <x v="2"/>
    <e v="#NAME?"/>
  </r>
  <r>
    <n v="-119.89"/>
    <n v="36.79"/>
    <n v="5"/>
    <n v="3821"/>
    <n v="705"/>
    <n v="2179"/>
    <n v="694"/>
    <n v="3.7820999999999998"/>
    <n v="80400"/>
    <x v="2"/>
    <e v="#NAME?"/>
  </r>
  <r>
    <n v="-119.87"/>
    <n v="36.78"/>
    <n v="4"/>
    <n v="6102"/>
    <n v="1114"/>
    <n v="3406"/>
    <n v="1115"/>
    <n v="3.4213"/>
    <n v="84500"/>
    <x v="2"/>
    <e v="#NAME?"/>
  </r>
  <r>
    <n v="-119.85"/>
    <n v="36.78"/>
    <n v="8"/>
    <n v="3096"/>
    <n v="684"/>
    <n v="1454"/>
    <n v="545"/>
    <n v="2.7856999999999998"/>
    <n v="79700"/>
    <x v="2"/>
    <e v="#NAME?"/>
  </r>
  <r>
    <n v="-119.86"/>
    <n v="36.78"/>
    <n v="7"/>
    <n v="2232"/>
    <n v="490"/>
    <n v="1274"/>
    <n v="499"/>
    <n v="2.9853000000000001"/>
    <n v="74700"/>
    <x v="2"/>
    <e v="#NAME?"/>
  </r>
  <r>
    <n v="-119.85"/>
    <n v="36.770000000000003"/>
    <n v="9"/>
    <n v="1142"/>
    <n v="314"/>
    <n v="620"/>
    <n v="283"/>
    <n v="2.0446"/>
    <n v="81300"/>
    <x v="2"/>
    <e v="#NAME?"/>
  </r>
  <r>
    <n v="-119.85"/>
    <n v="36.770000000000003"/>
    <n v="27"/>
    <n v="1510"/>
    <n v="344"/>
    <n v="847"/>
    <n v="295"/>
    <n v="2.9315000000000002"/>
    <n v="83200"/>
    <x v="2"/>
    <e v="#NAME?"/>
  </r>
  <r>
    <n v="-119.85"/>
    <n v="36.76"/>
    <n v="10"/>
    <n v="2067"/>
    <n v="450"/>
    <n v="845"/>
    <n v="354"/>
    <n v="1.8213999999999999"/>
    <n v="80100"/>
    <x v="2"/>
    <e v="#NAME?"/>
  </r>
  <r>
    <n v="-119.85"/>
    <n v="36.75"/>
    <n v="24"/>
    <n v="1143"/>
    <n v="245"/>
    <n v="608"/>
    <n v="240"/>
    <n v="2.8193999999999999"/>
    <n v="81100"/>
    <x v="2"/>
    <e v="#NAME?"/>
  </r>
  <r>
    <n v="-119.87"/>
    <n v="36.76"/>
    <n v="34"/>
    <n v="1649"/>
    <n v="323"/>
    <n v="919"/>
    <n v="316"/>
    <n v="2.875"/>
    <n v="74500"/>
    <x v="2"/>
    <e v="#NAME?"/>
  </r>
  <r>
    <n v="-119.9"/>
    <n v="36.79"/>
    <n v="22"/>
    <n v="1970"/>
    <n v="332"/>
    <n v="1066"/>
    <n v="319"/>
    <n v="3.3125"/>
    <n v="106100"/>
    <x v="2"/>
    <e v="#NAME?"/>
  </r>
  <r>
    <n v="-119.89"/>
    <n v="36.76"/>
    <n v="17"/>
    <n v="1987"/>
    <n v="335"/>
    <n v="1152"/>
    <n v="313"/>
    <n v="4.1718999999999999"/>
    <n v="126400"/>
    <x v="2"/>
    <e v="#NAME?"/>
  </r>
  <r>
    <n v="-119.92"/>
    <n v="36.770000000000003"/>
    <n v="18"/>
    <n v="1422"/>
    <n v="243"/>
    <n v="702"/>
    <n v="230"/>
    <n v="3.6204000000000001"/>
    <n v="119800"/>
    <x v="2"/>
    <e v="#NAME?"/>
  </r>
  <r>
    <n v="-120.08"/>
    <n v="36.79"/>
    <n v="38"/>
    <n v="1446"/>
    <n v="285"/>
    <n v="928"/>
    <n v="255"/>
    <n v="2.9807999999999999"/>
    <n v="89600"/>
    <x v="2"/>
    <e v="#NAME?"/>
  </r>
  <r>
    <n v="-120.21"/>
    <n v="36.770000000000003"/>
    <n v="20"/>
    <n v="1745"/>
    <n v="348"/>
    <n v="1093"/>
    <n v="302"/>
    <n v="2.3193999999999999"/>
    <n v="90600"/>
    <x v="2"/>
    <e v="#NAME?"/>
  </r>
  <r>
    <n v="-120.1"/>
    <n v="36.659999999999997"/>
    <n v="19"/>
    <n v="2020"/>
    <n v="416"/>
    <n v="1341"/>
    <n v="360"/>
    <n v="1.7"/>
    <n v="69000"/>
    <x v="2"/>
    <e v="#NAME?"/>
  </r>
  <r>
    <n v="-119.98"/>
    <n v="36.74"/>
    <n v="26"/>
    <n v="1453"/>
    <n v="251"/>
    <n v="896"/>
    <n v="260"/>
    <n v="3.4861"/>
    <n v="112500"/>
    <x v="2"/>
    <e v="#NAME?"/>
  </r>
  <r>
    <n v="-120"/>
    <n v="36.700000000000003"/>
    <n v="33"/>
    <n v="1902"/>
    <n v="370"/>
    <n v="1168"/>
    <n v="358"/>
    <n v="2.6852"/>
    <n v="70800"/>
    <x v="2"/>
    <e v="#NAME?"/>
  </r>
  <r>
    <n v="-120.04"/>
    <n v="36.74"/>
    <n v="14"/>
    <n v="3182"/>
    <n v="730"/>
    <n v="2298"/>
    <n v="721"/>
    <n v="1.6168"/>
    <n v="71800"/>
    <x v="2"/>
    <e v="#NAME?"/>
  </r>
  <r>
    <n v="-120.05"/>
    <n v="36.72"/>
    <n v="24"/>
    <n v="1961"/>
    <n v="422"/>
    <n v="1559"/>
    <n v="374"/>
    <n v="1.8299000000000001"/>
    <n v="57800"/>
    <x v="2"/>
    <e v="#NAME?"/>
  </r>
  <r>
    <n v="-120.08"/>
    <n v="36.72"/>
    <n v="22"/>
    <n v="1339"/>
    <n v="251"/>
    <n v="820"/>
    <n v="276"/>
    <n v="3.6"/>
    <n v="83200"/>
    <x v="2"/>
    <e v="#NAME?"/>
  </r>
  <r>
    <n v="-120.06"/>
    <n v="36.72"/>
    <n v="32"/>
    <n v="981"/>
    <n v="237"/>
    <n v="736"/>
    <n v="249"/>
    <n v="1.8"/>
    <n v="60400"/>
    <x v="2"/>
    <e v="#NAME?"/>
  </r>
  <r>
    <n v="-120.07"/>
    <n v="36.74"/>
    <n v="19"/>
    <n v="2627"/>
    <n v="502"/>
    <n v="1295"/>
    <n v="441"/>
    <n v="3.0870000000000002"/>
    <n v="88200"/>
    <x v="2"/>
    <e v="#NAME?"/>
  </r>
  <r>
    <n v="-119.95"/>
    <n v="36.799999999999997"/>
    <n v="30"/>
    <n v="1233"/>
    <n v="214"/>
    <n v="620"/>
    <n v="199"/>
    <n v="3.4297"/>
    <n v="112500"/>
    <x v="2"/>
    <e v="#NAME?"/>
  </r>
  <r>
    <n v="-119.99"/>
    <n v="36.799999999999997"/>
    <n v="45"/>
    <n v="1270"/>
    <n v="242"/>
    <n v="598"/>
    <n v="214"/>
    <n v="3.2812999999999999"/>
    <n v="105400"/>
    <x v="2"/>
    <e v="#NAME?"/>
  </r>
  <r>
    <n v="-120.02"/>
    <n v="36.799999999999997"/>
    <n v="25"/>
    <n v="1270"/>
    <n v="255"/>
    <n v="1050"/>
    <n v="245"/>
    <n v="2.1617999999999999"/>
    <n v="55300"/>
    <x v="2"/>
    <e v="#NAME?"/>
  </r>
  <r>
    <n v="-120.04"/>
    <n v="36.79"/>
    <n v="48"/>
    <n v="1341"/>
    <n v="239"/>
    <n v="671"/>
    <n v="208"/>
    <n v="2.7917000000000001"/>
    <n v="82800"/>
    <x v="2"/>
    <e v="#NAME?"/>
  </r>
  <r>
    <n v="-119.91"/>
    <n v="36.83"/>
    <n v="29"/>
    <n v="2205"/>
    <n v="366"/>
    <n v="1072"/>
    <n v="345"/>
    <n v="3.8056000000000001"/>
    <n v="165400"/>
    <x v="2"/>
    <e v="#NAME?"/>
  </r>
  <r>
    <n v="-119.88"/>
    <n v="36.81"/>
    <n v="30"/>
    <n v="2288"/>
    <n v="474"/>
    <n v="1435"/>
    <n v="425"/>
    <n v="1.3221000000000001"/>
    <n v="61200"/>
    <x v="2"/>
    <e v="#NAME?"/>
  </r>
  <r>
    <n v="-119.88"/>
    <n v="36.85"/>
    <n v="8"/>
    <n v="2580"/>
    <n v="372"/>
    <n v="1111"/>
    <n v="393"/>
    <n v="7.5"/>
    <n v="256200"/>
    <x v="2"/>
    <e v="#NAME?"/>
  </r>
  <r>
    <n v="-119.87"/>
    <n v="36.83"/>
    <n v="4"/>
    <n v="4833"/>
    <n v="784"/>
    <n v="2088"/>
    <n v="789"/>
    <n v="5.1780999999999997"/>
    <n v="122500"/>
    <x v="2"/>
    <e v="#NAME?"/>
  </r>
  <r>
    <n v="-119.85"/>
    <n v="36.83"/>
    <n v="15"/>
    <n v="2563"/>
    <n v="335"/>
    <n v="1080"/>
    <n v="356"/>
    <n v="6.7180999999999997"/>
    <n v="160300"/>
    <x v="2"/>
    <e v="#NAME?"/>
  </r>
  <r>
    <n v="-119.85"/>
    <n v="36.83"/>
    <n v="11"/>
    <n v="2497"/>
    <n v="427"/>
    <n v="1101"/>
    <n v="405"/>
    <n v="4.8036000000000003"/>
    <n v="141600"/>
    <x v="2"/>
    <e v="#NAME?"/>
  </r>
  <r>
    <n v="-119.86"/>
    <n v="36.82"/>
    <n v="12"/>
    <n v="1488"/>
    <n v="253"/>
    <n v="675"/>
    <n v="223"/>
    <n v="4.7622"/>
    <n v="89300"/>
    <x v="2"/>
    <e v="#NAME?"/>
  </r>
  <r>
    <n v="-119.85"/>
    <n v="36.82"/>
    <n v="9"/>
    <n v="3995"/>
    <n v="778"/>
    <n v="1691"/>
    <n v="712"/>
    <n v="3.3239000000000001"/>
    <n v="91300"/>
    <x v="2"/>
    <e v="#NAME?"/>
  </r>
  <r>
    <n v="-119.85"/>
    <n v="36.82"/>
    <n v="15"/>
    <n v="1387"/>
    <n v="236"/>
    <n v="638"/>
    <n v="195"/>
    <n v="5.5842000000000001"/>
    <n v="88900"/>
    <x v="2"/>
    <e v="#NAME?"/>
  </r>
  <r>
    <n v="-119.85"/>
    <n v="36.82"/>
    <n v="16"/>
    <n v="1852"/>
    <n v="274"/>
    <n v="887"/>
    <n v="286"/>
    <n v="5.5404999999999998"/>
    <n v="119300"/>
    <x v="2"/>
    <e v="#NAME?"/>
  </r>
  <r>
    <n v="-119.88"/>
    <n v="36.83"/>
    <n v="2"/>
    <n v="4055"/>
    <n v="735"/>
    <n v="1730"/>
    <n v="654"/>
    <n v="4.2131999999999996"/>
    <n v="96500"/>
    <x v="2"/>
    <e v="#NAME?"/>
  </r>
  <r>
    <n v="-119.86"/>
    <n v="36.81"/>
    <n v="4"/>
    <n v="4530"/>
    <n v="1070"/>
    <n v="1804"/>
    <n v="837"/>
    <n v="3.3942000000000001"/>
    <n v="72100"/>
    <x v="2"/>
    <e v="#NAME?"/>
  </r>
  <r>
    <n v="-119.87"/>
    <n v="36.81"/>
    <n v="6"/>
    <n v="1891"/>
    <n v="341"/>
    <n v="969"/>
    <n v="330"/>
    <n v="4.6726000000000001"/>
    <n v="107800"/>
    <x v="2"/>
    <e v="#NAME?"/>
  </r>
  <r>
    <n v="-119.85"/>
    <n v="36.81"/>
    <n v="15"/>
    <n v="1743"/>
    <n v="310"/>
    <n v="1011"/>
    <n v="325"/>
    <n v="3.7549999999999999"/>
    <n v="68000"/>
    <x v="2"/>
    <e v="#NAME?"/>
  </r>
  <r>
    <n v="-119.85"/>
    <n v="36.799999999999997"/>
    <n v="14"/>
    <n v="1876"/>
    <n v="324"/>
    <n v="1031"/>
    <n v="311"/>
    <n v="3.6562999999999999"/>
    <n v="88800"/>
    <x v="2"/>
    <e v="#NAME?"/>
  </r>
  <r>
    <n v="-119.85"/>
    <n v="36.799999999999997"/>
    <n v="14"/>
    <n v="4177"/>
    <n v="914"/>
    <n v="2300"/>
    <n v="867"/>
    <n v="2.9565000000000001"/>
    <n v="73000"/>
    <x v="2"/>
    <e v="#NAME?"/>
  </r>
  <r>
    <n v="-119.86"/>
    <n v="36.799999999999997"/>
    <n v="18"/>
    <n v="2536"/>
    <n v="516"/>
    <n v="1196"/>
    <n v="466"/>
    <n v="2.5594999999999999"/>
    <n v="67900"/>
    <x v="2"/>
    <e v="#NAME?"/>
  </r>
  <r>
    <n v="-119.84"/>
    <n v="36.85"/>
    <n v="8"/>
    <n v="3791"/>
    <n v="487"/>
    <n v="1424"/>
    <n v="475"/>
    <n v="10.5144"/>
    <n v="345900"/>
    <x v="2"/>
    <e v="#NAME?"/>
  </r>
  <r>
    <n v="-119.85"/>
    <n v="36.840000000000003"/>
    <n v="12"/>
    <n v="2272"/>
    <n v="304"/>
    <n v="840"/>
    <n v="305"/>
    <n v="8.9669000000000008"/>
    <n v="213900"/>
    <x v="2"/>
    <e v="#NAME?"/>
  </r>
  <r>
    <n v="-119.84"/>
    <n v="36.840000000000003"/>
    <n v="12"/>
    <n v="2396"/>
    <n v="290"/>
    <n v="863"/>
    <n v="258"/>
    <n v="8.7715999999999994"/>
    <n v="229200"/>
    <x v="2"/>
    <e v="#NAME?"/>
  </r>
  <r>
    <n v="-119.84"/>
    <n v="36.83"/>
    <n v="17"/>
    <n v="2273"/>
    <n v="298"/>
    <n v="700"/>
    <n v="263"/>
    <n v="6.8644999999999996"/>
    <n v="195900"/>
    <x v="2"/>
    <e v="#NAME?"/>
  </r>
  <r>
    <n v="-119.83"/>
    <n v="36.83"/>
    <n v="14"/>
    <n v="2351"/>
    <n v="341"/>
    <n v="1128"/>
    <n v="363"/>
    <n v="6.9903000000000004"/>
    <n v="141200"/>
    <x v="2"/>
    <e v="#NAME?"/>
  </r>
  <r>
    <n v="-119.82"/>
    <n v="36.83"/>
    <n v="14"/>
    <n v="2982"/>
    <n v="412"/>
    <n v="1408"/>
    <n v="423"/>
    <n v="5.3240999999999996"/>
    <n v="123000"/>
    <x v="2"/>
    <e v="#NAME?"/>
  </r>
  <r>
    <n v="-119.84"/>
    <n v="36.83"/>
    <n v="17"/>
    <n v="3012"/>
    <n v="408"/>
    <n v="987"/>
    <n v="362"/>
    <n v="7.4200999999999997"/>
    <n v="229700"/>
    <x v="2"/>
    <e v="#NAME?"/>
  </r>
  <r>
    <n v="-119.82"/>
    <n v="36.83"/>
    <n v="16"/>
    <n v="2868"/>
    <n v="376"/>
    <n v="1016"/>
    <n v="379"/>
    <n v="6.1174999999999997"/>
    <n v="144700"/>
    <x v="2"/>
    <e v="#NAME?"/>
  </r>
  <r>
    <n v="-119.84"/>
    <n v="36.82"/>
    <n v="17"/>
    <n v="2807"/>
    <n v="376"/>
    <n v="996"/>
    <n v="353"/>
    <n v="5.5357000000000003"/>
    <n v="167700"/>
    <x v="2"/>
    <e v="#NAME?"/>
  </r>
  <r>
    <n v="-119.83"/>
    <n v="36.82"/>
    <n v="14"/>
    <n v="1087"/>
    <n v="165"/>
    <n v="365"/>
    <n v="176"/>
    <n v="7.2908999999999997"/>
    <n v="155600"/>
    <x v="2"/>
    <e v="#NAME?"/>
  </r>
  <r>
    <n v="-119.82"/>
    <n v="36.82"/>
    <n v="28"/>
    <n v="2268"/>
    <n v="336"/>
    <n v="752"/>
    <n v="330"/>
    <n v="5.2808999999999999"/>
    <n v="151500"/>
    <x v="2"/>
    <e v="#NAME?"/>
  </r>
  <r>
    <n v="-119.82"/>
    <n v="36.81"/>
    <n v="25"/>
    <n v="3305"/>
    <n v="551"/>
    <n v="1149"/>
    <n v="500"/>
    <n v="5.0697999999999999"/>
    <n v="150900"/>
    <x v="2"/>
    <e v="#NAME?"/>
  </r>
  <r>
    <n v="-119.84"/>
    <n v="36.81"/>
    <n v="18"/>
    <n v="2789"/>
    <n v="378"/>
    <n v="937"/>
    <n v="364"/>
    <n v="7.7061999999999999"/>
    <n v="188300"/>
    <x v="2"/>
    <e v="#NAME?"/>
  </r>
  <r>
    <n v="-119.78"/>
    <n v="36.86"/>
    <n v="10"/>
    <n v="2902"/>
    <n v="363"/>
    <n v="1200"/>
    <n v="363"/>
    <n v="8.3607999999999993"/>
    <n v="187300"/>
    <x v="2"/>
    <e v="#NAME?"/>
  </r>
  <r>
    <n v="-119.77"/>
    <n v="36.86"/>
    <n v="7"/>
    <n v="4139"/>
    <n v="544"/>
    <n v="1843"/>
    <n v="562"/>
    <n v="8.2736999999999998"/>
    <n v="193500"/>
    <x v="2"/>
    <e v="#NAME?"/>
  </r>
  <r>
    <n v="-119.77"/>
    <n v="36.85"/>
    <n v="8"/>
    <n v="1519"/>
    <n v="234"/>
    <n v="711"/>
    <n v="248"/>
    <n v="5.9897"/>
    <n v="123600"/>
    <x v="2"/>
    <e v="#NAME?"/>
  </r>
  <r>
    <n v="-119.77"/>
    <n v="36.840000000000003"/>
    <n v="15"/>
    <n v="1924"/>
    <n v="262"/>
    <n v="848"/>
    <n v="277"/>
    <n v="5.3886000000000003"/>
    <n v="125300"/>
    <x v="2"/>
    <e v="#NAME?"/>
  </r>
  <r>
    <n v="-119.77"/>
    <n v="36.840000000000003"/>
    <n v="15"/>
    <n v="2058"/>
    <n v="412"/>
    <n v="891"/>
    <n v="378"/>
    <n v="3.2568999999999999"/>
    <n v="124400"/>
    <x v="2"/>
    <e v="#NAME?"/>
  </r>
  <r>
    <n v="-119.78"/>
    <n v="36.840000000000003"/>
    <n v="7"/>
    <n v="4907"/>
    <n v="1075"/>
    <n v="2014"/>
    <n v="909"/>
    <n v="3.2147000000000001"/>
    <n v="111900"/>
    <x v="2"/>
    <e v="#NAME?"/>
  </r>
  <r>
    <n v="-119.78"/>
    <n v="36.85"/>
    <n v="12"/>
    <n v="782"/>
    <n v="166"/>
    <n v="292"/>
    <n v="164"/>
    <n v="2.8273999999999999"/>
    <n v="79500"/>
    <x v="2"/>
    <e v="#NAME?"/>
  </r>
  <r>
    <n v="-119.78"/>
    <n v="36.86"/>
    <n v="8"/>
    <n v="3468"/>
    <n v="675"/>
    <n v="1604"/>
    <n v="626"/>
    <n v="4.2070999999999996"/>
    <n v="128300"/>
    <x v="2"/>
    <e v="#NAME?"/>
  </r>
  <r>
    <n v="-119.79"/>
    <n v="36.85"/>
    <n v="11"/>
    <n v="2596"/>
    <n v="619"/>
    <n v="1765"/>
    <n v="539"/>
    <n v="1.9511000000000001"/>
    <n v="54000"/>
    <x v="2"/>
    <e v="#NAME?"/>
  </r>
  <r>
    <n v="-119.79"/>
    <n v="36.840000000000003"/>
    <n v="22"/>
    <n v="1529"/>
    <n v="375"/>
    <n v="1543"/>
    <n v="395"/>
    <n v="1.7926"/>
    <n v="51700"/>
    <x v="2"/>
    <e v="#NAME?"/>
  </r>
  <r>
    <n v="-119.8"/>
    <n v="36.86"/>
    <n v="7"/>
    <n v="6434"/>
    <n v="1201"/>
    <n v="2733"/>
    <n v="1045"/>
    <n v="3.7656000000000001"/>
    <n v="145000"/>
    <x v="2"/>
    <e v="#NAME?"/>
  </r>
  <r>
    <n v="-119.81"/>
    <n v="36.85"/>
    <n v="17"/>
    <n v="2340"/>
    <n v="370"/>
    <n v="1174"/>
    <n v="396"/>
    <n v="4.2304000000000004"/>
    <n v="94400"/>
    <x v="2"/>
    <e v="#NAME?"/>
  </r>
  <r>
    <n v="-119.82"/>
    <n v="36.840000000000003"/>
    <n v="7"/>
    <n v="2289"/>
    <n v="342"/>
    <n v="1077"/>
    <n v="354"/>
    <n v="5.4867999999999997"/>
    <n v="158800"/>
    <x v="2"/>
    <e v="#NAME?"/>
  </r>
  <r>
    <n v="-119.82"/>
    <n v="36.840000000000003"/>
    <n v="9"/>
    <n v="2340"/>
    <n v="544"/>
    <n v="860"/>
    <n v="520"/>
    <n v="3.3229000000000002"/>
    <n v="119300"/>
    <x v="2"/>
    <e v="#NAME?"/>
  </r>
  <r>
    <n v="-119.81"/>
    <n v="36.83"/>
    <n v="19"/>
    <n v="6789"/>
    <n v="1200"/>
    <n v="2325"/>
    <n v="1109"/>
    <n v="4.0490000000000004"/>
    <n v="126000"/>
    <x v="2"/>
    <e v="#NAME?"/>
  </r>
  <r>
    <n v="-119.81"/>
    <n v="36.83"/>
    <n v="10"/>
    <n v="5780"/>
    <n v="922"/>
    <n v="2712"/>
    <n v="883"/>
    <n v="5.6444999999999999"/>
    <n v="135500"/>
    <x v="2"/>
    <e v="#NAME?"/>
  </r>
  <r>
    <n v="-119.78"/>
    <n v="36.83"/>
    <n v="11"/>
    <n v="2754"/>
    <n v="663"/>
    <n v="1328"/>
    <n v="604"/>
    <n v="2.3666999999999998"/>
    <n v="69300"/>
    <x v="2"/>
    <e v="#NAME?"/>
  </r>
  <r>
    <n v="-119.79"/>
    <n v="36.82"/>
    <n v="25"/>
    <n v="2330"/>
    <n v="462"/>
    <n v="1215"/>
    <n v="467"/>
    <n v="3.2143000000000002"/>
    <n v="93000"/>
    <x v="2"/>
    <e v="#NAME?"/>
  </r>
  <r>
    <n v="-119.8"/>
    <n v="36.83"/>
    <n v="17"/>
    <n v="1560"/>
    <n v="261"/>
    <n v="709"/>
    <n v="258"/>
    <n v="4.3315000000000001"/>
    <n v="95800"/>
    <x v="2"/>
    <e v="#NAME?"/>
  </r>
  <r>
    <n v="-119.79"/>
    <n v="36.83"/>
    <n v="15"/>
    <n v="3356"/>
    <n v="694"/>
    <n v="1232"/>
    <n v="627"/>
    <n v="2.2214999999999998"/>
    <n v="72200"/>
    <x v="2"/>
    <e v="#NAME?"/>
  </r>
  <r>
    <n v="-119.79"/>
    <n v="36.82"/>
    <n v="23"/>
    <n v="4358"/>
    <n v="819"/>
    <n v="1852"/>
    <n v="802"/>
    <n v="3.4167000000000001"/>
    <n v="105200"/>
    <x v="2"/>
    <e v="#NAME?"/>
  </r>
  <r>
    <n v="-119.78"/>
    <n v="36.82"/>
    <n v="22"/>
    <n v="4241"/>
    <n v="1147"/>
    <n v="1929"/>
    <n v="971"/>
    <n v="1.7707999999999999"/>
    <n v="53500"/>
    <x v="2"/>
    <e v="#NAME?"/>
  </r>
  <r>
    <n v="-119.8"/>
    <n v="36.82"/>
    <n v="24"/>
    <n v="5377"/>
    <n v="1005"/>
    <n v="2010"/>
    <n v="982"/>
    <n v="3.4542000000000002"/>
    <n v="121200"/>
    <x v="2"/>
    <e v="#NAME?"/>
  </r>
  <r>
    <n v="-119.81"/>
    <n v="36.81"/>
    <n v="33"/>
    <n v="3972"/>
    <n v="594"/>
    <n v="1324"/>
    <n v="561"/>
    <n v="5.4512999999999998"/>
    <n v="143300"/>
    <x v="2"/>
    <e v="#NAME?"/>
  </r>
  <r>
    <n v="-119.8"/>
    <n v="36.799999999999997"/>
    <n v="43"/>
    <n v="1951"/>
    <n v="288"/>
    <n v="725"/>
    <n v="308"/>
    <n v="6.3358999999999996"/>
    <n v="169300"/>
    <x v="2"/>
    <e v="#NAME?"/>
  </r>
  <r>
    <n v="-119.81"/>
    <n v="36.799999999999997"/>
    <n v="38"/>
    <n v="2252"/>
    <n v="325"/>
    <n v="777"/>
    <n v="314"/>
    <n v="6.1574999999999998"/>
    <n v="160100"/>
    <x v="2"/>
    <e v="#NAME?"/>
  </r>
  <r>
    <n v="-119.83"/>
    <n v="36.799999999999997"/>
    <n v="24"/>
    <n v="3756"/>
    <n v="681"/>
    <n v="1586"/>
    <n v="739"/>
    <n v="3.8571"/>
    <n v="90100"/>
    <x v="2"/>
    <e v="#NAME?"/>
  </r>
  <r>
    <n v="-119.82"/>
    <n v="36.799999999999997"/>
    <n v="33"/>
    <n v="1670"/>
    <n v="256"/>
    <n v="528"/>
    <n v="250"/>
    <n v="2.9470999999999998"/>
    <n v="99500"/>
    <x v="2"/>
    <e v="#NAME?"/>
  </r>
  <r>
    <n v="-119.81"/>
    <n v="36.799999999999997"/>
    <n v="29"/>
    <n v="2806"/>
    <n v="552"/>
    <n v="1242"/>
    <n v="540"/>
    <n v="3.5958000000000001"/>
    <n v="88800"/>
    <x v="2"/>
    <e v="#NAME?"/>
  </r>
  <r>
    <n v="-119.83"/>
    <n v="36.799999999999997"/>
    <n v="16"/>
    <n v="6101"/>
    <n v="1200"/>
    <n v="3407"/>
    <n v="1134"/>
    <n v="3.125"/>
    <n v="80800"/>
    <x v="2"/>
    <e v="#NAME?"/>
  </r>
  <r>
    <n v="-119.84"/>
    <n v="36.799999999999997"/>
    <n v="16"/>
    <n v="2849"/>
    <n v="506"/>
    <n v="1508"/>
    <n v="478"/>
    <n v="3.4074"/>
    <n v="72700"/>
    <x v="2"/>
    <e v="#NAME?"/>
  </r>
  <r>
    <n v="-119.84"/>
    <n v="36.799999999999997"/>
    <n v="19"/>
    <n v="3244"/>
    <n v="776"/>
    <n v="1463"/>
    <n v="710"/>
    <n v="2.0468999999999999"/>
    <n v="66900"/>
    <x v="2"/>
    <e v="#NAME?"/>
  </r>
  <r>
    <n v="-119.83"/>
    <n v="36.79"/>
    <n v="35"/>
    <n v="1872"/>
    <n v="363"/>
    <n v="1054"/>
    <n v="369"/>
    <n v="3.3271999999999999"/>
    <n v="65600"/>
    <x v="2"/>
    <e v="#NAME?"/>
  </r>
  <r>
    <n v="-119.83"/>
    <n v="36.78"/>
    <n v="35"/>
    <n v="1789"/>
    <n v="357"/>
    <n v="933"/>
    <n v="357"/>
    <n v="2.5223"/>
    <n v="66200"/>
    <x v="2"/>
    <e v="#NAME?"/>
  </r>
  <r>
    <n v="-119.84"/>
    <n v="36.78"/>
    <n v="24"/>
    <n v="3242"/>
    <n v="795"/>
    <n v="2764"/>
    <n v="773"/>
    <n v="1.3385"/>
    <n v="58800"/>
    <x v="2"/>
    <e v="#NAME?"/>
  </r>
  <r>
    <n v="-119.84"/>
    <n v="36.79"/>
    <n v="21"/>
    <n v="3235"/>
    <n v="648"/>
    <n v="1820"/>
    <n v="614"/>
    <n v="3.3447"/>
    <n v="71400"/>
    <x v="2"/>
    <e v="#NAME?"/>
  </r>
  <r>
    <n v="-119.83"/>
    <n v="36.79"/>
    <n v="24"/>
    <n v="3505"/>
    <n v="819"/>
    <n v="2098"/>
    <n v="774"/>
    <n v="1.9575"/>
    <n v="67000"/>
    <x v="2"/>
    <e v="#NAME?"/>
  </r>
  <r>
    <n v="-119.81"/>
    <n v="36.78"/>
    <n v="35"/>
    <n v="1012"/>
    <n v="245"/>
    <n v="633"/>
    <n v="240"/>
    <n v="2.0324"/>
    <n v="55500"/>
    <x v="2"/>
    <e v="#NAME?"/>
  </r>
  <r>
    <n v="-119.81"/>
    <n v="36.78"/>
    <n v="36"/>
    <n v="1650"/>
    <n v="313"/>
    <n v="660"/>
    <n v="298"/>
    <n v="3"/>
    <n v="79700"/>
    <x v="2"/>
    <e v="#NAME?"/>
  </r>
  <r>
    <n v="-119.82"/>
    <n v="36.78"/>
    <n v="36"/>
    <n v="1582"/>
    <n v="313"/>
    <n v="761"/>
    <n v="318"/>
    <n v="2.6055000000000001"/>
    <n v="69200"/>
    <x v="2"/>
    <e v="#NAME?"/>
  </r>
  <r>
    <n v="-119.82"/>
    <n v="36.79"/>
    <n v="35"/>
    <n v="1474"/>
    <n v="291"/>
    <n v="709"/>
    <n v="294"/>
    <n v="2.6522000000000001"/>
    <n v="65900"/>
    <x v="2"/>
    <e v="#NAME?"/>
  </r>
  <r>
    <n v="-119.82"/>
    <n v="36.79"/>
    <n v="18"/>
    <n v="5822"/>
    <n v="1439"/>
    <n v="3415"/>
    <n v="1224"/>
    <n v="1.6854"/>
    <n v="64700"/>
    <x v="2"/>
    <e v="#NAME?"/>
  </r>
  <r>
    <n v="-119.81"/>
    <n v="36.79"/>
    <n v="35"/>
    <n v="2314"/>
    <n v="443"/>
    <n v="954"/>
    <n v="457"/>
    <n v="2.9506000000000001"/>
    <n v="73800"/>
    <x v="2"/>
    <e v="#NAME?"/>
  </r>
  <r>
    <n v="-119.79"/>
    <n v="36.79"/>
    <n v="33"/>
    <n v="3433"/>
    <n v="785"/>
    <n v="1806"/>
    <n v="783"/>
    <n v="1.9386000000000001"/>
    <n v="67500"/>
    <x v="2"/>
    <e v="#NAME?"/>
  </r>
  <r>
    <n v="-119.79"/>
    <n v="36.78"/>
    <n v="38"/>
    <n v="1912"/>
    <n v="456"/>
    <n v="1131"/>
    <n v="408"/>
    <n v="2.0299999999999998"/>
    <n v="58800"/>
    <x v="2"/>
    <e v="#NAME?"/>
  </r>
  <r>
    <n v="-119.8"/>
    <n v="36.78"/>
    <n v="43"/>
    <n v="2382"/>
    <n v="431"/>
    <n v="874"/>
    <n v="380"/>
    <n v="3.5541999999999998"/>
    <n v="96500"/>
    <x v="2"/>
    <e v="#NAME?"/>
  </r>
  <r>
    <n v="-119.81"/>
    <n v="36.79"/>
    <n v="39"/>
    <n v="2471"/>
    <n v="460"/>
    <n v="1118"/>
    <n v="431"/>
    <n v="2.4167000000000001"/>
    <n v="71900"/>
    <x v="2"/>
    <e v="#NAME?"/>
  </r>
  <r>
    <n v="-119.8"/>
    <n v="36.79"/>
    <n v="45"/>
    <n v="1337"/>
    <n v="187"/>
    <n v="471"/>
    <n v="187"/>
    <n v="5.1870000000000003"/>
    <n v="153800"/>
    <x v="2"/>
    <e v="#NAME?"/>
  </r>
  <r>
    <n v="-119.79"/>
    <n v="36.81"/>
    <n v="35"/>
    <n v="1877"/>
    <n v="328"/>
    <n v="1155"/>
    <n v="353"/>
    <n v="3.069"/>
    <n v="69600"/>
    <x v="2"/>
    <e v="#NAME?"/>
  </r>
  <r>
    <n v="-119.78"/>
    <n v="36.799999999999997"/>
    <n v="34"/>
    <n v="2200"/>
    <n v="493"/>
    <n v="1243"/>
    <n v="431"/>
    <n v="1.8513999999999999"/>
    <n v="66500"/>
    <x v="2"/>
    <e v="#NAME?"/>
  </r>
  <r>
    <n v="-119.79"/>
    <n v="36.799999999999997"/>
    <n v="27"/>
    <n v="2462"/>
    <n v="484"/>
    <n v="852"/>
    <n v="449"/>
    <n v="3.32"/>
    <n v="124700"/>
    <x v="2"/>
    <e v="#NAME?"/>
  </r>
  <r>
    <n v="-119.79"/>
    <n v="36.81"/>
    <n v="33"/>
    <n v="1461"/>
    <n v="261"/>
    <n v="494"/>
    <n v="254"/>
    <n v="4.25"/>
    <n v="132200"/>
    <x v="2"/>
    <e v="#NAME?"/>
  </r>
  <r>
    <n v="-119.77"/>
    <n v="36.79"/>
    <n v="34"/>
    <n v="2679"/>
    <n v="460"/>
    <n v="1141"/>
    <n v="470"/>
    <n v="3.2642000000000002"/>
    <n v="89600"/>
    <x v="2"/>
    <e v="#NAME?"/>
  </r>
  <r>
    <n v="-119.78"/>
    <n v="36.78"/>
    <n v="31"/>
    <n v="2164"/>
    <n v="456"/>
    <n v="959"/>
    <n v="463"/>
    <n v="2.3292999999999999"/>
    <n v="73400"/>
    <x v="2"/>
    <e v="#NAME?"/>
  </r>
  <r>
    <n v="-119.79"/>
    <n v="36.79"/>
    <n v="26"/>
    <n v="1700"/>
    <n v="423"/>
    <n v="909"/>
    <n v="386"/>
    <n v="2.2559999999999998"/>
    <n v="64500"/>
    <x v="2"/>
    <e v="#NAME?"/>
  </r>
  <r>
    <n v="-119.79"/>
    <n v="36.79"/>
    <n v="19"/>
    <n v="1524"/>
    <n v="448"/>
    <n v="960"/>
    <n v="386"/>
    <n v="1.5122"/>
    <n v="47500"/>
    <x v="2"/>
    <e v="#NAME?"/>
  </r>
  <r>
    <n v="-119.78"/>
    <n v="36.79"/>
    <n v="33"/>
    <n v="2260"/>
    <n v="440"/>
    <n v="966"/>
    <n v="413"/>
    <n v="2.9300999999999999"/>
    <n v="68300"/>
    <x v="2"/>
    <e v="#NAME?"/>
  </r>
  <r>
    <n v="-119.76"/>
    <n v="36.79"/>
    <n v="26"/>
    <n v="3654"/>
    <n v="837"/>
    <n v="1976"/>
    <n v="830"/>
    <n v="2.1543999999999999"/>
    <n v="72800"/>
    <x v="2"/>
    <e v="#NAME?"/>
  </r>
  <r>
    <n v="-119.76"/>
    <n v="36.78"/>
    <n v="30"/>
    <n v="6117"/>
    <n v="1330"/>
    <n v="2768"/>
    <n v="1224"/>
    <n v="2.1383000000000001"/>
    <n v="78800"/>
    <x v="2"/>
    <e v="#NAME?"/>
  </r>
  <r>
    <n v="-119.77"/>
    <n v="36.79"/>
    <n v="27"/>
    <n v="2258"/>
    <n v="427"/>
    <n v="1076"/>
    <n v="423"/>
    <n v="2.9937"/>
    <n v="81100"/>
    <x v="2"/>
    <e v="#NAME?"/>
  </r>
  <r>
    <n v="-119.76"/>
    <n v="36.79"/>
    <n v="32"/>
    <n v="2463"/>
    <n v="468"/>
    <n v="1261"/>
    <n v="486"/>
    <n v="3.3281000000000001"/>
    <n v="75100"/>
    <x v="2"/>
    <e v="#NAME?"/>
  </r>
  <r>
    <n v="-119.74"/>
    <n v="36.79"/>
    <n v="28"/>
    <n v="2857"/>
    <n v="619"/>
    <n v="1614"/>
    <n v="592"/>
    <n v="2.1573000000000002"/>
    <n v="71400"/>
    <x v="2"/>
    <e v="#NAME?"/>
  </r>
  <r>
    <n v="-119.75"/>
    <n v="36.78"/>
    <n v="28"/>
    <n v="3257"/>
    <n v="752"/>
    <n v="1981"/>
    <n v="712"/>
    <n v="2.2930000000000001"/>
    <n v="71700"/>
    <x v="2"/>
    <e v="#NAME?"/>
  </r>
  <r>
    <n v="-119.76"/>
    <n v="36.799999999999997"/>
    <n v="29"/>
    <n v="3494"/>
    <n v="662"/>
    <n v="1781"/>
    <n v="616"/>
    <n v="2.5893000000000002"/>
    <n v="70900"/>
    <x v="2"/>
    <e v="#NAME?"/>
  </r>
  <r>
    <n v="-119.77"/>
    <n v="36.799999999999997"/>
    <n v="32"/>
    <n v="3461"/>
    <n v="665"/>
    <n v="1507"/>
    <n v="649"/>
    <n v="2.9243999999999999"/>
    <n v="84600"/>
    <x v="2"/>
    <e v="#NAME?"/>
  </r>
  <r>
    <n v="-119.78"/>
    <n v="36.799999999999997"/>
    <n v="34"/>
    <n v="3426"/>
    <n v="623"/>
    <n v="1938"/>
    <n v="647"/>
    <n v="2.8994"/>
    <n v="66000"/>
    <x v="2"/>
    <e v="#NAME?"/>
  </r>
  <r>
    <n v="-119.76"/>
    <n v="36.799999999999997"/>
    <n v="20"/>
    <n v="6257"/>
    <n v="1346"/>
    <n v="2795"/>
    <n v="1267"/>
    <n v="2.2094"/>
    <n v="83700"/>
    <x v="2"/>
    <e v="#NAME?"/>
  </r>
  <r>
    <n v="-119.77"/>
    <n v="36.799999999999997"/>
    <n v="24"/>
    <n v="3748"/>
    <n v="770"/>
    <n v="1827"/>
    <n v="719"/>
    <n v="2.7222"/>
    <n v="83100"/>
    <x v="2"/>
    <e v="#NAME?"/>
  </r>
  <r>
    <n v="-119.74"/>
    <n v="36.799999999999997"/>
    <n v="18"/>
    <n v="10862"/>
    <n v="2401"/>
    <n v="5466"/>
    <n v="2209"/>
    <n v="2.4678"/>
    <n v="74300"/>
    <x v="2"/>
    <e v="#NAME?"/>
  </r>
  <r>
    <n v="-119.75"/>
    <n v="36.799999999999997"/>
    <n v="25"/>
    <n v="2718"/>
    <n v="504"/>
    <n v="1257"/>
    <n v="465"/>
    <n v="2.3332999999999999"/>
    <n v="90600"/>
    <x v="2"/>
    <e v="#NAME?"/>
  </r>
  <r>
    <n v="-119.75"/>
    <n v="36.799999999999997"/>
    <n v="30"/>
    <n v="3308"/>
    <n v="662"/>
    <n v="1894"/>
    <n v="648"/>
    <n v="2.1970000000000001"/>
    <n v="74500"/>
    <x v="2"/>
    <e v="#NAME?"/>
  </r>
  <r>
    <n v="-119.76"/>
    <n v="36.81"/>
    <n v="19"/>
    <n v="4643"/>
    <n v="1429"/>
    <n v="4638"/>
    <n v="1335"/>
    <n v="1.2716000000000001"/>
    <n v="69400"/>
    <x v="2"/>
    <e v="#NAME?"/>
  </r>
  <r>
    <n v="-119.77"/>
    <n v="36.81"/>
    <n v="25"/>
    <n v="1565"/>
    <n v="271"/>
    <n v="661"/>
    <n v="275"/>
    <n v="3.4279000000000002"/>
    <n v="84700"/>
    <x v="2"/>
    <e v="#NAME?"/>
  </r>
  <r>
    <n v="-119.76"/>
    <n v="36.82"/>
    <n v="17"/>
    <n v="6932"/>
    <n v="1486"/>
    <n v="3056"/>
    <n v="1453"/>
    <n v="2.3374999999999999"/>
    <n v="99300"/>
    <x v="2"/>
    <e v="#NAME?"/>
  </r>
  <r>
    <n v="-119.77"/>
    <n v="36.81"/>
    <n v="28"/>
    <n v="1713"/>
    <n v="302"/>
    <n v="663"/>
    <n v="282"/>
    <n v="3.5670000000000002"/>
    <n v="85500"/>
    <x v="2"/>
    <e v="#NAME?"/>
  </r>
  <r>
    <n v="-119.78"/>
    <n v="36.82"/>
    <n v="25"/>
    <n v="5016"/>
    <m/>
    <n v="2133"/>
    <n v="928"/>
    <n v="3.625"/>
    <n v="89500"/>
    <x v="2"/>
    <e v="#NAME?"/>
  </r>
  <r>
    <n v="-119.78"/>
    <n v="36.83"/>
    <n v="18"/>
    <n v="4164"/>
    <n v="741"/>
    <n v="1817"/>
    <n v="681"/>
    <n v="4.2153"/>
    <n v="95200"/>
    <x v="2"/>
    <e v="#NAME?"/>
  </r>
  <r>
    <n v="-119.76"/>
    <n v="36.83"/>
    <n v="22"/>
    <n v="2803"/>
    <n v="438"/>
    <n v="1234"/>
    <n v="457"/>
    <n v="4.5179"/>
    <n v="99600"/>
    <x v="2"/>
    <e v="#NAME?"/>
  </r>
  <r>
    <n v="-119.76"/>
    <n v="36.83"/>
    <n v="20"/>
    <n v="3214"/>
    <n v="446"/>
    <n v="1360"/>
    <n v="463"/>
    <n v="5.2595000000000001"/>
    <n v="110900"/>
    <x v="2"/>
    <e v="#NAME?"/>
  </r>
  <r>
    <n v="-119.77"/>
    <n v="36.83"/>
    <n v="19"/>
    <n v="3237"/>
    <n v="507"/>
    <n v="1378"/>
    <n v="510"/>
    <n v="4.7804000000000002"/>
    <n v="101100"/>
    <x v="2"/>
    <e v="#NAME?"/>
  </r>
  <r>
    <n v="-119.77"/>
    <n v="36.83"/>
    <n v="16"/>
    <n v="2360"/>
    <n v="355"/>
    <n v="1034"/>
    <n v="359"/>
    <n v="5.0635000000000003"/>
    <n v="108500"/>
    <x v="2"/>
    <e v="#NAME?"/>
  </r>
  <r>
    <n v="-119.76"/>
    <n v="36.83"/>
    <n v="17"/>
    <n v="3690"/>
    <n v="628"/>
    <n v="1888"/>
    <n v="601"/>
    <n v="4.0195999999999996"/>
    <n v="84200"/>
    <x v="2"/>
    <e v="#NAME?"/>
  </r>
  <r>
    <n v="-119.75"/>
    <n v="36.83"/>
    <n v="15"/>
    <n v="2793"/>
    <n v="436"/>
    <n v="1411"/>
    <n v="441"/>
    <n v="4.9291999999999998"/>
    <n v="109400"/>
    <x v="2"/>
    <e v="#NAME?"/>
  </r>
  <r>
    <n v="-119.74"/>
    <n v="36.83"/>
    <n v="14"/>
    <n v="4675"/>
    <n v="829"/>
    <n v="2235"/>
    <n v="787"/>
    <n v="4.1097999999999999"/>
    <n v="108200"/>
    <x v="2"/>
    <e v="#NAME?"/>
  </r>
  <r>
    <n v="-119.77"/>
    <n v="36.909999999999997"/>
    <n v="3"/>
    <n v="7520"/>
    <n v="1143"/>
    <n v="2878"/>
    <n v="1077"/>
    <n v="5.3272000000000004"/>
    <n v="174200"/>
    <x v="2"/>
    <e v="#NAME?"/>
  </r>
  <r>
    <n v="-119.75"/>
    <n v="36.869999999999997"/>
    <n v="3"/>
    <n v="13802"/>
    <n v="2244"/>
    <n v="5226"/>
    <n v="1972"/>
    <n v="5.0941000000000001"/>
    <n v="143700"/>
    <x v="2"/>
    <e v="#NAME?"/>
  </r>
  <r>
    <n v="-119.74"/>
    <n v="36.85"/>
    <n v="3"/>
    <n v="10425"/>
    <n v="2121"/>
    <n v="4432"/>
    <n v="1778"/>
    <n v="3.9032"/>
    <n v="140800"/>
    <x v="2"/>
    <e v="#NAME?"/>
  </r>
  <r>
    <n v="-119.7"/>
    <n v="36.94"/>
    <n v="15"/>
    <n v="1449"/>
    <n v="277"/>
    <n v="649"/>
    <n v="265"/>
    <n v="2.4861"/>
    <n v="86300"/>
    <x v="2"/>
    <e v="#NAME?"/>
  </r>
  <r>
    <n v="-119.71"/>
    <n v="36.880000000000003"/>
    <n v="17"/>
    <n v="2236"/>
    <n v="315"/>
    <n v="992"/>
    <n v="312"/>
    <n v="6.9405000000000001"/>
    <n v="165200"/>
    <x v="2"/>
    <e v="#NAME?"/>
  </r>
  <r>
    <n v="-119.69"/>
    <n v="36.86"/>
    <n v="20"/>
    <n v="1676"/>
    <n v="263"/>
    <n v="786"/>
    <n v="240"/>
    <n v="4"/>
    <n v="164600"/>
    <x v="2"/>
    <e v="#NAME?"/>
  </r>
  <r>
    <n v="-119.69"/>
    <n v="36.85"/>
    <n v="20"/>
    <n v="2655"/>
    <n v="432"/>
    <n v="1081"/>
    <n v="379"/>
    <n v="4.5397999999999996"/>
    <n v="143100"/>
    <x v="2"/>
    <e v="#NAME?"/>
  </r>
  <r>
    <n v="-119.67"/>
    <n v="36.89"/>
    <n v="15"/>
    <n v="2373"/>
    <n v="364"/>
    <n v="1280"/>
    <n v="386"/>
    <n v="5.3079999999999998"/>
    <n v="167500"/>
    <x v="2"/>
    <e v="#NAME?"/>
  </r>
  <r>
    <n v="-119.7"/>
    <n v="36.83"/>
    <n v="23"/>
    <n v="3532"/>
    <n v="756"/>
    <n v="1885"/>
    <n v="758"/>
    <n v="2.5903999999999998"/>
    <n v="71400"/>
    <x v="2"/>
    <e v="#NAME?"/>
  </r>
  <r>
    <n v="-119.7"/>
    <n v="36.82"/>
    <n v="25"/>
    <n v="2379"/>
    <n v="540"/>
    <n v="1482"/>
    <n v="484"/>
    <n v="2.3172999999999999"/>
    <n v="68200"/>
    <x v="2"/>
    <e v="#NAME?"/>
  </r>
  <r>
    <n v="-119.7"/>
    <n v="36.81"/>
    <n v="32"/>
    <n v="2623"/>
    <n v="528"/>
    <n v="1570"/>
    <n v="492"/>
    <n v="2.7159"/>
    <n v="68000"/>
    <x v="2"/>
    <e v="#NAME?"/>
  </r>
  <r>
    <n v="-119.71"/>
    <n v="36.83"/>
    <n v="5"/>
    <n v="1087"/>
    <n v="338"/>
    <n v="623"/>
    <n v="362"/>
    <n v="1.8061"/>
    <n v="113400"/>
    <x v="2"/>
    <e v="#NAME?"/>
  </r>
  <r>
    <n v="-119.71"/>
    <n v="36.83"/>
    <n v="15"/>
    <n v="2727"/>
    <n v="500"/>
    <n v="1228"/>
    <n v="436"/>
    <n v="3.5078"/>
    <n v="109000"/>
    <x v="2"/>
    <e v="#NAME?"/>
  </r>
  <r>
    <n v="-119.73"/>
    <n v="36.83"/>
    <n v="8"/>
    <n v="3602"/>
    <m/>
    <n v="1959"/>
    <n v="580"/>
    <n v="5.3478000000000003"/>
    <n v="138800"/>
    <x v="2"/>
    <e v="#NAME?"/>
  </r>
  <r>
    <n v="-119.73"/>
    <n v="36.83"/>
    <n v="14"/>
    <n v="3348"/>
    <n v="491"/>
    <n v="1584"/>
    <n v="493"/>
    <n v="5.0827999999999998"/>
    <n v="111400"/>
    <x v="2"/>
    <e v="#NAME?"/>
  </r>
  <r>
    <n v="-119.71"/>
    <n v="36.82"/>
    <n v="12"/>
    <n v="2144"/>
    <n v="568"/>
    <n v="1320"/>
    <n v="566"/>
    <n v="2.3380999999999998"/>
    <n v="112500"/>
    <x v="2"/>
    <e v="#NAME?"/>
  </r>
  <r>
    <n v="-119.71"/>
    <n v="36.81"/>
    <n v="19"/>
    <n v="2282"/>
    <n v="550"/>
    <n v="1034"/>
    <n v="500"/>
    <n v="1.6617999999999999"/>
    <n v="69700"/>
    <x v="2"/>
    <e v="#NAME?"/>
  </r>
  <r>
    <n v="-119.71"/>
    <n v="36.81"/>
    <n v="19"/>
    <n v="1648"/>
    <n v="368"/>
    <n v="557"/>
    <n v="354"/>
    <n v="1.7968999999999999"/>
    <n v="72800"/>
    <x v="2"/>
    <e v="#NAME?"/>
  </r>
  <r>
    <n v="-119.72"/>
    <n v="36.81"/>
    <n v="28"/>
    <n v="1651"/>
    <n v="305"/>
    <n v="780"/>
    <n v="309"/>
    <n v="2.9453"/>
    <n v="72200"/>
    <x v="2"/>
    <e v="#NAME?"/>
  </r>
  <r>
    <n v="-119.73"/>
    <n v="36.81"/>
    <n v="19"/>
    <n v="1699"/>
    <n v="356"/>
    <n v="994"/>
    <n v="368"/>
    <n v="2.7778"/>
    <n v="79700"/>
    <x v="2"/>
    <e v="#NAME?"/>
  </r>
  <r>
    <n v="-119.72"/>
    <n v="36.82"/>
    <n v="16"/>
    <n v="2627"/>
    <n v="613"/>
    <n v="1054"/>
    <n v="623"/>
    <n v="1.9482999999999999"/>
    <n v="112500"/>
    <x v="2"/>
    <e v="#NAME?"/>
  </r>
  <r>
    <n v="-119.72"/>
    <n v="36.82"/>
    <n v="15"/>
    <n v="946"/>
    <n v="239"/>
    <n v="550"/>
    <n v="246"/>
    <n v="2.2639"/>
    <n v="52500"/>
    <x v="2"/>
    <e v="#NAME?"/>
  </r>
  <r>
    <n v="-119.69"/>
    <n v="36.83"/>
    <n v="7"/>
    <n v="2075"/>
    <n v="353"/>
    <n v="1040"/>
    <n v="362"/>
    <n v="3.9943"/>
    <n v="100200"/>
    <x v="2"/>
    <e v="#NAME?"/>
  </r>
  <r>
    <n v="-119.69"/>
    <n v="36.83"/>
    <n v="8"/>
    <n v="943"/>
    <n v="189"/>
    <n v="475"/>
    <n v="155"/>
    <n v="4.9326999999999996"/>
    <n v="89500"/>
    <x v="2"/>
    <e v="#NAME?"/>
  </r>
  <r>
    <n v="-119.69"/>
    <n v="36.83"/>
    <n v="32"/>
    <n v="1098"/>
    <m/>
    <n v="726"/>
    <n v="224"/>
    <n v="1.4913000000000001"/>
    <n v="54600"/>
    <x v="2"/>
    <e v="#NAME?"/>
  </r>
  <r>
    <n v="-119.69"/>
    <n v="36.83"/>
    <n v="28"/>
    <n v="1868"/>
    <n v="350"/>
    <n v="898"/>
    <n v="329"/>
    <n v="3.1814"/>
    <n v="78900"/>
    <x v="2"/>
    <e v="#NAME?"/>
  </r>
  <r>
    <n v="-119.67"/>
    <n v="36.83"/>
    <n v="3"/>
    <n v="2029"/>
    <n v="336"/>
    <n v="1003"/>
    <n v="340"/>
    <n v="4.4356"/>
    <n v="111300"/>
    <x v="2"/>
    <e v="#NAME?"/>
  </r>
  <r>
    <n v="-119.67"/>
    <n v="36.83"/>
    <n v="4"/>
    <n v="2145"/>
    <n v="334"/>
    <n v="1024"/>
    <n v="308"/>
    <n v="5.0864000000000003"/>
    <n v="113700"/>
    <x v="2"/>
    <e v="#NAME?"/>
  </r>
  <r>
    <n v="-119.68"/>
    <n v="36.83"/>
    <n v="11"/>
    <n v="2455"/>
    <n v="344"/>
    <n v="1110"/>
    <n v="339"/>
    <n v="6.1132999999999997"/>
    <n v="120000"/>
    <x v="2"/>
    <e v="#NAME?"/>
  </r>
  <r>
    <n v="-119.67"/>
    <n v="36.82"/>
    <n v="2"/>
    <n v="2579"/>
    <n v="376"/>
    <n v="1133"/>
    <n v="342"/>
    <n v="4.5576999999999996"/>
    <n v="123300"/>
    <x v="2"/>
    <e v="#NAME?"/>
  </r>
  <r>
    <n v="-119.67"/>
    <n v="36.81"/>
    <n v="4"/>
    <n v="1262"/>
    <n v="216"/>
    <n v="622"/>
    <n v="199"/>
    <n v="4.9432"/>
    <n v="114400"/>
    <x v="2"/>
    <e v="#NAME?"/>
  </r>
  <r>
    <n v="-119.68"/>
    <n v="36.81"/>
    <n v="13"/>
    <n v="2589"/>
    <n v="413"/>
    <n v="1356"/>
    <n v="435"/>
    <n v="5.0252999999999997"/>
    <n v="106200"/>
    <x v="2"/>
    <e v="#NAME?"/>
  </r>
  <r>
    <n v="-119.69"/>
    <n v="36.82"/>
    <n v="17"/>
    <n v="1897"/>
    <n v="433"/>
    <n v="1207"/>
    <n v="384"/>
    <n v="1.8021"/>
    <n v="55900"/>
    <x v="2"/>
    <e v="#NAME?"/>
  </r>
  <r>
    <n v="-119.69"/>
    <n v="36.82"/>
    <n v="15"/>
    <n v="3303"/>
    <n v="512"/>
    <n v="1687"/>
    <n v="505"/>
    <n v="4.8099999999999996"/>
    <n v="93600"/>
    <x v="2"/>
    <e v="#NAME?"/>
  </r>
  <r>
    <n v="-119.68"/>
    <n v="36.81"/>
    <n v="16"/>
    <n v="2668"/>
    <n v="454"/>
    <n v="1536"/>
    <n v="457"/>
    <n v="3.9792000000000001"/>
    <n v="88900"/>
    <x v="2"/>
    <e v="#NAME?"/>
  </r>
  <r>
    <n v="-119.69"/>
    <n v="36.81"/>
    <n v="13"/>
    <n v="1524"/>
    <n v="366"/>
    <n v="994"/>
    <n v="370"/>
    <n v="2.5446"/>
    <n v="93800"/>
    <x v="2"/>
    <e v="#NAME?"/>
  </r>
  <r>
    <n v="-119.69"/>
    <n v="36.81"/>
    <n v="15"/>
    <n v="2892"/>
    <n v="496"/>
    <n v="1634"/>
    <n v="501"/>
    <n v="4.4934000000000003"/>
    <n v="88000"/>
    <x v="2"/>
    <e v="#NAME?"/>
  </r>
  <r>
    <n v="-119.68"/>
    <n v="36.799999999999997"/>
    <n v="7"/>
    <n v="2855"/>
    <n v="518"/>
    <n v="1748"/>
    <n v="498"/>
    <n v="4.2065999999999999"/>
    <n v="88400"/>
    <x v="2"/>
    <e v="#NAME?"/>
  </r>
  <r>
    <n v="-119.69"/>
    <n v="36.799999999999997"/>
    <n v="31"/>
    <n v="2576"/>
    <n v="458"/>
    <n v="1306"/>
    <n v="418"/>
    <n v="3.2812999999999999"/>
    <n v="68700"/>
    <x v="2"/>
    <e v="#NAME?"/>
  </r>
  <r>
    <n v="-119.67"/>
    <n v="36.799999999999997"/>
    <n v="9"/>
    <n v="3712"/>
    <n v="508"/>
    <n v="1632"/>
    <n v="474"/>
    <n v="6.0110000000000001"/>
    <n v="163100"/>
    <x v="2"/>
    <e v="#NAME?"/>
  </r>
  <r>
    <n v="-119.69"/>
    <n v="36.79"/>
    <n v="13"/>
    <n v="1736"/>
    <n v="313"/>
    <n v="993"/>
    <n v="314"/>
    <n v="3.7696999999999998"/>
    <n v="83600"/>
    <x v="2"/>
    <e v="#NAME?"/>
  </r>
  <r>
    <n v="-119.68"/>
    <n v="36.79"/>
    <n v="16"/>
    <n v="1551"/>
    <m/>
    <n v="1010"/>
    <n v="292"/>
    <n v="3.5417000000000001"/>
    <n v="71300"/>
    <x v="2"/>
    <e v="#NAME?"/>
  </r>
  <r>
    <n v="-119.69"/>
    <n v="36.79"/>
    <n v="15"/>
    <n v="2524"/>
    <n v="451"/>
    <n v="1207"/>
    <n v="424"/>
    <n v="2.7404000000000002"/>
    <n v="76300"/>
    <x v="2"/>
    <e v="#NAME?"/>
  </r>
  <r>
    <n v="-119.69"/>
    <n v="36.770000000000003"/>
    <n v="22"/>
    <n v="2456"/>
    <n v="496"/>
    <n v="1720"/>
    <n v="417"/>
    <n v="2.6875"/>
    <n v="60600"/>
    <x v="2"/>
    <e v="#NAME?"/>
  </r>
  <r>
    <n v="-119.69"/>
    <n v="36.79"/>
    <n v="5"/>
    <n v="2613"/>
    <n v="476"/>
    <n v="1490"/>
    <n v="481"/>
    <n v="4.0993000000000004"/>
    <n v="83000"/>
    <x v="2"/>
    <e v="#NAME?"/>
  </r>
  <r>
    <n v="-119.68"/>
    <n v="36.770000000000003"/>
    <n v="21"/>
    <n v="1260"/>
    <n v="182"/>
    <n v="583"/>
    <n v="205"/>
    <n v="6.0132000000000003"/>
    <n v="150800"/>
    <x v="2"/>
    <e v="#NAME?"/>
  </r>
  <r>
    <n v="-119.64"/>
    <n v="36.85"/>
    <n v="15"/>
    <n v="2397"/>
    <n v="353"/>
    <n v="1258"/>
    <n v="347"/>
    <n v="4.9904000000000002"/>
    <n v="157300"/>
    <x v="2"/>
    <e v="#NAME?"/>
  </r>
  <r>
    <n v="-119.64"/>
    <n v="36.82"/>
    <n v="14"/>
    <n v="4872"/>
    <n v="656"/>
    <n v="2085"/>
    <n v="617"/>
    <n v="5.6738999999999997"/>
    <n v="173800"/>
    <x v="2"/>
    <e v="#NAME?"/>
  </r>
  <r>
    <n v="-119.63"/>
    <n v="36.79"/>
    <n v="19"/>
    <n v="1317"/>
    <n v="189"/>
    <n v="517"/>
    <n v="187"/>
    <n v="4.5259999999999998"/>
    <n v="148700"/>
    <x v="2"/>
    <e v="#NAME?"/>
  </r>
  <r>
    <n v="-119.63"/>
    <n v="36.76"/>
    <n v="22"/>
    <n v="4126"/>
    <n v="614"/>
    <n v="1795"/>
    <n v="613"/>
    <n v="4.9249999999999998"/>
    <n v="154700"/>
    <x v="2"/>
    <e v="#NAME?"/>
  </r>
  <r>
    <n v="-119.63"/>
    <n v="36.700000000000003"/>
    <n v="42"/>
    <n v="1338"/>
    <n v="215"/>
    <n v="617"/>
    <n v="222"/>
    <n v="3.0832999999999999"/>
    <n v="133300"/>
    <x v="2"/>
    <e v="#NAME?"/>
  </r>
  <r>
    <n v="-119.53"/>
    <n v="36.78"/>
    <n v="20"/>
    <n v="2822"/>
    <n v="479"/>
    <n v="1372"/>
    <n v="455"/>
    <n v="4.5625"/>
    <n v="136900"/>
    <x v="2"/>
    <e v="#NAME?"/>
  </r>
  <r>
    <n v="-119.58"/>
    <n v="36.83"/>
    <n v="13"/>
    <n v="6135"/>
    <n v="863"/>
    <n v="2473"/>
    <n v="774"/>
    <n v="5.4894999999999996"/>
    <n v="156700"/>
    <x v="2"/>
    <e v="#NAME?"/>
  </r>
  <r>
    <n v="-119.58"/>
    <n v="36.770000000000003"/>
    <n v="19"/>
    <n v="3225"/>
    <n v="548"/>
    <n v="1760"/>
    <n v="542"/>
    <n v="4.0227000000000004"/>
    <n v="126500"/>
    <x v="2"/>
    <e v="#NAME?"/>
  </r>
  <r>
    <n v="-119.59"/>
    <n v="36.72"/>
    <n v="18"/>
    <n v="1284"/>
    <n v="193"/>
    <n v="621"/>
    <n v="190"/>
    <n v="4.5374999999999996"/>
    <n v="130600"/>
    <x v="2"/>
    <e v="#NAME?"/>
  </r>
  <r>
    <n v="-119.5"/>
    <n v="36.74"/>
    <n v="20"/>
    <n v="1089"/>
    <n v="208"/>
    <n v="531"/>
    <n v="212"/>
    <n v="4.5937999999999999"/>
    <n v="106900"/>
    <x v="2"/>
    <e v="#NAME?"/>
  </r>
  <r>
    <n v="-119.57"/>
    <n v="36.72"/>
    <n v="11"/>
    <n v="2510"/>
    <n v="460"/>
    <n v="1248"/>
    <n v="445"/>
    <n v="3.6160999999999999"/>
    <n v="99500"/>
    <x v="2"/>
    <e v="#NAME?"/>
  </r>
  <r>
    <n v="-119.56"/>
    <n v="36.71"/>
    <n v="29"/>
    <n v="1963"/>
    <n v="392"/>
    <n v="1208"/>
    <n v="398"/>
    <n v="2.5741000000000001"/>
    <n v="73000"/>
    <x v="2"/>
    <e v="#NAME?"/>
  </r>
  <r>
    <n v="-119.56"/>
    <n v="36.71"/>
    <n v="37"/>
    <n v="1609"/>
    <n v="374"/>
    <n v="1173"/>
    <n v="344"/>
    <n v="2.181"/>
    <n v="59900"/>
    <x v="2"/>
    <e v="#NAME?"/>
  </r>
  <r>
    <n v="-119.57"/>
    <n v="36.71"/>
    <n v="10"/>
    <n v="1657"/>
    <n v="359"/>
    <n v="958"/>
    <n v="380"/>
    <n v="2.6457999999999999"/>
    <n v="84800"/>
    <x v="2"/>
    <e v="#NAME?"/>
  </r>
  <r>
    <n v="-119.57"/>
    <n v="36.700000000000003"/>
    <n v="34"/>
    <n v="1759"/>
    <n v="354"/>
    <n v="899"/>
    <n v="337"/>
    <n v="2.6823000000000001"/>
    <n v="72900"/>
    <x v="2"/>
    <e v="#NAME?"/>
  </r>
  <r>
    <n v="-119.56"/>
    <n v="36.700000000000003"/>
    <n v="40"/>
    <n v="1195"/>
    <n v="326"/>
    <n v="1135"/>
    <n v="315"/>
    <n v="2.1181999999999999"/>
    <n v="58900"/>
    <x v="2"/>
    <e v="#NAME?"/>
  </r>
  <r>
    <n v="-119.55"/>
    <n v="36.700000000000003"/>
    <n v="31"/>
    <n v="1671"/>
    <n v="372"/>
    <n v="1371"/>
    <n v="347"/>
    <n v="2.3687"/>
    <n v="63900"/>
    <x v="2"/>
    <e v="#NAME?"/>
  </r>
  <r>
    <n v="-119.57"/>
    <n v="36.700000000000003"/>
    <n v="30"/>
    <n v="2370"/>
    <n v="412"/>
    <n v="1248"/>
    <n v="410"/>
    <n v="3.1442000000000001"/>
    <n v="72300"/>
    <x v="2"/>
    <e v="#NAME?"/>
  </r>
  <r>
    <n v="-119.57"/>
    <n v="36.700000000000003"/>
    <n v="7"/>
    <n v="1761"/>
    <n v="309"/>
    <n v="974"/>
    <n v="308"/>
    <n v="3.7261000000000002"/>
    <n v="83900"/>
    <x v="2"/>
    <e v="#NAME?"/>
  </r>
  <r>
    <n v="-119.58"/>
    <n v="36.69"/>
    <n v="42"/>
    <n v="1032"/>
    <n v="215"/>
    <n v="812"/>
    <n v="225"/>
    <n v="1.9765999999999999"/>
    <n v="58100"/>
    <x v="2"/>
    <e v="#NAME?"/>
  </r>
  <r>
    <n v="-119.55"/>
    <n v="36.69"/>
    <n v="21"/>
    <n v="1551"/>
    <n v="423"/>
    <n v="1519"/>
    <n v="406"/>
    <n v="1.7132000000000001"/>
    <n v="55900"/>
    <x v="2"/>
    <e v="#NAME?"/>
  </r>
  <r>
    <n v="-119.54"/>
    <n v="36.700000000000003"/>
    <n v="20"/>
    <n v="1815"/>
    <n v="375"/>
    <n v="1665"/>
    <n v="357"/>
    <n v="2.2448000000000001"/>
    <n v="58900"/>
    <x v="2"/>
    <e v="#NAME?"/>
  </r>
  <r>
    <n v="-119.55"/>
    <n v="36.71"/>
    <n v="32"/>
    <n v="1963"/>
    <n v="508"/>
    <n v="2052"/>
    <n v="518"/>
    <n v="1.9076"/>
    <n v="55800"/>
    <x v="2"/>
    <e v="#NAME?"/>
  </r>
  <r>
    <n v="-119.55"/>
    <n v="36.72"/>
    <n v="6"/>
    <n v="1186"/>
    <n v="234"/>
    <n v="1135"/>
    <n v="218"/>
    <n v="2.1515"/>
    <n v="63900"/>
    <x v="2"/>
    <e v="#NAME?"/>
  </r>
  <r>
    <n v="-119.52"/>
    <n v="36.71"/>
    <n v="21"/>
    <n v="1834"/>
    <n v="321"/>
    <n v="1120"/>
    <n v="314"/>
    <n v="2.59"/>
    <n v="69300"/>
    <x v="2"/>
    <e v="#NAME?"/>
  </r>
  <r>
    <n v="-119.47"/>
    <n v="36.69"/>
    <n v="19"/>
    <n v="3351"/>
    <n v="589"/>
    <n v="1578"/>
    <n v="542"/>
    <n v="3.2917000000000001"/>
    <n v="160100"/>
    <x v="2"/>
    <e v="#NAME?"/>
  </r>
  <r>
    <n v="-119.41"/>
    <n v="36.68"/>
    <n v="18"/>
    <n v="1802"/>
    <n v="332"/>
    <n v="945"/>
    <n v="292"/>
    <n v="3.4043999999999999"/>
    <n v="115300"/>
    <x v="2"/>
    <e v="#NAME?"/>
  </r>
  <r>
    <n v="-119.43"/>
    <n v="36.630000000000003"/>
    <n v="25"/>
    <n v="1784"/>
    <n v="312"/>
    <n v="904"/>
    <n v="303"/>
    <n v="3.625"/>
    <n v="107600"/>
    <x v="2"/>
    <e v="#NAME?"/>
  </r>
  <r>
    <n v="-119.39"/>
    <n v="36.64"/>
    <n v="38"/>
    <n v="949"/>
    <n v="190"/>
    <n v="578"/>
    <n v="187"/>
    <n v="2.3618000000000001"/>
    <n v="80000"/>
    <x v="2"/>
    <e v="#NAME?"/>
  </r>
  <r>
    <n v="-119.4"/>
    <n v="36.590000000000003"/>
    <n v="37"/>
    <n v="1486"/>
    <n v="296"/>
    <n v="977"/>
    <n v="290"/>
    <n v="3.5074000000000001"/>
    <n v="93800"/>
    <x v="2"/>
    <e v="#NAME?"/>
  </r>
  <r>
    <n v="-119.49"/>
    <n v="37.1"/>
    <n v="24"/>
    <n v="2532"/>
    <n v="555"/>
    <n v="1564"/>
    <n v="507"/>
    <n v="2.3359000000000001"/>
    <n v="92400"/>
    <x v="2"/>
    <e v="#NAME?"/>
  </r>
  <r>
    <n v="-119.61"/>
    <n v="36.94"/>
    <n v="14"/>
    <n v="863"/>
    <n v="151"/>
    <n v="315"/>
    <n v="135"/>
    <n v="4.2679"/>
    <n v="151800"/>
    <x v="2"/>
    <e v="#NAME?"/>
  </r>
  <r>
    <n v="-119.57"/>
    <n v="37.020000000000003"/>
    <n v="16"/>
    <n v="4199"/>
    <n v="794"/>
    <n v="2140"/>
    <n v="722"/>
    <n v="3.3319999999999999"/>
    <n v="111800"/>
    <x v="2"/>
    <e v="#NAME?"/>
  </r>
  <r>
    <n v="-119.48"/>
    <n v="37"/>
    <n v="16"/>
    <n v="2904"/>
    <n v="551"/>
    <n v="1467"/>
    <n v="509"/>
    <n v="3.1736"/>
    <n v="111800"/>
    <x v="2"/>
    <e v="#NAME?"/>
  </r>
  <r>
    <n v="-119.46"/>
    <n v="36.909999999999997"/>
    <n v="12"/>
    <n v="2980"/>
    <n v="495"/>
    <n v="1184"/>
    <n v="429"/>
    <n v="3.9140999999999999"/>
    <n v="123900"/>
    <x v="2"/>
    <e v="#NAME?"/>
  </r>
  <r>
    <n v="-119.33"/>
    <n v="36.89"/>
    <n v="15"/>
    <n v="1879"/>
    <n v="411"/>
    <n v="755"/>
    <n v="294"/>
    <n v="2"/>
    <n v="83300"/>
    <x v="2"/>
    <e v="#NAME?"/>
  </r>
  <r>
    <n v="-119.21"/>
    <n v="37.25"/>
    <n v="44"/>
    <n v="3042"/>
    <n v="697"/>
    <n v="335"/>
    <n v="115"/>
    <n v="4.1837999999999997"/>
    <n v="85600"/>
    <x v="2"/>
    <e v="#NAME?"/>
  </r>
  <r>
    <n v="-118.94"/>
    <n v="37.130000000000003"/>
    <n v="12"/>
    <n v="2255"/>
    <n v="472"/>
    <n v="1006"/>
    <n v="334"/>
    <n v="4.1562999999999999"/>
    <n v="94000"/>
    <x v="2"/>
    <e v="#NAME?"/>
  </r>
  <r>
    <n v="-119.4"/>
    <n v="37.090000000000003"/>
    <n v="22"/>
    <n v="2211"/>
    <n v="477"/>
    <n v="773"/>
    <n v="288"/>
    <n v="3.3269000000000002"/>
    <n v="102700"/>
    <x v="2"/>
    <e v="#NAME?"/>
  </r>
  <r>
    <n v="-119.34"/>
    <n v="37.119999999999997"/>
    <n v="23"/>
    <n v="1881"/>
    <n v="380"/>
    <n v="64"/>
    <n v="37"/>
    <n v="3.875"/>
    <n v="125000"/>
    <x v="2"/>
    <e v="#NAME?"/>
  </r>
  <r>
    <n v="-119.28"/>
    <n v="37.11"/>
    <n v="34"/>
    <n v="1901"/>
    <n v="394"/>
    <n v="171"/>
    <n v="73"/>
    <n v="3.0729000000000002"/>
    <n v="144600"/>
    <x v="2"/>
    <e v="#NAME?"/>
  </r>
  <r>
    <n v="-119.32"/>
    <n v="37.06"/>
    <n v="15"/>
    <n v="3111"/>
    <n v="651"/>
    <n v="276"/>
    <n v="107"/>
    <n v="5.1314000000000002"/>
    <n v="179200"/>
    <x v="2"/>
    <e v="#NAME?"/>
  </r>
  <r>
    <n v="-118.91"/>
    <n v="36.79"/>
    <n v="19"/>
    <n v="1616"/>
    <n v="324"/>
    <n v="187"/>
    <n v="80"/>
    <n v="3.7856999999999998"/>
    <n v="78600"/>
    <x v="2"/>
    <e v="#NAME?"/>
  </r>
  <r>
    <n v="-119.24"/>
    <n v="36.799999999999997"/>
    <n v="17"/>
    <n v="2052"/>
    <n v="405"/>
    <n v="975"/>
    <n v="340"/>
    <n v="2.6901999999999999"/>
    <n v="94400"/>
    <x v="2"/>
    <e v="#NAME?"/>
  </r>
  <r>
    <n v="-119.25"/>
    <n v="36.71"/>
    <n v="13"/>
    <n v="2813"/>
    <n v="579"/>
    <n v="1385"/>
    <n v="512"/>
    <n v="2.2202000000000002"/>
    <n v="100000"/>
    <x v="2"/>
    <e v="#NAME?"/>
  </r>
  <r>
    <n v="-119.12"/>
    <n v="36.69"/>
    <n v="13"/>
    <n v="3963"/>
    <n v="812"/>
    <n v="1905"/>
    <n v="671"/>
    <n v="2.2277999999999998"/>
    <n v="90500"/>
    <x v="2"/>
    <e v="#NAME?"/>
  </r>
  <r>
    <n v="-119.34"/>
    <n v="36.619999999999997"/>
    <n v="26"/>
    <n v="1922"/>
    <n v="339"/>
    <n v="1148"/>
    <n v="332"/>
    <n v="2.6057999999999999"/>
    <n v="92200"/>
    <x v="2"/>
    <e v="#NAME?"/>
  </r>
  <r>
    <n v="-119.31"/>
    <n v="36.630000000000003"/>
    <n v="26"/>
    <n v="1874"/>
    <n v="416"/>
    <n v="1834"/>
    <n v="432"/>
    <n v="1.6486000000000001"/>
    <n v="55200"/>
    <x v="2"/>
    <e v="#NAME?"/>
  </r>
  <r>
    <n v="-119.31"/>
    <n v="36.619999999999997"/>
    <n v="33"/>
    <n v="1485"/>
    <n v="374"/>
    <n v="1544"/>
    <n v="329"/>
    <n v="1.7292000000000001"/>
    <n v="52000"/>
    <x v="2"/>
    <e v="#NAME?"/>
  </r>
  <r>
    <n v="-119.32"/>
    <n v="36.619999999999997"/>
    <n v="15"/>
    <n v="1070"/>
    <n v="256"/>
    <n v="1070"/>
    <n v="243"/>
    <n v="1.5642"/>
    <n v="51500"/>
    <x v="2"/>
    <e v="#NAME?"/>
  </r>
  <r>
    <n v="-119.31"/>
    <n v="36.619999999999997"/>
    <n v="25"/>
    <n v="831"/>
    <n v="230"/>
    <n v="947"/>
    <n v="244"/>
    <n v="1.4480999999999999"/>
    <n v="51700"/>
    <x v="2"/>
    <e v="#NAME?"/>
  </r>
  <r>
    <n v="-119.43"/>
    <n v="36.61"/>
    <n v="19"/>
    <n v="1484"/>
    <n v="296"/>
    <n v="1296"/>
    <n v="298"/>
    <n v="2.4218999999999999"/>
    <n v="65800"/>
    <x v="2"/>
    <e v="#NAME?"/>
  </r>
  <r>
    <n v="-119.44"/>
    <n v="36.6"/>
    <n v="5"/>
    <n v="2353"/>
    <n v="608"/>
    <n v="2505"/>
    <n v="573"/>
    <n v="2.2863000000000002"/>
    <n v="69200"/>
    <x v="2"/>
    <e v="#NAME?"/>
  </r>
  <r>
    <n v="-119.44"/>
    <n v="36.6"/>
    <n v="34"/>
    <n v="864"/>
    <n v="184"/>
    <n v="579"/>
    <n v="171"/>
    <n v="2.0417000000000001"/>
    <n v="72500"/>
    <x v="2"/>
    <e v="#NAME?"/>
  </r>
  <r>
    <n v="-119.45"/>
    <n v="36.6"/>
    <n v="42"/>
    <n v="510"/>
    <n v="88"/>
    <n v="247"/>
    <n v="99"/>
    <n v="2.5"/>
    <n v="73000"/>
    <x v="2"/>
    <e v="#NAME?"/>
  </r>
  <r>
    <n v="-119.46"/>
    <n v="36.61"/>
    <n v="13"/>
    <n v="1348"/>
    <n v="258"/>
    <n v="719"/>
    <n v="246"/>
    <n v="3.625"/>
    <n v="108300"/>
    <x v="2"/>
    <e v="#NAME?"/>
  </r>
  <r>
    <n v="-119.45"/>
    <n v="36.61"/>
    <n v="24"/>
    <n v="1302"/>
    <m/>
    <n v="693"/>
    <n v="243"/>
    <n v="3.7917000000000001"/>
    <n v="90500"/>
    <x v="2"/>
    <e v="#NAME?"/>
  </r>
  <r>
    <n v="-119.44"/>
    <n v="36.61"/>
    <n v="17"/>
    <n v="1531"/>
    <n v="280"/>
    <n v="775"/>
    <n v="246"/>
    <n v="3.9073000000000002"/>
    <n v="91600"/>
    <x v="2"/>
    <e v="#NAME?"/>
  </r>
  <r>
    <n v="-119.43"/>
    <n v="36.590000000000003"/>
    <n v="15"/>
    <n v="1371"/>
    <n v="306"/>
    <n v="1266"/>
    <n v="309"/>
    <n v="1.7669999999999999"/>
    <n v="63300"/>
    <x v="2"/>
    <e v="#NAME?"/>
  </r>
  <r>
    <n v="-119.44"/>
    <n v="36.590000000000003"/>
    <n v="32"/>
    <n v="1153"/>
    <n v="236"/>
    <n v="761"/>
    <n v="241"/>
    <n v="2.8250000000000002"/>
    <n v="67600"/>
    <x v="2"/>
    <e v="#NAME?"/>
  </r>
  <r>
    <n v="-119.45"/>
    <n v="36.6"/>
    <n v="36"/>
    <n v="2294"/>
    <n v="489"/>
    <n v="1430"/>
    <n v="454"/>
    <n v="1.8975"/>
    <n v="60900"/>
    <x v="2"/>
    <e v="#NAME?"/>
  </r>
  <r>
    <n v="-119.44"/>
    <n v="36.590000000000003"/>
    <n v="28"/>
    <n v="1343"/>
    <n v="330"/>
    <n v="1331"/>
    <n v="305"/>
    <n v="1.516"/>
    <n v="56700"/>
    <x v="2"/>
    <e v="#NAME?"/>
  </r>
  <r>
    <n v="-119.46"/>
    <n v="36.6"/>
    <n v="18"/>
    <n v="1404"/>
    <n v="226"/>
    <n v="754"/>
    <n v="229"/>
    <n v="3.9843999999999999"/>
    <n v="118100"/>
    <x v="2"/>
    <e v="#NAME?"/>
  </r>
  <r>
    <n v="-119.45"/>
    <n v="36.590000000000003"/>
    <n v="41"/>
    <n v="1749"/>
    <n v="342"/>
    <n v="1171"/>
    <n v="314"/>
    <n v="1.6875"/>
    <n v="66100"/>
    <x v="2"/>
    <e v="#NAME?"/>
  </r>
  <r>
    <n v="-119.44"/>
    <n v="36.58"/>
    <n v="37"/>
    <n v="1054"/>
    <m/>
    <n v="879"/>
    <n v="257"/>
    <n v="2.5234000000000001"/>
    <n v="63500"/>
    <x v="2"/>
    <e v="#NAME?"/>
  </r>
  <r>
    <n v="-119.45"/>
    <n v="36.58"/>
    <n v="18"/>
    <n v="1425"/>
    <n v="280"/>
    <n v="753"/>
    <n v="266"/>
    <n v="3.7812999999999999"/>
    <n v="87300"/>
    <x v="2"/>
    <e v="#NAME?"/>
  </r>
  <r>
    <n v="-119.45"/>
    <n v="36.590000000000003"/>
    <n v="28"/>
    <n v="1274"/>
    <n v="215"/>
    <n v="572"/>
    <n v="202"/>
    <n v="3.8250000000000002"/>
    <n v="84200"/>
    <x v="2"/>
    <e v="#NAME?"/>
  </r>
  <r>
    <n v="-119.55"/>
    <n v="36.6"/>
    <n v="18"/>
    <n v="2379"/>
    <n v="448"/>
    <n v="1638"/>
    <n v="436"/>
    <n v="2.3090000000000002"/>
    <n v="57100"/>
    <x v="2"/>
    <e v="#NAME?"/>
  </r>
  <r>
    <n v="-119.54"/>
    <n v="36.61"/>
    <n v="20"/>
    <n v="1490"/>
    <n v="318"/>
    <n v="1474"/>
    <n v="326"/>
    <n v="1.4937"/>
    <n v="54700"/>
    <x v="2"/>
    <e v="#NAME?"/>
  </r>
  <r>
    <n v="-119.55"/>
    <n v="36.61"/>
    <n v="14"/>
    <n v="3004"/>
    <n v="793"/>
    <n v="3535"/>
    <n v="735"/>
    <n v="1.5860000000000001"/>
    <n v="56900"/>
    <x v="2"/>
    <e v="#NAME?"/>
  </r>
  <r>
    <n v="-119.5"/>
    <n v="36.619999999999997"/>
    <n v="34"/>
    <n v="1440"/>
    <n v="267"/>
    <n v="1018"/>
    <n v="265"/>
    <n v="2.2206000000000001"/>
    <n v="63400"/>
    <x v="2"/>
    <e v="#NAME?"/>
  </r>
  <r>
    <n v="-119.49"/>
    <n v="36.58"/>
    <n v="21"/>
    <n v="2106"/>
    <n v="410"/>
    <n v="867"/>
    <n v="380"/>
    <n v="1.9913000000000001"/>
    <n v="95300"/>
    <x v="2"/>
    <e v="#NAME?"/>
  </r>
  <r>
    <n v="-119.52"/>
    <n v="36.61"/>
    <n v="33"/>
    <n v="1225"/>
    <n v="275"/>
    <n v="1065"/>
    <n v="248"/>
    <n v="1.8957999999999999"/>
    <n v="55100"/>
    <x v="2"/>
    <e v="#NAME?"/>
  </r>
  <r>
    <n v="-119.53"/>
    <n v="36.61"/>
    <n v="33"/>
    <n v="587"/>
    <n v="170"/>
    <n v="730"/>
    <n v="162"/>
    <n v="1.5625"/>
    <n v="55800"/>
    <x v="2"/>
    <e v="#NAME?"/>
  </r>
  <r>
    <n v="-119.6"/>
    <n v="36.659999999999997"/>
    <n v="27"/>
    <n v="1388"/>
    <n v="296"/>
    <n v="1056"/>
    <n v="284"/>
    <n v="1.6093999999999999"/>
    <n v="55200"/>
    <x v="2"/>
    <e v="#NAME?"/>
  </r>
  <r>
    <n v="-119.59"/>
    <n v="36.64"/>
    <n v="27"/>
    <n v="823"/>
    <n v="171"/>
    <n v="798"/>
    <n v="200"/>
    <n v="3.0520999999999998"/>
    <n v="113800"/>
    <x v="2"/>
    <e v="#NAME?"/>
  </r>
  <r>
    <n v="-119.53"/>
    <n v="36.65"/>
    <n v="43"/>
    <n v="1676"/>
    <n v="320"/>
    <n v="1056"/>
    <n v="276"/>
    <n v="2.5562"/>
    <n v="93200"/>
    <x v="2"/>
    <e v="#NAME?"/>
  </r>
  <r>
    <n v="-119.63"/>
    <n v="36.6"/>
    <n v="33"/>
    <n v="1589"/>
    <n v="294"/>
    <n v="1102"/>
    <n v="307"/>
    <n v="1.9676"/>
    <n v="62400"/>
    <x v="2"/>
    <e v="#NAME?"/>
  </r>
  <r>
    <n v="-119.62"/>
    <n v="36.58"/>
    <n v="13"/>
    <n v="1788"/>
    <n v="405"/>
    <n v="1652"/>
    <n v="411"/>
    <n v="2.6858"/>
    <n v="62400"/>
    <x v="2"/>
    <e v="#NAME?"/>
  </r>
  <r>
    <n v="-119.59"/>
    <n v="36.57"/>
    <n v="19"/>
    <n v="1733"/>
    <n v="303"/>
    <n v="911"/>
    <n v="281"/>
    <n v="3.5987"/>
    <n v="131700"/>
    <x v="2"/>
    <e v="#NAME?"/>
  </r>
  <r>
    <n v="-119.6"/>
    <n v="36.58"/>
    <n v="28"/>
    <n v="1452"/>
    <n v="300"/>
    <n v="919"/>
    <n v="308"/>
    <n v="2.8287"/>
    <n v="73100"/>
    <x v="2"/>
    <e v="#NAME?"/>
  </r>
  <r>
    <n v="-119.61"/>
    <n v="36.58"/>
    <n v="29"/>
    <n v="1312"/>
    <n v="280"/>
    <n v="788"/>
    <n v="271"/>
    <n v="2.6974"/>
    <n v="73000"/>
    <x v="2"/>
    <e v="#NAME?"/>
  </r>
  <r>
    <n v="-119.62"/>
    <n v="36.590000000000003"/>
    <n v="17"/>
    <n v="2287"/>
    <n v="390"/>
    <n v="1330"/>
    <n v="393"/>
    <n v="4.0197000000000003"/>
    <n v="88000"/>
    <x v="2"/>
    <e v="#NAME?"/>
  </r>
  <r>
    <n v="-119.61"/>
    <n v="36.590000000000003"/>
    <n v="10"/>
    <n v="2842"/>
    <n v="620"/>
    <n v="1443"/>
    <n v="576"/>
    <n v="2.2726999999999999"/>
    <n v="92700"/>
    <x v="2"/>
    <e v="#NAME?"/>
  </r>
  <r>
    <n v="-119.6"/>
    <n v="36.57"/>
    <n v="42"/>
    <n v="2311"/>
    <n v="439"/>
    <n v="1347"/>
    <n v="436"/>
    <n v="2.5556000000000001"/>
    <n v="69700"/>
    <x v="2"/>
    <e v="#NAME?"/>
  </r>
  <r>
    <n v="-119.6"/>
    <n v="36.57"/>
    <n v="33"/>
    <n v="1923"/>
    <n v="403"/>
    <n v="1205"/>
    <n v="389"/>
    <n v="1.8332999999999999"/>
    <n v="68300"/>
    <x v="2"/>
    <e v="#NAME?"/>
  </r>
  <r>
    <n v="-119.61"/>
    <n v="36.57"/>
    <n v="42"/>
    <n v="2242"/>
    <n v="521"/>
    <n v="1359"/>
    <n v="483"/>
    <n v="1.5832999999999999"/>
    <n v="65100"/>
    <x v="2"/>
    <e v="#NAME?"/>
  </r>
  <r>
    <n v="-119.63"/>
    <n v="36.58"/>
    <n v="22"/>
    <n v="1794"/>
    <n v="435"/>
    <n v="1127"/>
    <n v="359"/>
    <n v="1.2646999999999999"/>
    <n v="55300"/>
    <x v="2"/>
    <e v="#NAME?"/>
  </r>
  <r>
    <n v="-119.6"/>
    <n v="36.56"/>
    <n v="36"/>
    <n v="738"/>
    <n v="168"/>
    <n v="737"/>
    <n v="186"/>
    <n v="1.4415"/>
    <n v="54400"/>
    <x v="2"/>
    <e v="#NAME?"/>
  </r>
  <r>
    <n v="-119.64"/>
    <n v="36.56"/>
    <n v="34"/>
    <n v="576"/>
    <n v="117"/>
    <n v="363"/>
    <n v="97"/>
    <n v="2.0657999999999999"/>
    <n v="92500"/>
    <x v="2"/>
    <e v="#NAME?"/>
  </r>
  <r>
    <n v="-119.61"/>
    <n v="36.56"/>
    <n v="34"/>
    <n v="1911"/>
    <n v="497"/>
    <n v="1886"/>
    <n v="481"/>
    <n v="1.625"/>
    <n v="53000"/>
    <x v="2"/>
    <e v="#NAME?"/>
  </r>
  <r>
    <n v="-119.62"/>
    <n v="36.56"/>
    <n v="30"/>
    <n v="1722"/>
    <n v="372"/>
    <n v="1467"/>
    <n v="403"/>
    <n v="1.8877999999999999"/>
    <n v="51600"/>
    <x v="2"/>
    <e v="#NAME?"/>
  </r>
  <r>
    <n v="-119.53"/>
    <n v="36.549999999999997"/>
    <n v="34"/>
    <n v="2065"/>
    <n v="343"/>
    <n v="1041"/>
    <n v="313"/>
    <n v="3.2917000000000001"/>
    <n v="111500"/>
    <x v="2"/>
    <e v="#NAME?"/>
  </r>
  <r>
    <n v="-119.54"/>
    <n v="36.520000000000003"/>
    <n v="16"/>
    <n v="2703"/>
    <n v="415"/>
    <n v="1106"/>
    <n v="372"/>
    <n v="4.2045000000000003"/>
    <n v="120900"/>
    <x v="2"/>
    <e v="#NAME?"/>
  </r>
  <r>
    <n v="-119.55"/>
    <n v="36.51"/>
    <n v="46"/>
    <n v="1889"/>
    <n v="390"/>
    <n v="971"/>
    <n v="403"/>
    <n v="2.2132000000000001"/>
    <n v="76600"/>
    <x v="2"/>
    <e v="#NAME?"/>
  </r>
  <r>
    <n v="-119.56"/>
    <n v="36.51"/>
    <n v="37"/>
    <n v="1018"/>
    <n v="213"/>
    <n v="663"/>
    <n v="204"/>
    <n v="1.6635"/>
    <n v="67000"/>
    <x v="2"/>
    <e v="#NAME?"/>
  </r>
  <r>
    <n v="-119.56"/>
    <n v="36.51"/>
    <n v="9"/>
    <n v="3860"/>
    <n v="809"/>
    <n v="2157"/>
    <n v="770"/>
    <n v="2.5032999999999999"/>
    <n v="70100"/>
    <x v="2"/>
    <e v="#NAME?"/>
  </r>
  <r>
    <n v="-119.55"/>
    <n v="36.520000000000003"/>
    <n v="31"/>
    <n v="1986"/>
    <n v="417"/>
    <n v="1042"/>
    <n v="422"/>
    <n v="3.0293999999999999"/>
    <n v="70200"/>
    <x v="2"/>
    <e v="#NAME?"/>
  </r>
  <r>
    <n v="-119.56"/>
    <n v="36.53"/>
    <n v="19"/>
    <n v="2746"/>
    <n v="495"/>
    <n v="1670"/>
    <n v="518"/>
    <n v="3.2019000000000002"/>
    <n v="95700"/>
    <x v="2"/>
    <e v="#NAME?"/>
  </r>
  <r>
    <n v="-119.73"/>
    <n v="36.56"/>
    <n v="32"/>
    <n v="1513"/>
    <n v="272"/>
    <n v="1038"/>
    <n v="272"/>
    <n v="3.0468999999999999"/>
    <n v="82700"/>
    <x v="2"/>
    <e v="#NAME?"/>
  </r>
  <r>
    <n v="-119.67"/>
    <n v="36.57"/>
    <n v="32"/>
    <n v="1604"/>
    <n v="292"/>
    <n v="868"/>
    <n v="276"/>
    <n v="2.1907999999999999"/>
    <n v="110000"/>
    <x v="2"/>
    <e v="#NAME?"/>
  </r>
  <r>
    <n v="-119.65"/>
    <n v="36.51"/>
    <n v="30"/>
    <n v="1671"/>
    <n v="319"/>
    <n v="966"/>
    <n v="282"/>
    <n v="3.1333000000000002"/>
    <n v="100000"/>
    <x v="2"/>
    <e v="#NAME?"/>
  </r>
  <r>
    <n v="-119.59"/>
    <n v="36.520000000000003"/>
    <n v="35"/>
    <n v="990"/>
    <n v="192"/>
    <n v="674"/>
    <n v="178"/>
    <n v="3.3214000000000001"/>
    <n v="101600"/>
    <x v="2"/>
    <e v="#NAME?"/>
  </r>
  <r>
    <n v="-119.73"/>
    <n v="36.520000000000003"/>
    <n v="20"/>
    <n v="1741"/>
    <n v="331"/>
    <n v="1466"/>
    <n v="289"/>
    <n v="2.5920999999999998"/>
    <n v="94200"/>
    <x v="2"/>
    <e v="#NAME?"/>
  </r>
  <r>
    <n v="-119.77"/>
    <n v="36.44"/>
    <n v="26"/>
    <n v="1727"/>
    <n v="289"/>
    <n v="802"/>
    <n v="259"/>
    <n v="3.2082999999999999"/>
    <n v="75000"/>
    <x v="2"/>
    <e v="#NAME?"/>
  </r>
  <r>
    <n v="-119.69"/>
    <n v="36.46"/>
    <n v="29"/>
    <n v="1702"/>
    <n v="301"/>
    <n v="914"/>
    <n v="280"/>
    <n v="2.8125"/>
    <n v="79200"/>
    <x v="2"/>
    <e v="#NAME?"/>
  </r>
  <r>
    <n v="-119.69"/>
    <n v="36.43"/>
    <n v="29"/>
    <n v="1799"/>
    <n v="356"/>
    <n v="1278"/>
    <n v="387"/>
    <n v="1.7813000000000001"/>
    <n v="57900"/>
    <x v="2"/>
    <e v="#NAME?"/>
  </r>
  <r>
    <n v="-119.87"/>
    <n v="36.54"/>
    <n v="34"/>
    <n v="1370"/>
    <n v="287"/>
    <n v="818"/>
    <n v="269"/>
    <n v="2.4043999999999999"/>
    <n v="72500"/>
    <x v="2"/>
    <e v="#NAME?"/>
  </r>
  <r>
    <n v="-119.79"/>
    <n v="36.549999999999997"/>
    <n v="32"/>
    <n v="1393"/>
    <n v="276"/>
    <n v="999"/>
    <n v="245"/>
    <n v="2.0215999999999998"/>
    <n v="76800"/>
    <x v="2"/>
    <e v="#NAME?"/>
  </r>
  <r>
    <n v="-119.81"/>
    <n v="36.51"/>
    <n v="31"/>
    <n v="1241"/>
    <n v="254"/>
    <n v="767"/>
    <n v="226"/>
    <n v="2.7321"/>
    <n v="83600"/>
    <x v="2"/>
    <e v="#NAME?"/>
  </r>
  <r>
    <n v="-119.84"/>
    <n v="36.54"/>
    <n v="19"/>
    <n v="1310"/>
    <n v="241"/>
    <n v="702"/>
    <n v="217"/>
    <n v="2.4375"/>
    <n v="78200"/>
    <x v="2"/>
    <e v="#NAME?"/>
  </r>
  <r>
    <n v="-119.83"/>
    <n v="36.54"/>
    <n v="31"/>
    <n v="1732"/>
    <n v="332"/>
    <n v="979"/>
    <n v="294"/>
    <n v="2.5207999999999999"/>
    <n v="60000"/>
    <x v="2"/>
    <e v="#NAME?"/>
  </r>
  <r>
    <n v="-119.89"/>
    <n v="36.64"/>
    <n v="34"/>
    <n v="1422"/>
    <n v="237"/>
    <n v="716"/>
    <n v="222"/>
    <n v="2.9750000000000001"/>
    <n v="90000"/>
    <x v="2"/>
    <e v="#NAME?"/>
  </r>
  <r>
    <n v="-119.97"/>
    <n v="36.57"/>
    <n v="17"/>
    <n v="1497"/>
    <n v="308"/>
    <n v="1425"/>
    <n v="247"/>
    <n v="2.0312999999999999"/>
    <n v="69400"/>
    <x v="2"/>
    <e v="#NAME?"/>
  </r>
  <r>
    <n v="-119.9"/>
    <n v="36.58"/>
    <n v="20"/>
    <n v="1935"/>
    <n v="363"/>
    <n v="1319"/>
    <n v="359"/>
    <n v="2.4813999999999998"/>
    <n v="74600"/>
    <x v="2"/>
    <e v="#NAME?"/>
  </r>
  <r>
    <n v="-119.81"/>
    <n v="36.6"/>
    <n v="24"/>
    <n v="2246"/>
    <n v="462"/>
    <n v="1291"/>
    <n v="394"/>
    <n v="2.4005999999999998"/>
    <n v="76400"/>
    <x v="2"/>
    <e v="#NAME?"/>
  </r>
  <r>
    <n v="-119.86"/>
    <n v="36.450000000000003"/>
    <n v="19"/>
    <n v="2439"/>
    <n v="462"/>
    <n v="1416"/>
    <n v="469"/>
    <n v="2.4474"/>
    <n v="75600"/>
    <x v="2"/>
    <e v="#NAME?"/>
  </r>
  <r>
    <n v="-119.86"/>
    <n v="36.43"/>
    <n v="34"/>
    <n v="1175"/>
    <n v="251"/>
    <n v="683"/>
    <n v="261"/>
    <n v="1.7176"/>
    <n v="58400"/>
    <x v="2"/>
    <e v="#NAME?"/>
  </r>
  <r>
    <n v="-119.85"/>
    <n v="36.43"/>
    <n v="23"/>
    <n v="1824"/>
    <n v="354"/>
    <n v="1146"/>
    <n v="362"/>
    <n v="2.8913000000000002"/>
    <n v="60900"/>
    <x v="2"/>
    <e v="#NAME?"/>
  </r>
  <r>
    <n v="-119.97"/>
    <n v="36.44"/>
    <n v="18"/>
    <n v="1128"/>
    <n v="237"/>
    <n v="772"/>
    <n v="220"/>
    <n v="2.1770999999999998"/>
    <n v="39200"/>
    <x v="2"/>
    <e v="#NAME?"/>
  </r>
  <r>
    <n v="-120.08"/>
    <n v="36.340000000000003"/>
    <n v="18"/>
    <n v="1524"/>
    <n v="414"/>
    <n v="2030"/>
    <n v="356"/>
    <n v="2.1153"/>
    <n v="112500"/>
    <x v="2"/>
    <e v="#NAME?"/>
  </r>
  <r>
    <n v="-120.1"/>
    <n v="36.159999999999997"/>
    <n v="17"/>
    <n v="598"/>
    <n v="160"/>
    <n v="715"/>
    <n v="146"/>
    <n v="2.3294999999999999"/>
    <n v="55000"/>
    <x v="2"/>
    <e v="#NAME?"/>
  </r>
  <r>
    <n v="-120.1"/>
    <n v="36.21"/>
    <n v="12"/>
    <n v="1462"/>
    <n v="356"/>
    <n v="1708"/>
    <n v="367"/>
    <n v="1.5085999999999999"/>
    <n v="64700"/>
    <x v="2"/>
    <e v="#NAME?"/>
  </r>
  <r>
    <n v="-120.09"/>
    <n v="36.19"/>
    <n v="12"/>
    <n v="1923"/>
    <n v="559"/>
    <n v="2809"/>
    <n v="535"/>
    <n v="1.4191"/>
    <n v="55100"/>
    <x v="2"/>
    <e v="#NAME?"/>
  </r>
  <r>
    <n v="-120.27"/>
    <n v="36.29"/>
    <n v="11"/>
    <n v="1337"/>
    <n v="412"/>
    <n v="1376"/>
    <n v="318"/>
    <n v="2.4398"/>
    <n v="87500"/>
    <x v="2"/>
    <e v="#NAME?"/>
  </r>
  <r>
    <n v="-120.43"/>
    <n v="36.18"/>
    <n v="29"/>
    <n v="579"/>
    <n v="116"/>
    <n v="218"/>
    <n v="99"/>
    <n v="2.1457999999999999"/>
    <n v="104200"/>
    <x v="2"/>
    <e v="#NAME?"/>
  </r>
  <r>
    <n v="-120.37"/>
    <n v="36.159999999999997"/>
    <n v="36"/>
    <n v="613"/>
    <n v="124"/>
    <n v="310"/>
    <n v="124"/>
    <n v="3.0657999999999999"/>
    <n v="65000"/>
    <x v="2"/>
    <e v="#NAME?"/>
  </r>
  <r>
    <n v="-120.36"/>
    <n v="36.14"/>
    <n v="18"/>
    <n v="1206"/>
    <n v="274"/>
    <n v="622"/>
    <n v="217"/>
    <n v="1.8264"/>
    <n v="62000"/>
    <x v="2"/>
    <e v="#NAME?"/>
  </r>
  <r>
    <n v="-120.38"/>
    <n v="36.15"/>
    <n v="17"/>
    <n v="2279"/>
    <n v="448"/>
    <n v="1200"/>
    <n v="420"/>
    <n v="2.7461000000000002"/>
    <n v="70000"/>
    <x v="2"/>
    <e v="#NAME?"/>
  </r>
  <r>
    <n v="-120.37"/>
    <n v="36.130000000000003"/>
    <n v="10"/>
    <n v="2522"/>
    <n v="533"/>
    <n v="1335"/>
    <n v="493"/>
    <n v="3.2639"/>
    <n v="86400"/>
    <x v="2"/>
    <e v="#NAME?"/>
  </r>
  <r>
    <n v="-120.37"/>
    <n v="36.15"/>
    <n v="34"/>
    <n v="2084"/>
    <n v="339"/>
    <n v="868"/>
    <n v="347"/>
    <n v="4.3810000000000002"/>
    <n v="86300"/>
    <x v="2"/>
    <e v="#NAME?"/>
  </r>
  <r>
    <n v="-120.35"/>
    <n v="36.159999999999997"/>
    <n v="18"/>
    <n v="1519"/>
    <n v="296"/>
    <n v="846"/>
    <n v="272"/>
    <n v="2.7791999999999999"/>
    <n v="85300"/>
    <x v="2"/>
    <e v="#NAME?"/>
  </r>
  <r>
    <n v="-120.35"/>
    <n v="36.14"/>
    <n v="9"/>
    <n v="2671"/>
    <n v="647"/>
    <n v="1484"/>
    <n v="541"/>
    <n v="1.7075"/>
    <n v="60400"/>
    <x v="2"/>
    <e v="#NAME?"/>
  </r>
  <r>
    <n v="-120.36"/>
    <n v="36.130000000000003"/>
    <n v="29"/>
    <n v="1938"/>
    <n v="434"/>
    <n v="1306"/>
    <n v="415"/>
    <n v="3.0133999999999999"/>
    <n v="55500"/>
    <x v="2"/>
    <e v="#NAME?"/>
  </r>
  <r>
    <n v="-120.31"/>
    <n v="36.65"/>
    <n v="24"/>
    <n v="943"/>
    <n v="209"/>
    <n v="514"/>
    <n v="156"/>
    <n v="2.25"/>
    <n v="76600"/>
    <x v="2"/>
    <e v="#NAME?"/>
  </r>
  <r>
    <n v="-120.25"/>
    <n v="36.65"/>
    <n v="31"/>
    <n v="1177"/>
    <n v="221"/>
    <n v="744"/>
    <n v="223"/>
    <n v="2.4937"/>
    <n v="66000"/>
    <x v="2"/>
    <e v="#NAME?"/>
  </r>
  <r>
    <n v="-120.18"/>
    <n v="36.590000000000003"/>
    <n v="25"/>
    <n v="948"/>
    <n v="198"/>
    <n v="613"/>
    <n v="171"/>
    <n v="2.3026"/>
    <n v="90600"/>
    <x v="2"/>
    <e v="#NAME?"/>
  </r>
  <r>
    <n v="-120.19"/>
    <n v="36.61"/>
    <n v="29"/>
    <n v="1479"/>
    <n v="338"/>
    <n v="1408"/>
    <n v="322"/>
    <n v="2.2930000000000001"/>
    <n v="57200"/>
    <x v="2"/>
    <e v="#NAME?"/>
  </r>
  <r>
    <n v="-120.19"/>
    <n v="36.6"/>
    <n v="25"/>
    <n v="875"/>
    <n v="214"/>
    <n v="931"/>
    <n v="214"/>
    <n v="1.5536000000000001"/>
    <n v="58300"/>
    <x v="2"/>
    <e v="#NAME?"/>
  </r>
  <r>
    <n v="-120.22"/>
    <n v="36.49"/>
    <n v="14"/>
    <n v="1508"/>
    <n v="347"/>
    <n v="1679"/>
    <n v="345"/>
    <n v="2.4786000000000001"/>
    <n v="56000"/>
    <x v="2"/>
    <e v="#NAME?"/>
  </r>
  <r>
    <n v="-120.41"/>
    <n v="36.770000000000003"/>
    <n v="24"/>
    <n v="1335"/>
    <n v="312"/>
    <n v="1180"/>
    <n v="267"/>
    <n v="1.9470000000000001"/>
    <n v="68900"/>
    <x v="2"/>
    <e v="#NAME?"/>
  </r>
  <r>
    <n v="-120.67"/>
    <n v="36.72"/>
    <n v="18"/>
    <n v="819"/>
    <n v="198"/>
    <n v="996"/>
    <n v="198"/>
    <n v="2.5"/>
    <n v="112500"/>
    <x v="2"/>
    <e v="#NAME?"/>
  </r>
  <r>
    <n v="-120.51"/>
    <n v="36.549999999999997"/>
    <n v="20"/>
    <n v="1193"/>
    <n v="263"/>
    <n v="1274"/>
    <n v="241"/>
    <n v="1.9417"/>
    <n v="38800"/>
    <x v="2"/>
    <e v="#NAME?"/>
  </r>
  <r>
    <n v="-120.39"/>
    <n v="36.78"/>
    <n v="11"/>
    <n v="1947"/>
    <n v="488"/>
    <n v="2104"/>
    <n v="486"/>
    <n v="1.7183999999999999"/>
    <n v="55200"/>
    <x v="2"/>
    <e v="#NAME?"/>
  </r>
  <r>
    <n v="-120.38"/>
    <n v="36.75"/>
    <n v="25"/>
    <n v="1689"/>
    <n v="495"/>
    <n v="1745"/>
    <n v="457"/>
    <n v="1.9056"/>
    <n v="60000"/>
    <x v="2"/>
    <e v="#NAME?"/>
  </r>
  <r>
    <n v="-120.38"/>
    <n v="36.76"/>
    <n v="25"/>
    <n v="991"/>
    <n v="272"/>
    <n v="941"/>
    <n v="262"/>
    <n v="1.8125"/>
    <n v="58000"/>
    <x v="2"/>
    <e v="#NAME?"/>
  </r>
  <r>
    <n v="-120.38"/>
    <n v="36.76"/>
    <n v="12"/>
    <n v="932"/>
    <n v="244"/>
    <n v="1043"/>
    <n v="243"/>
    <n v="1.4037999999999999"/>
    <n v="54300"/>
    <x v="2"/>
    <e v="#NAME?"/>
  </r>
  <r>
    <n v="-120.46"/>
    <n v="36.869999999999997"/>
    <n v="20"/>
    <n v="1287"/>
    <n v="310"/>
    <n v="954"/>
    <n v="269"/>
    <n v="1.3386"/>
    <n v="63000"/>
    <x v="2"/>
    <e v="#NAME?"/>
  </r>
  <r>
    <n v="-120.45"/>
    <n v="36.86"/>
    <n v="34"/>
    <n v="673"/>
    <n v="173"/>
    <n v="539"/>
    <n v="182"/>
    <n v="2.3523000000000001"/>
    <n v="66000"/>
    <x v="2"/>
    <e v="#NAME?"/>
  </r>
  <r>
    <n v="-120.44"/>
    <n v="36.840000000000003"/>
    <n v="29"/>
    <n v="1563"/>
    <n v="293"/>
    <n v="883"/>
    <n v="288"/>
    <n v="2.8182"/>
    <n v="90500"/>
    <x v="2"/>
    <e v="#NAME?"/>
  </r>
  <r>
    <n v="-120.45"/>
    <n v="36.85"/>
    <n v="20"/>
    <n v="1519"/>
    <n v="376"/>
    <n v="1681"/>
    <n v="370"/>
    <n v="2.1758999999999999"/>
    <n v="58100"/>
    <x v="2"/>
    <e v="#NAME?"/>
  </r>
  <r>
    <n v="-120.51"/>
    <n v="36.86"/>
    <n v="21"/>
    <n v="1779"/>
    <n v="399"/>
    <n v="1446"/>
    <n v="371"/>
    <n v="2.4413999999999998"/>
    <n v="71900"/>
    <x v="2"/>
    <e v="#NAME?"/>
  </r>
  <r>
    <n v="-120.55"/>
    <n v="36.97"/>
    <n v="42"/>
    <n v="1766"/>
    <n v="344"/>
    <n v="1084"/>
    <n v="323"/>
    <n v="2.3294999999999999"/>
    <n v="74400"/>
    <x v="2"/>
    <e v="#NAME?"/>
  </r>
  <r>
    <n v="-120.69"/>
    <n v="36.840000000000003"/>
    <n v="18"/>
    <n v="902"/>
    <n v="195"/>
    <n v="771"/>
    <n v="174"/>
    <n v="2.2082999999999999"/>
    <n v="55000"/>
    <x v="2"/>
    <e v="#NAME?"/>
  </r>
  <r>
    <n v="-119.55"/>
    <n v="36.51"/>
    <n v="46"/>
    <n v="55"/>
    <n v="11"/>
    <n v="26"/>
    <n v="5"/>
    <n v="4.125"/>
    <n v="67500"/>
    <x v="2"/>
    <e v="#NAME?"/>
  </r>
  <r>
    <n v="-119.54"/>
    <n v="36.51"/>
    <n v="36"/>
    <n v="49"/>
    <n v="7"/>
    <n v="28"/>
    <n v="2"/>
    <n v="4.625"/>
    <n v="162500"/>
    <x v="2"/>
    <e v="#NAME?"/>
  </r>
  <r>
    <n v="-122.2"/>
    <n v="39.75"/>
    <n v="18"/>
    <n v="2603"/>
    <n v="576"/>
    <n v="1616"/>
    <n v="588"/>
    <n v="2.0192000000000001"/>
    <n v="63700"/>
    <x v="2"/>
    <e v="#NAME?"/>
  </r>
  <r>
    <n v="-122.18"/>
    <n v="39.75"/>
    <n v="30"/>
    <n v="4157"/>
    <n v="834"/>
    <n v="1885"/>
    <n v="774"/>
    <n v="1.6948000000000001"/>
    <n v="67500"/>
    <x v="2"/>
    <e v="#NAME?"/>
  </r>
  <r>
    <n v="-122.16"/>
    <n v="39.74"/>
    <n v="20"/>
    <n v="707"/>
    <n v="126"/>
    <n v="337"/>
    <n v="125"/>
    <n v="3.0468999999999999"/>
    <n v="85000"/>
    <x v="2"/>
    <e v="#NAME?"/>
  </r>
  <r>
    <n v="-122.19"/>
    <n v="39.74"/>
    <n v="39"/>
    <n v="4179"/>
    <n v="814"/>
    <n v="2111"/>
    <n v="809"/>
    <n v="2.3506999999999998"/>
    <n v="65600"/>
    <x v="2"/>
    <e v="#NAME?"/>
  </r>
  <r>
    <n v="-122.25"/>
    <n v="39.79"/>
    <n v="16"/>
    <n v="2127"/>
    <n v="412"/>
    <n v="1104"/>
    <n v="369"/>
    <n v="3.0468999999999999"/>
    <n v="72200"/>
    <x v="2"/>
    <e v="#NAME?"/>
  </r>
  <r>
    <n v="-122.16"/>
    <n v="39.78"/>
    <n v="32"/>
    <n v="1288"/>
    <n v="221"/>
    <n v="562"/>
    <n v="203"/>
    <n v="2.3250000000000002"/>
    <n v="69600"/>
    <x v="2"/>
    <e v="#NAME?"/>
  </r>
  <r>
    <n v="-122.13"/>
    <n v="39.74"/>
    <n v="20"/>
    <n v="1401"/>
    <n v="280"/>
    <n v="668"/>
    <n v="250"/>
    <n v="2.2568999999999999"/>
    <n v="94300"/>
    <x v="2"/>
    <e v="#NAME?"/>
  </r>
  <r>
    <n v="-122.18"/>
    <n v="39.700000000000003"/>
    <n v="23"/>
    <n v="1658"/>
    <n v="307"/>
    <n v="836"/>
    <n v="297"/>
    <n v="3.35"/>
    <n v="85400"/>
    <x v="2"/>
    <e v="#NAME?"/>
  </r>
  <r>
    <n v="-122.23"/>
    <n v="39.75"/>
    <n v="16"/>
    <n v="2026"/>
    <n v="396"/>
    <n v="1031"/>
    <n v="382"/>
    <n v="1.9375"/>
    <n v="73100"/>
    <x v="2"/>
    <e v="#NAME?"/>
  </r>
  <r>
    <n v="-122.74"/>
    <n v="39.71"/>
    <n v="16"/>
    <n v="255"/>
    <n v="73"/>
    <n v="85"/>
    <n v="38"/>
    <n v="1.6607000000000001"/>
    <n v="14999"/>
    <x v="2"/>
    <e v="#NAME?"/>
  </r>
  <r>
    <n v="-122.38"/>
    <n v="39.68"/>
    <n v="21"/>
    <n v="1155"/>
    <n v="210"/>
    <n v="510"/>
    <n v="175"/>
    <n v="2.3851"/>
    <n v="67500"/>
    <x v="2"/>
    <e v="#NAME?"/>
  </r>
  <r>
    <n v="-122.14"/>
    <n v="39.65"/>
    <n v="33"/>
    <n v="419"/>
    <n v="77"/>
    <n v="190"/>
    <n v="67"/>
    <n v="3.6429"/>
    <n v="87500"/>
    <x v="2"/>
    <e v="#NAME?"/>
  </r>
  <r>
    <n v="-122.18"/>
    <n v="39.549999999999997"/>
    <n v="28"/>
    <n v="1471"/>
    <n v="259"/>
    <n v="673"/>
    <n v="246"/>
    <n v="3.25"/>
    <n v="81600"/>
    <x v="2"/>
    <e v="#NAME?"/>
  </r>
  <r>
    <n v="-122.53"/>
    <n v="39.5"/>
    <n v="25"/>
    <n v="1231"/>
    <n v="240"/>
    <n v="658"/>
    <n v="211"/>
    <n v="2.4861"/>
    <n v="71900"/>
    <x v="2"/>
    <e v="#NAME?"/>
  </r>
  <r>
    <n v="-122.19"/>
    <n v="39.53"/>
    <n v="34"/>
    <n v="2679"/>
    <n v="533"/>
    <n v="1287"/>
    <n v="505"/>
    <n v="2.165"/>
    <n v="58700"/>
    <x v="2"/>
    <e v="#NAME?"/>
  </r>
  <r>
    <n v="-122.2"/>
    <n v="39.53"/>
    <n v="22"/>
    <n v="3265"/>
    <n v="658"/>
    <n v="1647"/>
    <n v="594"/>
    <n v="2.3565999999999998"/>
    <n v="71000"/>
    <x v="2"/>
    <e v="#NAME?"/>
  </r>
  <r>
    <n v="-122.23"/>
    <n v="39.53"/>
    <n v="8"/>
    <n v="1268"/>
    <n v="336"/>
    <n v="1237"/>
    <n v="326"/>
    <n v="1.3708"/>
    <n v="125000"/>
    <x v="2"/>
    <e v="#NAME?"/>
  </r>
  <r>
    <n v="-122.22"/>
    <n v="39.51"/>
    <n v="17"/>
    <n v="1201"/>
    <n v="268"/>
    <n v="555"/>
    <n v="277"/>
    <n v="2.1"/>
    <n v="66900"/>
    <x v="2"/>
    <e v="#NAME?"/>
  </r>
  <r>
    <n v="-122.2"/>
    <n v="39.520000000000003"/>
    <n v="39"/>
    <n v="2551"/>
    <n v="482"/>
    <n v="1181"/>
    <n v="437"/>
    <n v="2.0625"/>
    <n v="63400"/>
    <x v="2"/>
    <e v="#NAME?"/>
  </r>
  <r>
    <n v="-122.2"/>
    <n v="39.51"/>
    <n v="37"/>
    <n v="2358"/>
    <n v="413"/>
    <n v="1060"/>
    <n v="424"/>
    <n v="2.8332999999999999"/>
    <n v="69700"/>
    <x v="2"/>
    <e v="#NAME?"/>
  </r>
  <r>
    <n v="-122.19"/>
    <n v="39.5"/>
    <n v="23"/>
    <n v="462"/>
    <n v="97"/>
    <n v="261"/>
    <n v="90"/>
    <n v="2.1705000000000001"/>
    <n v="53000"/>
    <x v="2"/>
    <e v="#NAME?"/>
  </r>
  <r>
    <n v="-122.04"/>
    <n v="39.72"/>
    <n v="23"/>
    <n v="2502"/>
    <n v="481"/>
    <n v="1443"/>
    <n v="455"/>
    <n v="2.5625"/>
    <n v="70000"/>
    <x v="2"/>
    <e v="#NAME?"/>
  </r>
  <r>
    <n v="-122.05"/>
    <n v="39.6"/>
    <n v="34"/>
    <n v="2051"/>
    <n v="342"/>
    <n v="958"/>
    <n v="322"/>
    <n v="2.8466"/>
    <n v="95300"/>
    <x v="2"/>
    <e v="#NAME?"/>
  </r>
  <r>
    <n v="-122.1"/>
    <n v="39.47"/>
    <n v="43"/>
    <n v="1320"/>
    <n v="215"/>
    <n v="512"/>
    <n v="197"/>
    <n v="2.4916999999999998"/>
    <n v="77100"/>
    <x v="2"/>
    <e v="#NAME?"/>
  </r>
  <r>
    <n v="-121.94"/>
    <n v="39.450000000000003"/>
    <n v="39"/>
    <n v="844"/>
    <n v="161"/>
    <n v="535"/>
    <n v="165"/>
    <n v="1.8320000000000001"/>
    <n v="70500"/>
    <x v="2"/>
    <e v="#NAME?"/>
  </r>
  <r>
    <n v="-122.01"/>
    <n v="39.74"/>
    <n v="20"/>
    <n v="2332"/>
    <n v="518"/>
    <n v="1856"/>
    <n v="495"/>
    <n v="2.1745999999999999"/>
    <n v="58700"/>
    <x v="2"/>
    <e v="#NAME?"/>
  </r>
  <r>
    <n v="-124.17"/>
    <n v="40.799999999999997"/>
    <n v="52"/>
    <n v="661"/>
    <n v="316"/>
    <n v="392"/>
    <n v="244"/>
    <n v="0.95699999999999996"/>
    <n v="60000"/>
    <x v="3"/>
    <e v="#NAME?"/>
  </r>
  <r>
    <n v="-124.16"/>
    <n v="40.799999999999997"/>
    <n v="52"/>
    <n v="2416"/>
    <n v="618"/>
    <n v="1150"/>
    <n v="571"/>
    <n v="1.7307999999999999"/>
    <n v="80500"/>
    <x v="3"/>
    <e v="#NAME?"/>
  </r>
  <r>
    <n v="-124.16"/>
    <n v="40.79"/>
    <n v="52"/>
    <n v="1264"/>
    <n v="277"/>
    <n v="591"/>
    <n v="284"/>
    <n v="1.7778"/>
    <n v="76900"/>
    <x v="3"/>
    <e v="#NAME?"/>
  </r>
  <r>
    <n v="-124.17"/>
    <n v="40.799999999999997"/>
    <n v="52"/>
    <n v="1606"/>
    <n v="419"/>
    <n v="891"/>
    <n v="367"/>
    <n v="1.585"/>
    <n v="75500"/>
    <x v="3"/>
    <e v="#NAME?"/>
  </r>
  <r>
    <n v="-124.17"/>
    <n v="40.799999999999997"/>
    <n v="52"/>
    <n v="1557"/>
    <n v="344"/>
    <n v="758"/>
    <n v="319"/>
    <n v="1.8529"/>
    <n v="62500"/>
    <x v="3"/>
    <e v="#NAME?"/>
  </r>
  <r>
    <n v="-124.16"/>
    <n v="40.79"/>
    <n v="52"/>
    <n v="2148"/>
    <n v="421"/>
    <n v="975"/>
    <n v="430"/>
    <n v="2.2566000000000002"/>
    <n v="92700"/>
    <x v="3"/>
    <e v="#NAME?"/>
  </r>
  <r>
    <n v="-124.16"/>
    <n v="40.78"/>
    <n v="50"/>
    <n v="2285"/>
    <n v="403"/>
    <n v="837"/>
    <n v="353"/>
    <n v="2.5417000000000001"/>
    <n v="85400"/>
    <x v="3"/>
    <e v="#NAME?"/>
  </r>
  <r>
    <n v="-124.17"/>
    <n v="40.78"/>
    <n v="39"/>
    <n v="1606"/>
    <n v="330"/>
    <n v="731"/>
    <n v="327"/>
    <n v="1.6369"/>
    <n v="68300"/>
    <x v="3"/>
    <e v="#NAME?"/>
  </r>
  <r>
    <n v="-124.19"/>
    <n v="40.78"/>
    <n v="37"/>
    <n v="1371"/>
    <n v="319"/>
    <n v="640"/>
    <n v="260"/>
    <n v="1.8242"/>
    <n v="70000"/>
    <x v="3"/>
    <e v="#NAME?"/>
  </r>
  <r>
    <n v="-124.18"/>
    <n v="40.79"/>
    <n v="39"/>
    <n v="1836"/>
    <n v="352"/>
    <n v="883"/>
    <n v="337"/>
    <n v="1.7450000000000001"/>
    <n v="70500"/>
    <x v="3"/>
    <e v="#NAME?"/>
  </r>
  <r>
    <n v="-124.18"/>
    <n v="40.79"/>
    <n v="40"/>
    <n v="1398"/>
    <n v="311"/>
    <n v="788"/>
    <n v="279"/>
    <n v="1.4668000000000001"/>
    <n v="64600"/>
    <x v="3"/>
    <e v="#NAME?"/>
  </r>
  <r>
    <n v="-124.17"/>
    <n v="40.79"/>
    <n v="43"/>
    <n v="2285"/>
    <n v="479"/>
    <n v="1169"/>
    <n v="482"/>
    <n v="1.9688000000000001"/>
    <n v="70500"/>
    <x v="3"/>
    <e v="#NAME?"/>
  </r>
  <r>
    <n v="-124.16"/>
    <n v="40.78"/>
    <n v="43"/>
    <n v="2241"/>
    <n v="446"/>
    <n v="932"/>
    <n v="395"/>
    <n v="2.9037999999999999"/>
    <n v="82000"/>
    <x v="3"/>
    <e v="#NAME?"/>
  </r>
  <r>
    <n v="-124.16"/>
    <n v="40.770000000000003"/>
    <n v="35"/>
    <n v="2141"/>
    <n v="438"/>
    <n v="1053"/>
    <n v="434"/>
    <n v="2.8529"/>
    <n v="85600"/>
    <x v="3"/>
    <e v="#NAME?"/>
  </r>
  <r>
    <n v="-124.17"/>
    <n v="40.770000000000003"/>
    <n v="30"/>
    <n v="1895"/>
    <n v="366"/>
    <n v="990"/>
    <n v="359"/>
    <n v="2.2227000000000001"/>
    <n v="81300"/>
    <x v="3"/>
    <e v="#NAME?"/>
  </r>
  <r>
    <n v="-124.18"/>
    <n v="40.78"/>
    <n v="37"/>
    <n v="1453"/>
    <n v="293"/>
    <n v="867"/>
    <n v="310"/>
    <n v="2.5535999999999999"/>
    <n v="70200"/>
    <x v="3"/>
    <e v="#NAME?"/>
  </r>
  <r>
    <n v="-124.18"/>
    <n v="40.78"/>
    <n v="33"/>
    <n v="1076"/>
    <n v="222"/>
    <n v="656"/>
    <n v="236"/>
    <n v="2.5095999999999998"/>
    <n v="72200"/>
    <x v="3"/>
    <e v="#NAME?"/>
  </r>
  <r>
    <n v="-124.18"/>
    <n v="40.78"/>
    <n v="34"/>
    <n v="1592"/>
    <n v="364"/>
    <n v="950"/>
    <n v="317"/>
    <n v="2.1606999999999998"/>
    <n v="67000"/>
    <x v="3"/>
    <e v="#NAME?"/>
  </r>
  <r>
    <n v="-124.17"/>
    <n v="40.75"/>
    <n v="13"/>
    <n v="2171"/>
    <n v="339"/>
    <n v="951"/>
    <n v="353"/>
    <n v="4.8516000000000004"/>
    <n v="116100"/>
    <x v="3"/>
    <e v="#NAME?"/>
  </r>
  <r>
    <n v="-124.17"/>
    <n v="40.76"/>
    <n v="26"/>
    <n v="1776"/>
    <n v="361"/>
    <n v="992"/>
    <n v="380"/>
    <n v="2.8056000000000001"/>
    <n v="82800"/>
    <x v="3"/>
    <e v="#NAME?"/>
  </r>
  <r>
    <n v="-124.19"/>
    <n v="40.770000000000003"/>
    <n v="30"/>
    <n v="2975"/>
    <n v="634"/>
    <n v="1367"/>
    <n v="583"/>
    <n v="2.4420000000000002"/>
    <n v="69000"/>
    <x v="3"/>
    <e v="#NAME?"/>
  </r>
  <r>
    <n v="-124.15"/>
    <n v="40.81"/>
    <n v="50"/>
    <n v="340"/>
    <n v="74"/>
    <n v="235"/>
    <n v="83"/>
    <n v="1.75"/>
    <n v="67500"/>
    <x v="3"/>
    <e v="#NAME?"/>
  </r>
  <r>
    <n v="-124.14"/>
    <n v="40.799999999999997"/>
    <n v="32"/>
    <n v="1373"/>
    <n v="312"/>
    <n v="872"/>
    <n v="306"/>
    <n v="2.5"/>
    <n v="72600"/>
    <x v="3"/>
    <e v="#NAME?"/>
  </r>
  <r>
    <n v="-124.15"/>
    <n v="40.799999999999997"/>
    <n v="47"/>
    <n v="1486"/>
    <n v="335"/>
    <n v="765"/>
    <n v="329"/>
    <n v="1.7549999999999999"/>
    <n v="74100"/>
    <x v="3"/>
    <e v="#NAME?"/>
  </r>
  <r>
    <n v="-124.16"/>
    <n v="40.799999999999997"/>
    <n v="52"/>
    <n v="2167"/>
    <n v="480"/>
    <n v="908"/>
    <n v="451"/>
    <n v="1.6111"/>
    <n v="74700"/>
    <x v="3"/>
    <e v="#NAME?"/>
  </r>
  <r>
    <n v="-124.16"/>
    <n v="40.799999999999997"/>
    <n v="52"/>
    <n v="1703"/>
    <n v="500"/>
    <n v="952"/>
    <n v="435"/>
    <n v="1.1386000000000001"/>
    <n v="74100"/>
    <x v="3"/>
    <e v="#NAME?"/>
  </r>
  <r>
    <n v="-124.14"/>
    <n v="40.79"/>
    <n v="38"/>
    <n v="1552"/>
    <n v="290"/>
    <n v="873"/>
    <n v="291"/>
    <n v="2.4895999999999998"/>
    <n v="81000"/>
    <x v="3"/>
    <e v="#NAME?"/>
  </r>
  <r>
    <n v="-124.15"/>
    <n v="40.78"/>
    <n v="41"/>
    <n v="2127"/>
    <n v="358"/>
    <n v="911"/>
    <n v="349"/>
    <n v="3.1711"/>
    <n v="104200"/>
    <x v="3"/>
    <e v="#NAME?"/>
  </r>
  <r>
    <n v="-124.16"/>
    <n v="40.78"/>
    <n v="46"/>
    <n v="1975"/>
    <n v="346"/>
    <n v="791"/>
    <n v="349"/>
    <n v="3.8"/>
    <n v="81800"/>
    <x v="3"/>
    <e v="#NAME?"/>
  </r>
  <r>
    <n v="-124.16"/>
    <n v="40.79"/>
    <n v="46"/>
    <n v="3042"/>
    <n v="597"/>
    <n v="1206"/>
    <n v="541"/>
    <n v="2.1135000000000002"/>
    <n v="90600"/>
    <x v="3"/>
    <e v="#NAME?"/>
  </r>
  <r>
    <n v="-124.15"/>
    <n v="40.79"/>
    <n v="37"/>
    <n v="2692"/>
    <n v="488"/>
    <n v="1263"/>
    <n v="486"/>
    <n v="3.0215999999999998"/>
    <n v="86400"/>
    <x v="3"/>
    <e v="#NAME?"/>
  </r>
  <r>
    <n v="-124.14"/>
    <n v="40.78"/>
    <n v="35"/>
    <n v="2426"/>
    <n v="423"/>
    <n v="982"/>
    <n v="432"/>
    <n v="3.4218999999999999"/>
    <n v="92800"/>
    <x v="3"/>
    <e v="#NAME?"/>
  </r>
  <r>
    <n v="-124.14"/>
    <n v="40.770000000000003"/>
    <n v="27"/>
    <n v="3046"/>
    <n v="605"/>
    <n v="1407"/>
    <n v="571"/>
    <n v="2.9142999999999999"/>
    <n v="99600"/>
    <x v="3"/>
    <e v="#NAME?"/>
  </r>
  <r>
    <n v="-124.15"/>
    <n v="40.76"/>
    <n v="24"/>
    <n v="2858"/>
    <n v="511"/>
    <n v="1388"/>
    <n v="512"/>
    <n v="3.375"/>
    <n v="100600"/>
    <x v="3"/>
    <e v="#NAME?"/>
  </r>
  <r>
    <n v="-124.15"/>
    <n v="40.78"/>
    <n v="36"/>
    <n v="2112"/>
    <n v="374"/>
    <n v="829"/>
    <n v="368"/>
    <n v="3.3984000000000001"/>
    <n v="90000"/>
    <x v="3"/>
    <e v="#NAME?"/>
  </r>
  <r>
    <n v="-124.11"/>
    <n v="40.81"/>
    <n v="23"/>
    <n v="959"/>
    <n v="212"/>
    <n v="425"/>
    <n v="175"/>
    <n v="2.5535999999999999"/>
    <n v="96100"/>
    <x v="3"/>
    <e v="#NAME?"/>
  </r>
  <r>
    <n v="-124.13"/>
    <n v="40.78"/>
    <n v="34"/>
    <n v="2142"/>
    <n v="420"/>
    <n v="1056"/>
    <n v="382"/>
    <n v="2.1101000000000001"/>
    <n v="86900"/>
    <x v="3"/>
    <e v="#NAME?"/>
  </r>
  <r>
    <n v="-124.13"/>
    <n v="40.799999999999997"/>
    <n v="31"/>
    <n v="2152"/>
    <n v="462"/>
    <n v="1259"/>
    <n v="420"/>
    <n v="2.2477999999999998"/>
    <n v="81100"/>
    <x v="3"/>
    <e v="#NAME?"/>
  </r>
  <r>
    <n v="-124.13"/>
    <n v="40.79"/>
    <n v="29"/>
    <n v="2474"/>
    <n v="453"/>
    <n v="1130"/>
    <n v="427"/>
    <n v="2.8833000000000002"/>
    <n v="83000"/>
    <x v="3"/>
    <e v="#NAME?"/>
  </r>
  <r>
    <n v="-124.13"/>
    <n v="40.79"/>
    <n v="32"/>
    <n v="2017"/>
    <n v="359"/>
    <n v="855"/>
    <n v="346"/>
    <n v="3.5832999999999999"/>
    <n v="92800"/>
    <x v="3"/>
    <e v="#NAME?"/>
  </r>
  <r>
    <n v="-124.06"/>
    <n v="40.86"/>
    <n v="34"/>
    <n v="4183"/>
    <m/>
    <n v="1891"/>
    <n v="669"/>
    <n v="3.2216"/>
    <n v="98100"/>
    <x v="3"/>
    <e v="#NAME?"/>
  </r>
  <r>
    <n v="-124.05"/>
    <n v="40.85"/>
    <n v="31"/>
    <n v="2414"/>
    <n v="428"/>
    <n v="1005"/>
    <n v="401"/>
    <n v="3.5156000000000001"/>
    <n v="143000"/>
    <x v="3"/>
    <e v="#NAME?"/>
  </r>
  <r>
    <n v="-124.02"/>
    <n v="40.799999999999997"/>
    <n v="22"/>
    <n v="2588"/>
    <n v="435"/>
    <n v="1198"/>
    <n v="442"/>
    <n v="3.9792000000000001"/>
    <n v="133900"/>
    <x v="1"/>
    <m/>
  </r>
  <r>
    <n v="-124.08"/>
    <n v="40.86"/>
    <n v="18"/>
    <n v="1287"/>
    <n v="484"/>
    <n v="805"/>
    <n v="502"/>
    <n v="1.1156999999999999"/>
    <n v="150000"/>
    <x v="3"/>
    <e v="#NAME?"/>
  </r>
  <r>
    <n v="-124.09"/>
    <n v="40.86"/>
    <n v="25"/>
    <n v="1322"/>
    <n v="387"/>
    <n v="794"/>
    <n v="379"/>
    <n v="1.1741999999999999"/>
    <n v="75000"/>
    <x v="3"/>
    <e v="#NAME?"/>
  </r>
  <r>
    <n v="-124.09"/>
    <n v="40.869999999999997"/>
    <n v="44"/>
    <n v="692"/>
    <n v="206"/>
    <n v="398"/>
    <n v="211"/>
    <n v="1.1576"/>
    <n v="87500"/>
    <x v="3"/>
    <e v="#NAME?"/>
  </r>
  <r>
    <n v="-124.07"/>
    <n v="40.869999999999997"/>
    <n v="47"/>
    <n v="1765"/>
    <n v="326"/>
    <n v="796"/>
    <n v="333"/>
    <n v="2.2138"/>
    <n v="99200"/>
    <x v="3"/>
    <e v="#NAME?"/>
  </r>
  <r>
    <n v="-124.08"/>
    <n v="40.869999999999997"/>
    <n v="29"/>
    <n v="1710"/>
    <n v="469"/>
    <n v="990"/>
    <n v="425"/>
    <n v="1.1478999999999999"/>
    <n v="101100"/>
    <x v="3"/>
    <e v="#NAME?"/>
  </r>
  <r>
    <n v="-124.09"/>
    <n v="40.880000000000003"/>
    <n v="50"/>
    <n v="921"/>
    <n v="187"/>
    <n v="420"/>
    <n v="187"/>
    <n v="2.2187999999999999"/>
    <n v="105800"/>
    <x v="3"/>
    <e v="#NAME?"/>
  </r>
  <r>
    <n v="-124.07"/>
    <n v="40.869999999999997"/>
    <n v="31"/>
    <n v="334"/>
    <n v="134"/>
    <n v="780"/>
    <n v="130"/>
    <n v="0.76839999999999997"/>
    <n v="153100"/>
    <x v="3"/>
    <e v="#NAME?"/>
  </r>
  <r>
    <n v="-124.15"/>
    <n v="40.880000000000003"/>
    <n v="33"/>
    <n v="2235"/>
    <n v="506"/>
    <n v="1165"/>
    <n v="441"/>
    <n v="1.7250000000000001"/>
    <n v="57500"/>
    <x v="3"/>
    <e v="#NAME?"/>
  </r>
  <r>
    <n v="-124.1"/>
    <n v="40.880000000000003"/>
    <n v="35"/>
    <n v="2987"/>
    <n v="578"/>
    <n v="1581"/>
    <n v="585"/>
    <n v="2.0657000000000001"/>
    <n v="81100"/>
    <x v="3"/>
    <e v="#NAME?"/>
  </r>
  <r>
    <n v="-124.09"/>
    <n v="40.880000000000003"/>
    <n v="31"/>
    <n v="1982"/>
    <n v="495"/>
    <n v="1052"/>
    <n v="467"/>
    <n v="1.5326"/>
    <n v="74100"/>
    <x v="3"/>
    <e v="#NAME?"/>
  </r>
  <r>
    <n v="-124.09"/>
    <n v="40.880000000000003"/>
    <n v="26"/>
    <n v="2683"/>
    <n v="555"/>
    <n v="1353"/>
    <n v="526"/>
    <n v="2.4321000000000002"/>
    <n v="82100"/>
    <x v="3"/>
    <e v="#NAME?"/>
  </r>
  <r>
    <n v="-124.1"/>
    <n v="40.9"/>
    <n v="18"/>
    <n v="4032"/>
    <n v="798"/>
    <n v="1948"/>
    <n v="775"/>
    <n v="2.7321"/>
    <n v="92600"/>
    <x v="3"/>
    <e v="#NAME?"/>
  </r>
  <r>
    <n v="-124.23"/>
    <n v="40.81"/>
    <n v="52"/>
    <n v="1112"/>
    <n v="209"/>
    <n v="544"/>
    <n v="172"/>
    <n v="3.3462000000000001"/>
    <n v="50800"/>
    <x v="3"/>
    <e v="#NAME?"/>
  </r>
  <r>
    <n v="-124.06"/>
    <n v="40.880000000000003"/>
    <n v="12"/>
    <n v="2087"/>
    <n v="424"/>
    <n v="1603"/>
    <n v="438"/>
    <n v="2.5667"/>
    <n v="139500"/>
    <x v="3"/>
    <e v="#NAME?"/>
  </r>
  <r>
    <n v="-123.74"/>
    <n v="40.659999999999997"/>
    <n v="25"/>
    <n v="2395"/>
    <n v="431"/>
    <n v="983"/>
    <n v="375"/>
    <n v="3.0468999999999999"/>
    <n v="136000"/>
    <x v="1"/>
    <m/>
  </r>
  <r>
    <n v="-124.08"/>
    <n v="40.909999999999997"/>
    <n v="13"/>
    <n v="2522"/>
    <n v="719"/>
    <n v="1381"/>
    <n v="628"/>
    <n v="1.6667000000000001"/>
    <n v="78800"/>
    <x v="3"/>
    <e v="#NAME?"/>
  </r>
  <r>
    <n v="-123.76"/>
    <n v="41.03"/>
    <n v="24"/>
    <n v="2386"/>
    <n v="565"/>
    <n v="1058"/>
    <n v="414"/>
    <n v="2.0644"/>
    <n v="79800"/>
    <x v="1"/>
    <m/>
  </r>
  <r>
    <n v="-123.85"/>
    <n v="41.32"/>
    <n v="31"/>
    <n v="938"/>
    <n v="238"/>
    <n v="425"/>
    <n v="157"/>
    <n v="1.0486"/>
    <n v="36700"/>
    <x v="1"/>
    <m/>
  </r>
  <r>
    <n v="-123.72"/>
    <n v="41.09"/>
    <n v="19"/>
    <n v="1970"/>
    <n v="431"/>
    <n v="1166"/>
    <n v="363"/>
    <n v="1.8208"/>
    <n v="50000"/>
    <x v="1"/>
    <m/>
  </r>
  <r>
    <n v="-123.63"/>
    <n v="41.11"/>
    <n v="19"/>
    <n v="1797"/>
    <n v="384"/>
    <n v="1033"/>
    <n v="327"/>
    <n v="1.4911000000000001"/>
    <n v="59200"/>
    <x v="1"/>
    <m/>
  </r>
  <r>
    <n v="-123.66"/>
    <n v="41.3"/>
    <n v="22"/>
    <n v="1580"/>
    <n v="372"/>
    <n v="686"/>
    <n v="264"/>
    <n v="1.8065"/>
    <n v="62700"/>
    <x v="1"/>
    <m/>
  </r>
  <r>
    <n v="-123.52"/>
    <n v="41.01"/>
    <n v="17"/>
    <n v="1564"/>
    <n v="345"/>
    <n v="517"/>
    <n v="222"/>
    <n v="2.1541999999999999"/>
    <n v="83800"/>
    <x v="2"/>
    <e v="#NAME?"/>
  </r>
  <r>
    <n v="-124.08"/>
    <n v="41.36"/>
    <n v="29"/>
    <n v="1029"/>
    <n v="239"/>
    <n v="509"/>
    <n v="196"/>
    <n v="2.0156000000000001"/>
    <n v="62800"/>
    <x v="3"/>
    <e v="#NAME?"/>
  </r>
  <r>
    <n v="-124.06"/>
    <n v="41.13"/>
    <n v="22"/>
    <n v="3263"/>
    <n v="799"/>
    <n v="1384"/>
    <n v="578"/>
    <n v="2.4708000000000001"/>
    <n v="119400"/>
    <x v="3"/>
    <e v="#NAME?"/>
  </r>
  <r>
    <n v="-124.14"/>
    <n v="41.06"/>
    <n v="32"/>
    <n v="1020"/>
    <n v="215"/>
    <n v="421"/>
    <n v="198"/>
    <n v="3.0207999999999999"/>
    <n v="143400"/>
    <x v="3"/>
    <e v="#NAME?"/>
  </r>
  <r>
    <n v="-124.1"/>
    <n v="41.04"/>
    <n v="26"/>
    <n v="1633"/>
    <n v="380"/>
    <n v="890"/>
    <n v="370"/>
    <n v="1.9741"/>
    <n v="97900"/>
    <x v="3"/>
    <e v="#NAME?"/>
  </r>
  <r>
    <n v="-124.01"/>
    <n v="40.97"/>
    <n v="21"/>
    <n v="1513"/>
    <n v="319"/>
    <n v="943"/>
    <n v="301"/>
    <n v="3.5379999999999998"/>
    <n v="102700"/>
    <x v="1"/>
    <m/>
  </r>
  <r>
    <n v="-124"/>
    <n v="40.92"/>
    <n v="29"/>
    <n v="1429"/>
    <m/>
    <n v="672"/>
    <n v="266"/>
    <n v="2.9485000000000001"/>
    <n v="98800"/>
    <x v="1"/>
    <m/>
  </r>
  <r>
    <n v="-124.01"/>
    <n v="40.89"/>
    <n v="28"/>
    <n v="1470"/>
    <n v="336"/>
    <n v="811"/>
    <n v="314"/>
    <n v="2.4559000000000002"/>
    <n v="75600"/>
    <x v="1"/>
    <m/>
  </r>
  <r>
    <n v="-123.98"/>
    <n v="40.880000000000003"/>
    <n v="41"/>
    <n v="1719"/>
    <n v="372"/>
    <n v="844"/>
    <n v="336"/>
    <n v="2.6922999999999999"/>
    <n v="84200"/>
    <x v="1"/>
    <m/>
  </r>
  <r>
    <n v="-123.88"/>
    <n v="40.93"/>
    <n v="28"/>
    <n v="1272"/>
    <n v="259"/>
    <n v="519"/>
    <n v="220"/>
    <n v="3.2890999999999999"/>
    <n v="106300"/>
    <x v="1"/>
    <m/>
  </r>
  <r>
    <n v="-124.16"/>
    <n v="41.02"/>
    <n v="23"/>
    <n v="1672"/>
    <n v="385"/>
    <n v="1060"/>
    <n v="390"/>
    <n v="2.1726000000000001"/>
    <n v="75500"/>
    <x v="3"/>
    <e v="#NAME?"/>
  </r>
  <r>
    <n v="-124.08"/>
    <n v="40.99"/>
    <n v="18"/>
    <n v="3297"/>
    <n v="662"/>
    <n v="1554"/>
    <n v="578"/>
    <n v="2.6846999999999999"/>
    <n v="111300"/>
    <x v="3"/>
    <e v="#NAME?"/>
  </r>
  <r>
    <n v="-124.16"/>
    <n v="40.950000000000003"/>
    <n v="20"/>
    <n v="1075"/>
    <n v="214"/>
    <n v="529"/>
    <n v="196"/>
    <n v="3.1406000000000001"/>
    <n v="96000"/>
    <x v="3"/>
    <e v="#NAME?"/>
  </r>
  <r>
    <n v="-124.11"/>
    <n v="40.950000000000003"/>
    <n v="19"/>
    <n v="1734"/>
    <n v="365"/>
    <n v="866"/>
    <n v="342"/>
    <n v="2.96"/>
    <n v="81700"/>
    <x v="3"/>
    <e v="#NAME?"/>
  </r>
  <r>
    <n v="-124.09"/>
    <n v="40.950000000000003"/>
    <n v="18"/>
    <n v="2250"/>
    <n v="484"/>
    <n v="1248"/>
    <n v="472"/>
    <n v="2.5893000000000002"/>
    <n v="99600"/>
    <x v="3"/>
    <e v="#NAME?"/>
  </r>
  <r>
    <n v="-124.11"/>
    <n v="40.93"/>
    <n v="25"/>
    <n v="2392"/>
    <n v="474"/>
    <n v="1298"/>
    <n v="461"/>
    <n v="3.5076000000000001"/>
    <n v="73600"/>
    <x v="3"/>
    <e v="#NAME?"/>
  </r>
  <r>
    <n v="-124.11"/>
    <n v="40.93"/>
    <n v="17"/>
    <n v="1661"/>
    <n v="329"/>
    <n v="948"/>
    <n v="357"/>
    <n v="2.7639"/>
    <n v="90200"/>
    <x v="3"/>
    <e v="#NAME?"/>
  </r>
  <r>
    <n v="-124.08"/>
    <n v="40.94"/>
    <n v="18"/>
    <n v="1550"/>
    <n v="345"/>
    <n v="941"/>
    <n v="335"/>
    <n v="2.3147000000000002"/>
    <n v="70100"/>
    <x v="3"/>
    <e v="#NAME?"/>
  </r>
  <r>
    <n v="-124.09"/>
    <n v="40.92"/>
    <n v="12"/>
    <n v="2497"/>
    <n v="491"/>
    <n v="1153"/>
    <n v="462"/>
    <n v="2.8182"/>
    <n v="126900"/>
    <x v="3"/>
    <e v="#NAME?"/>
  </r>
  <r>
    <n v="-124.05"/>
    <n v="40.94"/>
    <n v="14"/>
    <n v="1452"/>
    <n v="217"/>
    <n v="516"/>
    <n v="181"/>
    <n v="5.0328999999999997"/>
    <n v="165600"/>
    <x v="3"/>
    <e v="#NAME?"/>
  </r>
  <r>
    <n v="-124.1"/>
    <n v="40.950000000000003"/>
    <n v="17"/>
    <n v="1485"/>
    <n v="345"/>
    <n v="823"/>
    <n v="316"/>
    <n v="1.8993"/>
    <n v="78400"/>
    <x v="3"/>
    <e v="#NAME?"/>
  </r>
  <r>
    <n v="-124.07"/>
    <n v="40.81"/>
    <n v="23"/>
    <n v="2103"/>
    <n v="411"/>
    <n v="1019"/>
    <n v="387"/>
    <n v="2.9910999999999999"/>
    <n v="119700"/>
    <x v="3"/>
    <e v="#NAME?"/>
  </r>
  <r>
    <n v="-124.02"/>
    <n v="40.72"/>
    <n v="28"/>
    <n v="3513"/>
    <n v="634"/>
    <n v="1658"/>
    <n v="598"/>
    <n v="3.8094999999999999"/>
    <n v="119900"/>
    <x v="1"/>
    <m/>
  </r>
  <r>
    <n v="-124.1"/>
    <n v="40.729999999999997"/>
    <n v="33"/>
    <n v="644"/>
    <n v="129"/>
    <n v="334"/>
    <n v="121"/>
    <n v="3.9659"/>
    <n v="111800"/>
    <x v="3"/>
    <e v="#NAME?"/>
  </r>
  <r>
    <n v="-124.17"/>
    <n v="40.74"/>
    <n v="17"/>
    <n v="2026"/>
    <n v="338"/>
    <n v="873"/>
    <n v="313"/>
    <n v="4.0357000000000003"/>
    <n v="128900"/>
    <x v="3"/>
    <e v="#NAME?"/>
  </r>
  <r>
    <n v="-124.14"/>
    <n v="40.72"/>
    <n v="18"/>
    <n v="2581"/>
    <n v="499"/>
    <n v="1375"/>
    <n v="503"/>
    <n v="2.8445999999999998"/>
    <n v="100500"/>
    <x v="3"/>
    <e v="#NAME?"/>
  </r>
  <r>
    <n v="-124.14"/>
    <n v="40.67"/>
    <n v="23"/>
    <n v="580"/>
    <n v="117"/>
    <n v="320"/>
    <n v="109"/>
    <n v="4.2054"/>
    <n v="130600"/>
    <x v="3"/>
    <e v="#NAME?"/>
  </r>
  <r>
    <n v="-124.19"/>
    <n v="40.729999999999997"/>
    <n v="21"/>
    <n v="5694"/>
    <n v="1056"/>
    <n v="2907"/>
    <n v="972"/>
    <n v="3.5363000000000002"/>
    <n v="90100"/>
    <x v="3"/>
    <e v="#NAME?"/>
  </r>
  <r>
    <n v="-124.21"/>
    <n v="40.75"/>
    <n v="32"/>
    <n v="1218"/>
    <n v="331"/>
    <n v="620"/>
    <n v="268"/>
    <n v="1.6528"/>
    <n v="58100"/>
    <x v="3"/>
    <e v="#NAME?"/>
  </r>
  <r>
    <n v="-124.27"/>
    <n v="40.69"/>
    <n v="36"/>
    <n v="2349"/>
    <n v="528"/>
    <n v="1194"/>
    <n v="465"/>
    <n v="2.5179"/>
    <n v="79000"/>
    <x v="3"/>
    <e v="#NAME?"/>
  </r>
  <r>
    <n v="-124.18"/>
    <n v="40.619999999999997"/>
    <n v="35"/>
    <n v="952"/>
    <n v="178"/>
    <n v="480"/>
    <n v="179"/>
    <n v="3.0535999999999999"/>
    <n v="107000"/>
    <x v="3"/>
    <e v="#NAME?"/>
  </r>
  <r>
    <n v="-124.17"/>
    <n v="40.619999999999997"/>
    <n v="32"/>
    <n v="1595"/>
    <n v="309"/>
    <n v="706"/>
    <n v="277"/>
    <n v="2.8957999999999999"/>
    <n v="86400"/>
    <x v="3"/>
    <e v="#NAME?"/>
  </r>
  <r>
    <n v="-124.13"/>
    <n v="40.619999999999997"/>
    <n v="43"/>
    <n v="2131"/>
    <n v="399"/>
    <n v="910"/>
    <n v="389"/>
    <n v="2.5804"/>
    <n v="92100"/>
    <x v="3"/>
    <e v="#NAME?"/>
  </r>
  <r>
    <n v="-124.16"/>
    <n v="40.6"/>
    <n v="39"/>
    <n v="1322"/>
    <n v="283"/>
    <n v="642"/>
    <n v="292"/>
    <n v="2.4519000000000002"/>
    <n v="85100"/>
    <x v="3"/>
    <e v="#NAME?"/>
  </r>
  <r>
    <n v="-124.15"/>
    <n v="40.590000000000003"/>
    <n v="39"/>
    <n v="1186"/>
    <n v="238"/>
    <n v="539"/>
    <n v="212"/>
    <n v="2.0937999999999999"/>
    <n v="79600"/>
    <x v="3"/>
    <e v="#NAME?"/>
  </r>
  <r>
    <n v="-124.14"/>
    <n v="40.6"/>
    <n v="27"/>
    <n v="1148"/>
    <n v="206"/>
    <n v="521"/>
    <n v="219"/>
    <n v="4.0250000000000004"/>
    <n v="128100"/>
    <x v="3"/>
    <e v="#NAME?"/>
  </r>
  <r>
    <n v="-124.14"/>
    <n v="40.590000000000003"/>
    <n v="22"/>
    <n v="1665"/>
    <n v="405"/>
    <n v="826"/>
    <n v="382"/>
    <n v="1.5625"/>
    <n v="66800"/>
    <x v="3"/>
    <e v="#NAME?"/>
  </r>
  <r>
    <n v="-124.14"/>
    <n v="40.590000000000003"/>
    <n v="17"/>
    <n v="2985"/>
    <n v="610"/>
    <n v="1544"/>
    <n v="584"/>
    <n v="2.1779999999999999"/>
    <n v="76800"/>
    <x v="3"/>
    <e v="#NAME?"/>
  </r>
  <r>
    <n v="-124.05"/>
    <n v="40.590000000000003"/>
    <n v="32"/>
    <n v="1878"/>
    <n v="340"/>
    <n v="937"/>
    <n v="353"/>
    <n v="3.4407999999999999"/>
    <n v="95200"/>
    <x v="1"/>
    <m/>
  </r>
  <r>
    <n v="-124.09"/>
    <n v="40.549999999999997"/>
    <n v="24"/>
    <n v="2978"/>
    <n v="553"/>
    <n v="1370"/>
    <n v="480"/>
    <n v="2.7644000000000002"/>
    <n v="97300"/>
    <x v="1"/>
    <m/>
  </r>
  <r>
    <n v="-123.96"/>
    <n v="40.57"/>
    <n v="31"/>
    <n v="1854"/>
    <n v="365"/>
    <n v="883"/>
    <n v="310"/>
    <n v="2.3167"/>
    <n v="92600"/>
    <x v="1"/>
    <m/>
  </r>
  <r>
    <n v="-123.73"/>
    <n v="40.479999999999997"/>
    <n v="25"/>
    <n v="2015"/>
    <n v="524"/>
    <n v="746"/>
    <n v="251"/>
    <n v="1.7153"/>
    <n v="77100"/>
    <x v="2"/>
    <e v="#NAME?"/>
  </r>
  <r>
    <n v="-124.14"/>
    <n v="40.58"/>
    <n v="25"/>
    <n v="1899"/>
    <n v="357"/>
    <n v="891"/>
    <n v="355"/>
    <n v="2.6987000000000001"/>
    <n v="92500"/>
    <x v="1"/>
    <m/>
  </r>
  <r>
    <n v="-124.14"/>
    <n v="40.57"/>
    <n v="29"/>
    <n v="2864"/>
    <n v="600"/>
    <n v="1314"/>
    <n v="562"/>
    <n v="2.1354000000000002"/>
    <n v="75100"/>
    <x v="1"/>
    <m/>
  </r>
  <r>
    <n v="-124.11"/>
    <n v="40.57"/>
    <n v="33"/>
    <n v="1348"/>
    <n v="234"/>
    <n v="573"/>
    <n v="236"/>
    <n v="2.4895999999999998"/>
    <n v="74100"/>
    <x v="1"/>
    <m/>
  </r>
  <r>
    <n v="-124.13"/>
    <n v="40.549999999999997"/>
    <n v="38"/>
    <n v="544"/>
    <m/>
    <n v="240"/>
    <n v="91"/>
    <n v="3.25"/>
    <n v="94800"/>
    <x v="1"/>
    <m/>
  </r>
  <r>
    <n v="-124.1"/>
    <n v="40.5"/>
    <n v="30"/>
    <n v="1927"/>
    <n v="393"/>
    <n v="996"/>
    <n v="374"/>
    <n v="2.2357"/>
    <n v="72300"/>
    <x v="1"/>
    <m/>
  </r>
  <r>
    <n v="-124.1"/>
    <n v="40.5"/>
    <n v="42"/>
    <n v="2380"/>
    <n v="553"/>
    <n v="1300"/>
    <n v="504"/>
    <n v="1.7574000000000001"/>
    <n v="57500"/>
    <x v="1"/>
    <m/>
  </r>
  <r>
    <n v="-124.09"/>
    <n v="40.44"/>
    <n v="38"/>
    <n v="2220"/>
    <n v="426"/>
    <n v="1041"/>
    <n v="401"/>
    <n v="2.3946999999999998"/>
    <n v="70500"/>
    <x v="1"/>
    <m/>
  </r>
  <r>
    <n v="-124.1"/>
    <n v="40.47"/>
    <n v="52"/>
    <n v="1196"/>
    <n v="236"/>
    <n v="965"/>
    <n v="265"/>
    <n v="3.5345"/>
    <n v="55000"/>
    <x v="1"/>
    <m/>
  </r>
  <r>
    <n v="-124.03"/>
    <n v="40.450000000000003"/>
    <n v="34"/>
    <n v="1006"/>
    <n v="213"/>
    <n v="443"/>
    <n v="158"/>
    <n v="2.6093999999999999"/>
    <n v="71300"/>
    <x v="1"/>
    <m/>
  </r>
  <r>
    <n v="-124.26"/>
    <n v="40.58"/>
    <n v="52"/>
    <n v="2217"/>
    <n v="394"/>
    <n v="907"/>
    <n v="369"/>
    <n v="2.3571"/>
    <n v="111400"/>
    <x v="3"/>
    <e v="#NAME?"/>
  </r>
  <r>
    <n v="-124.23"/>
    <n v="40.54"/>
    <n v="52"/>
    <n v="2694"/>
    <n v="453"/>
    <n v="1152"/>
    <n v="435"/>
    <n v="3.0806"/>
    <n v="106700"/>
    <x v="3"/>
    <e v="#NAME?"/>
  </r>
  <r>
    <n v="-124.35"/>
    <n v="40.54"/>
    <n v="52"/>
    <n v="1820"/>
    <n v="300"/>
    <n v="806"/>
    <n v="270"/>
    <n v="3.0146999999999999"/>
    <n v="94600"/>
    <x v="3"/>
    <e v="#NAME?"/>
  </r>
  <r>
    <n v="-124.25"/>
    <n v="40.28"/>
    <n v="32"/>
    <n v="1430"/>
    <n v="419"/>
    <n v="434"/>
    <n v="187"/>
    <n v="1.9417"/>
    <n v="76100"/>
    <x v="3"/>
    <e v="#NAME?"/>
  </r>
  <r>
    <n v="-124.08"/>
    <n v="40.06"/>
    <n v="17"/>
    <n v="1319"/>
    <n v="267"/>
    <n v="393"/>
    <n v="163"/>
    <n v="2.625"/>
    <n v="135600"/>
    <x v="3"/>
    <e v="#NAME?"/>
  </r>
  <r>
    <n v="-124"/>
    <n v="40.22"/>
    <n v="16"/>
    <n v="2088"/>
    <n v="535"/>
    <n v="816"/>
    <n v="326"/>
    <n v="1.319"/>
    <n v="70700"/>
    <x v="1"/>
    <m/>
  </r>
  <r>
    <n v="-123.84"/>
    <n v="40.28"/>
    <n v="28"/>
    <n v="2809"/>
    <n v="605"/>
    <n v="1093"/>
    <n v="438"/>
    <n v="2.0962000000000001"/>
    <n v="74000"/>
    <x v="1"/>
    <m/>
  </r>
  <r>
    <n v="-123.68"/>
    <n v="40.24"/>
    <n v="31"/>
    <n v="1852"/>
    <n v="452"/>
    <n v="917"/>
    <n v="359"/>
    <n v="1.7250000000000001"/>
    <n v="54300"/>
    <x v="1"/>
    <m/>
  </r>
  <r>
    <n v="-123.82"/>
    <n v="40.159999999999997"/>
    <n v="19"/>
    <n v="2283"/>
    <n v="634"/>
    <n v="1184"/>
    <n v="453"/>
    <n v="1.2226999999999999"/>
    <n v="76800"/>
    <x v="1"/>
    <m/>
  </r>
  <r>
    <n v="-123.82"/>
    <n v="40.119999999999997"/>
    <n v="33"/>
    <n v="2985"/>
    <n v="591"/>
    <n v="1221"/>
    <n v="486"/>
    <n v="2.0870000000000002"/>
    <n v="82400"/>
    <x v="1"/>
    <m/>
  </r>
  <r>
    <n v="-123.75"/>
    <n v="40.11"/>
    <n v="35"/>
    <n v="2052"/>
    <n v="477"/>
    <n v="900"/>
    <n v="402"/>
    <n v="1.9624999999999999"/>
    <n v="101500"/>
    <x v="1"/>
    <m/>
  </r>
  <r>
    <n v="-123.78"/>
    <n v="40.049999999999997"/>
    <n v="17"/>
    <n v="2019"/>
    <n v="496"/>
    <n v="899"/>
    <n v="347"/>
    <n v="2.1863999999999999"/>
    <n v="101900"/>
    <x v="1"/>
    <m/>
  </r>
  <r>
    <n v="-115.52"/>
    <n v="33.119999999999997"/>
    <n v="38"/>
    <n v="1327"/>
    <n v="262"/>
    <n v="784"/>
    <n v="231"/>
    <n v="1.8793"/>
    <n v="60800"/>
    <x v="2"/>
    <e v="#NAME?"/>
  </r>
  <r>
    <n v="-115.52"/>
    <n v="33.130000000000003"/>
    <n v="18"/>
    <n v="1109"/>
    <n v="283"/>
    <n v="1006"/>
    <n v="253"/>
    <n v="2.1629999999999998"/>
    <n v="53400"/>
    <x v="2"/>
    <e v="#NAME?"/>
  </r>
  <r>
    <n v="-115.51"/>
    <n v="33.119999999999997"/>
    <n v="21"/>
    <n v="1024"/>
    <n v="218"/>
    <n v="890"/>
    <n v="232"/>
    <n v="2.101"/>
    <n v="46700"/>
    <x v="2"/>
    <e v="#NAME?"/>
  </r>
  <r>
    <n v="-115.46"/>
    <n v="33.19"/>
    <n v="33"/>
    <n v="1234"/>
    <n v="373"/>
    <n v="777"/>
    <n v="298"/>
    <n v="1"/>
    <n v="40000"/>
    <x v="2"/>
    <e v="#NAME?"/>
  </r>
  <r>
    <n v="-115.51"/>
    <n v="33.24"/>
    <n v="32"/>
    <n v="1995"/>
    <n v="523"/>
    <n v="1069"/>
    <n v="410"/>
    <n v="1.6552"/>
    <n v="43300"/>
    <x v="2"/>
    <e v="#NAME?"/>
  </r>
  <r>
    <n v="-115.6"/>
    <n v="33.200000000000003"/>
    <n v="37"/>
    <n v="709"/>
    <n v="187"/>
    <n v="390"/>
    <n v="142"/>
    <n v="2.4510999999999998"/>
    <n v="72500"/>
    <x v="2"/>
    <e v="#NAME?"/>
  </r>
  <r>
    <n v="-115.73"/>
    <n v="33.090000000000003"/>
    <n v="27"/>
    <n v="452"/>
    <n v="103"/>
    <n v="258"/>
    <n v="61"/>
    <n v="2.9"/>
    <n v="87500"/>
    <x v="2"/>
    <e v="#NAME?"/>
  </r>
  <r>
    <n v="-115.62"/>
    <n v="33.04"/>
    <n v="17"/>
    <n v="1009"/>
    <n v="231"/>
    <n v="745"/>
    <n v="217"/>
    <n v="2.0463"/>
    <n v="61200"/>
    <x v="2"/>
    <e v="#NAME?"/>
  </r>
  <r>
    <n v="-115.62"/>
    <n v="33.04"/>
    <n v="20"/>
    <n v="1121"/>
    <n v="244"/>
    <n v="766"/>
    <n v="230"/>
    <n v="2.2968999999999999"/>
    <n v="62000"/>
    <x v="2"/>
    <e v="#NAME?"/>
  </r>
  <r>
    <n v="-115.6"/>
    <n v="33.04"/>
    <n v="31"/>
    <n v="314"/>
    <n v="61"/>
    <n v="152"/>
    <n v="56"/>
    <n v="3.3472"/>
    <n v="91700"/>
    <x v="2"/>
    <e v="#NAME?"/>
  </r>
  <r>
    <n v="-115.41"/>
    <n v="32.99"/>
    <n v="29"/>
    <n v="1141"/>
    <n v="220"/>
    <n v="684"/>
    <n v="194"/>
    <n v="3.4037999999999999"/>
    <n v="107800"/>
    <x v="2"/>
    <e v="#NAME?"/>
  </r>
  <r>
    <n v="-115.59"/>
    <n v="32.96"/>
    <n v="17"/>
    <n v="841"/>
    <n v="146"/>
    <n v="473"/>
    <n v="154"/>
    <n v="3.1979000000000002"/>
    <n v="113500"/>
    <x v="2"/>
    <e v="#NAME?"/>
  </r>
  <r>
    <n v="-115.52"/>
    <n v="32.979999999999997"/>
    <n v="32"/>
    <n v="1615"/>
    <n v="382"/>
    <n v="1307"/>
    <n v="345"/>
    <n v="1.4582999999999999"/>
    <n v="58600"/>
    <x v="2"/>
    <e v="#NAME?"/>
  </r>
  <r>
    <n v="-115.52"/>
    <n v="32.979999999999997"/>
    <n v="21"/>
    <n v="1302"/>
    <n v="327"/>
    <n v="1244"/>
    <n v="316"/>
    <n v="2.2054"/>
    <n v="66400"/>
    <x v="2"/>
    <e v="#NAME?"/>
  </r>
  <r>
    <n v="-115.53"/>
    <n v="32.99"/>
    <n v="25"/>
    <n v="2578"/>
    <n v="634"/>
    <n v="2082"/>
    <n v="565"/>
    <n v="1.7159"/>
    <n v="62200"/>
    <x v="2"/>
    <e v="#NAME?"/>
  </r>
  <r>
    <n v="-115.51"/>
    <n v="32.99"/>
    <n v="20"/>
    <n v="1402"/>
    <n v="287"/>
    <n v="1104"/>
    <n v="317"/>
    <n v="1.9088000000000001"/>
    <n v="63700"/>
    <x v="2"/>
    <e v="#NAME?"/>
  </r>
  <r>
    <n v="-115.54"/>
    <n v="32.99"/>
    <n v="23"/>
    <n v="1459"/>
    <n v="373"/>
    <n v="1148"/>
    <n v="388"/>
    <n v="1.5371999999999999"/>
    <n v="69400"/>
    <x v="2"/>
    <e v="#NAME?"/>
  </r>
  <r>
    <n v="-115.54"/>
    <n v="32.979999999999997"/>
    <n v="27"/>
    <n v="1513"/>
    <n v="395"/>
    <n v="1121"/>
    <n v="381"/>
    <n v="1.9463999999999999"/>
    <n v="60600"/>
    <x v="2"/>
    <e v="#NAME?"/>
  </r>
  <r>
    <n v="-115.54"/>
    <n v="32.99"/>
    <n v="17"/>
    <n v="1697"/>
    <n v="268"/>
    <n v="911"/>
    <n v="254"/>
    <n v="4.3522999999999996"/>
    <n v="96000"/>
    <x v="2"/>
    <e v="#NAME?"/>
  </r>
  <r>
    <n v="-115.55"/>
    <n v="32.979999999999997"/>
    <n v="24"/>
    <n v="2565"/>
    <n v="530"/>
    <n v="1447"/>
    <n v="473"/>
    <n v="3.2593000000000001"/>
    <n v="80800"/>
    <x v="2"/>
    <e v="#NAME?"/>
  </r>
  <r>
    <n v="-115.54"/>
    <n v="32.97"/>
    <n v="41"/>
    <n v="2429"/>
    <n v="454"/>
    <n v="1188"/>
    <n v="430"/>
    <n v="3.0091000000000001"/>
    <n v="70800"/>
    <x v="2"/>
    <e v="#NAME?"/>
  </r>
  <r>
    <n v="-115.53"/>
    <n v="32.97"/>
    <n v="35"/>
    <n v="1583"/>
    <n v="340"/>
    <n v="933"/>
    <n v="318"/>
    <n v="2.4062999999999999"/>
    <n v="70700"/>
    <x v="2"/>
    <e v="#NAME?"/>
  </r>
  <r>
    <n v="-115.55"/>
    <n v="32.979999999999997"/>
    <n v="33"/>
    <n v="2266"/>
    <n v="365"/>
    <n v="952"/>
    <n v="360"/>
    <n v="5.4348999999999998"/>
    <n v="143000"/>
    <x v="2"/>
    <e v="#NAME?"/>
  </r>
  <r>
    <n v="-115.56"/>
    <n v="32.96"/>
    <n v="21"/>
    <n v="2164"/>
    <n v="480"/>
    <n v="1164"/>
    <n v="421"/>
    <n v="3.8176999999999999"/>
    <n v="107200"/>
    <x v="2"/>
    <e v="#NAME?"/>
  </r>
  <r>
    <n v="-115.53"/>
    <n v="32.97"/>
    <n v="34"/>
    <n v="2231"/>
    <n v="545"/>
    <n v="1568"/>
    <n v="510"/>
    <n v="1.5217000000000001"/>
    <n v="60300"/>
    <x v="2"/>
    <e v="#NAME?"/>
  </r>
  <r>
    <n v="-115.52"/>
    <n v="32.97"/>
    <n v="24"/>
    <n v="1617"/>
    <n v="366"/>
    <n v="1416"/>
    <n v="401"/>
    <n v="1.9750000000000001"/>
    <n v="66400"/>
    <x v="2"/>
    <e v="#NAME?"/>
  </r>
  <r>
    <n v="-115.52"/>
    <n v="32.97"/>
    <n v="10"/>
    <n v="1879"/>
    <n v="387"/>
    <n v="1376"/>
    <n v="337"/>
    <n v="1.9911000000000001"/>
    <n v="67500"/>
    <x v="2"/>
    <e v="#NAME?"/>
  </r>
  <r>
    <n v="-115.32"/>
    <n v="32.82"/>
    <n v="34"/>
    <n v="591"/>
    <n v="139"/>
    <n v="327"/>
    <n v="89"/>
    <n v="3.6528"/>
    <n v="100000"/>
    <x v="2"/>
    <e v="#NAME?"/>
  </r>
  <r>
    <n v="-115.39"/>
    <n v="32.76"/>
    <n v="16"/>
    <n v="1136"/>
    <n v="196"/>
    <n v="481"/>
    <n v="185"/>
    <n v="6.2557999999999998"/>
    <n v="146300"/>
    <x v="2"/>
    <e v="#NAME?"/>
  </r>
  <r>
    <n v="-115.4"/>
    <n v="32.86"/>
    <n v="19"/>
    <n v="1087"/>
    <n v="171"/>
    <n v="649"/>
    <n v="173"/>
    <n v="3.3182"/>
    <n v="113800"/>
    <x v="2"/>
    <e v="#NAME?"/>
  </r>
  <r>
    <n v="-115.37"/>
    <n v="32.81"/>
    <n v="23"/>
    <n v="1458"/>
    <n v="294"/>
    <n v="866"/>
    <n v="275"/>
    <n v="2.3593999999999999"/>
    <n v="74300"/>
    <x v="2"/>
    <e v="#NAME?"/>
  </r>
  <r>
    <n v="-115.37"/>
    <n v="32.82"/>
    <n v="14"/>
    <n v="1276"/>
    <n v="270"/>
    <n v="867"/>
    <n v="261"/>
    <n v="1.9375"/>
    <n v="80900"/>
    <x v="2"/>
    <e v="#NAME?"/>
  </r>
  <r>
    <n v="-115.37"/>
    <n v="32.82"/>
    <n v="30"/>
    <n v="1602"/>
    <n v="322"/>
    <n v="1130"/>
    <n v="335"/>
    <n v="3.5735000000000001"/>
    <n v="71100"/>
    <x v="2"/>
    <e v="#NAME?"/>
  </r>
  <r>
    <n v="-115.38"/>
    <n v="32.82"/>
    <n v="38"/>
    <n v="1892"/>
    <n v="394"/>
    <n v="1175"/>
    <n v="374"/>
    <n v="1.9939"/>
    <n v="65800"/>
    <x v="2"/>
    <e v="#NAME?"/>
  </r>
  <r>
    <n v="-115.38"/>
    <n v="32.81"/>
    <n v="35"/>
    <n v="1263"/>
    <n v="262"/>
    <n v="950"/>
    <n v="241"/>
    <n v="1.8957999999999999"/>
    <n v="67500"/>
    <x v="2"/>
    <e v="#NAME?"/>
  </r>
  <r>
    <n v="-115.37"/>
    <n v="32.81"/>
    <n v="32"/>
    <n v="741"/>
    <n v="191"/>
    <n v="623"/>
    <n v="169"/>
    <n v="1.7604"/>
    <n v="68600"/>
    <x v="2"/>
    <e v="#NAME?"/>
  </r>
  <r>
    <n v="-115.57"/>
    <n v="32.85"/>
    <n v="33"/>
    <n v="1365"/>
    <n v="269"/>
    <n v="825"/>
    <n v="250"/>
    <n v="3.2395999999999998"/>
    <n v="62300"/>
    <x v="2"/>
    <e v="#NAME?"/>
  </r>
  <r>
    <n v="-115.57"/>
    <n v="32.85"/>
    <n v="17"/>
    <n v="1039"/>
    <n v="256"/>
    <n v="728"/>
    <n v="246"/>
    <n v="1.7411000000000001"/>
    <n v="63500"/>
    <x v="2"/>
    <e v="#NAME?"/>
  </r>
  <r>
    <n v="-115.57"/>
    <n v="32.840000000000003"/>
    <n v="29"/>
    <n v="1207"/>
    <n v="301"/>
    <n v="804"/>
    <n v="288"/>
    <n v="1.9531000000000001"/>
    <n v="61100"/>
    <x v="2"/>
    <e v="#NAME?"/>
  </r>
  <r>
    <n v="-115.57"/>
    <n v="32.83"/>
    <n v="31"/>
    <n v="1494"/>
    <n v="289"/>
    <n v="959"/>
    <n v="284"/>
    <n v="3.5282"/>
    <n v="67500"/>
    <x v="2"/>
    <e v="#NAME?"/>
  </r>
  <r>
    <n v="-115.59"/>
    <n v="32.85"/>
    <n v="20"/>
    <n v="1608"/>
    <n v="274"/>
    <n v="862"/>
    <n v="248"/>
    <n v="4.875"/>
    <n v="90800"/>
    <x v="2"/>
    <e v="#NAME?"/>
  </r>
  <r>
    <n v="-115.6"/>
    <n v="32.869999999999997"/>
    <n v="3"/>
    <n v="1629"/>
    <n v="317"/>
    <n v="1005"/>
    <n v="312"/>
    <n v="4.1292999999999997"/>
    <n v="83200"/>
    <x v="2"/>
    <e v="#NAME?"/>
  </r>
  <r>
    <n v="-115.49"/>
    <n v="32.869999999999997"/>
    <n v="19"/>
    <n v="541"/>
    <n v="104"/>
    <n v="457"/>
    <n v="106"/>
    <n v="3.3582999999999998"/>
    <n v="102800"/>
    <x v="2"/>
    <e v="#NAME?"/>
  </r>
  <r>
    <n v="-115.64"/>
    <n v="32.799999999999997"/>
    <n v="23"/>
    <n v="1228"/>
    <n v="235"/>
    <n v="569"/>
    <n v="235"/>
    <n v="3.1667000000000001"/>
    <n v="125000"/>
    <x v="2"/>
    <e v="#NAME?"/>
  </r>
  <r>
    <n v="-115.69"/>
    <n v="32.79"/>
    <n v="18"/>
    <n v="1564"/>
    <n v="340"/>
    <n v="1161"/>
    <n v="343"/>
    <n v="2.1791999999999998"/>
    <n v="55200"/>
    <x v="2"/>
    <e v="#NAME?"/>
  </r>
  <r>
    <n v="-115.73"/>
    <n v="32.799999999999997"/>
    <n v="44"/>
    <n v="472"/>
    <n v="81"/>
    <n v="206"/>
    <n v="57"/>
    <n v="2.2082999999999999"/>
    <n v="93800"/>
    <x v="2"/>
    <e v="#NAME?"/>
  </r>
  <r>
    <n v="-115.72"/>
    <n v="32.75"/>
    <n v="16"/>
    <n v="348"/>
    <n v="99"/>
    <n v="123"/>
    <n v="54"/>
    <n v="2.0937999999999999"/>
    <n v="87500"/>
    <x v="2"/>
    <e v="#NAME?"/>
  </r>
  <r>
    <n v="-115.64"/>
    <n v="32.75"/>
    <n v="19"/>
    <n v="377"/>
    <n v="69"/>
    <n v="198"/>
    <n v="55"/>
    <n v="1.625"/>
    <n v="112500"/>
    <x v="2"/>
    <e v="#NAME?"/>
  </r>
  <r>
    <n v="-115.58"/>
    <n v="32.81"/>
    <n v="5"/>
    <n v="805"/>
    <n v="143"/>
    <n v="458"/>
    <n v="143"/>
    <n v="4.4749999999999996"/>
    <n v="96300"/>
    <x v="2"/>
    <e v="#NAME?"/>
  </r>
  <r>
    <n v="-115.55"/>
    <n v="32.82"/>
    <n v="34"/>
    <n v="1540"/>
    <n v="316"/>
    <n v="1013"/>
    <n v="274"/>
    <n v="2.5663999999999998"/>
    <n v="67500"/>
    <x v="2"/>
    <e v="#NAME?"/>
  </r>
  <r>
    <n v="-115.58"/>
    <n v="32.81"/>
    <n v="10"/>
    <n v="1088"/>
    <n v="203"/>
    <n v="533"/>
    <n v="201"/>
    <n v="3.6597"/>
    <n v="87500"/>
    <x v="2"/>
    <e v="#NAME?"/>
  </r>
  <r>
    <n v="-115.57"/>
    <n v="32.799999999999997"/>
    <n v="17"/>
    <n v="1492"/>
    <n v="426"/>
    <n v="1595"/>
    <n v="428"/>
    <n v="1.7188000000000001"/>
    <n v="69900"/>
    <x v="2"/>
    <e v="#NAME?"/>
  </r>
  <r>
    <n v="-115.57"/>
    <n v="32.799999999999997"/>
    <n v="16"/>
    <n v="1307"/>
    <n v="359"/>
    <n v="961"/>
    <n v="327"/>
    <n v="1.1853"/>
    <n v="72600"/>
    <x v="2"/>
    <e v="#NAME?"/>
  </r>
  <r>
    <n v="-115.57"/>
    <n v="32.799999999999997"/>
    <n v="16"/>
    <n v="2276"/>
    <n v="594"/>
    <n v="1184"/>
    <n v="513"/>
    <n v="1.875"/>
    <n v="93800"/>
    <x v="2"/>
    <e v="#NAME?"/>
  </r>
  <r>
    <n v="-115.48"/>
    <n v="32.799999999999997"/>
    <n v="21"/>
    <n v="1260"/>
    <n v="246"/>
    <n v="805"/>
    <n v="239"/>
    <n v="2.6172"/>
    <n v="88500"/>
    <x v="2"/>
    <e v="#NAME?"/>
  </r>
  <r>
    <n v="-115.52"/>
    <n v="32.770000000000003"/>
    <n v="18"/>
    <n v="1715"/>
    <n v="337"/>
    <n v="1166"/>
    <n v="333"/>
    <n v="2.2416999999999998"/>
    <n v="79200"/>
    <x v="2"/>
    <e v="#NAME?"/>
  </r>
  <r>
    <n v="-115.53"/>
    <n v="32.729999999999997"/>
    <n v="14"/>
    <n v="1527"/>
    <n v="325"/>
    <n v="1453"/>
    <n v="332"/>
    <n v="1.7350000000000001"/>
    <n v="61200"/>
    <x v="2"/>
    <e v="#NAME?"/>
  </r>
  <r>
    <n v="-115.52"/>
    <n v="32.729999999999997"/>
    <n v="17"/>
    <n v="1190"/>
    <n v="275"/>
    <n v="1113"/>
    <n v="258"/>
    <n v="2.3571"/>
    <n v="63100"/>
    <x v="2"/>
    <e v="#NAME?"/>
  </r>
  <r>
    <n v="-115.5"/>
    <n v="32.75"/>
    <n v="13"/>
    <n v="330"/>
    <n v="72"/>
    <n v="822"/>
    <n v="64"/>
    <n v="3.4106999999999998"/>
    <n v="142500"/>
    <x v="2"/>
    <e v="#NAME?"/>
  </r>
  <r>
    <n v="-115.55"/>
    <n v="32.799999999999997"/>
    <n v="23"/>
    <n v="666"/>
    <n v="142"/>
    <n v="580"/>
    <n v="160"/>
    <n v="2.1135999999999999"/>
    <n v="61000"/>
    <x v="2"/>
    <e v="#NAME?"/>
  </r>
  <r>
    <n v="-115.55"/>
    <n v="32.79"/>
    <n v="22"/>
    <n v="565"/>
    <n v="162"/>
    <n v="692"/>
    <n v="141"/>
    <n v="1.2082999999999999"/>
    <n v="53600"/>
    <x v="2"/>
    <e v="#NAME?"/>
  </r>
  <r>
    <n v="-115.54"/>
    <n v="32.79"/>
    <n v="30"/>
    <n v="752"/>
    <n v="194"/>
    <n v="733"/>
    <n v="186"/>
    <n v="1.6607000000000001"/>
    <n v="56100"/>
    <x v="2"/>
    <e v="#NAME?"/>
  </r>
  <r>
    <n v="-115.54"/>
    <n v="32.79"/>
    <n v="23"/>
    <n v="1712"/>
    <n v="403"/>
    <n v="1370"/>
    <n v="377"/>
    <n v="1.2749999999999999"/>
    <n v="60400"/>
    <x v="2"/>
    <e v="#NAME?"/>
  </r>
  <r>
    <n v="-115.55"/>
    <n v="32.79"/>
    <n v="23"/>
    <n v="1004"/>
    <n v="221"/>
    <n v="697"/>
    <n v="201"/>
    <n v="1.6351"/>
    <n v="59600"/>
    <x v="2"/>
    <e v="#NAME?"/>
  </r>
  <r>
    <n v="-115.57"/>
    <n v="32.799999999999997"/>
    <n v="33"/>
    <n v="1192"/>
    <n v="213"/>
    <n v="1066"/>
    <n v="211"/>
    <n v="4.5713999999999997"/>
    <n v="68600"/>
    <x v="2"/>
    <e v="#NAME?"/>
  </r>
  <r>
    <n v="-115.56"/>
    <n v="32.799999999999997"/>
    <n v="25"/>
    <n v="1311"/>
    <n v="375"/>
    <n v="1193"/>
    <n v="351"/>
    <n v="2.1979000000000002"/>
    <n v="63900"/>
    <x v="2"/>
    <e v="#NAME?"/>
  </r>
  <r>
    <n v="-115.56"/>
    <n v="32.799999999999997"/>
    <n v="28"/>
    <n v="1672"/>
    <n v="416"/>
    <n v="1335"/>
    <n v="397"/>
    <n v="1.5987"/>
    <n v="59400"/>
    <x v="2"/>
    <e v="#NAME?"/>
  </r>
  <r>
    <n v="-115.56"/>
    <n v="32.799999999999997"/>
    <n v="15"/>
    <n v="1171"/>
    <n v="328"/>
    <n v="1024"/>
    <n v="298"/>
    <n v="1.3882000000000001"/>
    <n v="69400"/>
    <x v="2"/>
    <e v="#NAME?"/>
  </r>
  <r>
    <n v="-115.56"/>
    <n v="32.79"/>
    <n v="18"/>
    <n v="1178"/>
    <n v="438"/>
    <n v="1377"/>
    <n v="429"/>
    <n v="1.3372999999999999"/>
    <n v="58300"/>
    <x v="2"/>
    <e v="#NAME?"/>
  </r>
  <r>
    <n v="-115.56"/>
    <n v="32.78"/>
    <n v="34"/>
    <n v="2856"/>
    <n v="555"/>
    <n v="1627"/>
    <n v="522"/>
    <n v="3.2082999999999999"/>
    <n v="76200"/>
    <x v="2"/>
    <e v="#NAME?"/>
  </r>
  <r>
    <n v="-115.56"/>
    <n v="32.79"/>
    <n v="20"/>
    <n v="2372"/>
    <n v="835"/>
    <n v="2283"/>
    <n v="767"/>
    <n v="1.1707000000000001"/>
    <n v="62500"/>
    <x v="2"/>
    <e v="#NAME?"/>
  </r>
  <r>
    <n v="-115.57"/>
    <n v="32.79"/>
    <n v="50"/>
    <n v="1291"/>
    <n v="277"/>
    <n v="864"/>
    <n v="274"/>
    <n v="1.6667000000000001"/>
    <n v="68100"/>
    <x v="2"/>
    <e v="#NAME?"/>
  </r>
  <r>
    <n v="-115.56"/>
    <n v="32.78"/>
    <n v="46"/>
    <n v="2511"/>
    <n v="490"/>
    <n v="1583"/>
    <n v="469"/>
    <n v="3.0602999999999998"/>
    <n v="70800"/>
    <x v="2"/>
    <e v="#NAME?"/>
  </r>
  <r>
    <n v="-115.56"/>
    <n v="32.78"/>
    <n v="35"/>
    <n v="1185"/>
    <n v="202"/>
    <n v="615"/>
    <n v="191"/>
    <n v="4.6154000000000002"/>
    <n v="86200"/>
    <x v="2"/>
    <e v="#NAME?"/>
  </r>
  <r>
    <n v="-115.57"/>
    <n v="32.78"/>
    <n v="25"/>
    <n v="2007"/>
    <n v="301"/>
    <n v="1135"/>
    <n v="332"/>
    <n v="5.1280000000000001"/>
    <n v="99600"/>
    <x v="2"/>
    <e v="#NAME?"/>
  </r>
  <r>
    <n v="-115.56"/>
    <n v="32.78"/>
    <n v="29"/>
    <n v="1568"/>
    <n v="283"/>
    <n v="848"/>
    <n v="245"/>
    <n v="3.1597"/>
    <n v="76200"/>
    <x v="2"/>
    <e v="#NAME?"/>
  </r>
  <r>
    <n v="-115.55"/>
    <n v="32.78"/>
    <n v="5"/>
    <n v="2652"/>
    <n v="606"/>
    <n v="1767"/>
    <n v="536"/>
    <n v="2.8025000000000002"/>
    <n v="84300"/>
    <x v="2"/>
    <e v="#NAME?"/>
  </r>
  <r>
    <n v="-115.58"/>
    <n v="32.78"/>
    <n v="5"/>
    <n v="2494"/>
    <n v="414"/>
    <n v="1416"/>
    <n v="421"/>
    <n v="5.7843"/>
    <n v="110100"/>
    <x v="2"/>
    <e v="#NAME?"/>
  </r>
  <r>
    <n v="-115.59"/>
    <n v="32.79"/>
    <n v="8"/>
    <n v="2183"/>
    <n v="307"/>
    <n v="1000"/>
    <n v="287"/>
    <n v="6.3814000000000002"/>
    <n v="159900"/>
    <x v="2"/>
    <e v="#NAME?"/>
  </r>
  <r>
    <n v="-115.58"/>
    <n v="32.79"/>
    <n v="14"/>
    <n v="1687"/>
    <n v="507"/>
    <n v="762"/>
    <n v="451"/>
    <n v="1.6635"/>
    <n v="64400"/>
    <x v="2"/>
    <e v="#NAME?"/>
  </r>
  <r>
    <n v="-115.57"/>
    <n v="32.79"/>
    <n v="34"/>
    <n v="1152"/>
    <n v="208"/>
    <n v="621"/>
    <n v="208"/>
    <n v="3.6042000000000001"/>
    <n v="73600"/>
    <x v="2"/>
    <e v="#NAME?"/>
  </r>
  <r>
    <n v="-115.57"/>
    <n v="32.78"/>
    <n v="29"/>
    <n v="2321"/>
    <n v="367"/>
    <n v="1173"/>
    <n v="360"/>
    <n v="4.0374999999999996"/>
    <n v="86400"/>
    <x v="2"/>
    <e v="#NAME?"/>
  </r>
  <r>
    <n v="-115.57"/>
    <n v="32.78"/>
    <n v="20"/>
    <n v="1534"/>
    <n v="235"/>
    <n v="871"/>
    <n v="222"/>
    <n v="6.2714999999999996"/>
    <n v="97200"/>
    <x v="2"/>
    <e v="#NAME?"/>
  </r>
  <r>
    <n v="-115.57"/>
    <n v="32.78"/>
    <n v="15"/>
    <n v="1413"/>
    <n v="279"/>
    <n v="803"/>
    <n v="277"/>
    <n v="4.3021000000000003"/>
    <n v="87500"/>
    <x v="2"/>
    <e v="#NAME?"/>
  </r>
  <r>
    <n v="-115.56"/>
    <n v="32.76"/>
    <n v="15"/>
    <n v="1278"/>
    <n v="217"/>
    <n v="653"/>
    <n v="185"/>
    <n v="4.4821"/>
    <n v="140300"/>
    <x v="2"/>
    <e v="#NAME?"/>
  </r>
  <r>
    <n v="-115.59"/>
    <n v="32.69"/>
    <n v="30"/>
    <n v="935"/>
    <n v="177"/>
    <n v="649"/>
    <n v="148"/>
    <n v="2.5769000000000002"/>
    <n v="94400"/>
    <x v="2"/>
    <e v="#NAME?"/>
  </r>
  <r>
    <n v="-115.49"/>
    <n v="32.69"/>
    <n v="17"/>
    <n v="1960"/>
    <n v="389"/>
    <n v="1691"/>
    <n v="356"/>
    <n v="1.899"/>
    <n v="64000"/>
    <x v="2"/>
    <e v="#NAME?"/>
  </r>
  <r>
    <n v="-115.4"/>
    <n v="32.700000000000003"/>
    <n v="19"/>
    <n v="583"/>
    <n v="113"/>
    <n v="531"/>
    <n v="134"/>
    <n v="1.6838"/>
    <n v="95800"/>
    <x v="2"/>
    <e v="#NAME?"/>
  </r>
  <r>
    <n v="-115.49"/>
    <n v="32.67"/>
    <n v="25"/>
    <n v="2322"/>
    <n v="573"/>
    <n v="2185"/>
    <n v="602"/>
    <n v="1.375"/>
    <n v="70100"/>
    <x v="2"/>
    <e v="#NAME?"/>
  </r>
  <r>
    <n v="-115.49"/>
    <n v="32.67"/>
    <n v="24"/>
    <n v="1266"/>
    <n v="275"/>
    <n v="1083"/>
    <n v="298"/>
    <n v="1.4827999999999999"/>
    <n v="73100"/>
    <x v="2"/>
    <e v="#NAME?"/>
  </r>
  <r>
    <n v="-115.48"/>
    <n v="32.68"/>
    <n v="15"/>
    <n v="3414"/>
    <n v="666"/>
    <n v="2097"/>
    <n v="622"/>
    <n v="2.3319000000000001"/>
    <n v="91200"/>
    <x v="2"/>
    <e v="#NAME?"/>
  </r>
  <r>
    <n v="-115.5"/>
    <n v="32.68"/>
    <n v="18"/>
    <n v="3631"/>
    <n v="913"/>
    <n v="3565"/>
    <n v="924"/>
    <n v="1.5931"/>
    <n v="88400"/>
    <x v="2"/>
    <e v="#NAME?"/>
  </r>
  <r>
    <n v="-115.5"/>
    <n v="32.67"/>
    <n v="35"/>
    <n v="2159"/>
    <n v="492"/>
    <n v="1694"/>
    <n v="475"/>
    <n v="2.1776"/>
    <n v="75500"/>
    <x v="2"/>
    <e v="#NAME?"/>
  </r>
  <r>
    <n v="-115.49"/>
    <n v="32.67"/>
    <n v="29"/>
    <n v="1523"/>
    <n v="440"/>
    <n v="1302"/>
    <n v="393"/>
    <n v="1.1311"/>
    <n v="84700"/>
    <x v="2"/>
    <e v="#NAME?"/>
  </r>
  <r>
    <n v="-115.51"/>
    <n v="32.68"/>
    <n v="11"/>
    <n v="2872"/>
    <n v="610"/>
    <n v="2644"/>
    <n v="581"/>
    <n v="2.625"/>
    <n v="72700"/>
    <x v="2"/>
    <e v="#NAME?"/>
  </r>
  <r>
    <n v="-115.52"/>
    <n v="32.67"/>
    <n v="6"/>
    <n v="2804"/>
    <n v="581"/>
    <n v="2807"/>
    <n v="594"/>
    <n v="2.0625"/>
    <n v="67700"/>
    <x v="2"/>
    <e v="#NAME?"/>
  </r>
  <r>
    <n v="-116.05"/>
    <n v="33.33"/>
    <n v="17"/>
    <n v="290"/>
    <n v="94"/>
    <n v="135"/>
    <n v="57"/>
    <n v="1.7292000000000001"/>
    <n v="81300"/>
    <x v="2"/>
    <e v="#NAME?"/>
  </r>
  <r>
    <n v="-116"/>
    <n v="33.19"/>
    <n v="16"/>
    <n v="245"/>
    <n v="57"/>
    <n v="81"/>
    <n v="33"/>
    <n v="1.2639"/>
    <n v="51300"/>
    <x v="2"/>
    <e v="#NAME?"/>
  </r>
  <r>
    <n v="-115.88"/>
    <n v="32.93"/>
    <n v="15"/>
    <n v="208"/>
    <n v="49"/>
    <n v="51"/>
    <n v="20"/>
    <n v="4.0208000000000004"/>
    <n v="32500"/>
    <x v="2"/>
    <e v="#NAME?"/>
  </r>
  <r>
    <n v="-116"/>
    <n v="32.74"/>
    <n v="26"/>
    <n v="1134"/>
    <n v="280"/>
    <n v="329"/>
    <n v="158"/>
    <n v="1.4338"/>
    <n v="43900"/>
    <x v="2"/>
    <e v="#NAME?"/>
  </r>
  <r>
    <n v="-115.9"/>
    <n v="32.69"/>
    <n v="18"/>
    <n v="414"/>
    <n v="86"/>
    <n v="98"/>
    <n v="54"/>
    <n v="1.5417000000000001"/>
    <n v="57500"/>
    <x v="2"/>
    <e v="#NAME?"/>
  </r>
  <r>
    <n v="-116.01"/>
    <n v="33.409999999999997"/>
    <n v="20"/>
    <n v="1996"/>
    <n v="515"/>
    <n v="659"/>
    <n v="295"/>
    <n v="2.8683999999999998"/>
    <n v="62800"/>
    <x v="2"/>
    <e v="#NAME?"/>
  </r>
  <r>
    <n v="-115.99"/>
    <n v="33.4"/>
    <n v="15"/>
    <n v="1945"/>
    <n v="536"/>
    <n v="515"/>
    <n v="273"/>
    <n v="2.0108999999999999"/>
    <n v="54300"/>
    <x v="2"/>
    <e v="#NAME?"/>
  </r>
  <r>
    <n v="-115.94"/>
    <n v="33.380000000000003"/>
    <n v="5"/>
    <n v="186"/>
    <n v="43"/>
    <n v="41"/>
    <n v="21"/>
    <n v="2.7"/>
    <n v="58800"/>
    <x v="2"/>
    <e v="#NAME?"/>
  </r>
  <r>
    <n v="-115.98"/>
    <n v="33.32"/>
    <n v="8"/>
    <n v="240"/>
    <n v="46"/>
    <n v="63"/>
    <n v="24"/>
    <n v="1.4688000000000001"/>
    <n v="53800"/>
    <x v="2"/>
    <e v="#NAME?"/>
  </r>
  <r>
    <n v="-115.91"/>
    <n v="33.36"/>
    <n v="15"/>
    <n v="459"/>
    <n v="95"/>
    <n v="160"/>
    <n v="73"/>
    <n v="0.92200000000000004"/>
    <n v="67500"/>
    <x v="2"/>
    <e v="#NAME?"/>
  </r>
  <r>
    <n v="-115.9"/>
    <n v="33.340000000000003"/>
    <n v="19"/>
    <n v="1210"/>
    <n v="248"/>
    <n v="329"/>
    <n v="155"/>
    <n v="1.7857000000000001"/>
    <n v="62800"/>
    <x v="2"/>
    <e v="#NAME?"/>
  </r>
  <r>
    <n v="-115.96"/>
    <n v="33.299999999999997"/>
    <n v="27"/>
    <n v="322"/>
    <n v="81"/>
    <n v="112"/>
    <n v="57"/>
    <n v="1.125"/>
    <n v="54400"/>
    <x v="2"/>
    <e v="#NAME?"/>
  </r>
  <r>
    <n v="-115.95"/>
    <n v="33.28"/>
    <n v="12"/>
    <n v="99"/>
    <n v="25"/>
    <n v="37"/>
    <n v="17"/>
    <n v="1.8957999999999999"/>
    <n v="53800"/>
    <x v="2"/>
    <e v="#NAME?"/>
  </r>
  <r>
    <n v="-115.8"/>
    <n v="33.26"/>
    <n v="2"/>
    <n v="96"/>
    <n v="18"/>
    <n v="30"/>
    <n v="16"/>
    <n v="5.3373999999999997"/>
    <n v="47500"/>
    <x v="2"/>
    <e v="#NAME?"/>
  </r>
  <r>
    <n v="-114.73"/>
    <n v="33.43"/>
    <n v="24"/>
    <n v="796"/>
    <n v="243"/>
    <n v="227"/>
    <n v="139"/>
    <n v="0.89639999999999997"/>
    <n v="59200"/>
    <x v="2"/>
    <e v="#NAME?"/>
  </r>
  <r>
    <n v="-114.98"/>
    <n v="33.07"/>
    <n v="18"/>
    <n v="1183"/>
    <n v="363"/>
    <n v="374"/>
    <n v="127"/>
    <n v="3.1606999999999998"/>
    <n v="57500"/>
    <x v="2"/>
    <e v="#NAME?"/>
  </r>
  <r>
    <n v="-115.73"/>
    <n v="33.36"/>
    <n v="19"/>
    <n v="749"/>
    <n v="238"/>
    <n v="476"/>
    <n v="169"/>
    <n v="1.7726999999999999"/>
    <n v="50000"/>
    <x v="2"/>
    <e v="#NAME?"/>
  </r>
  <r>
    <n v="-115.73"/>
    <n v="33.35"/>
    <n v="23"/>
    <n v="1586"/>
    <n v="448"/>
    <n v="338"/>
    <n v="182"/>
    <n v="1.2132000000000001"/>
    <n v="30000"/>
    <x v="2"/>
    <e v="#NAME?"/>
  </r>
  <r>
    <n v="-114.65"/>
    <n v="32.79"/>
    <n v="21"/>
    <n v="44"/>
    <n v="33"/>
    <n v="64"/>
    <n v="27"/>
    <n v="0.85709999999999997"/>
    <n v="25000"/>
    <x v="2"/>
    <e v="#NAME?"/>
  </r>
  <r>
    <n v="-114.55"/>
    <n v="32.799999999999997"/>
    <n v="19"/>
    <n v="2570"/>
    <n v="820"/>
    <n v="1431"/>
    <n v="608"/>
    <n v="1.2749999999999999"/>
    <n v="56100"/>
    <x v="2"/>
    <e v="#NAME?"/>
  </r>
  <r>
    <n v="-114.63"/>
    <n v="32.76"/>
    <n v="15"/>
    <n v="1448"/>
    <n v="378"/>
    <n v="949"/>
    <n v="300"/>
    <n v="0.85850000000000004"/>
    <n v="45000"/>
    <x v="2"/>
    <e v="#NAME?"/>
  </r>
  <r>
    <n v="-114.66"/>
    <n v="32.74"/>
    <n v="17"/>
    <n v="1388"/>
    <n v="386"/>
    <n v="775"/>
    <n v="320"/>
    <n v="1.2049000000000001"/>
    <n v="44000"/>
    <x v="2"/>
    <e v="#NAME?"/>
  </r>
  <r>
    <n v="-118.18"/>
    <n v="37.35"/>
    <n v="16"/>
    <n v="3806"/>
    <n v="794"/>
    <n v="1501"/>
    <n v="714"/>
    <n v="2.1212"/>
    <n v="108300"/>
    <x v="2"/>
    <e v="#NAME?"/>
  </r>
  <r>
    <n v="-118.43"/>
    <n v="37.4"/>
    <n v="19"/>
    <n v="2460"/>
    <n v="405"/>
    <n v="1225"/>
    <n v="425"/>
    <n v="4.1576000000000004"/>
    <n v="141500"/>
    <x v="2"/>
    <e v="#NAME?"/>
  </r>
  <r>
    <n v="-118.6"/>
    <n v="37.39"/>
    <n v="19"/>
    <n v="2682"/>
    <n v="518"/>
    <n v="1134"/>
    <n v="399"/>
    <n v="3.2132000000000001"/>
    <n v="166000"/>
    <x v="2"/>
    <e v="#NAME?"/>
  </r>
  <r>
    <n v="-118.45"/>
    <n v="37.25"/>
    <n v="20"/>
    <n v="1468"/>
    <n v="283"/>
    <n v="721"/>
    <n v="270"/>
    <n v="3.0817000000000001"/>
    <n v="118800"/>
    <x v="2"/>
    <e v="#NAME?"/>
  </r>
  <r>
    <n v="-118.45"/>
    <n v="37.369999999999997"/>
    <n v="26"/>
    <n v="3135"/>
    <n v="524"/>
    <n v="1385"/>
    <n v="523"/>
    <n v="4.3369999999999997"/>
    <n v="139700"/>
    <x v="2"/>
    <e v="#NAME?"/>
  </r>
  <r>
    <n v="-118.42"/>
    <n v="37.35"/>
    <n v="21"/>
    <n v="3302"/>
    <n v="557"/>
    <n v="1413"/>
    <n v="520"/>
    <n v="4.375"/>
    <n v="180400"/>
    <x v="2"/>
    <e v="#NAME?"/>
  </r>
  <r>
    <n v="-118.42"/>
    <n v="37.36"/>
    <n v="18"/>
    <n v="2281"/>
    <n v="520"/>
    <n v="1425"/>
    <n v="465"/>
    <n v="1.7387999999999999"/>
    <n v="54400"/>
    <x v="2"/>
    <e v="#NAME?"/>
  </r>
  <r>
    <n v="-118.4"/>
    <n v="37.36"/>
    <n v="34"/>
    <n v="2465"/>
    <n v="619"/>
    <n v="1172"/>
    <n v="575"/>
    <n v="1.9722"/>
    <n v="116100"/>
    <x v="2"/>
    <e v="#NAME?"/>
  </r>
  <r>
    <n v="-118.39"/>
    <n v="37.369999999999997"/>
    <n v="25"/>
    <n v="3295"/>
    <n v="824"/>
    <n v="1477"/>
    <n v="770"/>
    <n v="1.8325"/>
    <n v="105800"/>
    <x v="2"/>
    <e v="#NAME?"/>
  </r>
  <r>
    <n v="-118.39"/>
    <n v="37.36"/>
    <n v="38"/>
    <n v="1813"/>
    <n v="410"/>
    <n v="902"/>
    <n v="396"/>
    <n v="2.3260999999999998"/>
    <n v="98400"/>
    <x v="2"/>
    <e v="#NAME?"/>
  </r>
  <r>
    <n v="-118.3"/>
    <n v="37.17"/>
    <n v="22"/>
    <n v="3480"/>
    <n v="673"/>
    <n v="1541"/>
    <n v="636"/>
    <n v="2.75"/>
    <n v="94500"/>
    <x v="2"/>
    <e v="#NAME?"/>
  </r>
  <r>
    <n v="-117.9"/>
    <n v="36.950000000000003"/>
    <n v="19"/>
    <n v="99"/>
    <n v="26"/>
    <n v="51"/>
    <n v="22"/>
    <n v="1.7292000000000001"/>
    <n v="137500"/>
    <x v="2"/>
    <e v="#NAME?"/>
  </r>
  <r>
    <n v="-118.31"/>
    <n v="36.94"/>
    <n v="35"/>
    <n v="2563"/>
    <n v="530"/>
    <n v="861"/>
    <n v="371"/>
    <n v="2.3250000000000002"/>
    <n v="80600"/>
    <x v="2"/>
    <e v="#NAME?"/>
  </r>
  <r>
    <n v="-118.05"/>
    <n v="36.64"/>
    <n v="34"/>
    <n v="2090"/>
    <n v="478"/>
    <n v="896"/>
    <n v="426"/>
    <n v="2.0356999999999998"/>
    <n v="74200"/>
    <x v="2"/>
    <e v="#NAME?"/>
  </r>
  <r>
    <n v="-118.18"/>
    <n v="36.630000000000003"/>
    <n v="23"/>
    <n v="2311"/>
    <n v="487"/>
    <n v="1019"/>
    <n v="384"/>
    <n v="2.2574000000000001"/>
    <n v="104700"/>
    <x v="2"/>
    <e v="#NAME?"/>
  </r>
  <r>
    <n v="-117.69"/>
    <n v="36.130000000000003"/>
    <n v="25"/>
    <n v="1709"/>
    <n v="439"/>
    <n v="632"/>
    <n v="292"/>
    <n v="1.7867999999999999"/>
    <n v="45500"/>
    <x v="2"/>
    <e v="#NAME?"/>
  </r>
  <r>
    <n v="-117.02"/>
    <n v="36.4"/>
    <n v="19"/>
    <n v="619"/>
    <n v="239"/>
    <n v="490"/>
    <n v="164"/>
    <n v="2.1"/>
    <n v="14999"/>
    <x v="2"/>
    <e v="#NAME?"/>
  </r>
  <r>
    <n v="-116.22"/>
    <n v="36"/>
    <n v="14"/>
    <n v="1372"/>
    <n v="386"/>
    <n v="436"/>
    <n v="213"/>
    <n v="1.1471"/>
    <n v="32900"/>
    <x v="2"/>
    <e v="#NAME?"/>
  </r>
  <r>
    <n v="-119.02"/>
    <n v="35.42"/>
    <n v="42"/>
    <n v="2271"/>
    <n v="458"/>
    <n v="1124"/>
    <n v="447"/>
    <n v="2.7583000000000002"/>
    <n v="64900"/>
    <x v="2"/>
    <e v="#NAME?"/>
  </r>
  <r>
    <n v="-119.03"/>
    <n v="35.42"/>
    <n v="45"/>
    <n v="1628"/>
    <n v="352"/>
    <n v="754"/>
    <n v="334"/>
    <n v="2.5703"/>
    <n v="62400"/>
    <x v="2"/>
    <e v="#NAME?"/>
  </r>
  <r>
    <n v="-119.03"/>
    <n v="35.42"/>
    <n v="38"/>
    <n v="2952"/>
    <n v="598"/>
    <n v="1491"/>
    <n v="568"/>
    <n v="2.6093999999999999"/>
    <n v="67900"/>
    <x v="2"/>
    <e v="#NAME?"/>
  </r>
  <r>
    <n v="-119.03"/>
    <n v="35.450000000000003"/>
    <n v="14"/>
    <n v="3520"/>
    <n v="604"/>
    <n v="1748"/>
    <n v="582"/>
    <n v="4.3162000000000003"/>
    <n v="87100"/>
    <x v="2"/>
    <e v="#NAME?"/>
  </r>
  <r>
    <n v="-119.05"/>
    <n v="35.44"/>
    <n v="5"/>
    <n v="2133"/>
    <n v="487"/>
    <n v="1182"/>
    <n v="438"/>
    <n v="3.0268000000000002"/>
    <n v="77000"/>
    <x v="2"/>
    <e v="#NAME?"/>
  </r>
  <r>
    <n v="-119.02"/>
    <n v="35.44"/>
    <n v="29"/>
    <n v="3415"/>
    <n v="631"/>
    <n v="1527"/>
    <n v="597"/>
    <n v="4.0125000000000002"/>
    <n v="84400"/>
    <x v="2"/>
    <e v="#NAME?"/>
  </r>
  <r>
    <n v="-119.02"/>
    <n v="35.43"/>
    <n v="39"/>
    <n v="2033"/>
    <n v="370"/>
    <n v="956"/>
    <n v="379"/>
    <n v="3.1736"/>
    <n v="70700"/>
    <x v="2"/>
    <e v="#NAME?"/>
  </r>
  <r>
    <n v="-119.02"/>
    <n v="35.42"/>
    <n v="40"/>
    <n v="1089"/>
    <n v="226"/>
    <n v="520"/>
    <n v="218"/>
    <n v="2.2726999999999999"/>
    <n v="67200"/>
    <x v="2"/>
    <e v="#NAME?"/>
  </r>
  <r>
    <n v="-119.02"/>
    <n v="35.42"/>
    <n v="36"/>
    <n v="2044"/>
    <n v="447"/>
    <n v="1021"/>
    <n v="374"/>
    <n v="1.8472"/>
    <n v="57400"/>
    <x v="2"/>
    <e v="#NAME?"/>
  </r>
  <r>
    <n v="-119.02"/>
    <n v="35.42"/>
    <n v="40"/>
    <n v="1912"/>
    <n v="439"/>
    <n v="1015"/>
    <n v="413"/>
    <n v="1.4598"/>
    <n v="52600"/>
    <x v="2"/>
    <e v="#NAME?"/>
  </r>
  <r>
    <n v="-119.03"/>
    <n v="35.42"/>
    <n v="42"/>
    <n v="1705"/>
    <n v="418"/>
    <n v="905"/>
    <n v="393"/>
    <n v="1.6286"/>
    <n v="54600"/>
    <x v="2"/>
    <e v="#NAME?"/>
  </r>
  <r>
    <n v="-119.03"/>
    <n v="35.409999999999997"/>
    <n v="41"/>
    <n v="1808"/>
    <n v="435"/>
    <n v="1005"/>
    <n v="373"/>
    <n v="1.7857000000000001"/>
    <n v="54300"/>
    <x v="2"/>
    <e v="#NAME?"/>
  </r>
  <r>
    <n v="-119.04"/>
    <n v="35.42"/>
    <n v="47"/>
    <n v="1691"/>
    <n v="402"/>
    <n v="913"/>
    <n v="358"/>
    <n v="1.8403"/>
    <n v="54700"/>
    <x v="2"/>
    <e v="#NAME?"/>
  </r>
  <r>
    <n v="-119.05"/>
    <n v="35.42"/>
    <n v="41"/>
    <n v="1992"/>
    <n v="421"/>
    <n v="1006"/>
    <n v="419"/>
    <n v="2.8393000000000002"/>
    <n v="57000"/>
    <x v="2"/>
    <e v="#NAME?"/>
  </r>
  <r>
    <n v="-119.05"/>
    <n v="35.42"/>
    <n v="35"/>
    <n v="2353"/>
    <n v="483"/>
    <n v="1368"/>
    <n v="455"/>
    <n v="2.3250000000000002"/>
    <n v="63200"/>
    <x v="2"/>
    <e v="#NAME?"/>
  </r>
  <r>
    <n v="-119.02"/>
    <n v="35.409999999999997"/>
    <n v="21"/>
    <n v="2534"/>
    <n v="554"/>
    <n v="1297"/>
    <n v="517"/>
    <n v="2.0575000000000001"/>
    <n v="67000"/>
    <x v="2"/>
    <e v="#NAME?"/>
  </r>
  <r>
    <n v="-119.02"/>
    <n v="35.409999999999997"/>
    <n v="41"/>
    <n v="2221"/>
    <n v="516"/>
    <n v="1106"/>
    <n v="473"/>
    <n v="1.97"/>
    <n v="51900"/>
    <x v="2"/>
    <e v="#NAME?"/>
  </r>
  <r>
    <n v="-119.03"/>
    <n v="35.409999999999997"/>
    <n v="37"/>
    <n v="1761"/>
    <n v="443"/>
    <n v="911"/>
    <n v="365"/>
    <n v="2.0331000000000001"/>
    <n v="53200"/>
    <x v="2"/>
    <e v="#NAME?"/>
  </r>
  <r>
    <n v="-119.04"/>
    <n v="35.409999999999997"/>
    <n v="25"/>
    <n v="1577"/>
    <n v="310"/>
    <n v="844"/>
    <n v="309"/>
    <n v="3.0625"/>
    <n v="69400"/>
    <x v="2"/>
    <e v="#NAME?"/>
  </r>
  <r>
    <n v="-119.02"/>
    <n v="35.409999999999997"/>
    <n v="31"/>
    <n v="2348"/>
    <n v="701"/>
    <n v="1413"/>
    <n v="611"/>
    <n v="1.3222"/>
    <n v="51400"/>
    <x v="2"/>
    <e v="#NAME?"/>
  </r>
  <r>
    <n v="-119.03"/>
    <n v="35.4"/>
    <n v="35"/>
    <n v="2608"/>
    <n v="620"/>
    <n v="1566"/>
    <n v="583"/>
    <n v="2.1818"/>
    <n v="63500"/>
    <x v="2"/>
    <e v="#NAME?"/>
  </r>
  <r>
    <n v="-119.04"/>
    <n v="35.409999999999997"/>
    <n v="20"/>
    <n v="3268"/>
    <n v="833"/>
    <n v="1622"/>
    <n v="758"/>
    <n v="1.3587"/>
    <n v="67500"/>
    <x v="2"/>
    <e v="#NAME?"/>
  </r>
  <r>
    <n v="-119.08"/>
    <n v="35.42"/>
    <n v="10"/>
    <n v="4159"/>
    <n v="608"/>
    <n v="2089"/>
    <n v="591"/>
    <n v="5.5260999999999996"/>
    <n v="132000"/>
    <x v="2"/>
    <e v="#NAME?"/>
  </r>
  <r>
    <n v="-119.07"/>
    <n v="35.42"/>
    <n v="19"/>
    <n v="3889"/>
    <n v="832"/>
    <n v="1872"/>
    <n v="731"/>
    <n v="2.6812"/>
    <n v="107600"/>
    <x v="2"/>
    <e v="#NAME?"/>
  </r>
  <r>
    <n v="-119.09"/>
    <n v="35.409999999999997"/>
    <n v="12"/>
    <n v="3449"/>
    <n v="522"/>
    <n v="1754"/>
    <n v="551"/>
    <n v="5.6234999999999999"/>
    <n v="130600"/>
    <x v="2"/>
    <e v="#NAME?"/>
  </r>
  <r>
    <n v="-119.11"/>
    <n v="35.42"/>
    <n v="52"/>
    <n v="154"/>
    <m/>
    <n v="37"/>
    <n v="16"/>
    <n v="10.026300000000001"/>
    <n v="200000"/>
    <x v="2"/>
    <e v="#NAME?"/>
  </r>
  <r>
    <n v="-119.09"/>
    <n v="35.43"/>
    <n v="28"/>
    <n v="254"/>
    <n v="35"/>
    <n v="118"/>
    <n v="37"/>
    <n v="4.8571"/>
    <n v="237500"/>
    <x v="2"/>
    <e v="#NAME?"/>
  </r>
  <r>
    <n v="-119.05"/>
    <n v="35.4"/>
    <n v="18"/>
    <n v="1894"/>
    <n v="319"/>
    <n v="846"/>
    <n v="317"/>
    <n v="3.8611"/>
    <n v="126400"/>
    <x v="2"/>
    <e v="#NAME?"/>
  </r>
  <r>
    <n v="-119.08"/>
    <n v="35.39"/>
    <n v="10"/>
    <n v="6435"/>
    <n v="1040"/>
    <n v="3242"/>
    <n v="1030"/>
    <n v="5.5750000000000002"/>
    <n v="132200"/>
    <x v="2"/>
    <e v="#NAME?"/>
  </r>
  <r>
    <n v="-119.01"/>
    <n v="35.4"/>
    <n v="11"/>
    <n v="8739"/>
    <n v="2190"/>
    <n v="4781"/>
    <n v="1919"/>
    <n v="1.7109000000000001"/>
    <n v="44600"/>
    <x v="2"/>
    <e v="#NAME?"/>
  </r>
  <r>
    <n v="-119.01"/>
    <n v="35.39"/>
    <n v="29"/>
    <n v="1820"/>
    <n v="459"/>
    <n v="1134"/>
    <n v="419"/>
    <n v="1.8289"/>
    <n v="59400"/>
    <x v="2"/>
    <e v="#NAME?"/>
  </r>
  <r>
    <n v="-119.01"/>
    <n v="35.380000000000003"/>
    <n v="36"/>
    <n v="790"/>
    <n v="224"/>
    <n v="426"/>
    <n v="208"/>
    <n v="1.4427000000000001"/>
    <n v="50600"/>
    <x v="2"/>
    <e v="#NAME?"/>
  </r>
  <r>
    <n v="-119.02"/>
    <n v="35.39"/>
    <n v="30"/>
    <n v="227"/>
    <n v="75"/>
    <n v="169"/>
    <n v="101"/>
    <n v="1.3527"/>
    <n v="60000"/>
    <x v="2"/>
    <e v="#NAME?"/>
  </r>
  <r>
    <n v="-118.99"/>
    <n v="35.4"/>
    <n v="43"/>
    <n v="2225"/>
    <n v="392"/>
    <n v="890"/>
    <n v="374"/>
    <n v="4.0208000000000004"/>
    <n v="90400"/>
    <x v="2"/>
    <e v="#NAME?"/>
  </r>
  <r>
    <n v="-118.99"/>
    <n v="35.4"/>
    <n v="48"/>
    <n v="1908"/>
    <n v="331"/>
    <n v="789"/>
    <n v="321"/>
    <n v="3.5714000000000001"/>
    <n v="84600"/>
    <x v="2"/>
    <e v="#NAME?"/>
  </r>
  <r>
    <n v="-119"/>
    <n v="35.4"/>
    <n v="44"/>
    <n v="2250"/>
    <n v="378"/>
    <n v="928"/>
    <n v="379"/>
    <n v="4.3906000000000001"/>
    <n v="93900"/>
    <x v="2"/>
    <e v="#NAME?"/>
  </r>
  <r>
    <n v="-119"/>
    <n v="35.39"/>
    <n v="42"/>
    <n v="2839"/>
    <n v="516"/>
    <n v="1203"/>
    <n v="487"/>
    <n v="3.7707999999999999"/>
    <n v="79400"/>
    <x v="2"/>
    <e v="#NAME?"/>
  </r>
  <r>
    <n v="-119"/>
    <n v="35.39"/>
    <n v="51"/>
    <n v="1373"/>
    <n v="284"/>
    <n v="648"/>
    <n v="300"/>
    <n v="2.8294999999999999"/>
    <n v="72100"/>
    <x v="2"/>
    <e v="#NAME?"/>
  </r>
  <r>
    <n v="-118.97"/>
    <n v="35.409999999999997"/>
    <n v="36"/>
    <n v="1896"/>
    <n v="315"/>
    <n v="937"/>
    <n v="303"/>
    <n v="3.996"/>
    <n v="85500"/>
    <x v="2"/>
    <e v="#NAME?"/>
  </r>
  <r>
    <n v="-118.97"/>
    <n v="35.4"/>
    <n v="34"/>
    <n v="1859"/>
    <n v="323"/>
    <n v="854"/>
    <n v="309"/>
    <n v="3.1905999999999999"/>
    <n v="76200"/>
    <x v="2"/>
    <e v="#NAME?"/>
  </r>
  <r>
    <n v="-118.98"/>
    <n v="35.4"/>
    <n v="34"/>
    <n v="813"/>
    <n v="171"/>
    <n v="440"/>
    <n v="170"/>
    <n v="2.8393000000000002"/>
    <n v="69800"/>
    <x v="2"/>
    <e v="#NAME?"/>
  </r>
  <r>
    <n v="-118.98"/>
    <n v="35.4"/>
    <n v="36"/>
    <n v="1443"/>
    <n v="273"/>
    <n v="680"/>
    <n v="259"/>
    <n v="2.9821"/>
    <n v="73100"/>
    <x v="2"/>
    <e v="#NAME?"/>
  </r>
  <r>
    <n v="-118.98"/>
    <n v="35.4"/>
    <n v="36"/>
    <n v="1864"/>
    <n v="331"/>
    <n v="1052"/>
    <n v="325"/>
    <n v="3.4205000000000001"/>
    <n v="76600"/>
    <x v="2"/>
    <e v="#NAME?"/>
  </r>
  <r>
    <n v="-118.98"/>
    <n v="35.409999999999997"/>
    <n v="36"/>
    <n v="1482"/>
    <n v="266"/>
    <n v="640"/>
    <n v="274"/>
    <n v="3.875"/>
    <n v="94500"/>
    <x v="2"/>
    <e v="#NAME?"/>
  </r>
  <r>
    <n v="-118.96"/>
    <n v="35.4"/>
    <n v="28"/>
    <n v="4667"/>
    <n v="875"/>
    <n v="2404"/>
    <n v="841"/>
    <n v="3.2324999999999999"/>
    <n v="89000"/>
    <x v="2"/>
    <e v="#NAME?"/>
  </r>
  <r>
    <n v="-118.96"/>
    <n v="35.409999999999997"/>
    <n v="29"/>
    <n v="3548"/>
    <n v="729"/>
    <n v="1542"/>
    <n v="659"/>
    <n v="2.9470000000000001"/>
    <n v="87100"/>
    <x v="2"/>
    <e v="#NAME?"/>
  </r>
  <r>
    <n v="-118.95"/>
    <n v="35.4"/>
    <n v="23"/>
    <n v="4483"/>
    <n v="894"/>
    <n v="2136"/>
    <n v="883"/>
    <n v="3.6875"/>
    <n v="101700"/>
    <x v="2"/>
    <e v="#NAME?"/>
  </r>
  <r>
    <n v="-118.96"/>
    <n v="35.4"/>
    <n v="27"/>
    <n v="2473"/>
    <n v="400"/>
    <n v="1271"/>
    <n v="427"/>
    <n v="3.5524"/>
    <n v="89100"/>
    <x v="2"/>
    <e v="#NAME?"/>
  </r>
  <r>
    <n v="-118.96"/>
    <n v="35.39"/>
    <n v="23"/>
    <n v="5624"/>
    <n v="1148"/>
    <n v="2842"/>
    <n v="1042"/>
    <n v="3.1297000000000001"/>
    <n v="79000"/>
    <x v="2"/>
    <e v="#NAME?"/>
  </r>
  <r>
    <n v="-118.96"/>
    <n v="35.380000000000003"/>
    <n v="34"/>
    <n v="2047"/>
    <n v="347"/>
    <n v="888"/>
    <n v="352"/>
    <n v="3.6734"/>
    <n v="92900"/>
    <x v="2"/>
    <e v="#NAME?"/>
  </r>
  <r>
    <n v="-118.95"/>
    <n v="35.380000000000003"/>
    <n v="35"/>
    <n v="2220"/>
    <n v="388"/>
    <n v="906"/>
    <n v="373"/>
    <n v="3.5937999999999999"/>
    <n v="95200"/>
    <x v="2"/>
    <e v="#NAME?"/>
  </r>
  <r>
    <n v="-118.96"/>
    <n v="35.380000000000003"/>
    <n v="41"/>
    <n v="2417"/>
    <n v="435"/>
    <n v="973"/>
    <n v="406"/>
    <n v="3.0568"/>
    <n v="85600"/>
    <x v="2"/>
    <e v="#NAME?"/>
  </r>
  <r>
    <n v="-118.94"/>
    <n v="35.380000000000003"/>
    <n v="26"/>
    <n v="4800"/>
    <n v="831"/>
    <n v="2365"/>
    <n v="743"/>
    <n v="3.7532999999999999"/>
    <n v="87000"/>
    <x v="2"/>
    <e v="#NAME?"/>
  </r>
  <r>
    <n v="-118.95"/>
    <n v="35.380000000000003"/>
    <n v="30"/>
    <n v="2594"/>
    <n v="478"/>
    <n v="1419"/>
    <n v="480"/>
    <n v="3.7250000000000001"/>
    <n v="83100"/>
    <x v="2"/>
    <e v="#NAME?"/>
  </r>
  <r>
    <n v="-118.92"/>
    <n v="35.380000000000003"/>
    <n v="33"/>
    <n v="3122"/>
    <n v="579"/>
    <n v="1733"/>
    <n v="545"/>
    <n v="3.8307000000000002"/>
    <n v="70600"/>
    <x v="2"/>
    <e v="#NAME?"/>
  </r>
  <r>
    <n v="-118.95"/>
    <n v="35.409999999999997"/>
    <n v="21"/>
    <n v="3999"/>
    <n v="727"/>
    <n v="1889"/>
    <n v="688"/>
    <n v="3.875"/>
    <n v="99500"/>
    <x v="2"/>
    <e v="#NAME?"/>
  </r>
  <r>
    <n v="-118.94"/>
    <n v="35.4"/>
    <n v="14"/>
    <n v="5548"/>
    <n v="941"/>
    <n v="2815"/>
    <n v="935"/>
    <n v="4.2214"/>
    <n v="104600"/>
    <x v="2"/>
    <e v="#NAME?"/>
  </r>
  <r>
    <n v="-118.94"/>
    <n v="35.39"/>
    <n v="27"/>
    <n v="3074"/>
    <n v="452"/>
    <n v="1223"/>
    <n v="452"/>
    <n v="5.4592000000000001"/>
    <n v="139100"/>
    <x v="2"/>
    <e v="#NAME?"/>
  </r>
  <r>
    <n v="-118.94"/>
    <n v="35.39"/>
    <n v="13"/>
    <n v="3137"/>
    <n v="417"/>
    <n v="1318"/>
    <n v="397"/>
    <n v="7.7751000000000001"/>
    <n v="194100"/>
    <x v="2"/>
    <e v="#NAME?"/>
  </r>
  <r>
    <n v="-118.9"/>
    <n v="35.409999999999997"/>
    <n v="6"/>
    <n v="4656"/>
    <n v="971"/>
    <n v="2320"/>
    <n v="935"/>
    <n v="3.0937999999999999"/>
    <n v="100800"/>
    <x v="2"/>
    <e v="#NAME?"/>
  </r>
  <r>
    <n v="-118.94"/>
    <n v="35.409999999999997"/>
    <n v="10"/>
    <n v="3216"/>
    <n v="526"/>
    <n v="1539"/>
    <n v="483"/>
    <n v="6.3639000000000001"/>
    <n v="143000"/>
    <x v="2"/>
    <e v="#NAME?"/>
  </r>
  <r>
    <n v="-118.91"/>
    <n v="35.4"/>
    <n v="10"/>
    <n v="3587"/>
    <n v="774"/>
    <n v="1398"/>
    <n v="763"/>
    <n v="2.569"/>
    <n v="113000"/>
    <x v="2"/>
    <e v="#NAME?"/>
  </r>
  <r>
    <n v="-118.87"/>
    <n v="35.369999999999997"/>
    <n v="14"/>
    <n v="2458"/>
    <n v="433"/>
    <n v="1352"/>
    <n v="411"/>
    <n v="3.5440999999999998"/>
    <n v="87000"/>
    <x v="2"/>
    <e v="#NAME?"/>
  </r>
  <r>
    <n v="-118.91"/>
    <n v="35.369999999999997"/>
    <n v="32"/>
    <n v="4121"/>
    <n v="755"/>
    <n v="2590"/>
    <n v="721"/>
    <n v="3.3462000000000001"/>
    <n v="67600"/>
    <x v="2"/>
    <e v="#NAME?"/>
  </r>
  <r>
    <n v="-118.88"/>
    <n v="35.340000000000003"/>
    <n v="20"/>
    <n v="1351"/>
    <n v="255"/>
    <n v="762"/>
    <n v="253"/>
    <n v="2.1111"/>
    <n v="105300"/>
    <x v="2"/>
    <e v="#NAME?"/>
  </r>
  <r>
    <n v="-118.92"/>
    <n v="35.369999999999997"/>
    <n v="17"/>
    <n v="3589"/>
    <n v="701"/>
    <n v="1746"/>
    <n v="640"/>
    <n v="2.4918999999999998"/>
    <n v="75700"/>
    <x v="2"/>
    <e v="#NAME?"/>
  </r>
  <r>
    <n v="-118.93"/>
    <n v="35.369999999999997"/>
    <n v="34"/>
    <n v="2412"/>
    <n v="446"/>
    <n v="1558"/>
    <n v="421"/>
    <n v="2.6903000000000001"/>
    <n v="62800"/>
    <x v="2"/>
    <e v="#NAME?"/>
  </r>
  <r>
    <n v="-118.94"/>
    <n v="35.369999999999997"/>
    <n v="33"/>
    <n v="3372"/>
    <n v="741"/>
    <n v="2352"/>
    <n v="704"/>
    <n v="2.0642999999999998"/>
    <n v="57600"/>
    <x v="2"/>
    <e v="#NAME?"/>
  </r>
  <r>
    <n v="-118.94"/>
    <n v="35.369999999999997"/>
    <n v="23"/>
    <n v="1106"/>
    <n v="252"/>
    <n v="790"/>
    <n v="230"/>
    <n v="1.8523000000000001"/>
    <n v="59700"/>
    <x v="2"/>
    <e v="#NAME?"/>
  </r>
  <r>
    <n v="-118.95"/>
    <n v="35.369999999999997"/>
    <n v="34"/>
    <n v="1672"/>
    <n v="359"/>
    <n v="1059"/>
    <n v="349"/>
    <n v="2.1587999999999998"/>
    <n v="61300"/>
    <x v="2"/>
    <e v="#NAME?"/>
  </r>
  <r>
    <n v="-118.94"/>
    <n v="35.369999999999997"/>
    <n v="37"/>
    <n v="1667"/>
    <n v="362"/>
    <n v="971"/>
    <n v="335"/>
    <n v="2.875"/>
    <n v="57400"/>
    <x v="2"/>
    <e v="#NAME?"/>
  </r>
  <r>
    <n v="-118.95"/>
    <n v="35.369999999999997"/>
    <n v="37"/>
    <n v="1475"/>
    <n v="327"/>
    <n v="946"/>
    <n v="295"/>
    <n v="1.6728000000000001"/>
    <n v="55400"/>
    <x v="2"/>
    <e v="#NAME?"/>
  </r>
  <r>
    <n v="-118.96"/>
    <n v="35.369999999999997"/>
    <n v="41"/>
    <n v="1463"/>
    <n v="339"/>
    <n v="1066"/>
    <n v="318"/>
    <n v="1.7466999999999999"/>
    <n v="52400"/>
    <x v="2"/>
    <e v="#NAME?"/>
  </r>
  <r>
    <n v="-118.96"/>
    <n v="35.369999999999997"/>
    <n v="40"/>
    <n v="1603"/>
    <n v="374"/>
    <n v="1026"/>
    <n v="337"/>
    <n v="1.365"/>
    <n v="54300"/>
    <x v="2"/>
    <e v="#NAME?"/>
  </r>
  <r>
    <n v="-118.97"/>
    <n v="35.39"/>
    <n v="38"/>
    <n v="2121"/>
    <n v="433"/>
    <n v="1547"/>
    <n v="441"/>
    <n v="2.774"/>
    <n v="59500"/>
    <x v="2"/>
    <e v="#NAME?"/>
  </r>
  <r>
    <n v="-118.97"/>
    <n v="35.380000000000003"/>
    <n v="32"/>
    <n v="1361"/>
    <n v="363"/>
    <n v="1483"/>
    <n v="297"/>
    <n v="1.625"/>
    <n v="46800"/>
    <x v="2"/>
    <e v="#NAME?"/>
  </r>
  <r>
    <n v="-118.98"/>
    <n v="35.380000000000003"/>
    <n v="39"/>
    <n v="1497"/>
    <n v="383"/>
    <n v="1182"/>
    <n v="355"/>
    <n v="1.0648"/>
    <n v="50000"/>
    <x v="2"/>
    <e v="#NAME?"/>
  </r>
  <r>
    <n v="-118.97"/>
    <n v="35.380000000000003"/>
    <n v="42"/>
    <n v="1185"/>
    <n v="358"/>
    <n v="1038"/>
    <n v="299"/>
    <n v="0.99509999999999998"/>
    <n v="48000"/>
    <x v="2"/>
    <e v="#NAME?"/>
  </r>
  <r>
    <n v="-118.97"/>
    <n v="35.369999999999997"/>
    <n v="41"/>
    <n v="2396"/>
    <n v="602"/>
    <n v="1781"/>
    <n v="543"/>
    <n v="1.8818999999999999"/>
    <n v="58000"/>
    <x v="2"/>
    <e v="#NAME?"/>
  </r>
  <r>
    <n v="-118.97"/>
    <n v="35.380000000000003"/>
    <n v="35"/>
    <n v="1673"/>
    <n v="426"/>
    <n v="1041"/>
    <n v="413"/>
    <n v="1.375"/>
    <n v="57500"/>
    <x v="2"/>
    <e v="#NAME?"/>
  </r>
  <r>
    <n v="-118.99"/>
    <n v="35.380000000000003"/>
    <n v="26"/>
    <n v="1317"/>
    <n v="374"/>
    <n v="1025"/>
    <n v="304"/>
    <n v="1.4024000000000001"/>
    <n v="51000"/>
    <x v="2"/>
    <e v="#NAME?"/>
  </r>
  <r>
    <n v="-118.99"/>
    <n v="35.380000000000003"/>
    <n v="30"/>
    <n v="1390"/>
    <n v="361"/>
    <n v="1116"/>
    <n v="298"/>
    <n v="1.3451"/>
    <n v="57500"/>
    <x v="2"/>
    <e v="#NAME?"/>
  </r>
  <r>
    <n v="-118.98"/>
    <n v="35.39"/>
    <n v="22"/>
    <n v="1812"/>
    <n v="457"/>
    <n v="1592"/>
    <n v="420"/>
    <n v="1.4146000000000001"/>
    <n v="49100"/>
    <x v="2"/>
    <e v="#NAME?"/>
  </r>
  <r>
    <n v="-118.98"/>
    <n v="35.380000000000003"/>
    <n v="24"/>
    <n v="1807"/>
    <n v="465"/>
    <n v="1460"/>
    <n v="410"/>
    <n v="1.4785999999999999"/>
    <n v="54800"/>
    <x v="2"/>
    <e v="#NAME?"/>
  </r>
  <r>
    <n v="-118.98"/>
    <n v="35.380000000000003"/>
    <n v="34"/>
    <n v="1020"/>
    <n v="247"/>
    <n v="795"/>
    <n v="228"/>
    <n v="1.625"/>
    <n v="50800"/>
    <x v="2"/>
    <e v="#NAME?"/>
  </r>
  <r>
    <n v="-118.98"/>
    <n v="35.380000000000003"/>
    <n v="28"/>
    <n v="1171"/>
    <n v="299"/>
    <n v="1193"/>
    <n v="273"/>
    <n v="0.8639"/>
    <n v="49400"/>
    <x v="2"/>
    <e v="#NAME?"/>
  </r>
  <r>
    <n v="-118.99"/>
    <n v="35.39"/>
    <n v="39"/>
    <n v="2228"/>
    <n v="542"/>
    <n v="1516"/>
    <n v="435"/>
    <n v="1.6009"/>
    <n v="48800"/>
    <x v="2"/>
    <e v="#NAME?"/>
  </r>
  <r>
    <n v="-118.99"/>
    <n v="35.39"/>
    <n v="36"/>
    <n v="1438"/>
    <n v="348"/>
    <n v="1054"/>
    <n v="341"/>
    <n v="1.8319000000000001"/>
    <n v="55400"/>
    <x v="2"/>
    <e v="#NAME?"/>
  </r>
  <r>
    <n v="-118.99"/>
    <n v="35.39"/>
    <n v="52"/>
    <n v="2805"/>
    <n v="573"/>
    <n v="1325"/>
    <n v="522"/>
    <n v="2.5083000000000002"/>
    <n v="70100"/>
    <x v="2"/>
    <e v="#NAME?"/>
  </r>
  <r>
    <n v="-118.98"/>
    <n v="35.39"/>
    <n v="29"/>
    <n v="607"/>
    <n v="177"/>
    <n v="476"/>
    <n v="143"/>
    <n v="1.1875"/>
    <n v="50700"/>
    <x v="2"/>
    <e v="#NAME?"/>
  </r>
  <r>
    <n v="-118.98"/>
    <n v="35.39"/>
    <n v="32"/>
    <n v="2620"/>
    <n v="682"/>
    <n v="2375"/>
    <n v="684"/>
    <n v="1.2618"/>
    <n v="46900"/>
    <x v="2"/>
    <e v="#NAME?"/>
  </r>
  <r>
    <n v="-119"/>
    <n v="35.369999999999997"/>
    <n v="41"/>
    <n v="303"/>
    <n v="78"/>
    <n v="216"/>
    <n v="80"/>
    <n v="2.2212000000000001"/>
    <n v="55500"/>
    <x v="2"/>
    <e v="#NAME?"/>
  </r>
  <r>
    <n v="-118.99"/>
    <n v="35.369999999999997"/>
    <n v="36"/>
    <n v="832"/>
    <n v="198"/>
    <n v="814"/>
    <n v="174"/>
    <n v="1.4773000000000001"/>
    <n v="57400"/>
    <x v="2"/>
    <e v="#NAME?"/>
  </r>
  <r>
    <n v="-118.99"/>
    <n v="35.369999999999997"/>
    <n v="38"/>
    <n v="918"/>
    <n v="220"/>
    <n v="743"/>
    <n v="222"/>
    <n v="1.7292000000000001"/>
    <n v="58100"/>
    <x v="2"/>
    <e v="#NAME?"/>
  </r>
  <r>
    <n v="-118.98"/>
    <n v="35.369999999999997"/>
    <n v="35"/>
    <n v="825"/>
    <n v="179"/>
    <n v="670"/>
    <n v="181"/>
    <n v="1.1637999999999999"/>
    <n v="57900"/>
    <x v="2"/>
    <e v="#NAME?"/>
  </r>
  <r>
    <n v="-118.97"/>
    <n v="35.369999999999997"/>
    <n v="52"/>
    <n v="425"/>
    <n v="119"/>
    <n v="380"/>
    <n v="97"/>
    <n v="1.4125000000000001"/>
    <n v="42500"/>
    <x v="2"/>
    <e v="#NAME?"/>
  </r>
  <r>
    <n v="-119.01"/>
    <n v="35.380000000000003"/>
    <n v="44"/>
    <n v="434"/>
    <n v="110"/>
    <n v="274"/>
    <n v="86"/>
    <n v="1.1943999999999999"/>
    <n v="57500"/>
    <x v="2"/>
    <e v="#NAME?"/>
  </r>
  <r>
    <n v="-119.01"/>
    <n v="35.380000000000003"/>
    <n v="52"/>
    <n v="114"/>
    <n v="26"/>
    <n v="158"/>
    <n v="26"/>
    <n v="1.075"/>
    <n v="67500"/>
    <x v="2"/>
    <e v="#NAME?"/>
  </r>
  <r>
    <n v="-119.01"/>
    <n v="35.369999999999997"/>
    <n v="35"/>
    <n v="120"/>
    <n v="35"/>
    <n v="477"/>
    <n v="41"/>
    <n v="1.9125000000000001"/>
    <n v="47500"/>
    <x v="2"/>
    <e v="#NAME?"/>
  </r>
  <r>
    <n v="-119.01"/>
    <n v="35.369999999999997"/>
    <n v="44"/>
    <n v="593"/>
    <n v="136"/>
    <n v="364"/>
    <n v="121"/>
    <n v="1.4779"/>
    <n v="66000"/>
    <x v="2"/>
    <e v="#NAME?"/>
  </r>
  <r>
    <n v="-119.02"/>
    <n v="35.380000000000003"/>
    <n v="52"/>
    <n v="90"/>
    <n v="35"/>
    <n v="36"/>
    <n v="31"/>
    <n v="0.8054"/>
    <n v="60000"/>
    <x v="2"/>
    <e v="#NAME?"/>
  </r>
  <r>
    <n v="-119.02"/>
    <n v="35.380000000000003"/>
    <n v="48"/>
    <n v="346"/>
    <n v="92"/>
    <n v="129"/>
    <n v="63"/>
    <n v="1.1875"/>
    <n v="63800"/>
    <x v="2"/>
    <e v="#NAME?"/>
  </r>
  <r>
    <n v="-119.02"/>
    <n v="35.39"/>
    <n v="52"/>
    <n v="191"/>
    <n v="52"/>
    <n v="106"/>
    <n v="49"/>
    <n v="2.0455000000000001"/>
    <n v="72500"/>
    <x v="2"/>
    <e v="#NAME?"/>
  </r>
  <r>
    <n v="-119.01"/>
    <n v="35.369999999999997"/>
    <n v="45"/>
    <n v="629"/>
    <n v="143"/>
    <n v="568"/>
    <n v="139"/>
    <n v="1.7321"/>
    <n v="84400"/>
    <x v="2"/>
    <e v="#NAME?"/>
  </r>
  <r>
    <n v="-119.03"/>
    <n v="35.380000000000003"/>
    <n v="38"/>
    <n v="2122"/>
    <n v="394"/>
    <n v="843"/>
    <n v="410"/>
    <n v="3"/>
    <n v="91800"/>
    <x v="2"/>
    <e v="#NAME?"/>
  </r>
  <r>
    <n v="-119.03"/>
    <n v="35.380000000000003"/>
    <n v="52"/>
    <n v="1695"/>
    <n v="290"/>
    <n v="540"/>
    <n v="260"/>
    <n v="2.7311999999999999"/>
    <n v="147100"/>
    <x v="2"/>
    <e v="#NAME?"/>
  </r>
  <r>
    <n v="-119.03"/>
    <n v="35.369999999999997"/>
    <n v="52"/>
    <n v="1503"/>
    <n v="367"/>
    <n v="554"/>
    <n v="277"/>
    <n v="1.6786000000000001"/>
    <n v="126600"/>
    <x v="2"/>
    <e v="#NAME?"/>
  </r>
  <r>
    <n v="-119.04"/>
    <n v="35.369999999999997"/>
    <n v="44"/>
    <n v="1618"/>
    <n v="310"/>
    <n v="667"/>
    <n v="300"/>
    <n v="2.875"/>
    <n v="82700"/>
    <x v="2"/>
    <e v="#NAME?"/>
  </r>
  <r>
    <n v="-119.03"/>
    <n v="35.39"/>
    <n v="28"/>
    <n v="4513"/>
    <n v="764"/>
    <n v="1593"/>
    <n v="763"/>
    <n v="2.9821"/>
    <n v="118700"/>
    <x v="2"/>
    <e v="#NAME?"/>
  </r>
  <r>
    <n v="-119.04"/>
    <n v="35.36"/>
    <n v="36"/>
    <n v="1942"/>
    <n v="414"/>
    <n v="1051"/>
    <n v="411"/>
    <n v="1.8362000000000001"/>
    <n v="66900"/>
    <x v="2"/>
    <e v="#NAME?"/>
  </r>
  <r>
    <n v="-119.05"/>
    <n v="35.36"/>
    <n v="30"/>
    <n v="4635"/>
    <n v="800"/>
    <n v="2307"/>
    <n v="754"/>
    <n v="3.6547999999999998"/>
    <n v="84700"/>
    <x v="2"/>
    <e v="#NAME?"/>
  </r>
  <r>
    <n v="-119.05"/>
    <n v="35.36"/>
    <n v="16"/>
    <n v="4507"/>
    <n v="1049"/>
    <n v="2261"/>
    <n v="959"/>
    <n v="3.3260999999999998"/>
    <n v="118400"/>
    <x v="2"/>
    <e v="#NAME?"/>
  </r>
  <r>
    <n v="-119.07"/>
    <n v="35.36"/>
    <n v="19"/>
    <n v="5254"/>
    <n v="894"/>
    <n v="2155"/>
    <n v="831"/>
    <n v="4.6704999999999997"/>
    <n v="110700"/>
    <x v="2"/>
    <e v="#NAME?"/>
  </r>
  <r>
    <n v="-119.08"/>
    <n v="35.36"/>
    <n v="12"/>
    <n v="6442"/>
    <n v="1116"/>
    <n v="2966"/>
    <n v="1092"/>
    <n v="4.5791000000000004"/>
    <n v="123400"/>
    <x v="2"/>
    <e v="#NAME?"/>
  </r>
  <r>
    <n v="-119.06"/>
    <n v="35.36"/>
    <n v="9"/>
    <n v="1228"/>
    <n v="234"/>
    <n v="409"/>
    <n v="212"/>
    <n v="4.3482000000000003"/>
    <n v="95200"/>
    <x v="2"/>
    <e v="#NAME?"/>
  </r>
  <r>
    <n v="-119.03"/>
    <n v="35.369999999999997"/>
    <n v="42"/>
    <n v="2508"/>
    <n v="483"/>
    <n v="1035"/>
    <n v="442"/>
    <n v="2.6513"/>
    <n v="72300"/>
    <x v="2"/>
    <e v="#NAME?"/>
  </r>
  <r>
    <n v="-119.03"/>
    <n v="35.36"/>
    <n v="41"/>
    <n v="1944"/>
    <n v="363"/>
    <n v="977"/>
    <n v="388"/>
    <n v="3.9097"/>
    <n v="81300"/>
    <x v="2"/>
    <e v="#NAME?"/>
  </r>
  <r>
    <n v="-119.04"/>
    <n v="35.36"/>
    <n v="40"/>
    <n v="1533"/>
    <n v="312"/>
    <n v="771"/>
    <n v="306"/>
    <n v="3.0434999999999999"/>
    <n v="69500"/>
    <x v="2"/>
    <e v="#NAME?"/>
  </r>
  <r>
    <n v="-119.04"/>
    <n v="35.369999999999997"/>
    <n v="46"/>
    <n v="1637"/>
    <n v="338"/>
    <n v="714"/>
    <n v="297"/>
    <n v="2.1818"/>
    <n v="75300"/>
    <x v="2"/>
    <e v="#NAME?"/>
  </r>
  <r>
    <n v="-119.02"/>
    <n v="35.369999999999997"/>
    <n v="44"/>
    <n v="2687"/>
    <n v="620"/>
    <n v="1521"/>
    <n v="549"/>
    <n v="1.7213000000000001"/>
    <n v="61600"/>
    <x v="2"/>
    <e v="#NAME?"/>
  </r>
  <r>
    <n v="-119.02"/>
    <n v="35.36"/>
    <n v="48"/>
    <n v="1833"/>
    <n v="396"/>
    <n v="947"/>
    <n v="363"/>
    <n v="2.2827000000000002"/>
    <n v="70000"/>
    <x v="2"/>
    <e v="#NAME?"/>
  </r>
  <r>
    <n v="-119.02"/>
    <n v="35.36"/>
    <n v="47"/>
    <n v="1631"/>
    <n v="340"/>
    <n v="847"/>
    <n v="315"/>
    <n v="2.5062000000000002"/>
    <n v="73700"/>
    <x v="2"/>
    <e v="#NAME?"/>
  </r>
  <r>
    <n v="-119.03"/>
    <n v="35.36"/>
    <n v="41"/>
    <n v="2551"/>
    <n v="594"/>
    <n v="1342"/>
    <n v="595"/>
    <n v="1.9671000000000001"/>
    <n v="76800"/>
    <x v="2"/>
    <e v="#NAME?"/>
  </r>
  <r>
    <n v="-119.01"/>
    <n v="35.369999999999997"/>
    <n v="38"/>
    <n v="1702"/>
    <n v="380"/>
    <n v="1191"/>
    <n v="366"/>
    <n v="1.8801000000000001"/>
    <n v="57800"/>
    <x v="2"/>
    <e v="#NAME?"/>
  </r>
  <r>
    <n v="-119.01"/>
    <n v="35.36"/>
    <n v="38"/>
    <n v="1838"/>
    <n v="388"/>
    <n v="1203"/>
    <n v="373"/>
    <n v="1.6797"/>
    <n v="60700"/>
    <x v="2"/>
    <e v="#NAME?"/>
  </r>
  <r>
    <n v="-119.01"/>
    <n v="35.36"/>
    <n v="36"/>
    <n v="2658"/>
    <n v="626"/>
    <n v="1490"/>
    <n v="529"/>
    <n v="1.2157"/>
    <n v="57000"/>
    <x v="2"/>
    <e v="#NAME?"/>
  </r>
  <r>
    <n v="-119.01"/>
    <n v="35.36"/>
    <n v="24"/>
    <n v="1941"/>
    <n v="484"/>
    <n v="1277"/>
    <n v="435"/>
    <n v="1.056"/>
    <n v="51600"/>
    <x v="2"/>
    <e v="#NAME?"/>
  </r>
  <r>
    <n v="-119.01"/>
    <n v="35.369999999999997"/>
    <n v="33"/>
    <n v="821"/>
    <n v="181"/>
    <n v="579"/>
    <n v="172"/>
    <n v="1.2468999999999999"/>
    <n v="46700"/>
    <x v="2"/>
    <e v="#NAME?"/>
  </r>
  <r>
    <n v="-119"/>
    <n v="35.36"/>
    <n v="40"/>
    <n v="850"/>
    <n v="227"/>
    <n v="764"/>
    <n v="186"/>
    <n v="0.94069999999999998"/>
    <n v="43600"/>
    <x v="2"/>
    <e v="#NAME?"/>
  </r>
  <r>
    <n v="-119"/>
    <n v="35.36"/>
    <n v="39"/>
    <n v="896"/>
    <n v="217"/>
    <n v="805"/>
    <n v="197"/>
    <n v="1.25"/>
    <n v="42500"/>
    <x v="2"/>
    <e v="#NAME?"/>
  </r>
  <r>
    <n v="-119"/>
    <n v="35.35"/>
    <n v="35"/>
    <n v="1164"/>
    <n v="277"/>
    <n v="992"/>
    <n v="284"/>
    <n v="1.4015"/>
    <n v="48700"/>
    <x v="2"/>
    <e v="#NAME?"/>
  </r>
  <r>
    <n v="-119"/>
    <n v="35.36"/>
    <n v="35"/>
    <n v="1021"/>
    <n v="280"/>
    <n v="1258"/>
    <n v="239"/>
    <n v="1.7375"/>
    <n v="48600"/>
    <x v="2"/>
    <e v="#NAME?"/>
  </r>
  <r>
    <n v="-118.98"/>
    <n v="35.369999999999997"/>
    <n v="36"/>
    <n v="1562"/>
    <n v="398"/>
    <n v="1223"/>
    <n v="329"/>
    <n v="0.96750000000000003"/>
    <n v="47100"/>
    <x v="2"/>
    <e v="#NAME?"/>
  </r>
  <r>
    <n v="-118.98"/>
    <n v="35.36"/>
    <n v="29"/>
    <n v="1244"/>
    <n v="266"/>
    <n v="933"/>
    <n v="227"/>
    <n v="1.6980999999999999"/>
    <n v="49400"/>
    <x v="2"/>
    <e v="#NAME?"/>
  </r>
  <r>
    <n v="-118.98"/>
    <n v="35.36"/>
    <n v="15"/>
    <n v="1482"/>
    <n v="338"/>
    <n v="1059"/>
    <n v="279"/>
    <n v="1.2617"/>
    <n v="42700"/>
    <x v="2"/>
    <e v="#NAME?"/>
  </r>
  <r>
    <n v="-118.99"/>
    <n v="35.36"/>
    <n v="18"/>
    <n v="1524"/>
    <n v="354"/>
    <n v="1210"/>
    <n v="344"/>
    <n v="1.1135999999999999"/>
    <n v="47800"/>
    <x v="2"/>
    <e v="#NAME?"/>
  </r>
  <r>
    <n v="-118.99"/>
    <n v="35.36"/>
    <n v="31"/>
    <n v="1498"/>
    <n v="359"/>
    <n v="1168"/>
    <n v="340"/>
    <n v="1.2232000000000001"/>
    <n v="49300"/>
    <x v="2"/>
    <e v="#NAME?"/>
  </r>
  <r>
    <n v="-118.94"/>
    <n v="35.36"/>
    <n v="19"/>
    <n v="2714"/>
    <n v="512"/>
    <n v="1823"/>
    <n v="500"/>
    <n v="3.1280999999999999"/>
    <n v="76200"/>
    <x v="2"/>
    <e v="#NAME?"/>
  </r>
  <r>
    <n v="-118.95"/>
    <n v="35.36"/>
    <n v="30"/>
    <n v="2294"/>
    <n v="508"/>
    <n v="1753"/>
    <n v="482"/>
    <n v="2.1078000000000001"/>
    <n v="54700"/>
    <x v="2"/>
    <e v="#NAME?"/>
  </r>
  <r>
    <n v="-118.96"/>
    <n v="35.369999999999997"/>
    <n v="32"/>
    <n v="1025"/>
    <n v="259"/>
    <n v="874"/>
    <n v="236"/>
    <n v="1.9612000000000001"/>
    <n v="53400"/>
    <x v="2"/>
    <e v="#NAME?"/>
  </r>
  <r>
    <n v="-118.96"/>
    <n v="35.36"/>
    <n v="35"/>
    <n v="2285"/>
    <n v="497"/>
    <n v="1738"/>
    <n v="480"/>
    <n v="2.4847999999999999"/>
    <n v="54000"/>
    <x v="2"/>
    <e v="#NAME?"/>
  </r>
  <r>
    <n v="-118.97"/>
    <n v="35.369999999999997"/>
    <n v="34"/>
    <n v="1379"/>
    <n v="333"/>
    <n v="1156"/>
    <n v="315"/>
    <n v="1.7197"/>
    <n v="48900"/>
    <x v="2"/>
    <e v="#NAME?"/>
  </r>
  <r>
    <n v="-118.97"/>
    <n v="35.36"/>
    <n v="31"/>
    <n v="1418"/>
    <n v="306"/>
    <n v="1219"/>
    <n v="312"/>
    <n v="1.5743"/>
    <n v="46700"/>
    <x v="2"/>
    <e v="#NAME?"/>
  </r>
  <r>
    <n v="-118.95"/>
    <n v="35.32"/>
    <n v="29"/>
    <n v="3480"/>
    <n v="608"/>
    <n v="2007"/>
    <n v="541"/>
    <n v="3.2738"/>
    <n v="78700"/>
    <x v="2"/>
    <e v="#NAME?"/>
  </r>
  <r>
    <n v="-118.98"/>
    <n v="35.35"/>
    <n v="21"/>
    <n v="496"/>
    <n v="131"/>
    <n v="511"/>
    <n v="124"/>
    <n v="1.7614000000000001"/>
    <n v="33200"/>
    <x v="2"/>
    <e v="#NAME?"/>
  </r>
  <r>
    <n v="-118.99"/>
    <n v="35.35"/>
    <n v="27"/>
    <n v="1615"/>
    <n v="355"/>
    <n v="1380"/>
    <n v="332"/>
    <n v="1.6632"/>
    <n v="49800"/>
    <x v="2"/>
    <e v="#NAME?"/>
  </r>
  <r>
    <n v="-118.99"/>
    <n v="35.33"/>
    <n v="36"/>
    <n v="1590"/>
    <n v="367"/>
    <n v="1311"/>
    <n v="390"/>
    <n v="1.6786000000000001"/>
    <n v="52900"/>
    <x v="2"/>
    <e v="#NAME?"/>
  </r>
  <r>
    <n v="-118.99"/>
    <n v="35.32"/>
    <n v="26"/>
    <n v="875"/>
    <n v="199"/>
    <n v="567"/>
    <n v="204"/>
    <n v="0.92879999999999996"/>
    <n v="36600"/>
    <x v="2"/>
    <e v="#NAME?"/>
  </r>
  <r>
    <n v="-119"/>
    <n v="35.35"/>
    <n v="31"/>
    <n v="2931"/>
    <n v="716"/>
    <n v="1969"/>
    <n v="588"/>
    <n v="2.2155"/>
    <n v="62100"/>
    <x v="2"/>
    <e v="#NAME?"/>
  </r>
  <r>
    <n v="-118.99"/>
    <n v="35.35"/>
    <n v="32"/>
    <n v="1293"/>
    <n v="317"/>
    <n v="1109"/>
    <n v="286"/>
    <n v="1.1786000000000001"/>
    <n v="45600"/>
    <x v="2"/>
    <e v="#NAME?"/>
  </r>
  <r>
    <n v="-119.01"/>
    <n v="35.35"/>
    <n v="34"/>
    <n v="1354"/>
    <n v="325"/>
    <n v="922"/>
    <n v="304"/>
    <n v="2.1875"/>
    <n v="58000"/>
    <x v="2"/>
    <e v="#NAME?"/>
  </r>
  <r>
    <n v="-119.01"/>
    <n v="35.340000000000003"/>
    <n v="44"/>
    <n v="1730"/>
    <n v="343"/>
    <n v="782"/>
    <n v="278"/>
    <n v="3.0207999999999999"/>
    <n v="63700"/>
    <x v="2"/>
    <e v="#NAME?"/>
  </r>
  <r>
    <n v="-119.02"/>
    <n v="35.35"/>
    <n v="42"/>
    <n v="1239"/>
    <n v="251"/>
    <n v="776"/>
    <n v="272"/>
    <n v="1.9830000000000001"/>
    <n v="63300"/>
    <x v="2"/>
    <e v="#NAME?"/>
  </r>
  <r>
    <n v="-119.01"/>
    <n v="35.35"/>
    <n v="39"/>
    <n v="598"/>
    <n v="149"/>
    <n v="366"/>
    <n v="132"/>
    <n v="1.9125000000000001"/>
    <n v="57900"/>
    <x v="2"/>
    <e v="#NAME?"/>
  </r>
  <r>
    <n v="-119.02"/>
    <n v="35.35"/>
    <n v="38"/>
    <n v="1472"/>
    <n v="305"/>
    <n v="670"/>
    <n v="282"/>
    <n v="2.2406999999999999"/>
    <n v="76000"/>
    <x v="2"/>
    <e v="#NAME?"/>
  </r>
  <r>
    <n v="-119.02"/>
    <n v="35.340000000000003"/>
    <n v="38"/>
    <n v="1463"/>
    <n v="294"/>
    <n v="692"/>
    <n v="295"/>
    <n v="2.3125"/>
    <n v="65800"/>
    <x v="2"/>
    <e v="#NAME?"/>
  </r>
  <r>
    <n v="-119.03"/>
    <n v="35.340000000000003"/>
    <n v="36"/>
    <n v="3474"/>
    <n v="645"/>
    <n v="1679"/>
    <n v="616"/>
    <n v="2.7256"/>
    <n v="71900"/>
    <x v="2"/>
    <e v="#NAME?"/>
  </r>
  <r>
    <n v="-119.03"/>
    <n v="35.35"/>
    <n v="34"/>
    <n v="1441"/>
    <n v="294"/>
    <n v="695"/>
    <n v="275"/>
    <n v="2.6875"/>
    <n v="73700"/>
    <x v="2"/>
    <e v="#NAME?"/>
  </r>
  <r>
    <n v="-119.04"/>
    <n v="35.35"/>
    <n v="31"/>
    <n v="1607"/>
    <n v="336"/>
    <n v="817"/>
    <n v="307"/>
    <n v="2.5644"/>
    <n v="73000"/>
    <x v="2"/>
    <e v="#NAME?"/>
  </r>
  <r>
    <n v="-119.04"/>
    <n v="35.35"/>
    <n v="27"/>
    <n v="4590"/>
    <n v="897"/>
    <n v="2212"/>
    <n v="894"/>
    <n v="3.1753"/>
    <n v="85000"/>
    <x v="2"/>
    <e v="#NAME?"/>
  </r>
  <r>
    <n v="-119.06"/>
    <n v="35.35"/>
    <n v="20"/>
    <n v="9351"/>
    <n v="2139"/>
    <n v="4584"/>
    <n v="1953"/>
    <n v="2.5750000000000002"/>
    <n v="69900"/>
    <x v="2"/>
    <e v="#NAME?"/>
  </r>
  <r>
    <n v="-119.05"/>
    <n v="35.340000000000003"/>
    <n v="14"/>
    <n v="3580"/>
    <n v="984"/>
    <n v="1933"/>
    <n v="912"/>
    <n v="2.6637"/>
    <n v="175000"/>
    <x v="2"/>
    <e v="#NAME?"/>
  </r>
  <r>
    <n v="-119.05"/>
    <n v="35.33"/>
    <n v="18"/>
    <n v="12707"/>
    <n v="2685"/>
    <n v="7009"/>
    <n v="2552"/>
    <n v="2.9438"/>
    <n v="87200"/>
    <x v="2"/>
    <e v="#NAME?"/>
  </r>
  <r>
    <n v="-119.05"/>
    <n v="35.340000000000003"/>
    <n v="17"/>
    <n v="2387"/>
    <n v="437"/>
    <n v="1204"/>
    <n v="423"/>
    <n v="4.0529000000000002"/>
    <n v="106200"/>
    <x v="2"/>
    <e v="#NAME?"/>
  </r>
  <r>
    <n v="-119.07"/>
    <n v="35.35"/>
    <n v="24"/>
    <n v="4119"/>
    <n v="865"/>
    <n v="1294"/>
    <n v="879"/>
    <n v="2.4123000000000001"/>
    <n v="86200"/>
    <x v="2"/>
    <e v="#NAME?"/>
  </r>
  <r>
    <n v="-119.07"/>
    <n v="35.340000000000003"/>
    <n v="16"/>
    <n v="4201"/>
    <n v="786"/>
    <n v="1667"/>
    <n v="724"/>
    <n v="4.8838999999999997"/>
    <n v="134100"/>
    <x v="2"/>
    <e v="#NAME?"/>
  </r>
  <r>
    <n v="-119.12"/>
    <n v="35.33"/>
    <n v="4"/>
    <n v="8574"/>
    <n v="1489"/>
    <n v="4250"/>
    <n v="1444"/>
    <n v="5.1036000000000001"/>
    <n v="103400"/>
    <x v="2"/>
    <e v="#NAME?"/>
  </r>
  <r>
    <n v="-119.1"/>
    <n v="35.35"/>
    <n v="5"/>
    <n v="4597"/>
    <n v="1071"/>
    <n v="1916"/>
    <n v="870"/>
    <n v="4.0327000000000002"/>
    <n v="131000"/>
    <x v="2"/>
    <e v="#NAME?"/>
  </r>
  <r>
    <n v="-119.08"/>
    <n v="35.340000000000003"/>
    <n v="18"/>
    <n v="4070"/>
    <n v="512"/>
    <n v="1580"/>
    <n v="540"/>
    <n v="10.594099999999999"/>
    <n v="245800"/>
    <x v="2"/>
    <e v="#NAME?"/>
  </r>
  <r>
    <n v="-119.08"/>
    <n v="35.35"/>
    <n v="20"/>
    <n v="892"/>
    <n v="129"/>
    <n v="331"/>
    <n v="135"/>
    <n v="7.1837"/>
    <n v="176300"/>
    <x v="2"/>
    <e v="#NAME?"/>
  </r>
  <r>
    <n v="-119.09"/>
    <n v="35.35"/>
    <n v="14"/>
    <n v="2113"/>
    <n v="256"/>
    <n v="842"/>
    <n v="265"/>
    <n v="8.5325000000000006"/>
    <n v="224100"/>
    <x v="2"/>
    <e v="#NAME?"/>
  </r>
  <r>
    <n v="-119.08"/>
    <n v="35.340000000000003"/>
    <n v="16"/>
    <n v="1535"/>
    <n v="238"/>
    <n v="768"/>
    <n v="236"/>
    <n v="5.4448999999999996"/>
    <n v="118500"/>
    <x v="2"/>
    <e v="#NAME?"/>
  </r>
  <r>
    <n v="-119.08"/>
    <n v="35.340000000000003"/>
    <n v="15"/>
    <n v="1474"/>
    <n v="235"/>
    <n v="768"/>
    <n v="238"/>
    <n v="4.1528"/>
    <n v="130100"/>
    <x v="2"/>
    <e v="#NAME?"/>
  </r>
  <r>
    <n v="-119.1"/>
    <n v="35.33"/>
    <n v="4"/>
    <n v="6640"/>
    <n v="898"/>
    <n v="3121"/>
    <n v="902"/>
    <n v="6.7590000000000003"/>
    <n v="170300"/>
    <x v="2"/>
    <e v="#NAME?"/>
  </r>
  <r>
    <n v="-119.08"/>
    <n v="35.32"/>
    <n v="8"/>
    <n v="11609"/>
    <n v="2141"/>
    <n v="5696"/>
    <n v="2100"/>
    <n v="5.0011999999999999"/>
    <n v="106300"/>
    <x v="2"/>
    <e v="#NAME?"/>
  </r>
  <r>
    <n v="-119.09"/>
    <n v="35.33"/>
    <n v="9"/>
    <n v="7085"/>
    <n v="1148"/>
    <n v="3084"/>
    <n v="1052"/>
    <n v="4.9969999999999999"/>
    <n v="142900"/>
    <x v="2"/>
    <e v="#NAME?"/>
  </r>
  <r>
    <n v="-119.06"/>
    <n v="35.32"/>
    <n v="15"/>
    <n v="3944"/>
    <n v="746"/>
    <n v="2355"/>
    <n v="757"/>
    <n v="3.569"/>
    <n v="70700"/>
    <x v="2"/>
    <e v="#NAME?"/>
  </r>
  <r>
    <n v="-119.07"/>
    <n v="35.33"/>
    <n v="13"/>
    <n v="9027"/>
    <n v="1901"/>
    <n v="4870"/>
    <n v="1797"/>
    <n v="3.4060000000000001"/>
    <n v="100700"/>
    <x v="2"/>
    <e v="#NAME?"/>
  </r>
  <r>
    <n v="-119.06"/>
    <n v="35.33"/>
    <n v="14"/>
    <n v="5264"/>
    <n v="1064"/>
    <n v="3278"/>
    <n v="1049"/>
    <n v="3.8117000000000001"/>
    <n v="82800"/>
    <x v="2"/>
    <e v="#NAME?"/>
  </r>
  <r>
    <n v="-119.02"/>
    <n v="35.340000000000003"/>
    <n v="34"/>
    <n v="2861"/>
    <n v="510"/>
    <n v="1375"/>
    <n v="486"/>
    <n v="3.4285999999999999"/>
    <n v="71400"/>
    <x v="2"/>
    <e v="#NAME?"/>
  </r>
  <r>
    <n v="-119.02"/>
    <n v="35.33"/>
    <n v="26"/>
    <n v="3691"/>
    <n v="826"/>
    <n v="2072"/>
    <n v="827"/>
    <n v="2.1553"/>
    <n v="84700"/>
    <x v="2"/>
    <e v="#NAME?"/>
  </r>
  <r>
    <n v="-119.03"/>
    <n v="35.33"/>
    <n v="21"/>
    <n v="3057"/>
    <n v="698"/>
    <n v="1627"/>
    <n v="680"/>
    <n v="2.7082999999999999"/>
    <n v="84700"/>
    <x v="2"/>
    <e v="#NAME?"/>
  </r>
  <r>
    <n v="-119.03"/>
    <n v="35.340000000000003"/>
    <n v="34"/>
    <n v="2221"/>
    <n v="436"/>
    <n v="1131"/>
    <n v="408"/>
    <n v="3.0486"/>
    <n v="68500"/>
    <x v="2"/>
    <e v="#NAME?"/>
  </r>
  <r>
    <n v="-119.01"/>
    <n v="35.340000000000003"/>
    <n v="36"/>
    <n v="973"/>
    <n v="219"/>
    <n v="613"/>
    <n v="187"/>
    <n v="1.5625"/>
    <n v="46700"/>
    <x v="2"/>
    <e v="#NAME?"/>
  </r>
  <r>
    <n v="-119.01"/>
    <n v="35.33"/>
    <n v="42"/>
    <n v="1120"/>
    <n v="255"/>
    <n v="677"/>
    <n v="213"/>
    <n v="1.5428999999999999"/>
    <n v="39400"/>
    <x v="2"/>
    <e v="#NAME?"/>
  </r>
  <r>
    <n v="-119"/>
    <n v="35.33"/>
    <n v="35"/>
    <n v="991"/>
    <n v="221"/>
    <n v="620"/>
    <n v="207"/>
    <n v="1.9417"/>
    <n v="53800"/>
    <x v="2"/>
    <e v="#NAME?"/>
  </r>
  <r>
    <n v="-119.01"/>
    <n v="35.33"/>
    <n v="32"/>
    <n v="3068"/>
    <n v="628"/>
    <n v="1897"/>
    <n v="607"/>
    <n v="2.4234"/>
    <n v="63700"/>
    <x v="2"/>
    <e v="#NAME?"/>
  </r>
  <r>
    <n v="-119.02"/>
    <n v="35.33"/>
    <n v="35"/>
    <n v="2053"/>
    <n v="412"/>
    <n v="1193"/>
    <n v="387"/>
    <n v="2.75"/>
    <n v="65800"/>
    <x v="2"/>
    <e v="#NAME?"/>
  </r>
  <r>
    <n v="-119.02"/>
    <n v="35.340000000000003"/>
    <n v="35"/>
    <n v="1650"/>
    <n v="390"/>
    <n v="1145"/>
    <n v="343"/>
    <n v="1.5357000000000001"/>
    <n v="56500"/>
    <x v="2"/>
    <e v="#NAME?"/>
  </r>
  <r>
    <n v="-118.99"/>
    <n v="35.32"/>
    <n v="35"/>
    <n v="1576"/>
    <n v="405"/>
    <n v="870"/>
    <n v="282"/>
    <n v="1.6575"/>
    <n v="59500"/>
    <x v="2"/>
    <e v="#NAME?"/>
  </r>
  <r>
    <n v="-118.99"/>
    <n v="35.299999999999997"/>
    <n v="33"/>
    <n v="2248"/>
    <n v="434"/>
    <n v="1461"/>
    <n v="405"/>
    <n v="2.9401999999999999"/>
    <n v="56200"/>
    <x v="2"/>
    <e v="#NAME?"/>
  </r>
  <r>
    <n v="-119"/>
    <n v="35.31"/>
    <n v="37"/>
    <n v="1337"/>
    <n v="275"/>
    <n v="767"/>
    <n v="273"/>
    <n v="1.6521999999999999"/>
    <n v="53300"/>
    <x v="2"/>
    <e v="#NAME?"/>
  </r>
  <r>
    <n v="-119.09"/>
    <n v="35.299999999999997"/>
    <n v="3"/>
    <n v="2821"/>
    <n v="519"/>
    <n v="1353"/>
    <n v="495"/>
    <n v="3.6852"/>
    <n v="109800"/>
    <x v="2"/>
    <e v="#NAME?"/>
  </r>
  <r>
    <n v="-119.04"/>
    <n v="35.32"/>
    <n v="20"/>
    <n v="37"/>
    <n v="11"/>
    <n v="34"/>
    <n v="8"/>
    <n v="1.2"/>
    <n v="50000"/>
    <x v="2"/>
    <e v="#NAME?"/>
  </r>
  <r>
    <n v="-119.05"/>
    <n v="35.32"/>
    <n v="11"/>
    <n v="7035"/>
    <n v="1455"/>
    <n v="3525"/>
    <n v="1387"/>
    <n v="3.4826999999999999"/>
    <n v="93600"/>
    <x v="2"/>
    <e v="#NAME?"/>
  </r>
  <r>
    <n v="-119.04"/>
    <n v="35.31"/>
    <n v="11"/>
    <n v="2161"/>
    <n v="371"/>
    <n v="1267"/>
    <n v="388"/>
    <n v="4.1957000000000004"/>
    <n v="92700"/>
    <x v="2"/>
    <e v="#NAME?"/>
  </r>
  <r>
    <n v="-119.03"/>
    <n v="35.32"/>
    <n v="12"/>
    <n v="2721"/>
    <n v="549"/>
    <n v="1294"/>
    <n v="523"/>
    <n v="2.5575000000000001"/>
    <n v="100200"/>
    <x v="2"/>
    <e v="#NAME?"/>
  </r>
  <r>
    <n v="-119.02"/>
    <n v="35.32"/>
    <n v="14"/>
    <n v="2927"/>
    <n v="588"/>
    <n v="1821"/>
    <n v="561"/>
    <n v="3.3529"/>
    <n v="82600"/>
    <x v="2"/>
    <e v="#NAME?"/>
  </r>
  <r>
    <n v="-119.05"/>
    <n v="35.299999999999997"/>
    <n v="9"/>
    <n v="10822"/>
    <n v="1994"/>
    <n v="6241"/>
    <n v="1906"/>
    <n v="4.0631000000000004"/>
    <n v="88200"/>
    <x v="2"/>
    <e v="#NAME?"/>
  </r>
  <r>
    <n v="-119.03"/>
    <n v="35.299999999999997"/>
    <n v="10"/>
    <n v="829"/>
    <n v="146"/>
    <n v="447"/>
    <n v="173"/>
    <n v="4.1483999999999996"/>
    <n v="102900"/>
    <x v="2"/>
    <e v="#NAME?"/>
  </r>
  <r>
    <n v="-119.02"/>
    <n v="35.299999999999997"/>
    <n v="10"/>
    <n v="7397"/>
    <n v="1369"/>
    <n v="4611"/>
    <n v="1310"/>
    <n v="3.6368999999999998"/>
    <n v="81600"/>
    <x v="2"/>
    <e v="#NAME?"/>
  </r>
  <r>
    <n v="-119.01"/>
    <n v="35.32"/>
    <n v="23"/>
    <n v="4870"/>
    <n v="965"/>
    <n v="2717"/>
    <n v="928"/>
    <n v="2.5960000000000001"/>
    <n v="70000"/>
    <x v="2"/>
    <e v="#NAME?"/>
  </r>
  <r>
    <n v="-119.01"/>
    <n v="35.31"/>
    <n v="19"/>
    <n v="7092"/>
    <n v="1517"/>
    <n v="4101"/>
    <n v="1436"/>
    <n v="2.1006"/>
    <n v="74800"/>
    <x v="2"/>
    <e v="#NAME?"/>
  </r>
  <r>
    <n v="-119.01"/>
    <n v="35.299999999999997"/>
    <n v="7"/>
    <n v="8596"/>
    <n v="1597"/>
    <n v="4893"/>
    <n v="1520"/>
    <n v="3.9054000000000002"/>
    <n v="80900"/>
    <x v="2"/>
    <e v="#NAME?"/>
  </r>
  <r>
    <n v="-119.07"/>
    <n v="35.270000000000003"/>
    <n v="25"/>
    <n v="3081"/>
    <n v="635"/>
    <n v="1830"/>
    <n v="591"/>
    <n v="2.5804"/>
    <n v="97900"/>
    <x v="2"/>
    <e v="#NAME?"/>
  </r>
  <r>
    <n v="-119.13"/>
    <n v="35.22"/>
    <n v="5"/>
    <n v="6268"/>
    <n v="1003"/>
    <n v="3269"/>
    <n v="980"/>
    <n v="5.1456999999999997"/>
    <n v="118200"/>
    <x v="2"/>
    <e v="#NAME?"/>
  </r>
  <r>
    <n v="-119.01"/>
    <n v="35.24"/>
    <n v="6"/>
    <n v="80"/>
    <n v="16"/>
    <n v="66"/>
    <n v="21"/>
    <n v="3.125"/>
    <n v="65000"/>
    <x v="2"/>
    <e v="#NAME?"/>
  </r>
  <r>
    <n v="-119.01"/>
    <n v="35.28"/>
    <n v="10"/>
    <n v="7011"/>
    <n v="1453"/>
    <n v="4163"/>
    <n v="1307"/>
    <n v="2.7658999999999998"/>
    <n v="77500"/>
    <x v="2"/>
    <e v="#NAME?"/>
  </r>
  <r>
    <n v="-118.99"/>
    <n v="35.24"/>
    <n v="40"/>
    <n v="282"/>
    <n v="59"/>
    <n v="213"/>
    <n v="71"/>
    <n v="2.35"/>
    <n v="91700"/>
    <x v="2"/>
    <e v="#NAME?"/>
  </r>
  <r>
    <n v="-118.99"/>
    <n v="35.270000000000003"/>
    <n v="32"/>
    <n v="444"/>
    <n v="102"/>
    <n v="242"/>
    <n v="87"/>
    <n v="1.1528"/>
    <n v="150000"/>
    <x v="2"/>
    <e v="#NAME?"/>
  </r>
  <r>
    <n v="-118.93"/>
    <n v="34.82"/>
    <n v="24"/>
    <n v="806"/>
    <n v="168"/>
    <n v="323"/>
    <n v="136"/>
    <n v="3.5"/>
    <n v="113900"/>
    <x v="2"/>
    <e v="#NAME?"/>
  </r>
  <r>
    <n v="-118.95"/>
    <n v="34.83"/>
    <n v="18"/>
    <n v="3278"/>
    <n v="762"/>
    <n v="1338"/>
    <n v="550"/>
    <n v="2.9891000000000001"/>
    <n v="116500"/>
    <x v="2"/>
    <e v="#NAME?"/>
  </r>
  <r>
    <n v="-118.95"/>
    <n v="34.81"/>
    <n v="30"/>
    <n v="2817"/>
    <n v="604"/>
    <n v="1089"/>
    <n v="412"/>
    <n v="3.1364000000000001"/>
    <n v="123500"/>
    <x v="2"/>
    <e v="#NAME?"/>
  </r>
  <r>
    <n v="-119.15"/>
    <n v="34.83"/>
    <n v="6"/>
    <n v="8733"/>
    <n v="1600"/>
    <n v="2006"/>
    <n v="736"/>
    <n v="4.5724"/>
    <n v="168400"/>
    <x v="2"/>
    <e v="#NAME?"/>
  </r>
  <r>
    <n v="-119.16"/>
    <n v="34.950000000000003"/>
    <n v="14"/>
    <n v="4054"/>
    <n v="787"/>
    <n v="1581"/>
    <n v="579"/>
    <n v="3.0882000000000001"/>
    <n v="148200"/>
    <x v="2"/>
    <e v="#NAME?"/>
  </r>
  <r>
    <n v="-118.93"/>
    <n v="34.82"/>
    <n v="8"/>
    <n v="508"/>
    <n v="111"/>
    <n v="229"/>
    <n v="84"/>
    <n v="4.0331999999999999"/>
    <n v="128300"/>
    <x v="2"/>
    <e v="#NAME?"/>
  </r>
  <r>
    <n v="-119.4"/>
    <n v="35.06"/>
    <n v="21"/>
    <n v="2213"/>
    <n v="458"/>
    <n v="1250"/>
    <n v="440"/>
    <n v="2.9186999999999999"/>
    <n v="52100"/>
    <x v="2"/>
    <e v="#NAME?"/>
  </r>
  <r>
    <n v="-119.45"/>
    <n v="35.07"/>
    <n v="45"/>
    <n v="973"/>
    <n v="183"/>
    <n v="500"/>
    <n v="177"/>
    <n v="2.6389"/>
    <n v="30000"/>
    <x v="2"/>
    <e v="#NAME?"/>
  </r>
  <r>
    <n v="-119.42"/>
    <n v="35.19"/>
    <n v="26"/>
    <n v="890"/>
    <n v="172"/>
    <n v="483"/>
    <n v="170"/>
    <n v="4.1500000000000004"/>
    <n v="68200"/>
    <x v="2"/>
    <e v="#NAME?"/>
  </r>
  <r>
    <n v="-119.5"/>
    <n v="35.270000000000003"/>
    <n v="23"/>
    <n v="3827"/>
    <n v="696"/>
    <n v="1993"/>
    <n v="617"/>
    <n v="3.0741999999999998"/>
    <n v="57900"/>
    <x v="2"/>
    <e v="#NAME?"/>
  </r>
  <r>
    <n v="-119.48"/>
    <n v="35.17"/>
    <n v="36"/>
    <n v="116"/>
    <n v="20"/>
    <n v="39"/>
    <n v="18"/>
    <n v="3.125"/>
    <n v="37500"/>
    <x v="2"/>
    <e v="#NAME?"/>
  </r>
  <r>
    <n v="-119.45"/>
    <n v="35.159999999999997"/>
    <n v="34"/>
    <n v="3437"/>
    <n v="696"/>
    <n v="1783"/>
    <n v="608"/>
    <n v="2.3912"/>
    <n v="52900"/>
    <x v="2"/>
    <e v="#NAME?"/>
  </r>
  <r>
    <n v="-119.46"/>
    <n v="35.17"/>
    <n v="40"/>
    <n v="4164"/>
    <n v="812"/>
    <n v="1998"/>
    <n v="773"/>
    <n v="2.8323"/>
    <n v="50800"/>
    <x v="2"/>
    <e v="#NAME?"/>
  </r>
  <r>
    <n v="-119.46"/>
    <n v="35.14"/>
    <n v="30"/>
    <n v="2943"/>
    <m/>
    <n v="1565"/>
    <n v="584"/>
    <n v="2.5312999999999999"/>
    <n v="45800"/>
    <x v="2"/>
    <e v="#NAME?"/>
  </r>
  <r>
    <n v="-119.47"/>
    <n v="35.14"/>
    <n v="19"/>
    <n v="4190"/>
    <n v="690"/>
    <n v="1973"/>
    <n v="702"/>
    <n v="3.9929000000000001"/>
    <n v="88300"/>
    <x v="2"/>
    <e v="#NAME?"/>
  </r>
  <r>
    <n v="-119.45"/>
    <n v="35.15"/>
    <n v="33"/>
    <n v="5050"/>
    <n v="964"/>
    <n v="2293"/>
    <n v="919"/>
    <n v="3.1591999999999998"/>
    <n v="75400"/>
    <x v="2"/>
    <e v="#NAME?"/>
  </r>
  <r>
    <n v="-119.45"/>
    <n v="35.130000000000003"/>
    <n v="34"/>
    <n v="1440"/>
    <n v="309"/>
    <n v="808"/>
    <n v="294"/>
    <n v="2.3012999999999999"/>
    <n v="26600"/>
    <x v="2"/>
    <e v="#NAME?"/>
  </r>
  <r>
    <n v="-119.46"/>
    <n v="35.130000000000003"/>
    <n v="46"/>
    <n v="2745"/>
    <n v="543"/>
    <n v="1423"/>
    <n v="482"/>
    <n v="2.1955"/>
    <n v="26900"/>
    <x v="2"/>
    <e v="#NAME?"/>
  </r>
  <r>
    <n v="-119.47"/>
    <n v="35.130000000000003"/>
    <n v="44"/>
    <n v="4599"/>
    <n v="877"/>
    <n v="2140"/>
    <n v="831"/>
    <n v="2.9952000000000001"/>
    <n v="63800"/>
    <x v="2"/>
    <e v="#NAME?"/>
  </r>
  <r>
    <n v="-119.47"/>
    <n v="35.4"/>
    <n v="32"/>
    <n v="2167"/>
    <n v="421"/>
    <n v="1301"/>
    <n v="394"/>
    <n v="1.9718"/>
    <n v="69800"/>
    <x v="2"/>
    <e v="#NAME?"/>
  </r>
  <r>
    <n v="-119.42"/>
    <n v="35.4"/>
    <n v="24"/>
    <n v="2585"/>
    <n v="480"/>
    <n v="1442"/>
    <n v="424"/>
    <n v="2.8452000000000002"/>
    <n v="104700"/>
    <x v="2"/>
    <e v="#NAME?"/>
  </r>
  <r>
    <n v="-119.12"/>
    <n v="35.409999999999997"/>
    <n v="12"/>
    <n v="5589"/>
    <n v="941"/>
    <n v="3018"/>
    <n v="917"/>
    <n v="4.4561000000000002"/>
    <n v="96900"/>
    <x v="2"/>
    <e v="#NAME?"/>
  </r>
  <r>
    <n v="-119.11"/>
    <n v="35.39"/>
    <n v="22"/>
    <n v="984"/>
    <n v="176"/>
    <n v="451"/>
    <n v="170"/>
    <n v="3.25"/>
    <n v="88900"/>
    <x v="2"/>
    <e v="#NAME?"/>
  </r>
  <r>
    <n v="-119.12"/>
    <n v="35.39"/>
    <n v="13"/>
    <n v="1264"/>
    <n v="202"/>
    <n v="552"/>
    <n v="187"/>
    <n v="4.5903"/>
    <n v="94300"/>
    <x v="2"/>
    <e v="#NAME?"/>
  </r>
  <r>
    <n v="-119.19"/>
    <n v="35.409999999999997"/>
    <n v="12"/>
    <n v="2835"/>
    <n v="471"/>
    <n v="1399"/>
    <n v="413"/>
    <n v="4.4124999999999996"/>
    <n v="149000"/>
    <x v="2"/>
    <e v="#NAME?"/>
  </r>
  <r>
    <n v="-119.2"/>
    <n v="35.369999999999997"/>
    <n v="6"/>
    <n v="7383"/>
    <n v="1095"/>
    <n v="3415"/>
    <n v="1059"/>
    <n v="5.3118999999999996"/>
    <n v="157300"/>
    <x v="2"/>
    <e v="#NAME?"/>
  </r>
  <r>
    <n v="-119.12"/>
    <n v="35.380000000000003"/>
    <n v="18"/>
    <n v="1521"/>
    <n v="269"/>
    <n v="706"/>
    <n v="279"/>
    <n v="4.4196"/>
    <n v="121000"/>
    <x v="2"/>
    <e v="#NAME?"/>
  </r>
  <r>
    <n v="-119.11"/>
    <n v="35.380000000000003"/>
    <n v="37"/>
    <n v="2044"/>
    <n v="394"/>
    <n v="894"/>
    <n v="359"/>
    <n v="2.9453"/>
    <n v="82800"/>
    <x v="2"/>
    <e v="#NAME?"/>
  </r>
  <r>
    <n v="-119.12"/>
    <n v="35.369999999999997"/>
    <n v="13"/>
    <n v="4527"/>
    <n v="713"/>
    <n v="2170"/>
    <n v="671"/>
    <n v="4.8266"/>
    <n v="146200"/>
    <x v="2"/>
    <e v="#NAME?"/>
  </r>
  <r>
    <n v="-119.18"/>
    <n v="35.5"/>
    <n v="36"/>
    <n v="1253"/>
    <n v="259"/>
    <n v="932"/>
    <n v="249"/>
    <n v="2.1635"/>
    <n v="110400"/>
    <x v="2"/>
    <e v="#NAME?"/>
  </r>
  <r>
    <n v="-119.28"/>
    <n v="35.520000000000003"/>
    <n v="36"/>
    <n v="786"/>
    <n v="194"/>
    <n v="573"/>
    <n v="134"/>
    <n v="2.2321"/>
    <n v="37500"/>
    <x v="2"/>
    <e v="#NAME?"/>
  </r>
  <r>
    <n v="-119.27"/>
    <n v="35.49"/>
    <n v="39"/>
    <n v="2649"/>
    <n v="572"/>
    <n v="1815"/>
    <n v="547"/>
    <n v="2.3532999999999999"/>
    <n v="65400"/>
    <x v="2"/>
    <e v="#NAME?"/>
  </r>
  <r>
    <n v="-119.26"/>
    <n v="35.5"/>
    <n v="38"/>
    <n v="2536"/>
    <n v="409"/>
    <n v="1133"/>
    <n v="430"/>
    <n v="4.2374999999999998"/>
    <n v="78600"/>
    <x v="2"/>
    <e v="#NAME?"/>
  </r>
  <r>
    <n v="-119.27"/>
    <n v="35.5"/>
    <n v="34"/>
    <n v="1367"/>
    <n v="329"/>
    <n v="796"/>
    <n v="319"/>
    <n v="2.8269000000000002"/>
    <n v="61100"/>
    <x v="2"/>
    <e v="#NAME?"/>
  </r>
  <r>
    <n v="-119.27"/>
    <n v="35.51"/>
    <n v="28"/>
    <n v="1089"/>
    <n v="179"/>
    <n v="544"/>
    <n v="190"/>
    <n v="3.2279"/>
    <n v="95800"/>
    <x v="2"/>
    <e v="#NAME?"/>
  </r>
  <r>
    <n v="-119.28"/>
    <n v="35.5"/>
    <n v="34"/>
    <n v="1923"/>
    <n v="379"/>
    <n v="1101"/>
    <n v="351"/>
    <n v="2.4043999999999999"/>
    <n v="65800"/>
    <x v="2"/>
    <e v="#NAME?"/>
  </r>
  <r>
    <n v="-119.28"/>
    <n v="35.5"/>
    <n v="28"/>
    <n v="3107"/>
    <n v="782"/>
    <n v="3260"/>
    <n v="738"/>
    <n v="1.6943999999999999"/>
    <n v="58600"/>
    <x v="2"/>
    <e v="#NAME?"/>
  </r>
  <r>
    <n v="-119.27"/>
    <n v="35.5"/>
    <n v="21"/>
    <n v="2171"/>
    <n v="483"/>
    <n v="1315"/>
    <n v="450"/>
    <n v="1.7104999999999999"/>
    <n v="52100"/>
    <x v="2"/>
    <e v="#NAME?"/>
  </r>
  <r>
    <n v="-119.38"/>
    <n v="35.49"/>
    <n v="34"/>
    <n v="2304"/>
    <n v="437"/>
    <n v="1506"/>
    <n v="403"/>
    <n v="2.2071000000000001"/>
    <n v="64600"/>
    <x v="2"/>
    <e v="#NAME?"/>
  </r>
  <r>
    <n v="-119.34"/>
    <n v="35.6"/>
    <n v="16"/>
    <n v="1584"/>
    <n v="309"/>
    <n v="1011"/>
    <n v="268"/>
    <n v="2.4961000000000002"/>
    <n v="58800"/>
    <x v="2"/>
    <e v="#NAME?"/>
  </r>
  <r>
    <n v="-119.36"/>
    <n v="35.549999999999997"/>
    <n v="29"/>
    <n v="510"/>
    <n v="84"/>
    <n v="236"/>
    <n v="73"/>
    <n v="2.7"/>
    <n v="125000"/>
    <x v="2"/>
    <e v="#NAME?"/>
  </r>
  <r>
    <n v="-119.35"/>
    <n v="35.58"/>
    <n v="13"/>
    <n v="1657"/>
    <n v="362"/>
    <n v="1186"/>
    <n v="376"/>
    <n v="1.1902999999999999"/>
    <n v="63200"/>
    <x v="2"/>
    <e v="#NAME?"/>
  </r>
  <r>
    <n v="-119.34"/>
    <n v="35.590000000000003"/>
    <n v="33"/>
    <n v="3240"/>
    <n v="654"/>
    <n v="1809"/>
    <n v="616"/>
    <n v="2.3934000000000002"/>
    <n v="71900"/>
    <x v="2"/>
    <e v="#NAME?"/>
  </r>
  <r>
    <n v="-119.34"/>
    <n v="35.6"/>
    <n v="33"/>
    <n v="2143"/>
    <n v="488"/>
    <n v="1732"/>
    <n v="509"/>
    <n v="1.9361999999999999"/>
    <n v="59000"/>
    <x v="2"/>
    <e v="#NAME?"/>
  </r>
  <r>
    <n v="-119.33"/>
    <n v="35.6"/>
    <n v="32"/>
    <n v="2703"/>
    <n v="683"/>
    <n v="2682"/>
    <n v="675"/>
    <n v="1.4619"/>
    <n v="60500"/>
    <x v="2"/>
    <e v="#NAME?"/>
  </r>
  <r>
    <n v="-119.35"/>
    <n v="35.590000000000003"/>
    <n v="14"/>
    <n v="2719"/>
    <n v="502"/>
    <n v="1497"/>
    <n v="457"/>
    <n v="3.1760000000000002"/>
    <n v="71800"/>
    <x v="2"/>
    <e v="#NAME?"/>
  </r>
  <r>
    <n v="-119.33"/>
    <n v="35.590000000000003"/>
    <n v="20"/>
    <n v="3085"/>
    <n v="691"/>
    <n v="2645"/>
    <n v="676"/>
    <n v="1.7867999999999999"/>
    <n v="54100"/>
    <x v="2"/>
    <e v="#NAME?"/>
  </r>
  <r>
    <n v="-119.69"/>
    <n v="35.619999999999997"/>
    <n v="18"/>
    <n v="820"/>
    <n v="239"/>
    <n v="1345"/>
    <n v="207"/>
    <n v="2.1185999999999998"/>
    <n v="47500"/>
    <x v="2"/>
    <e v="#NAME?"/>
  </r>
  <r>
    <n v="-119.77"/>
    <n v="35.65"/>
    <n v="21"/>
    <n v="2403"/>
    <n v="483"/>
    <n v="1647"/>
    <n v="415"/>
    <n v="2.6065999999999998"/>
    <n v="80000"/>
    <x v="2"/>
    <e v="#NAME?"/>
  </r>
  <r>
    <n v="-119.14"/>
    <n v="35.76"/>
    <n v="30"/>
    <n v="735"/>
    <n v="137"/>
    <n v="421"/>
    <n v="113"/>
    <n v="2.5625"/>
    <n v="156300"/>
    <x v="2"/>
    <e v="#NAME?"/>
  </r>
  <r>
    <n v="-119.29"/>
    <n v="35.76"/>
    <n v="15"/>
    <n v="3938"/>
    <n v="789"/>
    <n v="3500"/>
    <n v="768"/>
    <n v="2.1295000000000002"/>
    <n v="59800"/>
    <x v="2"/>
    <e v="#NAME?"/>
  </r>
  <r>
    <n v="-119.19"/>
    <n v="35.64"/>
    <n v="29"/>
    <n v="1476"/>
    <n v="220"/>
    <n v="902"/>
    <n v="205"/>
    <n v="2.6726000000000001"/>
    <n v="83300"/>
    <x v="2"/>
    <e v="#NAME?"/>
  </r>
  <r>
    <n v="-119.24"/>
    <n v="35.68"/>
    <n v="21"/>
    <n v="1885"/>
    <n v="398"/>
    <n v="1539"/>
    <n v="388"/>
    <n v="2.5207999999999999"/>
    <n v="58500"/>
    <x v="2"/>
    <e v="#NAME?"/>
  </r>
  <r>
    <n v="-119.22"/>
    <n v="35.68"/>
    <n v="16"/>
    <n v="2874"/>
    <n v="677"/>
    <n v="3078"/>
    <n v="651"/>
    <n v="1.8843000000000001"/>
    <n v="55200"/>
    <x v="2"/>
    <e v="#NAME?"/>
  </r>
  <r>
    <n v="-119.24"/>
    <n v="35.67"/>
    <n v="32"/>
    <n v="3216"/>
    <n v="750"/>
    <n v="2639"/>
    <n v="709"/>
    <n v="2.0024999999999999"/>
    <n v="54700"/>
    <x v="2"/>
    <e v="#NAME?"/>
  </r>
  <r>
    <n v="-119.25"/>
    <n v="35.78"/>
    <n v="27"/>
    <n v="1513"/>
    <n v="342"/>
    <n v="1346"/>
    <n v="323"/>
    <n v="2.7410999999999999"/>
    <n v="59800"/>
    <x v="2"/>
    <e v="#NAME?"/>
  </r>
  <r>
    <n v="-119.25"/>
    <n v="35.770000000000003"/>
    <n v="35"/>
    <n v="1618"/>
    <n v="378"/>
    <n v="1449"/>
    <n v="398"/>
    <n v="1.6786000000000001"/>
    <n v="56500"/>
    <x v="2"/>
    <e v="#NAME?"/>
  </r>
  <r>
    <n v="-119.25"/>
    <n v="35.76"/>
    <n v="36"/>
    <n v="2332"/>
    <n v="656"/>
    <n v="2175"/>
    <n v="610"/>
    <n v="1.6045"/>
    <n v="57300"/>
    <x v="2"/>
    <e v="#NAME?"/>
  </r>
  <r>
    <n v="-119.25"/>
    <n v="35.75"/>
    <n v="36"/>
    <n v="1598"/>
    <n v="443"/>
    <n v="1658"/>
    <n v="417"/>
    <n v="1.5169999999999999"/>
    <n v="52100"/>
    <x v="2"/>
    <e v="#NAME?"/>
  </r>
  <r>
    <n v="-119.25"/>
    <n v="35.79"/>
    <n v="8"/>
    <n v="3271"/>
    <n v="797"/>
    <n v="2700"/>
    <n v="688"/>
    <n v="1.7418"/>
    <n v="62200"/>
    <x v="2"/>
    <e v="#NAME?"/>
  </r>
  <r>
    <n v="-119.25"/>
    <n v="35.78"/>
    <n v="35"/>
    <n v="1927"/>
    <n v="386"/>
    <n v="1371"/>
    <n v="414"/>
    <n v="2.2980999999999998"/>
    <n v="69900"/>
    <x v="2"/>
    <e v="#NAME?"/>
  </r>
  <r>
    <n v="-119.23"/>
    <n v="35.78"/>
    <n v="8"/>
    <n v="1612"/>
    <n v="343"/>
    <n v="1230"/>
    <n v="330"/>
    <n v="2.1806000000000001"/>
    <n v="67200"/>
    <x v="2"/>
    <e v="#NAME?"/>
  </r>
  <r>
    <n v="-119.23"/>
    <n v="35.79"/>
    <n v="31"/>
    <n v="2862"/>
    <n v="606"/>
    <n v="2467"/>
    <n v="600"/>
    <n v="2.3125"/>
    <n v="62100"/>
    <x v="2"/>
    <e v="#NAME?"/>
  </r>
  <r>
    <n v="-119.24"/>
    <n v="35.770000000000003"/>
    <n v="28"/>
    <n v="1737"/>
    <n v="521"/>
    <n v="1764"/>
    <n v="514"/>
    <n v="1.7813000000000001"/>
    <n v="67800"/>
    <x v="2"/>
    <e v="#NAME?"/>
  </r>
  <r>
    <n v="-119.23"/>
    <n v="35.770000000000003"/>
    <n v="36"/>
    <n v="3225"/>
    <n v="635"/>
    <n v="2034"/>
    <n v="593"/>
    <n v="2.4043999999999999"/>
    <n v="72500"/>
    <x v="2"/>
    <e v="#NAME?"/>
  </r>
  <r>
    <n v="-119.23"/>
    <n v="35.74"/>
    <n v="16"/>
    <n v="2275"/>
    <n v="659"/>
    <n v="1914"/>
    <n v="614"/>
    <n v="2.0329999999999999"/>
    <n v="68400"/>
    <x v="2"/>
    <e v="#NAME?"/>
  </r>
  <r>
    <n v="-119.23"/>
    <n v="35.770000000000003"/>
    <n v="26"/>
    <n v="2636"/>
    <n v="468"/>
    <n v="1416"/>
    <n v="485"/>
    <n v="4.1917"/>
    <n v="84000"/>
    <x v="2"/>
    <e v="#NAME?"/>
  </r>
  <r>
    <n v="-118.92"/>
    <n v="35.47"/>
    <n v="6"/>
    <n v="1755"/>
    <n v="280"/>
    <n v="664"/>
    <n v="254"/>
    <n v="6.2885"/>
    <n v="216400"/>
    <x v="2"/>
    <e v="#NAME?"/>
  </r>
  <r>
    <n v="-119.01"/>
    <n v="35.44"/>
    <n v="20"/>
    <n v="3458"/>
    <n v="651"/>
    <n v="1465"/>
    <n v="621"/>
    <n v="2.5806"/>
    <n v="82500"/>
    <x v="2"/>
    <e v="#NAME?"/>
  </r>
  <r>
    <n v="-118.93"/>
    <n v="35.44"/>
    <n v="13"/>
    <n v="1439"/>
    <n v="237"/>
    <n v="557"/>
    <n v="227"/>
    <n v="6.1562999999999999"/>
    <n v="204200"/>
    <x v="2"/>
    <e v="#NAME?"/>
  </r>
  <r>
    <n v="-118.31"/>
    <n v="35.74"/>
    <n v="18"/>
    <n v="2327"/>
    <n v="642"/>
    <n v="799"/>
    <n v="335"/>
    <n v="1.8419000000000001"/>
    <n v="92300"/>
    <x v="2"/>
    <e v="#NAME?"/>
  </r>
  <r>
    <n v="-118.06"/>
    <n v="35.68"/>
    <n v="15"/>
    <n v="1962"/>
    <n v="403"/>
    <n v="730"/>
    <n v="321"/>
    <n v="2.25"/>
    <n v="67500"/>
    <x v="2"/>
    <e v="#NAME?"/>
  </r>
  <r>
    <n v="-118.44"/>
    <n v="35.75"/>
    <n v="23"/>
    <n v="3166"/>
    <n v="700"/>
    <n v="1097"/>
    <n v="493"/>
    <n v="2.6288"/>
    <n v="96000"/>
    <x v="2"/>
    <e v="#NAME?"/>
  </r>
  <r>
    <n v="-118.47"/>
    <n v="35.72"/>
    <n v="18"/>
    <n v="4754"/>
    <n v="1075"/>
    <n v="1366"/>
    <n v="690"/>
    <n v="2.0693999999999999"/>
    <n v="81200"/>
    <x v="2"/>
    <e v="#NAME?"/>
  </r>
  <r>
    <n v="-118.5"/>
    <n v="35.700000000000003"/>
    <n v="18"/>
    <n v="3303"/>
    <n v="814"/>
    <n v="986"/>
    <n v="522"/>
    <n v="1.5956999999999999"/>
    <n v="101400"/>
    <x v="2"/>
    <e v="#NAME?"/>
  </r>
  <r>
    <n v="-118.59"/>
    <n v="35.72"/>
    <n v="28"/>
    <n v="1491"/>
    <n v="408"/>
    <n v="98"/>
    <n v="48"/>
    <n v="1.4205000000000001"/>
    <n v="90000"/>
    <x v="2"/>
    <e v="#NAME?"/>
  </r>
  <r>
    <n v="-118.87"/>
    <n v="35.65"/>
    <n v="33"/>
    <n v="1504"/>
    <n v="325"/>
    <n v="584"/>
    <n v="223"/>
    <n v="3.4792000000000001"/>
    <n v="94600"/>
    <x v="2"/>
    <e v="#NAME?"/>
  </r>
  <r>
    <n v="-118.23"/>
    <n v="35.479999999999997"/>
    <n v="17"/>
    <n v="2354"/>
    <n v="514"/>
    <n v="775"/>
    <n v="380"/>
    <n v="1.8369"/>
    <n v="59400"/>
    <x v="2"/>
    <e v="#NAME?"/>
  </r>
  <r>
    <n v="-118.33"/>
    <n v="35.64"/>
    <n v="15"/>
    <n v="2966"/>
    <n v="669"/>
    <n v="1007"/>
    <n v="465"/>
    <n v="1.5667"/>
    <n v="72500"/>
    <x v="2"/>
    <e v="#NAME?"/>
  </r>
  <r>
    <n v="-118.41"/>
    <n v="35.630000000000003"/>
    <n v="15"/>
    <n v="5907"/>
    <n v="1257"/>
    <n v="2310"/>
    <n v="1001"/>
    <n v="2.3125"/>
    <n v="96900"/>
    <x v="2"/>
    <e v="#NAME?"/>
  </r>
  <r>
    <n v="-118.45"/>
    <n v="35.619999999999997"/>
    <n v="18"/>
    <n v="2304"/>
    <n v="527"/>
    <n v="782"/>
    <n v="390"/>
    <n v="1.4140999999999999"/>
    <n v="75800"/>
    <x v="2"/>
    <e v="#NAME?"/>
  </r>
  <r>
    <n v="-118.47"/>
    <n v="35.64"/>
    <n v="17"/>
    <n v="2248"/>
    <n v="535"/>
    <n v="927"/>
    <n v="427"/>
    <n v="1.3023"/>
    <n v="68500"/>
    <x v="2"/>
    <e v="#NAME?"/>
  </r>
  <r>
    <n v="-118.48"/>
    <n v="35.61"/>
    <n v="17"/>
    <n v="4002"/>
    <n v="930"/>
    <n v="1614"/>
    <n v="731"/>
    <n v="1.6235999999999999"/>
    <n v="67300"/>
    <x v="2"/>
    <e v="#NAME?"/>
  </r>
  <r>
    <n v="-118.45"/>
    <n v="35.58"/>
    <n v="16"/>
    <n v="5396"/>
    <n v="1182"/>
    <n v="1802"/>
    <n v="807"/>
    <n v="1.8818999999999999"/>
    <n v="69700"/>
    <x v="2"/>
    <e v="#NAME?"/>
  </r>
  <r>
    <n v="-118.61"/>
    <n v="35.47"/>
    <n v="13"/>
    <n v="2267"/>
    <n v="601"/>
    <n v="756"/>
    <n v="276"/>
    <n v="2.5474000000000001"/>
    <n v="78400"/>
    <x v="2"/>
    <e v="#NAME?"/>
  </r>
  <r>
    <n v="-117.73"/>
    <n v="35.729999999999997"/>
    <n v="35"/>
    <n v="2916"/>
    <n v="594"/>
    <n v="1870"/>
    <n v="432"/>
    <n v="3.625"/>
    <n v="55000"/>
    <x v="2"/>
    <e v="#NAME?"/>
  </r>
  <r>
    <n v="-117.66"/>
    <n v="35.630000000000003"/>
    <n v="33"/>
    <n v="2579"/>
    <n v="564"/>
    <n v="1155"/>
    <n v="431"/>
    <n v="2.0440999999999998"/>
    <n v="42100"/>
    <x v="2"/>
    <e v="#NAME?"/>
  </r>
  <r>
    <n v="-117.67"/>
    <n v="35.65"/>
    <n v="18"/>
    <n v="2737"/>
    <n v="589"/>
    <n v="1128"/>
    <n v="533"/>
    <n v="2.8"/>
    <n v="72000"/>
    <x v="2"/>
    <e v="#NAME?"/>
  </r>
  <r>
    <n v="-117.68"/>
    <n v="35.65"/>
    <n v="15"/>
    <n v="2701"/>
    <n v="576"/>
    <n v="1245"/>
    <n v="513"/>
    <n v="3.3269000000000002"/>
    <n v="81900"/>
    <x v="2"/>
    <e v="#NAME?"/>
  </r>
  <r>
    <n v="-117.69"/>
    <n v="35.65"/>
    <n v="5"/>
    <n v="1131"/>
    <n v="276"/>
    <n v="520"/>
    <n v="232"/>
    <n v="4.0167000000000002"/>
    <n v="87500"/>
    <x v="2"/>
    <e v="#NAME?"/>
  </r>
  <r>
    <n v="-117.7"/>
    <n v="35.64"/>
    <n v="8"/>
    <n v="2683"/>
    <n v="416"/>
    <n v="1154"/>
    <n v="399"/>
    <n v="5.8624999999999998"/>
    <n v="109400"/>
    <x v="2"/>
    <e v="#NAME?"/>
  </r>
  <r>
    <n v="-117.68"/>
    <n v="35.64"/>
    <n v="15"/>
    <n v="3253"/>
    <n v="573"/>
    <n v="1408"/>
    <n v="586"/>
    <n v="5.2042999999999999"/>
    <n v="95700"/>
    <x v="2"/>
    <e v="#NAME?"/>
  </r>
  <r>
    <n v="-117.67"/>
    <n v="35.64"/>
    <n v="6"/>
    <n v="2115"/>
    <n v="342"/>
    <n v="927"/>
    <n v="337"/>
    <n v="6.1935000000000002"/>
    <n v="115700"/>
    <x v="2"/>
    <e v="#NAME?"/>
  </r>
  <r>
    <n v="-117.67"/>
    <n v="35.630000000000003"/>
    <n v="32"/>
    <n v="3661"/>
    <n v="787"/>
    <n v="1613"/>
    <n v="706"/>
    <n v="3.0687000000000002"/>
    <n v="63500"/>
    <x v="2"/>
    <e v="#NAME?"/>
  </r>
  <r>
    <n v="-117.68"/>
    <n v="35.630000000000003"/>
    <n v="18"/>
    <n v="4334"/>
    <n v="641"/>
    <n v="1777"/>
    <n v="661"/>
    <n v="6.0652999999999997"/>
    <n v="105300"/>
    <x v="2"/>
    <e v="#NAME?"/>
  </r>
  <r>
    <n v="-117.69"/>
    <n v="35.630000000000003"/>
    <n v="5"/>
    <n v="3151"/>
    <n v="482"/>
    <n v="1335"/>
    <n v="428"/>
    <n v="5.5773000000000001"/>
    <n v="109000"/>
    <x v="2"/>
    <e v="#NAME?"/>
  </r>
  <r>
    <n v="-117.7"/>
    <n v="35.619999999999997"/>
    <n v="18"/>
    <n v="2657"/>
    <n v="496"/>
    <n v="1426"/>
    <n v="483"/>
    <n v="3.5931000000000002"/>
    <n v="71900"/>
    <x v="2"/>
    <e v="#NAME?"/>
  </r>
  <r>
    <n v="-117.68"/>
    <n v="35.61"/>
    <n v="9"/>
    <n v="4241"/>
    <n v="832"/>
    <n v="1929"/>
    <n v="742"/>
    <n v="3.5988000000000002"/>
    <n v="84500"/>
    <x v="2"/>
    <e v="#NAME?"/>
  </r>
  <r>
    <n v="-117.68"/>
    <n v="35.6"/>
    <n v="12"/>
    <n v="1678"/>
    <n v="241"/>
    <n v="765"/>
    <n v="281"/>
    <n v="6.0532000000000004"/>
    <n v="102800"/>
    <x v="2"/>
    <e v="#NAME?"/>
  </r>
  <r>
    <n v="-117.7"/>
    <n v="35.6"/>
    <n v="16"/>
    <n v="2678"/>
    <n v="483"/>
    <n v="1473"/>
    <n v="487"/>
    <n v="3.8580000000000001"/>
    <n v="70200"/>
    <x v="2"/>
    <e v="#NAME?"/>
  </r>
  <r>
    <n v="-117.68"/>
    <n v="35.619999999999997"/>
    <n v="30"/>
    <n v="2994"/>
    <n v="741"/>
    <n v="1481"/>
    <n v="581"/>
    <n v="2.1457999999999999"/>
    <n v="52400"/>
    <x v="2"/>
    <e v="#NAME?"/>
  </r>
  <r>
    <n v="-117.64"/>
    <n v="35.61"/>
    <n v="10"/>
    <n v="2656"/>
    <n v="506"/>
    <n v="1349"/>
    <n v="501"/>
    <n v="4.25"/>
    <n v="83200"/>
    <x v="2"/>
    <e v="#NAME?"/>
  </r>
  <r>
    <n v="-117.66"/>
    <n v="35.619999999999997"/>
    <n v="11"/>
    <n v="5897"/>
    <n v="1138"/>
    <n v="2728"/>
    <n v="1072"/>
    <n v="4.1500000000000004"/>
    <n v="85700"/>
    <x v="2"/>
    <e v="#NAME?"/>
  </r>
  <r>
    <n v="-117.66"/>
    <n v="35.61"/>
    <n v="5"/>
    <n v="5735"/>
    <n v="932"/>
    <n v="2623"/>
    <n v="862"/>
    <n v="4.8494000000000002"/>
    <n v="87200"/>
    <x v="2"/>
    <e v="#NAME?"/>
  </r>
  <r>
    <n v="-117.66"/>
    <n v="35.6"/>
    <n v="14"/>
    <n v="1740"/>
    <n v="391"/>
    <n v="850"/>
    <n v="317"/>
    <n v="2.5811999999999999"/>
    <n v="91700"/>
    <x v="2"/>
    <e v="#NAME?"/>
  </r>
  <r>
    <n v="-117.76"/>
    <n v="35.630000000000003"/>
    <n v="12"/>
    <n v="2014"/>
    <n v="372"/>
    <n v="1027"/>
    <n v="356"/>
    <n v="3.9260999999999999"/>
    <n v="101300"/>
    <x v="2"/>
    <e v="#NAME?"/>
  </r>
  <r>
    <n v="-117.68"/>
    <n v="35.549999999999997"/>
    <n v="9"/>
    <n v="3811"/>
    <n v="605"/>
    <n v="1518"/>
    <n v="568"/>
    <n v="5.5551000000000004"/>
    <n v="142500"/>
    <x v="2"/>
    <e v="#NAME?"/>
  </r>
  <r>
    <n v="-117.81"/>
    <n v="35.65"/>
    <n v="19"/>
    <n v="1124"/>
    <n v="290"/>
    <n v="598"/>
    <n v="261"/>
    <n v="1.8984000000000001"/>
    <n v="54300"/>
    <x v="2"/>
    <e v="#NAME?"/>
  </r>
  <r>
    <n v="-117.87"/>
    <n v="35.729999999999997"/>
    <n v="13"/>
    <n v="2566"/>
    <n v="449"/>
    <n v="1181"/>
    <n v="414"/>
    <n v="4.1517999999999997"/>
    <n v="91800"/>
    <x v="2"/>
    <e v="#NAME?"/>
  </r>
  <r>
    <n v="-117.84"/>
    <n v="35.54"/>
    <n v="11"/>
    <n v="1751"/>
    <n v="316"/>
    <n v="765"/>
    <n v="296"/>
    <n v="5.0762"/>
    <n v="98000"/>
    <x v="2"/>
    <e v="#NAME?"/>
  </r>
  <r>
    <n v="-117.74"/>
    <n v="35.65"/>
    <n v="15"/>
    <n v="2357"/>
    <n v="484"/>
    <n v="1110"/>
    <n v="442"/>
    <n v="3.1755"/>
    <n v="81700"/>
    <x v="2"/>
    <e v="#NAME?"/>
  </r>
  <r>
    <n v="-117.84"/>
    <n v="35.35"/>
    <n v="28"/>
    <n v="1913"/>
    <n v="486"/>
    <n v="858"/>
    <n v="371"/>
    <n v="1.9962"/>
    <n v="50800"/>
    <x v="2"/>
    <e v="#NAME?"/>
  </r>
  <r>
    <n v="-118"/>
    <n v="35.049999999999997"/>
    <n v="21"/>
    <n v="1739"/>
    <n v="425"/>
    <n v="945"/>
    <n v="362"/>
    <n v="3.4015"/>
    <n v="86500"/>
    <x v="2"/>
    <e v="#NAME?"/>
  </r>
  <r>
    <n v="-117.82"/>
    <n v="35.03"/>
    <n v="30"/>
    <n v="2555"/>
    <n v="510"/>
    <n v="1347"/>
    <n v="467"/>
    <n v="3.3693"/>
    <n v="71800"/>
    <x v="2"/>
    <e v="#NAME?"/>
  </r>
  <r>
    <n v="-117.76"/>
    <n v="35.22"/>
    <n v="4"/>
    <n v="18"/>
    <n v="3"/>
    <n v="8"/>
    <n v="6"/>
    <n v="1.625"/>
    <n v="275000"/>
    <x v="2"/>
    <e v="#NAME?"/>
  </r>
  <r>
    <n v="-117.79"/>
    <n v="35.21"/>
    <n v="4"/>
    <n v="2"/>
    <n v="2"/>
    <n v="6"/>
    <n v="2"/>
    <n v="2.375"/>
    <n v="137500"/>
    <x v="2"/>
    <e v="#NAME?"/>
  </r>
  <r>
    <n v="-118.01"/>
    <n v="35.119999999999997"/>
    <n v="15"/>
    <n v="1926"/>
    <n v="361"/>
    <n v="917"/>
    <n v="316"/>
    <n v="3.3889"/>
    <n v="68500"/>
    <x v="2"/>
    <e v="#NAME?"/>
  </r>
  <r>
    <n v="-117.98"/>
    <n v="35.130000000000003"/>
    <n v="5"/>
    <n v="4849"/>
    <n v="920"/>
    <n v="2504"/>
    <n v="847"/>
    <n v="3.5390999999999999"/>
    <n v="81900"/>
    <x v="2"/>
    <e v="#NAME?"/>
  </r>
  <r>
    <n v="-117.95"/>
    <n v="35.130000000000003"/>
    <n v="4"/>
    <n v="2630"/>
    <n v="502"/>
    <n v="1150"/>
    <n v="422"/>
    <n v="4.25"/>
    <n v="104400"/>
    <x v="2"/>
    <e v="#NAME?"/>
  </r>
  <r>
    <n v="-117.95"/>
    <n v="35.08"/>
    <n v="1"/>
    <n v="83"/>
    <n v="15"/>
    <n v="32"/>
    <n v="15"/>
    <n v="4.875"/>
    <n v="141700"/>
    <x v="2"/>
    <e v="#NAME?"/>
  </r>
  <r>
    <n v="-117.98"/>
    <n v="35.1"/>
    <n v="4"/>
    <n v="923"/>
    <n v="166"/>
    <n v="352"/>
    <n v="135"/>
    <n v="4.5724"/>
    <n v="84500"/>
    <x v="2"/>
    <e v="#NAME?"/>
  </r>
  <r>
    <n v="-117.99"/>
    <n v="35.159999999999997"/>
    <n v="15"/>
    <n v="2180"/>
    <n v="416"/>
    <n v="960"/>
    <n v="370"/>
    <n v="2.875"/>
    <n v="87800"/>
    <x v="2"/>
    <e v="#NAME?"/>
  </r>
  <r>
    <n v="-118.27"/>
    <n v="34.92"/>
    <n v="20"/>
    <n v="873"/>
    <n v="175"/>
    <n v="422"/>
    <n v="159"/>
    <n v="2.9582999999999999"/>
    <n v="91700"/>
    <x v="2"/>
    <e v="#NAME?"/>
  </r>
  <r>
    <n v="-118.34"/>
    <n v="34.86"/>
    <n v="11"/>
    <n v="7353"/>
    <n v="1482"/>
    <n v="3571"/>
    <n v="1308"/>
    <n v="2.8096999999999999"/>
    <n v="130000"/>
    <x v="2"/>
    <e v="#NAME?"/>
  </r>
  <r>
    <n v="-117.68"/>
    <n v="35.03"/>
    <n v="28"/>
    <n v="2969"/>
    <n v="648"/>
    <n v="1644"/>
    <n v="570"/>
    <n v="3.4338000000000002"/>
    <n v="54900"/>
    <x v="2"/>
    <e v="#NAME?"/>
  </r>
  <r>
    <n v="-117.68"/>
    <n v="34.99"/>
    <n v="33"/>
    <n v="1589"/>
    <n v="307"/>
    <n v="853"/>
    <n v="272"/>
    <n v="4.2291999999999996"/>
    <n v="64400"/>
    <x v="2"/>
    <e v="#NAME?"/>
  </r>
  <r>
    <n v="-117.65"/>
    <n v="35"/>
    <n v="36"/>
    <n v="1184"/>
    <n v="316"/>
    <n v="672"/>
    <n v="241"/>
    <n v="1.9107000000000001"/>
    <n v="39800"/>
    <x v="2"/>
    <e v="#NAME?"/>
  </r>
  <r>
    <n v="-118.15"/>
    <n v="34.86"/>
    <n v="10"/>
    <n v="4597"/>
    <n v="1009"/>
    <n v="2227"/>
    <n v="821"/>
    <n v="2.6149"/>
    <n v="83500"/>
    <x v="2"/>
    <e v="#NAME?"/>
  </r>
  <r>
    <n v="-118.17"/>
    <n v="34.869999999999997"/>
    <n v="9"/>
    <n v="1507"/>
    <n v="293"/>
    <n v="761"/>
    <n v="278"/>
    <n v="3.0184000000000002"/>
    <n v="87900"/>
    <x v="2"/>
    <e v="#NAME?"/>
  </r>
  <r>
    <n v="-118.19"/>
    <n v="34.869999999999997"/>
    <n v="2"/>
    <n v="2103"/>
    <n v="389"/>
    <n v="923"/>
    <n v="338"/>
    <n v="5.0552999999999999"/>
    <n v="111100"/>
    <x v="2"/>
    <e v="#NAME?"/>
  </r>
  <r>
    <n v="-118.17"/>
    <n v="34.86"/>
    <n v="21"/>
    <n v="2370"/>
    <n v="540"/>
    <n v="1488"/>
    <n v="554"/>
    <n v="2.7361"/>
    <n v="83300"/>
    <x v="2"/>
    <e v="#NAME?"/>
  </r>
  <r>
    <n v="-118.15"/>
    <n v="35.06"/>
    <n v="15"/>
    <n v="1069"/>
    <n v="296"/>
    <n v="569"/>
    <n v="263"/>
    <n v="2.0440999999999998"/>
    <n v="73300"/>
    <x v="2"/>
    <e v="#NAME?"/>
  </r>
  <r>
    <n v="-118.16"/>
    <n v="35.049999999999997"/>
    <n v="44"/>
    <n v="1297"/>
    <n v="307"/>
    <n v="776"/>
    <n v="278"/>
    <n v="2.5874999999999999"/>
    <n v="68900"/>
    <x v="2"/>
    <e v="#NAME?"/>
  </r>
  <r>
    <n v="-118.19"/>
    <n v="35.049999999999997"/>
    <n v="14"/>
    <n v="2992"/>
    <n v="573"/>
    <n v="1631"/>
    <n v="526"/>
    <n v="3.7452000000000001"/>
    <n v="83200"/>
    <x v="2"/>
    <e v="#NAME?"/>
  </r>
  <r>
    <n v="-118.15"/>
    <n v="35.04"/>
    <n v="29"/>
    <n v="1671"/>
    <n v="368"/>
    <n v="821"/>
    <n v="337"/>
    <n v="2.16"/>
    <n v="56800"/>
    <x v="2"/>
    <e v="#NAME?"/>
  </r>
  <r>
    <n v="-118.51"/>
    <n v="35.159999999999997"/>
    <n v="7"/>
    <n v="4371"/>
    <n v="727"/>
    <n v="1932"/>
    <n v="654"/>
    <n v="4.625"/>
    <n v="136800"/>
    <x v="2"/>
    <e v="#NAME?"/>
  </r>
  <r>
    <n v="-118.66"/>
    <n v="35.200000000000003"/>
    <n v="7"/>
    <n v="9664"/>
    <n v="1692"/>
    <n v="3617"/>
    <n v="1370"/>
    <n v="4.0580999999999996"/>
    <n v="162900"/>
    <x v="2"/>
    <e v="#NAME?"/>
  </r>
  <r>
    <n v="-118.34"/>
    <n v="35.270000000000003"/>
    <n v="10"/>
    <n v="2939"/>
    <n v="605"/>
    <n v="1167"/>
    <n v="446"/>
    <n v="2.3917000000000002"/>
    <n v="79000"/>
    <x v="2"/>
    <e v="#NAME?"/>
  </r>
  <r>
    <n v="-118.48"/>
    <n v="35.14"/>
    <n v="4"/>
    <n v="8417"/>
    <n v="1657"/>
    <n v="4631"/>
    <n v="1468"/>
    <n v="3.6949000000000001"/>
    <n v="115800"/>
    <x v="2"/>
    <e v="#NAME?"/>
  </r>
  <r>
    <n v="-118.61"/>
    <n v="35.08"/>
    <n v="6"/>
    <n v="3660"/>
    <n v="646"/>
    <n v="1243"/>
    <n v="482"/>
    <n v="3.4910999999999999"/>
    <n v="137200"/>
    <x v="2"/>
    <e v="#NAME?"/>
  </r>
  <r>
    <n v="-118.61"/>
    <n v="34.99"/>
    <n v="11"/>
    <n v="4031"/>
    <n v="766"/>
    <n v="1539"/>
    <n v="564"/>
    <n v="3.8917000000000002"/>
    <n v="120800"/>
    <x v="2"/>
    <e v="#NAME?"/>
  </r>
  <r>
    <n v="-118.46"/>
    <n v="35.130000000000003"/>
    <n v="19"/>
    <n v="3109"/>
    <n v="640"/>
    <n v="1457"/>
    <n v="620"/>
    <n v="2.6417000000000002"/>
    <n v="94900"/>
    <x v="2"/>
    <e v="#NAME?"/>
  </r>
  <r>
    <n v="-118.46"/>
    <n v="35.119999999999997"/>
    <n v="16"/>
    <n v="4084"/>
    <n v="812"/>
    <n v="2033"/>
    <n v="668"/>
    <n v="3.2404999999999999"/>
    <n v="85500"/>
    <x v="2"/>
    <e v="#NAME?"/>
  </r>
  <r>
    <n v="-118.43"/>
    <n v="35.119999999999997"/>
    <n v="8"/>
    <n v="1968"/>
    <n v="376"/>
    <n v="930"/>
    <n v="360"/>
    <n v="3.2631999999999999"/>
    <n v="99800"/>
    <x v="2"/>
    <e v="#NAME?"/>
  </r>
  <r>
    <n v="-118.44"/>
    <n v="35.130000000000003"/>
    <n v="34"/>
    <n v="1170"/>
    <n v="290"/>
    <n v="602"/>
    <n v="266"/>
    <n v="1.7917000000000001"/>
    <n v="80000"/>
    <x v="2"/>
    <e v="#NAME?"/>
  </r>
  <r>
    <n v="-118.44"/>
    <n v="35.130000000000003"/>
    <n v="21"/>
    <n v="1899"/>
    <n v="447"/>
    <n v="1133"/>
    <n v="391"/>
    <n v="1.8635999999999999"/>
    <n v="67900"/>
    <x v="2"/>
    <e v="#NAME?"/>
  </r>
  <r>
    <n v="-118.91"/>
    <n v="35.299999999999997"/>
    <n v="28"/>
    <n v="1793"/>
    <n v="358"/>
    <n v="1233"/>
    <n v="351"/>
    <n v="2.7845"/>
    <n v="82200"/>
    <x v="2"/>
    <e v="#NAME?"/>
  </r>
  <r>
    <n v="-118.95"/>
    <n v="35.26"/>
    <n v="24"/>
    <n v="1341"/>
    <n v="214"/>
    <n v="667"/>
    <n v="184"/>
    <n v="4"/>
    <n v="94500"/>
    <x v="2"/>
    <e v="#NAME?"/>
  </r>
  <r>
    <n v="-118.83"/>
    <n v="35.270000000000003"/>
    <n v="33"/>
    <n v="1190"/>
    <n v="217"/>
    <n v="717"/>
    <n v="196"/>
    <n v="2.6301999999999999"/>
    <n v="81300"/>
    <x v="2"/>
    <e v="#NAME?"/>
  </r>
  <r>
    <n v="-118.92"/>
    <n v="35.130000000000003"/>
    <n v="29"/>
    <n v="1297"/>
    <n v="262"/>
    <n v="909"/>
    <n v="253"/>
    <n v="1.9236"/>
    <n v="106300"/>
    <x v="2"/>
    <e v="#NAME?"/>
  </r>
  <r>
    <n v="-118.85"/>
    <n v="35.229999999999997"/>
    <n v="26"/>
    <n v="1639"/>
    <n v="352"/>
    <n v="1222"/>
    <n v="395"/>
    <n v="1.7656000000000001"/>
    <n v="68000"/>
    <x v="2"/>
    <e v="#NAME?"/>
  </r>
  <r>
    <n v="-118.82"/>
    <n v="35.229999999999997"/>
    <n v="31"/>
    <n v="2358"/>
    <n v="580"/>
    <n v="2302"/>
    <n v="574"/>
    <n v="1.9688000000000001"/>
    <n v="53900"/>
    <x v="2"/>
    <e v="#NAME?"/>
  </r>
  <r>
    <n v="-118.83"/>
    <n v="35.200000000000003"/>
    <n v="17"/>
    <n v="1959"/>
    <n v="484"/>
    <n v="1763"/>
    <n v="453"/>
    <n v="2.1356999999999999"/>
    <n v="53500"/>
    <x v="2"/>
    <e v="#NAME?"/>
  </r>
  <r>
    <n v="-118.82"/>
    <n v="35.200000000000003"/>
    <n v="34"/>
    <n v="2185"/>
    <n v="469"/>
    <n v="1910"/>
    <n v="455"/>
    <n v="2.1135999999999999"/>
    <n v="57300"/>
    <x v="2"/>
    <e v="#NAME?"/>
  </r>
  <r>
    <n v="-118.85"/>
    <n v="35.200000000000003"/>
    <n v="17"/>
    <n v="2783"/>
    <n v="678"/>
    <n v="2566"/>
    <n v="641"/>
    <n v="1.9906999999999999"/>
    <n v="51200"/>
    <x v="2"/>
    <e v="#NAME?"/>
  </r>
  <r>
    <n v="-118.91"/>
    <n v="35.270000000000003"/>
    <n v="29"/>
    <n v="1401"/>
    <n v="317"/>
    <n v="1344"/>
    <n v="306"/>
    <n v="2.0920999999999998"/>
    <n v="61400"/>
    <x v="2"/>
    <e v="#NAME?"/>
  </r>
  <r>
    <n v="-118.9"/>
    <n v="35.26"/>
    <n v="31"/>
    <n v="6145"/>
    <n v="1492"/>
    <n v="5666"/>
    <n v="1457"/>
    <n v="1.9066000000000001"/>
    <n v="54600"/>
    <x v="2"/>
    <e v="#NAME?"/>
  </r>
  <r>
    <n v="-118.92"/>
    <n v="35.26"/>
    <n v="20"/>
    <n v="3815"/>
    <n v="924"/>
    <n v="3450"/>
    <n v="920"/>
    <n v="2.0173999999999999"/>
    <n v="63700"/>
    <x v="2"/>
    <e v="#NAME?"/>
  </r>
  <r>
    <n v="-118.91"/>
    <n v="35.24"/>
    <n v="29"/>
    <n v="2888"/>
    <n v="753"/>
    <n v="2949"/>
    <n v="699"/>
    <n v="1.7716000000000001"/>
    <n v="45500"/>
    <x v="2"/>
    <e v="#NAME?"/>
  </r>
  <r>
    <n v="-119.69"/>
    <n v="36.409999999999997"/>
    <n v="38"/>
    <n v="1016"/>
    <n v="202"/>
    <n v="540"/>
    <n v="187"/>
    <n v="2.2885"/>
    <n v="75000"/>
    <x v="2"/>
    <e v="#NAME?"/>
  </r>
  <r>
    <n v="-119.57"/>
    <n v="36.44"/>
    <n v="30"/>
    <n v="1860"/>
    <n v="337"/>
    <n v="1123"/>
    <n v="347"/>
    <n v="3.4925999999999999"/>
    <n v="94200"/>
    <x v="2"/>
    <e v="#NAME?"/>
  </r>
  <r>
    <n v="-119.55"/>
    <n v="36.369999999999997"/>
    <n v="26"/>
    <n v="1912"/>
    <n v="339"/>
    <n v="1002"/>
    <n v="311"/>
    <n v="3.0375000000000001"/>
    <n v="126300"/>
    <x v="2"/>
    <e v="#NAME?"/>
  </r>
  <r>
    <n v="-119.69"/>
    <n v="36.380000000000003"/>
    <n v="25"/>
    <n v="1688"/>
    <n v="302"/>
    <n v="879"/>
    <n v="277"/>
    <n v="3.3214000000000001"/>
    <n v="103100"/>
    <x v="2"/>
    <e v="#NAME?"/>
  </r>
  <r>
    <n v="-119.78"/>
    <n v="36.369999999999997"/>
    <n v="41"/>
    <n v="831"/>
    <n v="149"/>
    <n v="443"/>
    <n v="146"/>
    <n v="3.1406000000000001"/>
    <n v="100000"/>
    <x v="2"/>
    <e v="#NAME?"/>
  </r>
  <r>
    <n v="-119.83"/>
    <n v="36.369999999999997"/>
    <n v="25"/>
    <n v="1549"/>
    <n v="269"/>
    <n v="819"/>
    <n v="272"/>
    <n v="2.7159"/>
    <n v="101400"/>
    <x v="2"/>
    <e v="#NAME?"/>
  </r>
  <r>
    <n v="-119.87"/>
    <n v="36.340000000000003"/>
    <n v="26"/>
    <n v="1414"/>
    <n v="265"/>
    <n v="779"/>
    <n v="249"/>
    <n v="2.9167000000000001"/>
    <n v="83900"/>
    <x v="2"/>
    <e v="#NAME?"/>
  </r>
  <r>
    <n v="-119.93"/>
    <n v="36.32"/>
    <n v="25"/>
    <n v="8363"/>
    <n v="1636"/>
    <n v="7679"/>
    <n v="1580"/>
    <n v="2.0285000000000002"/>
    <n v="106300"/>
    <x v="2"/>
    <e v="#NAME?"/>
  </r>
  <r>
    <n v="-119.79"/>
    <n v="36.32"/>
    <n v="19"/>
    <n v="3252"/>
    <n v="614"/>
    <n v="1971"/>
    <n v="607"/>
    <n v="3.0667"/>
    <n v="75800"/>
    <x v="2"/>
    <e v="#NAME?"/>
  </r>
  <r>
    <n v="-119.77"/>
    <n v="36.32"/>
    <n v="14"/>
    <n v="3400"/>
    <n v="618"/>
    <n v="1867"/>
    <n v="612"/>
    <n v="3.9925999999999999"/>
    <n v="92500"/>
    <x v="2"/>
    <e v="#NAME?"/>
  </r>
  <r>
    <n v="-119.78"/>
    <n v="36.31"/>
    <n v="14"/>
    <n v="1287"/>
    <n v="291"/>
    <n v="737"/>
    <n v="269"/>
    <n v="3.1667000000000001"/>
    <n v="126400"/>
    <x v="2"/>
    <e v="#NAME?"/>
  </r>
  <r>
    <n v="-119.77"/>
    <n v="36.31"/>
    <n v="14"/>
    <n v="3677"/>
    <n v="863"/>
    <n v="2191"/>
    <n v="785"/>
    <n v="2.6217999999999999"/>
    <n v="69100"/>
    <x v="2"/>
    <e v="#NAME?"/>
  </r>
  <r>
    <n v="-119.79"/>
    <n v="36.31"/>
    <n v="25"/>
    <n v="4984"/>
    <n v="1029"/>
    <n v="2414"/>
    <n v="961"/>
    <n v="2.2936999999999999"/>
    <n v="72300"/>
    <x v="2"/>
    <e v="#NAME?"/>
  </r>
  <r>
    <n v="-119.77"/>
    <n v="36.299999999999997"/>
    <n v="24"/>
    <n v="2202"/>
    <n v="471"/>
    <n v="1052"/>
    <n v="439"/>
    <n v="2.1038000000000001"/>
    <n v="62000"/>
    <x v="2"/>
    <e v="#NAME?"/>
  </r>
  <r>
    <n v="-119.78"/>
    <n v="36.299999999999997"/>
    <n v="30"/>
    <n v="1846"/>
    <n v="391"/>
    <n v="1255"/>
    <n v="352"/>
    <n v="2.1680999999999999"/>
    <n v="66600"/>
    <x v="2"/>
    <e v="#NAME?"/>
  </r>
  <r>
    <n v="-119.79"/>
    <n v="36.299999999999997"/>
    <n v="16"/>
    <n v="1717"/>
    <n v="277"/>
    <n v="903"/>
    <n v="289"/>
    <n v="4.3437999999999999"/>
    <n v="93100"/>
    <x v="2"/>
    <e v="#NAME?"/>
  </r>
  <r>
    <n v="-119.79"/>
    <n v="36.29"/>
    <n v="6"/>
    <n v="1265"/>
    <n v="227"/>
    <n v="764"/>
    <n v="246"/>
    <n v="4.2916999999999996"/>
    <n v="104200"/>
    <x v="2"/>
    <e v="#NAME?"/>
  </r>
  <r>
    <n v="-119.82"/>
    <n v="36.32"/>
    <n v="18"/>
    <n v="942"/>
    <n v="193"/>
    <n v="424"/>
    <n v="174"/>
    <n v="2.0672999999999999"/>
    <n v="87500"/>
    <x v="2"/>
    <e v="#NAME?"/>
  </r>
  <r>
    <n v="-119.78"/>
    <n v="36.33"/>
    <n v="16"/>
    <n v="1006"/>
    <n v="212"/>
    <n v="515"/>
    <n v="200"/>
    <n v="3.2385999999999999"/>
    <n v="112500"/>
    <x v="2"/>
    <e v="#NAME?"/>
  </r>
  <r>
    <n v="-119.78"/>
    <n v="36.270000000000003"/>
    <n v="29"/>
    <n v="1871"/>
    <n v="315"/>
    <n v="1066"/>
    <n v="309"/>
    <n v="4.5713999999999997"/>
    <n v="100800"/>
    <x v="2"/>
    <e v="#NAME?"/>
  </r>
  <r>
    <n v="-119.8"/>
    <n v="36.29"/>
    <n v="7"/>
    <n v="479"/>
    <n v="84"/>
    <n v="327"/>
    <n v="103"/>
    <n v="5.1727999999999996"/>
    <n v="107500"/>
    <x v="2"/>
    <e v="#NAME?"/>
  </r>
  <r>
    <n v="-119.81"/>
    <n v="36.28"/>
    <n v="24"/>
    <n v="544"/>
    <n v="112"/>
    <n v="442"/>
    <n v="106"/>
    <n v="3.1071"/>
    <n v="56100"/>
    <x v="2"/>
    <e v="#NAME?"/>
  </r>
  <r>
    <n v="-119.72"/>
    <n v="36.340000000000003"/>
    <n v="33"/>
    <n v="1287"/>
    <n v="214"/>
    <n v="580"/>
    <n v="210"/>
    <n v="3.2019000000000002"/>
    <n v="112500"/>
    <x v="2"/>
    <e v="#NAME?"/>
  </r>
  <r>
    <n v="-119.72"/>
    <n v="36.32"/>
    <n v="40"/>
    <n v="1185"/>
    <n v="221"/>
    <n v="676"/>
    <n v="256"/>
    <n v="2.2721"/>
    <n v="52600"/>
    <x v="2"/>
    <e v="#NAME?"/>
  </r>
  <r>
    <n v="-119.7"/>
    <n v="36.32"/>
    <n v="40"/>
    <n v="1178"/>
    <n v="244"/>
    <n v="586"/>
    <n v="187"/>
    <n v="2.6476999999999999"/>
    <n v="43500"/>
    <x v="2"/>
    <e v="#NAME?"/>
  </r>
  <r>
    <n v="-119.73"/>
    <n v="36.31"/>
    <n v="20"/>
    <n v="2440"/>
    <n v="433"/>
    <n v="1579"/>
    <n v="400"/>
    <n v="2.8281000000000001"/>
    <n v="60200"/>
    <x v="2"/>
    <e v="#NAME?"/>
  </r>
  <r>
    <n v="-119.7"/>
    <n v="36.299999999999997"/>
    <n v="10"/>
    <n v="956"/>
    <n v="201"/>
    <n v="693"/>
    <n v="220"/>
    <n v="2.2894999999999999"/>
    <n v="62000"/>
    <x v="2"/>
    <e v="#NAME?"/>
  </r>
  <r>
    <n v="-119.67"/>
    <n v="36.35"/>
    <n v="10"/>
    <n v="1090"/>
    <n v="164"/>
    <n v="470"/>
    <n v="158"/>
    <n v="4.9432"/>
    <n v="118800"/>
    <x v="2"/>
    <e v="#NAME?"/>
  </r>
  <r>
    <n v="-119.65"/>
    <n v="36.369999999999997"/>
    <n v="4"/>
    <n v="3725"/>
    <n v="783"/>
    <n v="1478"/>
    <n v="600"/>
    <n v="3.5486"/>
    <n v="148000"/>
    <x v="2"/>
    <e v="#NAME?"/>
  </r>
  <r>
    <n v="-119.65"/>
    <n v="36.35"/>
    <n v="21"/>
    <n v="1745"/>
    <n v="266"/>
    <n v="837"/>
    <n v="292"/>
    <n v="4.3910999999999998"/>
    <n v="107900"/>
    <x v="2"/>
    <e v="#NAME?"/>
  </r>
  <r>
    <n v="-119.65"/>
    <n v="36.35"/>
    <n v="38"/>
    <n v="3148"/>
    <n v="568"/>
    <n v="1378"/>
    <n v="537"/>
    <n v="2.8788"/>
    <n v="85500"/>
    <x v="2"/>
    <e v="#NAME?"/>
  </r>
  <r>
    <n v="-119.66"/>
    <n v="36.35"/>
    <n v="15"/>
    <n v="1724"/>
    <n v="374"/>
    <n v="947"/>
    <n v="391"/>
    <n v="3.1093999999999999"/>
    <n v="91900"/>
    <x v="2"/>
    <e v="#NAME?"/>
  </r>
  <r>
    <n v="-119.64"/>
    <n v="36.36"/>
    <n v="13"/>
    <n v="2360"/>
    <n v="340"/>
    <n v="1055"/>
    <n v="312"/>
    <n v="5.2134"/>
    <n v="97400"/>
    <x v="2"/>
    <e v="#NAME?"/>
  </r>
  <r>
    <n v="-119.64"/>
    <n v="36.35"/>
    <n v="23"/>
    <n v="3182"/>
    <n v="563"/>
    <n v="1525"/>
    <n v="585"/>
    <n v="3.8108"/>
    <n v="90400"/>
    <x v="2"/>
    <e v="#NAME?"/>
  </r>
  <r>
    <n v="-119.63"/>
    <n v="36.35"/>
    <n v="4"/>
    <n v="1684"/>
    <n v="343"/>
    <n v="920"/>
    <n v="324"/>
    <n v="4.2396000000000003"/>
    <n v="90600"/>
    <x v="2"/>
    <e v="#NAME?"/>
  </r>
  <r>
    <n v="-119.62"/>
    <n v="36.35"/>
    <n v="10"/>
    <n v="3674"/>
    <n v="734"/>
    <n v="1864"/>
    <n v="718"/>
    <n v="2.6145"/>
    <n v="80300"/>
    <x v="2"/>
    <e v="#NAME?"/>
  </r>
  <r>
    <n v="-119.64"/>
    <n v="36.35"/>
    <n v="30"/>
    <n v="1765"/>
    <n v="310"/>
    <n v="746"/>
    <n v="298"/>
    <n v="2.8125"/>
    <n v="70200"/>
    <x v="2"/>
    <e v="#NAME?"/>
  </r>
  <r>
    <n v="-119.63"/>
    <n v="36.340000000000003"/>
    <n v="26"/>
    <n v="1463"/>
    <n v="261"/>
    <n v="699"/>
    <n v="219"/>
    <n v="3.5535999999999999"/>
    <n v="71400"/>
    <x v="2"/>
    <e v="#NAME?"/>
  </r>
  <r>
    <n v="-119.63"/>
    <n v="36.33"/>
    <n v="14"/>
    <n v="2928"/>
    <n v="600"/>
    <n v="1633"/>
    <n v="559"/>
    <n v="1.8385"/>
    <n v="67500"/>
    <x v="2"/>
    <e v="#NAME?"/>
  </r>
  <r>
    <n v="-119.61"/>
    <n v="36.33"/>
    <n v="32"/>
    <n v="1492"/>
    <n v="284"/>
    <n v="926"/>
    <n v="264"/>
    <n v="3.0139"/>
    <n v="61500"/>
    <x v="2"/>
    <e v="#NAME?"/>
  </r>
  <r>
    <n v="-119.63"/>
    <n v="36.32"/>
    <n v="36"/>
    <n v="1518"/>
    <n v="287"/>
    <n v="749"/>
    <n v="255"/>
    <n v="2.2332999999999998"/>
    <n v="61000"/>
    <x v="2"/>
    <e v="#NAME?"/>
  </r>
  <r>
    <n v="-119.66"/>
    <n v="36.340000000000003"/>
    <n v="32"/>
    <n v="1338"/>
    <n v="276"/>
    <n v="859"/>
    <n v="286"/>
    <n v="2.6396999999999999"/>
    <n v="59700"/>
    <x v="2"/>
    <e v="#NAME?"/>
  </r>
  <r>
    <n v="-119.65"/>
    <n v="36.340000000000003"/>
    <n v="46"/>
    <n v="1730"/>
    <n v="337"/>
    <n v="752"/>
    <n v="323"/>
    <n v="1.8529"/>
    <n v="67200"/>
    <x v="2"/>
    <e v="#NAME?"/>
  </r>
  <r>
    <n v="-119.65"/>
    <n v="36.340000000000003"/>
    <n v="47"/>
    <n v="1869"/>
    <n v="357"/>
    <n v="832"/>
    <n v="315"/>
    <n v="3.0846"/>
    <n v="76100"/>
    <x v="2"/>
    <e v="#NAME?"/>
  </r>
  <r>
    <n v="-119.64"/>
    <n v="36.340000000000003"/>
    <n v="32"/>
    <n v="2958"/>
    <n v="670"/>
    <n v="1504"/>
    <n v="627"/>
    <n v="1.8606"/>
    <n v="56700"/>
    <x v="2"/>
    <e v="#NAME?"/>
  </r>
  <r>
    <n v="-119.64"/>
    <n v="36.33"/>
    <n v="41"/>
    <n v="3095"/>
    <n v="766"/>
    <n v="1852"/>
    <n v="721"/>
    <n v="1.4523999999999999"/>
    <n v="51700"/>
    <x v="2"/>
    <e v="#NAME?"/>
  </r>
  <r>
    <n v="-119.65"/>
    <n v="36.33"/>
    <n v="52"/>
    <n v="1257"/>
    <n v="257"/>
    <n v="624"/>
    <n v="243"/>
    <n v="2.3523000000000001"/>
    <n v="59100"/>
    <x v="2"/>
    <e v="#NAME?"/>
  </r>
  <r>
    <n v="-119.65"/>
    <n v="36.33"/>
    <n v="47"/>
    <n v="1059"/>
    <n v="268"/>
    <n v="693"/>
    <n v="241"/>
    <n v="1.3882000000000001"/>
    <n v="53800"/>
    <x v="2"/>
    <e v="#NAME?"/>
  </r>
  <r>
    <n v="-119.68"/>
    <n v="36.32"/>
    <n v="26"/>
    <n v="592"/>
    <n v="121"/>
    <n v="268"/>
    <n v="116"/>
    <n v="1.7596000000000001"/>
    <n v="120800"/>
    <x v="2"/>
    <e v="#NAME?"/>
  </r>
  <r>
    <n v="-119.67"/>
    <n v="36.33"/>
    <n v="19"/>
    <n v="1241"/>
    <n v="244"/>
    <n v="850"/>
    <n v="237"/>
    <n v="2.9375"/>
    <n v="81700"/>
    <x v="2"/>
    <e v="#NAME?"/>
  </r>
  <r>
    <n v="-119.66"/>
    <n v="36.33"/>
    <n v="16"/>
    <n v="2048"/>
    <n v="373"/>
    <n v="1052"/>
    <n v="388"/>
    <n v="4.0909000000000004"/>
    <n v="92800"/>
    <x v="2"/>
    <e v="#NAME?"/>
  </r>
  <r>
    <n v="-119.66"/>
    <n v="36.33"/>
    <n v="10"/>
    <n v="1623"/>
    <n v="409"/>
    <n v="988"/>
    <n v="395"/>
    <n v="1.4194"/>
    <n v="58100"/>
    <x v="2"/>
    <e v="#NAME?"/>
  </r>
  <r>
    <n v="-119.66"/>
    <n v="36.32"/>
    <n v="24"/>
    <n v="2652"/>
    <n v="568"/>
    <n v="1532"/>
    <n v="445"/>
    <n v="2.3256000000000001"/>
    <n v="56800"/>
    <x v="2"/>
    <e v="#NAME?"/>
  </r>
  <r>
    <n v="-119.68"/>
    <n v="36.32"/>
    <n v="28"/>
    <n v="1325"/>
    <n v="276"/>
    <n v="873"/>
    <n v="240"/>
    <n v="2.5832999999999999"/>
    <n v="54400"/>
    <x v="2"/>
    <e v="#NAME?"/>
  </r>
  <r>
    <n v="-119.68"/>
    <n v="36.31"/>
    <n v="12"/>
    <n v="2739"/>
    <n v="535"/>
    <n v="1859"/>
    <n v="498"/>
    <n v="2.9935999999999998"/>
    <n v="60600"/>
    <x v="2"/>
    <e v="#NAME?"/>
  </r>
  <r>
    <n v="-119.66"/>
    <n v="36.299999999999997"/>
    <n v="18"/>
    <n v="1147"/>
    <n v="202"/>
    <n v="717"/>
    <n v="212"/>
    <n v="3.3681000000000001"/>
    <n v="70500"/>
    <x v="2"/>
    <e v="#NAME?"/>
  </r>
  <r>
    <n v="-119.65"/>
    <n v="36.32"/>
    <n v="11"/>
    <n v="1294"/>
    <n v="314"/>
    <n v="713"/>
    <n v="290"/>
    <n v="1.5432999999999999"/>
    <n v="50400"/>
    <x v="2"/>
    <e v="#NAME?"/>
  </r>
  <r>
    <n v="-119.64"/>
    <n v="36.32"/>
    <n v="32"/>
    <n v="2205"/>
    <n v="523"/>
    <n v="1772"/>
    <n v="479"/>
    <n v="1.3569"/>
    <n v="43100"/>
    <x v="2"/>
    <e v="#NAME?"/>
  </r>
  <r>
    <n v="-119.65"/>
    <n v="36.299999999999997"/>
    <n v="28"/>
    <n v="941"/>
    <n v="175"/>
    <n v="588"/>
    <n v="180"/>
    <n v="2.3466"/>
    <n v="53400"/>
    <x v="2"/>
    <e v="#NAME?"/>
  </r>
  <r>
    <n v="-119.64"/>
    <n v="36.31"/>
    <n v="27"/>
    <n v="1513"/>
    <n v="314"/>
    <n v="1071"/>
    <n v="284"/>
    <n v="1.5909"/>
    <n v="50100"/>
    <x v="2"/>
    <e v="#NAME?"/>
  </r>
  <r>
    <n v="-119.61"/>
    <n v="36.31"/>
    <n v="25"/>
    <n v="1847"/>
    <n v="371"/>
    <n v="1460"/>
    <n v="353"/>
    <n v="1.8838999999999999"/>
    <n v="46300"/>
    <x v="2"/>
    <e v="#NAME?"/>
  </r>
  <r>
    <n v="-119.57"/>
    <n v="36.270000000000003"/>
    <n v="20"/>
    <n v="2673"/>
    <n v="452"/>
    <n v="1394"/>
    <n v="449"/>
    <n v="2.625"/>
    <n v="97400"/>
    <x v="2"/>
    <e v="#NAME?"/>
  </r>
  <r>
    <n v="-119.69"/>
    <n v="36.25"/>
    <n v="35"/>
    <n v="2011"/>
    <n v="349"/>
    <n v="970"/>
    <n v="300"/>
    <n v="2.395"/>
    <n v="94100"/>
    <x v="2"/>
    <e v="#NAME?"/>
  </r>
  <r>
    <n v="-119.63"/>
    <n v="36.18"/>
    <n v="23"/>
    <n v="207"/>
    <n v="45"/>
    <n v="171"/>
    <n v="50"/>
    <n v="2.4285999999999999"/>
    <n v="100000"/>
    <x v="2"/>
    <e v="#NAME?"/>
  </r>
  <r>
    <n v="-119.59"/>
    <n v="36.11"/>
    <n v="32"/>
    <n v="752"/>
    <n v="159"/>
    <n v="524"/>
    <n v="155"/>
    <n v="2.25"/>
    <n v="50000"/>
    <x v="2"/>
    <e v="#NAME?"/>
  </r>
  <r>
    <n v="-119.57"/>
    <n v="36.090000000000003"/>
    <n v="6"/>
    <n v="2015"/>
    <n v="413"/>
    <n v="992"/>
    <n v="319"/>
    <n v="2.3889"/>
    <n v="53200"/>
    <x v="2"/>
    <e v="#NAME?"/>
  </r>
  <r>
    <n v="-119.58"/>
    <n v="36.1"/>
    <n v="21"/>
    <n v="1382"/>
    <n v="327"/>
    <n v="1469"/>
    <n v="355"/>
    <n v="1.3967000000000001"/>
    <n v="46500"/>
    <x v="2"/>
    <e v="#NAME?"/>
  </r>
  <r>
    <n v="-119.56"/>
    <n v="36.1"/>
    <n v="29"/>
    <n v="424"/>
    <n v="78"/>
    <n v="284"/>
    <n v="73"/>
    <n v="1.5313000000000001"/>
    <n v="43800"/>
    <x v="2"/>
    <e v="#NAME?"/>
  </r>
  <r>
    <n v="-119.56"/>
    <n v="36.1"/>
    <n v="25"/>
    <n v="1093"/>
    <n v="262"/>
    <n v="893"/>
    <n v="252"/>
    <n v="2.13"/>
    <n v="50800"/>
    <x v="2"/>
    <e v="#NAME?"/>
  </r>
  <r>
    <n v="-119.56"/>
    <n v="36.090000000000003"/>
    <n v="35"/>
    <n v="1648"/>
    <n v="285"/>
    <n v="792"/>
    <n v="265"/>
    <n v="3.2847"/>
    <n v="64700"/>
    <x v="2"/>
    <e v="#NAME?"/>
  </r>
  <r>
    <n v="-119.56"/>
    <n v="36.090000000000003"/>
    <n v="14"/>
    <n v="1267"/>
    <n v="290"/>
    <n v="1077"/>
    <n v="279"/>
    <n v="1.85"/>
    <n v="52300"/>
    <x v="2"/>
    <e v="#NAME?"/>
  </r>
  <r>
    <n v="-119.56"/>
    <n v="36.08"/>
    <n v="37"/>
    <n v="766"/>
    <n v="189"/>
    <n v="639"/>
    <n v="190"/>
    <n v="1.6607000000000001"/>
    <n v="42100"/>
    <x v="2"/>
    <e v="#NAME?"/>
  </r>
  <r>
    <n v="-119.58"/>
    <n v="36.11"/>
    <n v="21"/>
    <n v="2004"/>
    <n v="385"/>
    <n v="1397"/>
    <n v="398"/>
    <n v="2.2168999999999999"/>
    <n v="61600"/>
    <x v="2"/>
    <e v="#NAME?"/>
  </r>
  <r>
    <n v="-119.57"/>
    <n v="36.1"/>
    <n v="16"/>
    <n v="1461"/>
    <n v="400"/>
    <n v="1201"/>
    <n v="384"/>
    <n v="1.5727"/>
    <n v="54800"/>
    <x v="2"/>
    <e v="#NAME?"/>
  </r>
  <r>
    <n v="-119.57"/>
    <n v="36.1"/>
    <n v="36"/>
    <n v="1729"/>
    <n v="317"/>
    <n v="737"/>
    <n v="278"/>
    <n v="3.5312999999999999"/>
    <n v="68800"/>
    <x v="2"/>
    <e v="#NAME?"/>
  </r>
  <r>
    <n v="-119.57"/>
    <n v="36.1"/>
    <n v="37"/>
    <n v="1676"/>
    <n v="316"/>
    <n v="707"/>
    <n v="274"/>
    <n v="2.0594999999999999"/>
    <n v="60700"/>
    <x v="2"/>
    <e v="#NAME?"/>
  </r>
  <r>
    <n v="-119.74"/>
    <n v="36.15"/>
    <n v="21"/>
    <n v="1548"/>
    <n v="308"/>
    <n v="1137"/>
    <n v="306"/>
    <n v="2.4687999999999999"/>
    <n v="61300"/>
    <x v="2"/>
    <e v="#NAME?"/>
  </r>
  <r>
    <n v="-119.9"/>
    <n v="36.200000000000003"/>
    <n v="43"/>
    <n v="187"/>
    <n v="38"/>
    <n v="106"/>
    <n v="40"/>
    <n v="1.875"/>
    <n v="137500"/>
    <x v="2"/>
    <e v="#NAME?"/>
  </r>
  <r>
    <n v="-119.82"/>
    <n v="36.19"/>
    <n v="33"/>
    <n v="1293"/>
    <n v="272"/>
    <n v="694"/>
    <n v="229"/>
    <n v="2.0221"/>
    <n v="52200"/>
    <x v="2"/>
    <e v="#NAME?"/>
  </r>
  <r>
    <n v="-119.99"/>
    <n v="36.090000000000003"/>
    <n v="23"/>
    <n v="333"/>
    <n v="92"/>
    <n v="198"/>
    <n v="55"/>
    <n v="0.49990000000000001"/>
    <n v="100000"/>
    <x v="2"/>
    <e v="#NAME?"/>
  </r>
  <r>
    <n v="-119.96"/>
    <n v="35.99"/>
    <n v="25"/>
    <n v="1047"/>
    <n v="270"/>
    <n v="1505"/>
    <n v="286"/>
    <n v="2.0975999999999999"/>
    <n v="47700"/>
    <x v="2"/>
    <e v="#NAME?"/>
  </r>
  <r>
    <n v="-119.8"/>
    <n v="36.020000000000003"/>
    <n v="20"/>
    <n v="156"/>
    <n v="39"/>
    <n v="171"/>
    <n v="37"/>
    <n v="3.05"/>
    <n v="225000"/>
    <x v="2"/>
    <e v="#NAME?"/>
  </r>
  <r>
    <n v="-120.14"/>
    <n v="36.04"/>
    <n v="27"/>
    <n v="2533"/>
    <n v="518"/>
    <n v="1371"/>
    <n v="461"/>
    <n v="2.9708000000000001"/>
    <n v="60900"/>
    <x v="2"/>
    <e v="#NAME?"/>
  </r>
  <r>
    <n v="-120.12"/>
    <n v="36.01"/>
    <n v="18"/>
    <n v="1165"/>
    <n v="334"/>
    <n v="1119"/>
    <n v="308"/>
    <n v="2.2166999999999999"/>
    <n v="48500"/>
    <x v="2"/>
    <e v="#NAME?"/>
  </r>
  <r>
    <n v="-120.14"/>
    <n v="36"/>
    <n v="33"/>
    <n v="1726"/>
    <n v="420"/>
    <n v="1371"/>
    <n v="388"/>
    <n v="2.0335000000000001"/>
    <n v="43900"/>
    <x v="2"/>
    <e v="#NAME?"/>
  </r>
  <r>
    <n v="-120.12"/>
    <n v="35.99"/>
    <n v="7"/>
    <n v="2049"/>
    <n v="482"/>
    <n v="1387"/>
    <n v="422"/>
    <n v="2.25"/>
    <n v="56200"/>
    <x v="2"/>
    <e v="#NAME?"/>
  </r>
  <r>
    <n v="-120.13"/>
    <n v="35.869999999999997"/>
    <n v="26"/>
    <n v="48"/>
    <n v="8"/>
    <n v="13"/>
    <n v="8"/>
    <n v="2.375"/>
    <n v="71300"/>
    <x v="2"/>
    <e v="#NAME?"/>
  </r>
  <r>
    <n v="-120"/>
    <n v="35.909999999999997"/>
    <n v="16"/>
    <n v="259"/>
    <n v="53"/>
    <n v="131"/>
    <n v="38"/>
    <n v="3.125"/>
    <n v="62500"/>
    <x v="2"/>
    <e v="#NAME?"/>
  </r>
  <r>
    <n v="-122.89"/>
    <n v="39.42"/>
    <n v="16"/>
    <n v="411"/>
    <n v="114"/>
    <n v="26"/>
    <n v="19"/>
    <n v="0.49990000000000001"/>
    <n v="73500"/>
    <x v="2"/>
    <e v="#NAME?"/>
  </r>
  <r>
    <n v="-122.9"/>
    <n v="39.229999999999997"/>
    <n v="39"/>
    <n v="1295"/>
    <n v="240"/>
    <n v="534"/>
    <n v="179"/>
    <n v="3.9519000000000002"/>
    <n v="98900"/>
    <x v="2"/>
    <e v="#NAME?"/>
  </r>
  <r>
    <n v="-122.91"/>
    <n v="39.18"/>
    <n v="43"/>
    <n v="89"/>
    <n v="18"/>
    <n v="86"/>
    <n v="27"/>
    <n v="2.0207999999999999"/>
    <n v="72500"/>
    <x v="2"/>
    <e v="#NAME?"/>
  </r>
  <r>
    <n v="-122.91"/>
    <n v="39.17"/>
    <n v="44"/>
    <n v="202"/>
    <n v="42"/>
    <n v="142"/>
    <n v="39"/>
    <n v="4.3499999999999996"/>
    <n v="68300"/>
    <x v="2"/>
    <e v="#NAME?"/>
  </r>
  <r>
    <n v="-122.9"/>
    <n v="39.17"/>
    <n v="45"/>
    <n v="1314"/>
    <n v="277"/>
    <n v="649"/>
    <n v="232"/>
    <n v="2.5750000000000002"/>
    <n v="73600"/>
    <x v="2"/>
    <e v="#NAME?"/>
  </r>
  <r>
    <n v="-122.88"/>
    <n v="39.14"/>
    <n v="20"/>
    <n v="1125"/>
    <n v="231"/>
    <n v="521"/>
    <n v="196"/>
    <n v="2.2187999999999999"/>
    <n v="106300"/>
    <x v="2"/>
    <e v="#NAME?"/>
  </r>
  <r>
    <n v="-123.07"/>
    <n v="39.119999999999997"/>
    <n v="24"/>
    <n v="1098"/>
    <n v="193"/>
    <n v="353"/>
    <n v="145"/>
    <n v="3.8332999999999999"/>
    <n v="92600"/>
    <x v="1"/>
    <m/>
  </r>
  <r>
    <n v="-122.95"/>
    <n v="39.130000000000003"/>
    <n v="17"/>
    <n v="380"/>
    <n v="69"/>
    <n v="225"/>
    <n v="72"/>
    <n v="3.25"/>
    <n v="137500"/>
    <x v="2"/>
    <e v="#NAME?"/>
  </r>
  <r>
    <n v="-122.89"/>
    <n v="39.11"/>
    <n v="10"/>
    <n v="1588"/>
    <n v="333"/>
    <n v="585"/>
    <n v="254"/>
    <n v="2.2551000000000001"/>
    <n v="71100"/>
    <x v="2"/>
    <e v="#NAME?"/>
  </r>
  <r>
    <n v="-122.9"/>
    <n v="39.090000000000003"/>
    <n v="15"/>
    <n v="2483"/>
    <n v="544"/>
    <n v="835"/>
    <n v="380"/>
    <n v="1.9140999999999999"/>
    <n v="143200"/>
    <x v="2"/>
    <e v="#NAME?"/>
  </r>
  <r>
    <n v="-122.92"/>
    <n v="39.08"/>
    <n v="24"/>
    <n v="341"/>
    <n v="64"/>
    <n v="146"/>
    <n v="57"/>
    <n v="4"/>
    <n v="166300"/>
    <x v="2"/>
    <e v="#NAME?"/>
  </r>
  <r>
    <n v="-122.94"/>
    <n v="39.1"/>
    <n v="18"/>
    <n v="681"/>
    <n v="120"/>
    <n v="272"/>
    <n v="105"/>
    <n v="2.8906000000000001"/>
    <n v="140600"/>
    <x v="2"/>
    <e v="#NAME?"/>
  </r>
  <r>
    <n v="-122.99"/>
    <n v="39.020000000000003"/>
    <n v="14"/>
    <n v="1582"/>
    <n v="301"/>
    <n v="851"/>
    <n v="273"/>
    <n v="3.45"/>
    <n v="164100"/>
    <x v="1"/>
    <m/>
  </r>
  <r>
    <n v="-122.91"/>
    <n v="39.07"/>
    <n v="21"/>
    <n v="2202"/>
    <n v="484"/>
    <n v="1000"/>
    <n v="381"/>
    <n v="2.4422999999999999"/>
    <n v="102300"/>
    <x v="2"/>
    <e v="#NAME?"/>
  </r>
  <r>
    <n v="-122.91"/>
    <n v="39.06"/>
    <n v="21"/>
    <n v="1236"/>
    <n v="238"/>
    <n v="601"/>
    <n v="261"/>
    <n v="1.9390000000000001"/>
    <n v="100300"/>
    <x v="2"/>
    <e v="#NAME?"/>
  </r>
  <r>
    <n v="-122.92"/>
    <n v="39.049999999999997"/>
    <n v="16"/>
    <n v="1548"/>
    <n v="295"/>
    <n v="605"/>
    <n v="250"/>
    <n v="3.5651999999999999"/>
    <n v="119000"/>
    <x v="2"/>
    <e v="#NAME?"/>
  </r>
  <r>
    <n v="-122.91"/>
    <n v="39.049999999999997"/>
    <n v="20"/>
    <n v="1128"/>
    <n v="229"/>
    <n v="621"/>
    <n v="210"/>
    <n v="3.2216"/>
    <n v="93500"/>
    <x v="2"/>
    <e v="#NAME?"/>
  </r>
  <r>
    <n v="-122.92"/>
    <n v="39.049999999999997"/>
    <n v="38"/>
    <n v="3131"/>
    <n v="624"/>
    <n v="1591"/>
    <n v="568"/>
    <n v="2.5457000000000001"/>
    <n v="80700"/>
    <x v="2"/>
    <e v="#NAME?"/>
  </r>
  <r>
    <n v="-122.91"/>
    <n v="39.049999999999997"/>
    <n v="27"/>
    <n v="789"/>
    <n v="208"/>
    <n v="295"/>
    <n v="108"/>
    <n v="3.7667000000000002"/>
    <n v="95000"/>
    <x v="2"/>
    <e v="#NAME?"/>
  </r>
  <r>
    <n v="-122.91"/>
    <n v="39.03"/>
    <n v="14"/>
    <n v="2374"/>
    <n v="557"/>
    <n v="723"/>
    <n v="427"/>
    <n v="1.3532"/>
    <n v="95800"/>
    <x v="2"/>
    <e v="#NAME?"/>
  </r>
  <r>
    <n v="-122.7"/>
    <n v="39.14"/>
    <n v="13"/>
    <n v="532"/>
    <n v="111"/>
    <n v="214"/>
    <n v="62"/>
    <n v="3.3929"/>
    <n v="108300"/>
    <x v="2"/>
    <e v="#NAME?"/>
  </r>
  <r>
    <n v="-122.87"/>
    <n v="39.130000000000003"/>
    <n v="15"/>
    <n v="1927"/>
    <n v="427"/>
    <n v="810"/>
    <n v="321"/>
    <n v="1.6369"/>
    <n v="86500"/>
    <x v="2"/>
    <e v="#NAME?"/>
  </r>
  <r>
    <n v="-122.86"/>
    <n v="39.08"/>
    <n v="24"/>
    <n v="3127"/>
    <n v="674"/>
    <n v="1015"/>
    <n v="448"/>
    <n v="2.0417000000000001"/>
    <n v="78800"/>
    <x v="2"/>
    <e v="#NAME?"/>
  </r>
  <r>
    <n v="-122.83"/>
    <n v="39.090000000000003"/>
    <n v="26"/>
    <n v="2191"/>
    <n v="495"/>
    <n v="679"/>
    <n v="371"/>
    <n v="1.4679"/>
    <n v="94700"/>
    <x v="2"/>
    <e v="#NAME?"/>
  </r>
  <r>
    <n v="-122.79"/>
    <n v="39.090000000000003"/>
    <n v="20"/>
    <n v="1798"/>
    <n v="395"/>
    <n v="685"/>
    <n v="331"/>
    <n v="1.625"/>
    <n v="66800"/>
    <x v="2"/>
    <e v="#NAME?"/>
  </r>
  <r>
    <n v="-122.8"/>
    <n v="39.08"/>
    <n v="17"/>
    <n v="1880"/>
    <n v="467"/>
    <n v="798"/>
    <n v="342"/>
    <n v="1.4676"/>
    <n v="65000"/>
    <x v="2"/>
    <e v="#NAME?"/>
  </r>
  <r>
    <n v="-122.79"/>
    <n v="39.08"/>
    <n v="23"/>
    <n v="952"/>
    <n v="200"/>
    <n v="321"/>
    <n v="128"/>
    <n v="1.5207999999999999"/>
    <n v="89000"/>
    <x v="2"/>
    <e v="#NAME?"/>
  </r>
  <r>
    <n v="-122.78"/>
    <n v="39.049999999999997"/>
    <n v="15"/>
    <n v="1601"/>
    <n v="323"/>
    <n v="661"/>
    <n v="269"/>
    <n v="2.6181000000000001"/>
    <n v="108900"/>
    <x v="2"/>
    <e v="#NAME?"/>
  </r>
  <r>
    <n v="-122.53"/>
    <n v="39.090000000000003"/>
    <n v="11"/>
    <n v="1264"/>
    <n v="271"/>
    <n v="370"/>
    <n v="177"/>
    <n v="1.3"/>
    <n v="69700"/>
    <x v="2"/>
    <e v="#NAME?"/>
  </r>
  <r>
    <n v="-122.69"/>
    <n v="39.04"/>
    <n v="9"/>
    <n v="254"/>
    <n v="50"/>
    <n v="66"/>
    <n v="29"/>
    <n v="2.7639"/>
    <n v="112500"/>
    <x v="2"/>
    <e v="#NAME?"/>
  </r>
  <r>
    <n v="-122.73"/>
    <n v="39.04"/>
    <n v="23"/>
    <n v="1618"/>
    <n v="395"/>
    <n v="425"/>
    <n v="244"/>
    <n v="1.9833000000000001"/>
    <n v="111500"/>
    <x v="2"/>
    <e v="#NAME?"/>
  </r>
  <r>
    <n v="-122.69"/>
    <n v="39.020000000000003"/>
    <n v="27"/>
    <n v="2199"/>
    <n v="527"/>
    <n v="744"/>
    <n v="316"/>
    <n v="2.1093999999999999"/>
    <n v="72400"/>
    <x v="2"/>
    <e v="#NAME?"/>
  </r>
  <r>
    <n v="-122.66"/>
    <n v="39.03"/>
    <n v="27"/>
    <n v="1446"/>
    <n v="329"/>
    <n v="594"/>
    <n v="255"/>
    <n v="1.165"/>
    <n v="53300"/>
    <x v="2"/>
    <e v="#NAME?"/>
  </r>
  <r>
    <n v="-122.66"/>
    <n v="39.020000000000003"/>
    <n v="16"/>
    <n v="3715"/>
    <n v="810"/>
    <n v="943"/>
    <n v="510"/>
    <n v="1.7445999999999999"/>
    <n v="109400"/>
    <x v="2"/>
    <e v="#NAME?"/>
  </r>
  <r>
    <n v="-122.7"/>
    <n v="39"/>
    <n v="18"/>
    <n v="793"/>
    <n v="148"/>
    <n v="186"/>
    <n v="59"/>
    <n v="2.3125"/>
    <n v="162500"/>
    <x v="2"/>
    <e v="#NAME?"/>
  </r>
  <r>
    <n v="-122.7"/>
    <n v="38.99"/>
    <n v="18"/>
    <n v="1177"/>
    <n v="224"/>
    <n v="181"/>
    <n v="105"/>
    <n v="2.3557999999999999"/>
    <n v="134700"/>
    <x v="2"/>
    <e v="#NAME?"/>
  </r>
  <r>
    <n v="-122.65"/>
    <n v="38.99"/>
    <n v="16"/>
    <n v="4279"/>
    <n v="951"/>
    <n v="1596"/>
    <n v="666"/>
    <n v="1.8571"/>
    <n v="75900"/>
    <x v="2"/>
    <e v="#NAME?"/>
  </r>
  <r>
    <n v="-122.52"/>
    <n v="38.99"/>
    <n v="16"/>
    <n v="975"/>
    <n v="219"/>
    <n v="337"/>
    <n v="155"/>
    <n v="1.6607000000000001"/>
    <n v="77800"/>
    <x v="2"/>
    <e v="#NAME?"/>
  </r>
  <r>
    <n v="-122.68"/>
    <n v="38.979999999999997"/>
    <n v="27"/>
    <n v="2300"/>
    <n v="508"/>
    <n v="526"/>
    <n v="254"/>
    <n v="2.1838000000000002"/>
    <n v="109700"/>
    <x v="2"/>
    <e v="#NAME?"/>
  </r>
  <r>
    <n v="-122.65"/>
    <n v="38.97"/>
    <n v="32"/>
    <n v="1856"/>
    <n v="472"/>
    <n v="703"/>
    <n v="292"/>
    <n v="1.1912"/>
    <n v="60000"/>
    <x v="2"/>
    <e v="#NAME?"/>
  </r>
  <r>
    <n v="-122.63"/>
    <n v="38.96"/>
    <n v="17"/>
    <n v="1708"/>
    <n v="459"/>
    <n v="633"/>
    <n v="312"/>
    <n v="1.75"/>
    <n v="64000"/>
    <x v="2"/>
    <e v="#NAME?"/>
  </r>
  <r>
    <n v="-122.62"/>
    <n v="38.950000000000003"/>
    <n v="19"/>
    <n v="2230"/>
    <n v="538"/>
    <n v="832"/>
    <n v="359"/>
    <n v="1.6865000000000001"/>
    <n v="58800"/>
    <x v="2"/>
    <e v="#NAME?"/>
  </r>
  <r>
    <n v="-122.62"/>
    <n v="38.94"/>
    <n v="14"/>
    <n v="1731"/>
    <n v="400"/>
    <n v="638"/>
    <n v="282"/>
    <n v="2.3178999999999998"/>
    <n v="57500"/>
    <x v="2"/>
    <e v="#NAME?"/>
  </r>
  <r>
    <n v="-122.61"/>
    <n v="38.93"/>
    <n v="14"/>
    <n v="231"/>
    <n v="36"/>
    <n v="108"/>
    <n v="31"/>
    <n v="4.3897000000000004"/>
    <n v="71300"/>
    <x v="2"/>
    <e v="#NAME?"/>
  </r>
  <r>
    <n v="-122.6"/>
    <n v="38.93"/>
    <n v="16"/>
    <n v="1657"/>
    <n v="390"/>
    <n v="572"/>
    <n v="301"/>
    <n v="1.4766999999999999"/>
    <n v="62000"/>
    <x v="2"/>
    <e v="#NAME?"/>
  </r>
  <r>
    <n v="-122.62"/>
    <n v="38.96"/>
    <n v="16"/>
    <n v="1914"/>
    <n v="446"/>
    <n v="828"/>
    <n v="332"/>
    <n v="2.0577000000000001"/>
    <n v="69000"/>
    <x v="2"/>
    <e v="#NAME?"/>
  </r>
  <r>
    <n v="-122.63"/>
    <n v="38.96"/>
    <n v="20"/>
    <n v="2507"/>
    <n v="577"/>
    <n v="1072"/>
    <n v="457"/>
    <n v="2.3083"/>
    <n v="60200"/>
    <x v="2"/>
    <e v="#NAME?"/>
  </r>
  <r>
    <n v="-122.65"/>
    <n v="38.96"/>
    <n v="27"/>
    <n v="2143"/>
    <n v="580"/>
    <n v="898"/>
    <n v="367"/>
    <n v="1.6769000000000001"/>
    <n v="63200"/>
    <x v="2"/>
    <e v="#NAME?"/>
  </r>
  <r>
    <n v="-122.64"/>
    <n v="38.96"/>
    <n v="29"/>
    <n v="883"/>
    <n v="187"/>
    <n v="326"/>
    <n v="136"/>
    <n v="1.7273000000000001"/>
    <n v="58200"/>
    <x v="2"/>
    <e v="#NAME?"/>
  </r>
  <r>
    <n v="-122.64"/>
    <n v="38.950000000000003"/>
    <n v="28"/>
    <n v="1503"/>
    <n v="370"/>
    <n v="522"/>
    <n v="268"/>
    <n v="1.2029000000000001"/>
    <n v="68900"/>
    <x v="2"/>
    <e v="#NAME?"/>
  </r>
  <r>
    <n v="-122.63"/>
    <n v="38.950000000000003"/>
    <n v="11"/>
    <n v="686"/>
    <n v="127"/>
    <n v="246"/>
    <n v="86"/>
    <n v="1.7082999999999999"/>
    <n v="77300"/>
    <x v="2"/>
    <e v="#NAME?"/>
  </r>
  <r>
    <n v="-122.63"/>
    <n v="38.94"/>
    <n v="25"/>
    <n v="661"/>
    <n v="144"/>
    <n v="192"/>
    <n v="93"/>
    <n v="1.7565999999999999"/>
    <n v="49000"/>
    <x v="2"/>
    <e v="#NAME?"/>
  </r>
  <r>
    <n v="-122.63"/>
    <n v="38.94"/>
    <n v="18"/>
    <n v="3844"/>
    <n v="969"/>
    <n v="1832"/>
    <n v="845"/>
    <n v="1.125"/>
    <n v="81800"/>
    <x v="2"/>
    <e v="#NAME?"/>
  </r>
  <r>
    <n v="-122.62"/>
    <n v="38.94"/>
    <n v="13"/>
    <n v="524"/>
    <n v="129"/>
    <n v="215"/>
    <n v="90"/>
    <n v="1.5455000000000001"/>
    <n v="55000"/>
    <x v="2"/>
    <e v="#NAME?"/>
  </r>
  <r>
    <n v="-122.7"/>
    <n v="38.97"/>
    <n v="17"/>
    <n v="2554"/>
    <n v="540"/>
    <n v="723"/>
    <n v="319"/>
    <n v="3.2374999999999998"/>
    <n v="114200"/>
    <x v="2"/>
    <e v="#NAME?"/>
  </r>
  <r>
    <n v="-122.75"/>
    <n v="39.01"/>
    <n v="17"/>
    <n v="4162"/>
    <n v="967"/>
    <n v="889"/>
    <n v="414"/>
    <n v="3.4186999999999999"/>
    <n v="200500"/>
    <x v="2"/>
    <e v="#NAME?"/>
  </r>
  <r>
    <n v="-122.79"/>
    <n v="39.020000000000003"/>
    <n v="23"/>
    <n v="642"/>
    <n v="203"/>
    <n v="265"/>
    <n v="84"/>
    <n v="1.8833"/>
    <n v="96900"/>
    <x v="2"/>
    <e v="#NAME?"/>
  </r>
  <r>
    <n v="-122.78"/>
    <n v="38.97"/>
    <n v="11"/>
    <n v="5175"/>
    <n v="971"/>
    <n v="2144"/>
    <n v="792"/>
    <n v="3.0466000000000002"/>
    <n v="97300"/>
    <x v="2"/>
    <e v="#NAME?"/>
  </r>
  <r>
    <n v="-122.69"/>
    <n v="38.94"/>
    <n v="9"/>
    <n v="1245"/>
    <n v="234"/>
    <n v="517"/>
    <n v="187"/>
    <n v="3.125"/>
    <n v="93400"/>
    <x v="2"/>
    <e v="#NAME?"/>
  </r>
  <r>
    <n v="-122.71"/>
    <n v="38.909999999999997"/>
    <n v="20"/>
    <n v="41"/>
    <n v="18"/>
    <n v="94"/>
    <n v="10"/>
    <n v="1.375"/>
    <n v="55000"/>
    <x v="2"/>
    <e v="#NAME?"/>
  </r>
  <r>
    <n v="-122.86"/>
    <n v="39.049999999999997"/>
    <n v="20"/>
    <n v="1592"/>
    <n v="327"/>
    <n v="647"/>
    <n v="253"/>
    <n v="2.5326"/>
    <n v="136800"/>
    <x v="2"/>
    <e v="#NAME?"/>
  </r>
  <r>
    <n v="-122.85"/>
    <n v="39"/>
    <n v="20"/>
    <n v="1580"/>
    <n v="318"/>
    <n v="753"/>
    <n v="252"/>
    <n v="1.8704000000000001"/>
    <n v="88500"/>
    <x v="2"/>
    <e v="#NAME?"/>
  </r>
  <r>
    <n v="-122.83"/>
    <n v="38.99"/>
    <n v="15"/>
    <n v="289"/>
    <n v="49"/>
    <n v="191"/>
    <n v="54"/>
    <n v="1.6833"/>
    <n v="113900"/>
    <x v="2"/>
    <e v="#NAME?"/>
  </r>
  <r>
    <n v="-122.83"/>
    <n v="38.979999999999997"/>
    <n v="17"/>
    <n v="1383"/>
    <n v="347"/>
    <n v="719"/>
    <n v="296"/>
    <n v="1.6164000000000001"/>
    <n v="77800"/>
    <x v="2"/>
    <e v="#NAME?"/>
  </r>
  <r>
    <n v="-122.84"/>
    <n v="38.979999999999997"/>
    <n v="21"/>
    <n v="939"/>
    <n v="176"/>
    <n v="556"/>
    <n v="178"/>
    <n v="1.7196"/>
    <n v="75000"/>
    <x v="2"/>
    <e v="#NAME?"/>
  </r>
  <r>
    <n v="-122.92"/>
    <n v="38.97"/>
    <n v="20"/>
    <n v="2067"/>
    <n v="384"/>
    <n v="904"/>
    <n v="333"/>
    <n v="2.9933999999999998"/>
    <n v="134200"/>
    <x v="1"/>
    <m/>
  </r>
  <r>
    <n v="-122.89"/>
    <n v="38.93"/>
    <n v="20"/>
    <n v="1214"/>
    <n v="247"/>
    <n v="504"/>
    <n v="223"/>
    <n v="2.7187999999999999"/>
    <n v="105700"/>
    <x v="1"/>
    <m/>
  </r>
  <r>
    <n v="-122.83"/>
    <n v="38.96"/>
    <n v="15"/>
    <n v="1318"/>
    <n v="296"/>
    <n v="567"/>
    <n v="276"/>
    <n v="1.8692"/>
    <n v="93800"/>
    <x v="2"/>
    <e v="#NAME?"/>
  </r>
  <r>
    <n v="-122.77"/>
    <n v="38.92"/>
    <n v="26"/>
    <n v="712"/>
    <n v="140"/>
    <n v="293"/>
    <n v="100"/>
    <n v="4.0118999999999998"/>
    <n v="119400"/>
    <x v="2"/>
    <e v="#NAME?"/>
  </r>
  <r>
    <n v="-122.83"/>
    <n v="38.89"/>
    <n v="11"/>
    <n v="640"/>
    <n v="134"/>
    <n v="268"/>
    <n v="90"/>
    <n v="3.4514"/>
    <n v="100000"/>
    <x v="1"/>
    <m/>
  </r>
  <r>
    <n v="-122.72"/>
    <n v="38.880000000000003"/>
    <n v="29"/>
    <n v="2781"/>
    <m/>
    <n v="890"/>
    <n v="310"/>
    <n v="1.9905999999999999"/>
    <n v="96600"/>
    <x v="2"/>
    <e v="#NAME?"/>
  </r>
  <r>
    <n v="-122.74"/>
    <n v="38.83"/>
    <n v="12"/>
    <n v="4515"/>
    <n v="909"/>
    <n v="1554"/>
    <n v="528"/>
    <n v="3.3531"/>
    <n v="90800"/>
    <x v="1"/>
    <m/>
  </r>
  <r>
    <n v="-122.48"/>
    <n v="38.9"/>
    <n v="10"/>
    <n v="304"/>
    <n v="63"/>
    <n v="161"/>
    <n v="61"/>
    <n v="2.1964000000000001"/>
    <n v="112500"/>
    <x v="2"/>
    <e v="#NAME?"/>
  </r>
  <r>
    <n v="-122.59"/>
    <n v="38.92"/>
    <n v="15"/>
    <n v="1410"/>
    <n v="329"/>
    <n v="599"/>
    <n v="273"/>
    <n v="2.1953"/>
    <n v="75000"/>
    <x v="2"/>
    <e v="#NAME?"/>
  </r>
  <r>
    <n v="-122.6"/>
    <n v="38.9"/>
    <n v="23"/>
    <n v="292"/>
    <n v="56"/>
    <n v="92"/>
    <n v="41"/>
    <n v="2.9582999999999999"/>
    <n v="91700"/>
    <x v="2"/>
    <e v="#NAME?"/>
  </r>
  <r>
    <n v="-122.62"/>
    <n v="38.92"/>
    <n v="13"/>
    <n v="520"/>
    <n v="115"/>
    <n v="249"/>
    <n v="109"/>
    <n v="1.8416999999999999"/>
    <n v="84700"/>
    <x v="2"/>
    <e v="#NAME?"/>
  </r>
  <r>
    <n v="-122.65"/>
    <n v="38.92"/>
    <n v="30"/>
    <n v="70"/>
    <n v="38"/>
    <n v="20"/>
    <n v="13"/>
    <n v="4.125"/>
    <n v="112500"/>
    <x v="2"/>
    <e v="#NAME?"/>
  </r>
  <r>
    <n v="-122.64"/>
    <n v="38.869999999999997"/>
    <n v="16"/>
    <n v="1177"/>
    <n v="240"/>
    <n v="519"/>
    <n v="199"/>
    <n v="1.5739000000000001"/>
    <n v="73500"/>
    <x v="2"/>
    <e v="#NAME?"/>
  </r>
  <r>
    <n v="-122.5"/>
    <n v="38.82"/>
    <n v="12"/>
    <n v="2394"/>
    <n v="443"/>
    <n v="877"/>
    <n v="341"/>
    <n v="2.5625"/>
    <n v="109200"/>
    <x v="2"/>
    <e v="#NAME?"/>
  </r>
  <r>
    <n v="-122.51"/>
    <n v="38.76"/>
    <n v="9"/>
    <n v="2589"/>
    <n v="482"/>
    <n v="1050"/>
    <n v="374"/>
    <n v="4.0434999999999999"/>
    <n v="132600"/>
    <x v="2"/>
    <e v="#NAME?"/>
  </r>
  <r>
    <n v="-122.55"/>
    <n v="38.81"/>
    <n v="7"/>
    <n v="3639"/>
    <n v="637"/>
    <n v="1027"/>
    <n v="421"/>
    <n v="3.8831000000000002"/>
    <n v="132100"/>
    <x v="2"/>
    <e v="#NAME?"/>
  </r>
  <r>
    <n v="-122.59"/>
    <n v="38.78"/>
    <n v="15"/>
    <n v="764"/>
    <n v="145"/>
    <n v="366"/>
    <n v="143"/>
    <n v="3.375"/>
    <n v="103100"/>
    <x v="2"/>
    <e v="#NAME?"/>
  </r>
  <r>
    <n v="-122.66"/>
    <n v="38.81"/>
    <n v="22"/>
    <n v="852"/>
    <n v="176"/>
    <n v="461"/>
    <n v="142"/>
    <n v="3.4375"/>
    <n v="83300"/>
    <x v="2"/>
    <e v="#NAME?"/>
  </r>
  <r>
    <n v="-122.68"/>
    <n v="38.76"/>
    <n v="29"/>
    <n v="994"/>
    <n v="226"/>
    <n v="302"/>
    <n v="117"/>
    <n v="2.3125"/>
    <n v="67900"/>
    <x v="2"/>
    <e v="#NAME?"/>
  </r>
  <r>
    <n v="-122.62"/>
    <n v="38.729999999999997"/>
    <n v="21"/>
    <n v="1425"/>
    <n v="323"/>
    <n v="727"/>
    <n v="287"/>
    <n v="2.1474000000000002"/>
    <n v="85300"/>
    <x v="2"/>
    <e v="#NAME?"/>
  </r>
  <r>
    <n v="-122.64"/>
    <n v="38.71"/>
    <n v="20"/>
    <n v="531"/>
    <n v="126"/>
    <n v="231"/>
    <n v="96"/>
    <n v="2.625"/>
    <n v="89600"/>
    <x v="2"/>
    <e v="#NAME?"/>
  </r>
  <r>
    <n v="-122.52"/>
    <n v="38.700000000000003"/>
    <n v="26"/>
    <n v="102"/>
    <n v="17"/>
    <n v="43"/>
    <n v="13"/>
    <n v="0.53600000000000003"/>
    <n v="87500"/>
    <x v="2"/>
    <e v="#NAME?"/>
  </r>
  <r>
    <n v="-121.11"/>
    <n v="41.07"/>
    <n v="26"/>
    <n v="1707"/>
    <n v="308"/>
    <n v="761"/>
    <n v="250"/>
    <n v="2.7187999999999999"/>
    <n v="48100"/>
    <x v="2"/>
    <e v="#NAME?"/>
  </r>
  <r>
    <n v="-120.96"/>
    <n v="41.12"/>
    <n v="29"/>
    <n v="779"/>
    <n v="136"/>
    <n v="364"/>
    <n v="123"/>
    <n v="2.5"/>
    <n v="59200"/>
    <x v="2"/>
    <e v="#NAME?"/>
  </r>
  <r>
    <n v="-121.07"/>
    <n v="40.85"/>
    <n v="17"/>
    <n v="976"/>
    <n v="202"/>
    <n v="511"/>
    <n v="175"/>
    <n v="3.6640999999999999"/>
    <n v="80800"/>
    <x v="2"/>
    <e v="#NAME?"/>
  </r>
  <r>
    <n v="-120.38"/>
    <n v="40.98"/>
    <n v="27"/>
    <n v="777"/>
    <n v="185"/>
    <n v="318"/>
    <n v="115"/>
    <n v="1.6833"/>
    <n v="40000"/>
    <x v="2"/>
    <e v="#NAME?"/>
  </r>
  <r>
    <n v="-120.35"/>
    <n v="40.630000000000003"/>
    <n v="33"/>
    <n v="240"/>
    <n v="49"/>
    <n v="63"/>
    <n v="22"/>
    <n v="3.625"/>
    <n v="200000"/>
    <x v="2"/>
    <e v="#NAME?"/>
  </r>
  <r>
    <n v="-120.77"/>
    <n v="40.65"/>
    <n v="11"/>
    <n v="2635"/>
    <n v="667"/>
    <n v="280"/>
    <n v="132"/>
    <n v="1.7214"/>
    <n v="118300"/>
    <x v="2"/>
    <e v="#NAME?"/>
  </r>
  <r>
    <n v="-121.02"/>
    <n v="40.51"/>
    <n v="17"/>
    <n v="890"/>
    <n v="167"/>
    <n v="406"/>
    <n v="154"/>
    <n v="3.3035999999999999"/>
    <n v="78300"/>
    <x v="2"/>
    <e v="#NAME?"/>
  </r>
  <r>
    <n v="-120.96"/>
    <n v="40.28"/>
    <n v="19"/>
    <n v="683"/>
    <n v="139"/>
    <n v="302"/>
    <n v="111"/>
    <n v="2.5"/>
    <n v="64100"/>
    <x v="2"/>
    <e v="#NAME?"/>
  </r>
  <r>
    <n v="-121.03"/>
    <n v="40.35"/>
    <n v="52"/>
    <n v="5486"/>
    <n v="1044"/>
    <n v="1977"/>
    <n v="754"/>
    <n v="2.1833"/>
    <n v="49500"/>
    <x v="2"/>
    <e v="#NAME?"/>
  </r>
  <r>
    <n v="-120.67"/>
    <n v="40.5"/>
    <n v="15"/>
    <n v="5343"/>
    <m/>
    <n v="2503"/>
    <n v="902"/>
    <n v="3.5962000000000001"/>
    <n v="85900"/>
    <x v="2"/>
    <e v="#NAME?"/>
  </r>
  <r>
    <n v="-120.57"/>
    <n v="40.43"/>
    <n v="15"/>
    <n v="2045"/>
    <n v="461"/>
    <n v="1121"/>
    <n v="402"/>
    <n v="2.6901999999999999"/>
    <n v="71500"/>
    <x v="2"/>
    <e v="#NAME?"/>
  </r>
  <r>
    <n v="-120.66"/>
    <n v="40.42"/>
    <n v="35"/>
    <n v="1450"/>
    <n v="325"/>
    <n v="717"/>
    <n v="297"/>
    <n v="2.5074000000000001"/>
    <n v="66400"/>
    <x v="2"/>
    <e v="#NAME?"/>
  </r>
  <r>
    <n v="-120.65"/>
    <n v="40.42"/>
    <n v="39"/>
    <n v="3240"/>
    <n v="652"/>
    <n v="1467"/>
    <n v="621"/>
    <n v="2.1875"/>
    <n v="64300"/>
    <x v="2"/>
    <e v="#NAME?"/>
  </r>
  <r>
    <n v="-120.66"/>
    <n v="40.409999999999997"/>
    <n v="52"/>
    <n v="2081"/>
    <n v="478"/>
    <n v="1051"/>
    <n v="419"/>
    <n v="2.2991999999999999"/>
    <n v="70200"/>
    <x v="2"/>
    <e v="#NAME?"/>
  </r>
  <r>
    <n v="-120.64"/>
    <n v="40.409999999999997"/>
    <n v="50"/>
    <n v="1741"/>
    <n v="424"/>
    <n v="987"/>
    <n v="383"/>
    <n v="1.5065999999999999"/>
    <n v="59300"/>
    <x v="2"/>
    <e v="#NAME?"/>
  </r>
  <r>
    <n v="-120.71"/>
    <n v="40.36"/>
    <n v="19"/>
    <n v="4462"/>
    <n v="828"/>
    <n v="2229"/>
    <n v="777"/>
    <n v="3.5535999999999999"/>
    <n v="105700"/>
    <x v="2"/>
    <e v="#NAME?"/>
  </r>
  <r>
    <n v="-120.58"/>
    <n v="40.369999999999997"/>
    <n v="16"/>
    <n v="3412"/>
    <n v="667"/>
    <n v="1873"/>
    <n v="590"/>
    <n v="2.2660999999999998"/>
    <n v="61800"/>
    <x v="2"/>
    <e v="#NAME?"/>
  </r>
  <r>
    <n v="-120.42"/>
    <n v="40.380000000000003"/>
    <n v="26"/>
    <n v="1652"/>
    <n v="313"/>
    <n v="762"/>
    <n v="280"/>
    <n v="2.4756999999999998"/>
    <n v="85600"/>
    <x v="2"/>
    <e v="#NAME?"/>
  </r>
  <r>
    <n v="-120.36"/>
    <n v="40.450000000000003"/>
    <n v="19"/>
    <n v="689"/>
    <n v="143"/>
    <n v="355"/>
    <n v="127"/>
    <n v="1.7333000000000001"/>
    <n v="70000"/>
    <x v="2"/>
    <e v="#NAME?"/>
  </r>
  <r>
    <n v="-120.51"/>
    <n v="40.409999999999997"/>
    <n v="36"/>
    <n v="36"/>
    <n v="8"/>
    <n v="4198"/>
    <n v="7"/>
    <n v="5.5179"/>
    <n v="67500"/>
    <x v="2"/>
    <e v="#NAME?"/>
  </r>
  <r>
    <n v="-120.54"/>
    <n v="40.29"/>
    <n v="17"/>
    <n v="3391"/>
    <n v="623"/>
    <n v="1529"/>
    <n v="571"/>
    <n v="3.4028"/>
    <n v="91000"/>
    <x v="2"/>
    <e v="#NAME?"/>
  </r>
  <r>
    <n v="-120.49"/>
    <n v="40.31"/>
    <n v="16"/>
    <n v="1821"/>
    <n v="360"/>
    <n v="969"/>
    <n v="359"/>
    <n v="3.4643000000000002"/>
    <n v="85100"/>
    <x v="2"/>
    <e v="#NAME?"/>
  </r>
  <r>
    <n v="-120.37"/>
    <n v="40.17"/>
    <n v="21"/>
    <n v="789"/>
    <n v="141"/>
    <n v="406"/>
    <n v="146"/>
    <n v="2.1198000000000001"/>
    <n v="73500"/>
    <x v="2"/>
    <e v="#NAME?"/>
  </r>
  <r>
    <n v="-120.2"/>
    <n v="40.26"/>
    <n v="26"/>
    <n v="2399"/>
    <n v="518"/>
    <n v="1037"/>
    <n v="443"/>
    <n v="2.6764999999999999"/>
    <n v="47600"/>
    <x v="2"/>
    <e v="#NAME?"/>
  </r>
  <r>
    <n v="-120.09"/>
    <n v="39.92"/>
    <n v="19"/>
    <n v="2335"/>
    <n v="518"/>
    <n v="1028"/>
    <n v="383"/>
    <n v="1.7266999999999999"/>
    <n v="60700"/>
    <x v="2"/>
    <e v="#NAME?"/>
  </r>
  <r>
    <n v="-118.27"/>
    <n v="34.270000000000003"/>
    <n v="27"/>
    <n v="5205"/>
    <n v="859"/>
    <n v="2363"/>
    <n v="888"/>
    <n v="6.1946000000000003"/>
    <n v="276100"/>
    <x v="1"/>
    <m/>
  </r>
  <r>
    <n v="-118.28"/>
    <n v="34.26"/>
    <n v="32"/>
    <n v="1079"/>
    <n v="207"/>
    <n v="486"/>
    <n v="167"/>
    <n v="4.9832999999999998"/>
    <n v="213000"/>
    <x v="1"/>
    <m/>
  </r>
  <r>
    <n v="-118.29"/>
    <n v="34.26"/>
    <n v="33"/>
    <n v="3177"/>
    <n v="713"/>
    <n v="1845"/>
    <n v="612"/>
    <n v="4.008"/>
    <n v="191100"/>
    <x v="1"/>
    <m/>
  </r>
  <r>
    <n v="-118.3"/>
    <n v="34.26"/>
    <n v="37"/>
    <n v="2824"/>
    <n v="633"/>
    <n v="1619"/>
    <n v="573"/>
    <n v="3.5568"/>
    <n v="184500"/>
    <x v="1"/>
    <m/>
  </r>
  <r>
    <n v="-118.3"/>
    <n v="34.26"/>
    <n v="42"/>
    <n v="2186"/>
    <n v="423"/>
    <n v="1145"/>
    <n v="439"/>
    <n v="4.8099999999999996"/>
    <n v="191900"/>
    <x v="1"/>
    <m/>
  </r>
  <r>
    <n v="-118.28"/>
    <n v="34.25"/>
    <n v="35"/>
    <n v="2045"/>
    <n v="450"/>
    <n v="1166"/>
    <n v="407"/>
    <n v="3.5213999999999999"/>
    <n v="197600"/>
    <x v="1"/>
    <m/>
  </r>
  <r>
    <n v="-118.28"/>
    <n v="34.25"/>
    <n v="29"/>
    <n v="2559"/>
    <m/>
    <n v="1886"/>
    <n v="769"/>
    <n v="2.6036000000000001"/>
    <n v="162100"/>
    <x v="1"/>
    <m/>
  </r>
  <r>
    <n v="-118.29"/>
    <n v="34.25"/>
    <n v="19"/>
    <n v="1988"/>
    <n v="594"/>
    <n v="1399"/>
    <n v="527"/>
    <n v="2.4727000000000001"/>
    <n v="175000"/>
    <x v="1"/>
    <m/>
  </r>
  <r>
    <n v="-118.29"/>
    <n v="34.25"/>
    <n v="8"/>
    <n v="5568"/>
    <n v="1514"/>
    <n v="3565"/>
    <n v="1374"/>
    <n v="3.0794999999999999"/>
    <n v="161500"/>
    <x v="1"/>
    <m/>
  </r>
  <r>
    <n v="-118.27"/>
    <n v="34.25"/>
    <n v="37"/>
    <n v="2489"/>
    <n v="454"/>
    <n v="1215"/>
    <n v="431"/>
    <n v="5.0233999999999996"/>
    <n v="257600"/>
    <x v="1"/>
    <m/>
  </r>
  <r>
    <n v="-118.27"/>
    <n v="34.25"/>
    <n v="35"/>
    <n v="2091"/>
    <n v="360"/>
    <n v="879"/>
    <n v="326"/>
    <n v="4.4485000000000001"/>
    <n v="261900"/>
    <x v="1"/>
    <m/>
  </r>
  <r>
    <n v="-118.27"/>
    <n v="34.24"/>
    <n v="30"/>
    <n v="2180"/>
    <n v="369"/>
    <n v="1050"/>
    <n v="390"/>
    <n v="6.3688000000000002"/>
    <n v="277600"/>
    <x v="1"/>
    <m/>
  </r>
  <r>
    <n v="-118.27"/>
    <n v="34.25"/>
    <n v="35"/>
    <n v="779"/>
    <n v="143"/>
    <n v="371"/>
    <n v="150"/>
    <n v="4.6635"/>
    <n v="230100"/>
    <x v="1"/>
    <m/>
  </r>
  <r>
    <n v="-118.27"/>
    <n v="34.25"/>
    <n v="39"/>
    <n v="699"/>
    <n v="150"/>
    <n v="358"/>
    <n v="143"/>
    <n v="4.4375"/>
    <n v="195800"/>
    <x v="1"/>
    <m/>
  </r>
  <r>
    <n v="-118.28"/>
    <n v="34.24"/>
    <n v="32"/>
    <n v="2542"/>
    <n v="526"/>
    <n v="1278"/>
    <n v="493"/>
    <n v="4.45"/>
    <n v="263600"/>
    <x v="1"/>
    <m/>
  </r>
  <r>
    <n v="-118.28"/>
    <n v="34.24"/>
    <n v="29"/>
    <n v="3390"/>
    <n v="580"/>
    <n v="1543"/>
    <n v="576"/>
    <n v="5.6184000000000003"/>
    <n v="316900"/>
    <x v="1"/>
    <m/>
  </r>
  <r>
    <n v="-118.3"/>
    <n v="34.25"/>
    <n v="36"/>
    <n v="1300"/>
    <n v="304"/>
    <n v="688"/>
    <n v="261"/>
    <n v="3.1522999999999999"/>
    <n v="176700"/>
    <x v="1"/>
    <m/>
  </r>
  <r>
    <n v="-118.33"/>
    <n v="34.24"/>
    <n v="31"/>
    <n v="6434"/>
    <n v="1188"/>
    <n v="3540"/>
    <n v="1131"/>
    <n v="4.2638999999999996"/>
    <n v="293300"/>
    <x v="1"/>
    <m/>
  </r>
  <r>
    <n v="-118.35"/>
    <n v="34.22"/>
    <n v="19"/>
    <n v="9259"/>
    <n v="1653"/>
    <n v="3963"/>
    <n v="1595"/>
    <n v="5.9969999999999999"/>
    <n v="228700"/>
    <x v="1"/>
    <m/>
  </r>
  <r>
    <n v="-118.35"/>
    <n v="34.22"/>
    <n v="30"/>
    <n v="1260"/>
    <n v="222"/>
    <n v="638"/>
    <n v="229"/>
    <n v="4.1302000000000003"/>
    <n v="258300"/>
    <x v="1"/>
    <m/>
  </r>
  <r>
    <n v="-118.35"/>
    <n v="34.21"/>
    <n v="39"/>
    <n v="1470"/>
    <n v="312"/>
    <n v="1047"/>
    <n v="284"/>
    <n v="3.2749999999999999"/>
    <n v="181400"/>
    <x v="1"/>
    <m/>
  </r>
  <r>
    <n v="-118.35"/>
    <n v="34.21"/>
    <n v="42"/>
    <n v="1073"/>
    <n v="220"/>
    <n v="804"/>
    <n v="226"/>
    <n v="3.75"/>
    <n v="172600"/>
    <x v="1"/>
    <m/>
  </r>
  <r>
    <n v="-118.31"/>
    <n v="34.28"/>
    <n v="34"/>
    <n v="3258"/>
    <n v="610"/>
    <n v="1810"/>
    <n v="633"/>
    <n v="5.1144999999999996"/>
    <n v="219900"/>
    <x v="1"/>
    <m/>
  </r>
  <r>
    <n v="-118.31"/>
    <n v="34.270000000000003"/>
    <n v="35"/>
    <n v="1446"/>
    <n v="274"/>
    <n v="759"/>
    <n v="291"/>
    <n v="6.0808"/>
    <n v="215600"/>
    <x v="1"/>
    <m/>
  </r>
  <r>
    <n v="-118.3"/>
    <n v="34.26"/>
    <n v="43"/>
    <n v="1510"/>
    <n v="310"/>
    <n v="809"/>
    <n v="277"/>
    <n v="3.5990000000000002"/>
    <n v="176500"/>
    <x v="1"/>
    <m/>
  </r>
  <r>
    <n v="-118.3"/>
    <n v="34.26"/>
    <n v="40"/>
    <n v="1065"/>
    <n v="214"/>
    <n v="605"/>
    <n v="183"/>
    <n v="4.1963999999999997"/>
    <n v="185900"/>
    <x v="1"/>
    <m/>
  </r>
  <r>
    <n v="-118.31"/>
    <n v="34.26"/>
    <n v="38"/>
    <n v="2264"/>
    <n v="460"/>
    <n v="1124"/>
    <n v="388"/>
    <n v="4.2685000000000004"/>
    <n v="189600"/>
    <x v="1"/>
    <m/>
  </r>
  <r>
    <n v="-118.31"/>
    <n v="34.26"/>
    <n v="41"/>
    <n v="1297"/>
    <n v="327"/>
    <n v="733"/>
    <n v="315"/>
    <n v="3.0583"/>
    <n v="160300"/>
    <x v="1"/>
    <m/>
  </r>
  <r>
    <n v="-118.31"/>
    <n v="34.26"/>
    <n v="34"/>
    <n v="1797"/>
    <n v="363"/>
    <n v="948"/>
    <n v="363"/>
    <n v="4.1338999999999997"/>
    <n v="187300"/>
    <x v="1"/>
    <m/>
  </r>
  <r>
    <n v="-118.32"/>
    <n v="34.26"/>
    <n v="32"/>
    <n v="3690"/>
    <n v="791"/>
    <n v="1804"/>
    <n v="715"/>
    <n v="4.4874999999999998"/>
    <n v="222700"/>
    <x v="1"/>
    <m/>
  </r>
  <r>
    <n v="-118.35"/>
    <n v="34.28"/>
    <n v="30"/>
    <n v="3214"/>
    <n v="513"/>
    <n v="1700"/>
    <n v="533"/>
    <n v="4.6943999999999999"/>
    <n v="248200"/>
    <x v="1"/>
    <m/>
  </r>
  <r>
    <n v="-118.33"/>
    <n v="34.270000000000003"/>
    <n v="29"/>
    <n v="3034"/>
    <n v="732"/>
    <n v="1776"/>
    <n v="702"/>
    <n v="3.1349"/>
    <n v="230200"/>
    <x v="1"/>
    <m/>
  </r>
  <r>
    <n v="-118.35"/>
    <n v="34.270000000000003"/>
    <n v="32"/>
    <n v="604"/>
    <n v="108"/>
    <n v="314"/>
    <n v="113"/>
    <n v="6.2037000000000004"/>
    <n v="205400"/>
    <x v="1"/>
    <m/>
  </r>
  <r>
    <n v="-118.34"/>
    <n v="34.26"/>
    <n v="37"/>
    <n v="1776"/>
    <n v="301"/>
    <n v="702"/>
    <n v="265"/>
    <n v="5.2660999999999998"/>
    <n v="314900"/>
    <x v="1"/>
    <m/>
  </r>
  <r>
    <n v="-118.35"/>
    <n v="34.25"/>
    <n v="34"/>
    <n v="2795"/>
    <n v="460"/>
    <n v="1267"/>
    <n v="443"/>
    <n v="6.1463999999999999"/>
    <n v="354400"/>
    <x v="1"/>
    <m/>
  </r>
  <r>
    <n v="-118.36"/>
    <n v="34.26"/>
    <n v="34"/>
    <n v="3677"/>
    <n v="573"/>
    <n v="1598"/>
    <n v="568"/>
    <n v="6.8380000000000001"/>
    <n v="378000"/>
    <x v="1"/>
    <m/>
  </r>
  <r>
    <n v="-118.3"/>
    <n v="34.26"/>
    <n v="28"/>
    <n v="1643"/>
    <n v="489"/>
    <n v="1142"/>
    <n v="458"/>
    <n v="3.1606999999999998"/>
    <n v="200600"/>
    <x v="1"/>
    <m/>
  </r>
  <r>
    <n v="-118.3"/>
    <n v="34.25"/>
    <n v="44"/>
    <n v="1442"/>
    <n v="285"/>
    <n v="859"/>
    <n v="292"/>
    <n v="4.5833000000000004"/>
    <n v="197300"/>
    <x v="1"/>
    <m/>
  </r>
  <r>
    <n v="-118.31"/>
    <n v="34.26"/>
    <n v="37"/>
    <n v="1444"/>
    <n v="246"/>
    <n v="624"/>
    <n v="239"/>
    <n v="5.76"/>
    <n v="239400"/>
    <x v="1"/>
    <m/>
  </r>
  <r>
    <n v="-118.31"/>
    <n v="34.26"/>
    <n v="36"/>
    <n v="1882"/>
    <n v="453"/>
    <n v="1005"/>
    <n v="409"/>
    <n v="3.8"/>
    <n v="217100"/>
    <x v="1"/>
    <m/>
  </r>
  <r>
    <n v="-118.32"/>
    <n v="34.26"/>
    <n v="24"/>
    <n v="5106"/>
    <n v="1010"/>
    <n v="2310"/>
    <n v="957"/>
    <n v="4.4375"/>
    <n v="191500"/>
    <x v="1"/>
    <m/>
  </r>
  <r>
    <n v="-118.39"/>
    <n v="34.28"/>
    <n v="24"/>
    <n v="4694"/>
    <n v="820"/>
    <n v="3566"/>
    <n v="777"/>
    <n v="4.4817999999999998"/>
    <n v="166200"/>
    <x v="1"/>
    <m/>
  </r>
  <r>
    <n v="-118.38"/>
    <n v="34.28"/>
    <n v="22"/>
    <n v="4428"/>
    <n v="825"/>
    <n v="3152"/>
    <n v="836"/>
    <n v="4.7931999999999997"/>
    <n v="166300"/>
    <x v="1"/>
    <m/>
  </r>
  <r>
    <n v="-118.4"/>
    <n v="34.28"/>
    <n v="16"/>
    <n v="6573"/>
    <n v="1480"/>
    <n v="6161"/>
    <n v="1473"/>
    <n v="3.3304"/>
    <n v="154900"/>
    <x v="1"/>
    <m/>
  </r>
  <r>
    <n v="-118.38"/>
    <n v="34.270000000000003"/>
    <n v="8"/>
    <n v="3248"/>
    <n v="847"/>
    <n v="2608"/>
    <n v="731"/>
    <n v="2.8214000000000001"/>
    <n v="158300"/>
    <x v="1"/>
    <m/>
  </r>
  <r>
    <n v="-118.41"/>
    <n v="34.29"/>
    <n v="35"/>
    <n v="1008"/>
    <n v="204"/>
    <n v="1162"/>
    <n v="215"/>
    <n v="3.35"/>
    <n v="147600"/>
    <x v="1"/>
    <m/>
  </r>
  <r>
    <n v="-118.41"/>
    <n v="34.29"/>
    <n v="32"/>
    <n v="1591"/>
    <n v="320"/>
    <n v="1818"/>
    <n v="306"/>
    <n v="4.2968999999999999"/>
    <n v="145800"/>
    <x v="1"/>
    <m/>
  </r>
  <r>
    <n v="-118.42"/>
    <n v="34.28"/>
    <n v="29"/>
    <n v="1271"/>
    <n v="272"/>
    <n v="1338"/>
    <n v="266"/>
    <n v="4.125"/>
    <n v="150000"/>
    <x v="1"/>
    <m/>
  </r>
  <r>
    <n v="-118.41"/>
    <n v="34.28"/>
    <n v="32"/>
    <n v="2574"/>
    <n v="531"/>
    <n v="2609"/>
    <n v="472"/>
    <n v="3.7566000000000002"/>
    <n v="146700"/>
    <x v="1"/>
    <m/>
  </r>
  <r>
    <n v="-118.4"/>
    <n v="34.28"/>
    <n v="22"/>
    <n v="3517"/>
    <n v="810"/>
    <n v="3134"/>
    <n v="847"/>
    <n v="2.6652"/>
    <n v="164800"/>
    <x v="1"/>
    <m/>
  </r>
  <r>
    <n v="-118.42"/>
    <n v="34.28"/>
    <n v="35"/>
    <n v="822"/>
    <n v="200"/>
    <n v="1197"/>
    <n v="203"/>
    <n v="3.2865000000000002"/>
    <n v="133300"/>
    <x v="1"/>
    <m/>
  </r>
  <r>
    <n v="-118.42"/>
    <n v="34.28"/>
    <n v="34"/>
    <n v="1999"/>
    <n v="427"/>
    <n v="2391"/>
    <n v="439"/>
    <n v="2.8"/>
    <n v="144300"/>
    <x v="1"/>
    <m/>
  </r>
  <r>
    <n v="-118.42"/>
    <n v="34.270000000000003"/>
    <n v="33"/>
    <n v="1209"/>
    <n v="341"/>
    <n v="1097"/>
    <n v="283"/>
    <n v="1.6294999999999999"/>
    <n v="134300"/>
    <x v="1"/>
    <m/>
  </r>
  <r>
    <n v="-118.42"/>
    <n v="34.270000000000003"/>
    <n v="33"/>
    <n v="937"/>
    <n v="216"/>
    <n v="1216"/>
    <n v="212"/>
    <n v="3.3214000000000001"/>
    <n v="131300"/>
    <x v="1"/>
    <m/>
  </r>
  <r>
    <n v="-118.42"/>
    <n v="34.270000000000003"/>
    <n v="35"/>
    <n v="674"/>
    <n v="153"/>
    <n v="808"/>
    <n v="173"/>
    <n v="2.6667000000000001"/>
    <n v="147800"/>
    <x v="1"/>
    <m/>
  </r>
  <r>
    <n v="-118.43"/>
    <n v="34.28"/>
    <n v="30"/>
    <n v="1384"/>
    <n v="308"/>
    <n v="2054"/>
    <n v="301"/>
    <n v="3.0131999999999999"/>
    <n v="142600"/>
    <x v="1"/>
    <m/>
  </r>
  <r>
    <n v="-118.43"/>
    <n v="34.270000000000003"/>
    <n v="31"/>
    <n v="1130"/>
    <n v="276"/>
    <n v="1533"/>
    <n v="269"/>
    <n v="4.2352999999999996"/>
    <n v="156800"/>
    <x v="1"/>
    <m/>
  </r>
  <r>
    <n v="-118.43"/>
    <n v="34.270000000000003"/>
    <n v="36"/>
    <n v="1002"/>
    <n v="250"/>
    <n v="1312"/>
    <n v="249"/>
    <n v="3.024"/>
    <n v="148000"/>
    <x v="1"/>
    <m/>
  </r>
  <r>
    <n v="-118.42"/>
    <n v="34.270000000000003"/>
    <n v="37"/>
    <n v="1024"/>
    <n v="246"/>
    <n v="1371"/>
    <n v="239"/>
    <n v="3.2250000000000001"/>
    <n v="147500"/>
    <x v="1"/>
    <m/>
  </r>
  <r>
    <n v="-118.43"/>
    <n v="34.26"/>
    <n v="30"/>
    <n v="1246"/>
    <n v="373"/>
    <n v="1990"/>
    <n v="369"/>
    <n v="3.5104000000000002"/>
    <n v="140900"/>
    <x v="1"/>
    <m/>
  </r>
  <r>
    <n v="-118.43"/>
    <n v="34.26"/>
    <n v="37"/>
    <n v="1269"/>
    <n v="348"/>
    <n v="1835"/>
    <n v="335"/>
    <n v="3.2583000000000002"/>
    <n v="147200"/>
    <x v="1"/>
    <m/>
  </r>
  <r>
    <n v="-118.44"/>
    <n v="34.270000000000003"/>
    <n v="35"/>
    <n v="777"/>
    <n v="187"/>
    <n v="1022"/>
    <n v="186"/>
    <n v="3.4"/>
    <n v="139600"/>
    <x v="1"/>
    <m/>
  </r>
  <r>
    <n v="-118.43"/>
    <n v="34.26"/>
    <n v="43"/>
    <n v="729"/>
    <n v="172"/>
    <n v="935"/>
    <n v="174"/>
    <n v="2.9519000000000002"/>
    <n v="140900"/>
    <x v="1"/>
    <m/>
  </r>
  <r>
    <n v="-118.42"/>
    <n v="34.25"/>
    <n v="37"/>
    <n v="1545"/>
    <n v="341"/>
    <n v="1909"/>
    <n v="352"/>
    <n v="3.6791"/>
    <n v="148100"/>
    <x v="1"/>
    <m/>
  </r>
  <r>
    <n v="-118.43"/>
    <n v="34.25"/>
    <n v="35"/>
    <n v="1447"/>
    <n v="335"/>
    <n v="1630"/>
    <n v="306"/>
    <n v="2.9205000000000001"/>
    <n v="143100"/>
    <x v="1"/>
    <m/>
  </r>
  <r>
    <n v="-118.42"/>
    <n v="34.26"/>
    <n v="26"/>
    <n v="1788"/>
    <n v="521"/>
    <n v="2582"/>
    <n v="484"/>
    <n v="2.1061999999999999"/>
    <n v="136400"/>
    <x v="1"/>
    <m/>
  </r>
  <r>
    <n v="-118.41"/>
    <n v="34.26"/>
    <n v="38"/>
    <n v="870"/>
    <n v="205"/>
    <n v="1065"/>
    <n v="222"/>
    <n v="2.5312999999999999"/>
    <n v="136100"/>
    <x v="1"/>
    <m/>
  </r>
  <r>
    <n v="-118.42"/>
    <n v="34.26"/>
    <n v="36"/>
    <n v="973"/>
    <n v="221"/>
    <n v="1086"/>
    <n v="218"/>
    <n v="3.4519000000000002"/>
    <n v="143300"/>
    <x v="1"/>
    <m/>
  </r>
  <r>
    <n v="-118.42"/>
    <n v="34.26"/>
    <n v="37"/>
    <n v="1789"/>
    <n v="424"/>
    <n v="2279"/>
    <n v="411"/>
    <n v="3.9"/>
    <n v="138600"/>
    <x v="1"/>
    <m/>
  </r>
  <r>
    <n v="-118.41"/>
    <n v="34.270000000000003"/>
    <n v="38"/>
    <n v="858"/>
    <n v="203"/>
    <n v="1250"/>
    <n v="204"/>
    <n v="2.9218999999999999"/>
    <n v="137900"/>
    <x v="1"/>
    <m/>
  </r>
  <r>
    <n v="-118.42"/>
    <n v="34.270000000000003"/>
    <n v="35"/>
    <n v="2700"/>
    <n v="702"/>
    <n v="3444"/>
    <n v="679"/>
    <n v="1.4866999999999999"/>
    <n v="124000"/>
    <x v="1"/>
    <m/>
  </r>
  <r>
    <n v="-118.4"/>
    <n v="34.26"/>
    <n v="13"/>
    <n v="4379"/>
    <n v="872"/>
    <n v="2560"/>
    <n v="853"/>
    <n v="4.2538"/>
    <n v="154300"/>
    <x v="1"/>
    <m/>
  </r>
  <r>
    <n v="-118.4"/>
    <n v="34.25"/>
    <n v="13"/>
    <n v="1872"/>
    <n v="497"/>
    <n v="1927"/>
    <n v="432"/>
    <n v="2.2019000000000002"/>
    <n v="134200"/>
    <x v="1"/>
    <m/>
  </r>
  <r>
    <n v="-118.41"/>
    <n v="34.25"/>
    <n v="19"/>
    <n v="280"/>
    <n v="84"/>
    <n v="483"/>
    <n v="87"/>
    <n v="1.95"/>
    <n v="137500"/>
    <x v="1"/>
    <m/>
  </r>
  <r>
    <n v="-118.41"/>
    <n v="34.25"/>
    <n v="33"/>
    <n v="827"/>
    <n v="192"/>
    <n v="981"/>
    <n v="184"/>
    <n v="2.6429"/>
    <n v="143100"/>
    <x v="1"/>
    <m/>
  </r>
  <r>
    <n v="-118.41"/>
    <n v="34.25"/>
    <n v="36"/>
    <n v="1146"/>
    <n v="259"/>
    <n v="1173"/>
    <n v="272"/>
    <n v="3.6015999999999999"/>
    <n v="153800"/>
    <x v="1"/>
    <m/>
  </r>
  <r>
    <n v="-118.41"/>
    <n v="34.25"/>
    <n v="18"/>
    <n v="3447"/>
    <n v="857"/>
    <n v="3663"/>
    <n v="817"/>
    <n v="3.2284000000000002"/>
    <n v="157100"/>
    <x v="1"/>
    <m/>
  </r>
  <r>
    <n v="-118.42"/>
    <n v="34.24"/>
    <n v="17"/>
    <n v="2049"/>
    <n v="548"/>
    <n v="2243"/>
    <n v="541"/>
    <n v="2.5249999999999999"/>
    <n v="163700"/>
    <x v="1"/>
    <m/>
  </r>
  <r>
    <n v="-118.42"/>
    <n v="34.25"/>
    <n v="36"/>
    <n v="1430"/>
    <n v="331"/>
    <n v="1502"/>
    <n v="312"/>
    <n v="3.6292"/>
    <n v="145200"/>
    <x v="1"/>
    <m/>
  </r>
  <r>
    <n v="-118.43"/>
    <n v="34.32"/>
    <n v="34"/>
    <n v="2657"/>
    <n v="515"/>
    <n v="1948"/>
    <n v="532"/>
    <n v="4.2329999999999997"/>
    <n v="157400"/>
    <x v="1"/>
    <m/>
  </r>
  <r>
    <n v="-118.43"/>
    <n v="34.33"/>
    <n v="18"/>
    <n v="5891"/>
    <n v="920"/>
    <n v="2882"/>
    <n v="911"/>
    <n v="5.9009999999999998"/>
    <n v="235600"/>
    <x v="1"/>
    <m/>
  </r>
  <r>
    <n v="-118.44"/>
    <n v="34.32"/>
    <n v="14"/>
    <n v="6235"/>
    <n v="1286"/>
    <n v="3568"/>
    <n v="1190"/>
    <n v="4.1723999999999997"/>
    <n v="211600"/>
    <x v="1"/>
    <m/>
  </r>
  <r>
    <n v="-118.42"/>
    <n v="34.31"/>
    <n v="19"/>
    <n v="6755"/>
    <n v="1443"/>
    <n v="4205"/>
    <n v="1395"/>
    <n v="3.9582999999999999"/>
    <n v="163200"/>
    <x v="1"/>
    <m/>
  </r>
  <r>
    <n v="-118.42"/>
    <n v="34.299999999999997"/>
    <n v="29"/>
    <n v="3334"/>
    <n v="712"/>
    <n v="2919"/>
    <n v="718"/>
    <n v="3.6547999999999998"/>
    <n v="180300"/>
    <x v="1"/>
    <m/>
  </r>
  <r>
    <n v="-118.41"/>
    <n v="34.32"/>
    <n v="18"/>
    <n v="6572"/>
    <n v="1105"/>
    <n v="3473"/>
    <n v="1067"/>
    <n v="5.2987000000000002"/>
    <n v="203400"/>
    <x v="1"/>
    <m/>
  </r>
  <r>
    <n v="-118.41"/>
    <n v="34.299999999999997"/>
    <n v="28"/>
    <n v="3187"/>
    <n v="569"/>
    <n v="2205"/>
    <n v="559"/>
    <n v="5.1668000000000003"/>
    <n v="187400"/>
    <x v="1"/>
    <m/>
  </r>
  <r>
    <n v="-118.42"/>
    <n v="34.32"/>
    <n v="30"/>
    <n v="3027"/>
    <n v="604"/>
    <n v="1970"/>
    <n v="590"/>
    <n v="4.3409000000000004"/>
    <n v="156000"/>
    <x v="1"/>
    <m/>
  </r>
  <r>
    <n v="-118.44"/>
    <n v="34.31"/>
    <n v="14"/>
    <n v="4151"/>
    <n v="941"/>
    <n v="3163"/>
    <n v="915"/>
    <n v="4.0301"/>
    <n v="154300"/>
    <x v="1"/>
    <m/>
  </r>
  <r>
    <n v="-118.44"/>
    <n v="34.31"/>
    <n v="22"/>
    <n v="3182"/>
    <n v="822"/>
    <n v="2661"/>
    <n v="746"/>
    <n v="2.7471999999999999"/>
    <n v="160100"/>
    <x v="1"/>
    <m/>
  </r>
  <r>
    <n v="-118.44"/>
    <n v="34.299999999999997"/>
    <n v="38"/>
    <n v="1595"/>
    <n v="314"/>
    <n v="1181"/>
    <n v="327"/>
    <n v="3.4"/>
    <n v="155500"/>
    <x v="1"/>
    <m/>
  </r>
  <r>
    <n v="-118.45"/>
    <n v="34.31"/>
    <n v="9"/>
    <n v="1739"/>
    <n v="358"/>
    <n v="820"/>
    <n v="323"/>
    <n v="4.0556000000000001"/>
    <n v="182500"/>
    <x v="1"/>
    <m/>
  </r>
  <r>
    <n v="-118.45"/>
    <n v="34.32"/>
    <n v="23"/>
    <n v="3481"/>
    <n v="641"/>
    <n v="1952"/>
    <n v="682"/>
    <n v="4.26"/>
    <n v="189400"/>
    <x v="1"/>
    <m/>
  </r>
  <r>
    <n v="-118.46"/>
    <n v="34.32"/>
    <n v="10"/>
    <n v="5777"/>
    <n v="1112"/>
    <n v="2917"/>
    <n v="1056"/>
    <n v="4.1513999999999998"/>
    <n v="194100"/>
    <x v="1"/>
    <m/>
  </r>
  <r>
    <n v="-118.45"/>
    <n v="34.31"/>
    <n v="28"/>
    <n v="1532"/>
    <n v="287"/>
    <n v="977"/>
    <n v="275"/>
    <n v="4.4772999999999996"/>
    <n v="173100"/>
    <x v="1"/>
    <m/>
  </r>
  <r>
    <n v="-118.46"/>
    <n v="34.299999999999997"/>
    <n v="32"/>
    <n v="2424"/>
    <n v="476"/>
    <n v="2291"/>
    <n v="419"/>
    <n v="4.0336999999999996"/>
    <n v="158500"/>
    <x v="1"/>
    <m/>
  </r>
  <r>
    <n v="-118.46"/>
    <n v="34.31"/>
    <n v="24"/>
    <n v="2920"/>
    <n v="601"/>
    <n v="1460"/>
    <n v="598"/>
    <n v="4.2708000000000004"/>
    <n v="218200"/>
    <x v="1"/>
    <m/>
  </r>
  <r>
    <n v="-118.47"/>
    <n v="34.32"/>
    <n v="13"/>
    <n v="2664"/>
    <n v="518"/>
    <n v="1468"/>
    <n v="521"/>
    <n v="4.8987999999999996"/>
    <n v="325200"/>
    <x v="1"/>
    <m/>
  </r>
  <r>
    <n v="-118.48"/>
    <n v="34.33"/>
    <n v="9"/>
    <n v="2384"/>
    <n v="395"/>
    <n v="1697"/>
    <n v="402"/>
    <n v="6.0891000000000002"/>
    <n v="270100"/>
    <x v="1"/>
    <m/>
  </r>
  <r>
    <n v="-118.48"/>
    <n v="34.31"/>
    <n v="31"/>
    <n v="1091"/>
    <n v="256"/>
    <n v="892"/>
    <n v="238"/>
    <n v="3"/>
    <n v="172400"/>
    <x v="1"/>
    <m/>
  </r>
  <r>
    <n v="-118.47"/>
    <n v="34.299999999999997"/>
    <n v="16"/>
    <n v="2495"/>
    <n v="551"/>
    <n v="2314"/>
    <n v="567"/>
    <n v="3.6736"/>
    <n v="192200"/>
    <x v="1"/>
    <m/>
  </r>
  <r>
    <n v="-118.46"/>
    <n v="34.29"/>
    <n v="24"/>
    <n v="3668"/>
    <n v="890"/>
    <n v="3151"/>
    <n v="810"/>
    <n v="3.0526"/>
    <n v="183300"/>
    <x v="1"/>
    <m/>
  </r>
  <r>
    <n v="-118.47"/>
    <n v="34.29"/>
    <n v="18"/>
    <n v="4256"/>
    <n v="987"/>
    <n v="3401"/>
    <n v="955"/>
    <n v="4.2934999999999999"/>
    <n v="190000"/>
    <x v="1"/>
    <m/>
  </r>
  <r>
    <n v="-118.49"/>
    <n v="34.29"/>
    <n v="26"/>
    <n v="4516"/>
    <n v="611"/>
    <n v="1714"/>
    <n v="581"/>
    <n v="9.2873000000000001"/>
    <n v="431800"/>
    <x v="1"/>
    <m/>
  </r>
  <r>
    <n v="-118.49"/>
    <n v="34.28"/>
    <n v="27"/>
    <n v="2535"/>
    <n v="389"/>
    <n v="1071"/>
    <n v="386"/>
    <n v="6.8695000000000004"/>
    <n v="319400"/>
    <x v="1"/>
    <m/>
  </r>
  <r>
    <n v="-118.49"/>
    <n v="34.28"/>
    <n v="31"/>
    <n v="3508"/>
    <n v="585"/>
    <n v="1957"/>
    <n v="588"/>
    <n v="6.6458000000000004"/>
    <n v="285500"/>
    <x v="1"/>
    <m/>
  </r>
  <r>
    <n v="-118.49"/>
    <n v="34.31"/>
    <n v="25"/>
    <n v="1024"/>
    <n v="145"/>
    <n v="357"/>
    <n v="147"/>
    <n v="7.0598000000000001"/>
    <n v="356300"/>
    <x v="1"/>
    <m/>
  </r>
  <r>
    <n v="-118.52"/>
    <n v="34.32"/>
    <n v="18"/>
    <n v="7498"/>
    <n v="976"/>
    <n v="3189"/>
    <n v="955"/>
    <n v="8.1248000000000005"/>
    <n v="374000"/>
    <x v="1"/>
    <m/>
  </r>
  <r>
    <n v="-118.51"/>
    <n v="34.299999999999997"/>
    <n v="24"/>
    <n v="6145"/>
    <n v="868"/>
    <n v="2710"/>
    <n v="875"/>
    <n v="7.5077999999999996"/>
    <n v="344000"/>
    <x v="1"/>
    <m/>
  </r>
  <r>
    <n v="-118.51"/>
    <n v="34.28"/>
    <n v="29"/>
    <n v="4239"/>
    <n v="653"/>
    <n v="1890"/>
    <n v="631"/>
    <n v="6.3910999999999998"/>
    <n v="301700"/>
    <x v="1"/>
    <m/>
  </r>
  <r>
    <n v="-118.51"/>
    <n v="34.29"/>
    <n v="29"/>
    <n v="1287"/>
    <n v="194"/>
    <n v="525"/>
    <n v="187"/>
    <n v="6.4170999999999996"/>
    <n v="319300"/>
    <x v="1"/>
    <m/>
  </r>
  <r>
    <n v="-118.52"/>
    <n v="34.29"/>
    <n v="28"/>
    <n v="2272"/>
    <n v="320"/>
    <n v="868"/>
    <n v="312"/>
    <n v="7.7464000000000004"/>
    <n v="474600"/>
    <x v="1"/>
    <m/>
  </r>
  <r>
    <n v="-118.52"/>
    <n v="34.299999999999997"/>
    <n v="17"/>
    <n v="4542"/>
    <n v="621"/>
    <n v="2144"/>
    <n v="597"/>
    <n v="8.8467000000000002"/>
    <n v="450700"/>
    <x v="1"/>
    <m/>
  </r>
  <r>
    <n v="-118.45"/>
    <n v="34.299999999999997"/>
    <n v="27"/>
    <n v="2676"/>
    <m/>
    <n v="2661"/>
    <n v="623"/>
    <n v="4.3047000000000004"/>
    <n v="152100"/>
    <x v="1"/>
    <m/>
  </r>
  <r>
    <n v="-118.45"/>
    <n v="34.299999999999997"/>
    <n v="35"/>
    <n v="4085"/>
    <n v="919"/>
    <n v="3988"/>
    <n v="906"/>
    <n v="3.4811999999999999"/>
    <n v="160200"/>
    <x v="1"/>
    <m/>
  </r>
  <r>
    <n v="-118.54"/>
    <n v="34.28"/>
    <n v="18"/>
    <n v="5481"/>
    <n v="780"/>
    <n v="2477"/>
    <n v="764"/>
    <n v="6.7248000000000001"/>
    <n v="377200"/>
    <x v="1"/>
    <m/>
  </r>
  <r>
    <n v="-118.55"/>
    <n v="34.28"/>
    <n v="16"/>
    <n v="8879"/>
    <m/>
    <n v="3468"/>
    <n v="1200"/>
    <n v="8.1125000000000007"/>
    <n v="428600"/>
    <x v="1"/>
    <m/>
  </r>
  <r>
    <n v="-118.54"/>
    <n v="34.28"/>
    <n v="10"/>
    <n v="7665"/>
    <n v="999"/>
    <n v="3517"/>
    <n v="998"/>
    <n v="10.8805"/>
    <n v="500001"/>
    <x v="1"/>
    <m/>
  </r>
  <r>
    <n v="-118.54"/>
    <n v="34.299999999999997"/>
    <n v="22"/>
    <n v="4423"/>
    <n v="622"/>
    <n v="1995"/>
    <n v="582"/>
    <n v="8.2158999999999995"/>
    <n v="376200"/>
    <x v="1"/>
    <m/>
  </r>
  <r>
    <n v="-118.57"/>
    <n v="34.29"/>
    <n v="4"/>
    <n v="6995"/>
    <n v="1151"/>
    <n v="2907"/>
    <n v="1089"/>
    <n v="7.0808"/>
    <n v="341200"/>
    <x v="1"/>
    <m/>
  </r>
  <r>
    <n v="-118.45"/>
    <n v="34.28"/>
    <n v="38"/>
    <n v="1527"/>
    <n v="332"/>
    <n v="1303"/>
    <n v="340"/>
    <n v="3.5714000000000001"/>
    <n v="152000"/>
    <x v="1"/>
    <m/>
  </r>
  <r>
    <n v="-118.46"/>
    <n v="34.28"/>
    <n v="23"/>
    <n v="1663"/>
    <n v="302"/>
    <n v="1242"/>
    <n v="283"/>
    <n v="5.5930999999999997"/>
    <n v="217600"/>
    <x v="1"/>
    <m/>
  </r>
  <r>
    <n v="-118.47"/>
    <n v="34.270000000000003"/>
    <n v="33"/>
    <n v="1549"/>
    <n v="264"/>
    <n v="881"/>
    <n v="289"/>
    <n v="5.1407999999999996"/>
    <n v="222900"/>
    <x v="1"/>
    <m/>
  </r>
  <r>
    <n v="-118.48"/>
    <n v="34.28"/>
    <n v="35"/>
    <n v="2132"/>
    <n v="368"/>
    <n v="1128"/>
    <n v="341"/>
    <n v="5.3106999999999998"/>
    <n v="227100"/>
    <x v="1"/>
    <m/>
  </r>
  <r>
    <n v="-118.48"/>
    <n v="34.28"/>
    <n v="35"/>
    <n v="1511"/>
    <n v="274"/>
    <n v="873"/>
    <n v="254"/>
    <n v="5.5608000000000004"/>
    <n v="226700"/>
    <x v="1"/>
    <m/>
  </r>
  <r>
    <n v="-118.47"/>
    <n v="34.270000000000003"/>
    <n v="17"/>
    <n v="1444"/>
    <n v="282"/>
    <n v="523"/>
    <n v="270"/>
    <n v="2.7353000000000001"/>
    <n v="192400"/>
    <x v="1"/>
    <m/>
  </r>
  <r>
    <n v="-118.47"/>
    <n v="34.270000000000003"/>
    <n v="35"/>
    <n v="1150"/>
    <n v="185"/>
    <n v="741"/>
    <n v="178"/>
    <n v="5.7409999999999997"/>
    <n v="220600"/>
    <x v="1"/>
    <m/>
  </r>
  <r>
    <n v="-118.48"/>
    <n v="34.270000000000003"/>
    <n v="34"/>
    <n v="1231"/>
    <n v="222"/>
    <n v="702"/>
    <n v="222"/>
    <n v="4.9322999999999997"/>
    <n v="223700"/>
    <x v="1"/>
    <m/>
  </r>
  <r>
    <n v="-118.48"/>
    <n v="34.270000000000003"/>
    <n v="33"/>
    <n v="2649"/>
    <n v="449"/>
    <n v="1303"/>
    <n v="437"/>
    <n v="4.9954999999999998"/>
    <n v="216800"/>
    <x v="1"/>
    <m/>
  </r>
  <r>
    <n v="-118.45"/>
    <n v="34.270000000000003"/>
    <n v="33"/>
    <n v="1194"/>
    <n v="229"/>
    <n v="839"/>
    <n v="230"/>
    <n v="3.7050000000000001"/>
    <n v="185800"/>
    <x v="1"/>
    <m/>
  </r>
  <r>
    <n v="-118.45"/>
    <n v="34.270000000000003"/>
    <n v="35"/>
    <n v="1579"/>
    <n v="300"/>
    <n v="1012"/>
    <n v="265"/>
    <n v="5.1295999999999999"/>
    <n v="195900"/>
    <x v="1"/>
    <m/>
  </r>
  <r>
    <n v="-118.46"/>
    <n v="34.270000000000003"/>
    <n v="30"/>
    <n v="1576"/>
    <n v="282"/>
    <n v="1004"/>
    <n v="284"/>
    <n v="4.8014999999999999"/>
    <n v="179700"/>
    <x v="1"/>
    <m/>
  </r>
  <r>
    <n v="-118.46"/>
    <n v="34.270000000000003"/>
    <n v="28"/>
    <n v="1865"/>
    <n v="463"/>
    <n v="1182"/>
    <n v="440"/>
    <n v="2.6193"/>
    <n v="172300"/>
    <x v="1"/>
    <m/>
  </r>
  <r>
    <n v="-118.44"/>
    <n v="34.270000000000003"/>
    <n v="36"/>
    <n v="1111"/>
    <n v="275"/>
    <n v="1333"/>
    <n v="266"/>
    <n v="3.5347"/>
    <n v="158100"/>
    <x v="1"/>
    <m/>
  </r>
  <r>
    <n v="-118.44"/>
    <n v="34.270000000000003"/>
    <n v="29"/>
    <n v="1701"/>
    <n v="419"/>
    <n v="1616"/>
    <n v="371"/>
    <n v="3.3603000000000001"/>
    <n v="142400"/>
    <x v="1"/>
    <m/>
  </r>
  <r>
    <n v="-118.45"/>
    <n v="34.26"/>
    <n v="35"/>
    <n v="1724"/>
    <n v="311"/>
    <n v="992"/>
    <n v="315"/>
    <n v="4.8358999999999996"/>
    <n v="195600"/>
    <x v="1"/>
    <m/>
  </r>
  <r>
    <n v="-118.45"/>
    <n v="34.25"/>
    <n v="36"/>
    <n v="1453"/>
    <n v="270"/>
    <n v="808"/>
    <n v="275"/>
    <n v="4.3838999999999997"/>
    <n v="204600"/>
    <x v="1"/>
    <m/>
  </r>
  <r>
    <n v="-118.45"/>
    <n v="34.26"/>
    <n v="35"/>
    <n v="1637"/>
    <n v="300"/>
    <n v="894"/>
    <n v="302"/>
    <n v="4.1749999999999998"/>
    <n v="209600"/>
    <x v="1"/>
    <m/>
  </r>
  <r>
    <n v="-118.46"/>
    <n v="34.26"/>
    <n v="33"/>
    <n v="1358"/>
    <n v="247"/>
    <n v="738"/>
    <n v="235"/>
    <n v="5.0946999999999996"/>
    <n v="210300"/>
    <x v="1"/>
    <m/>
  </r>
  <r>
    <n v="-118.46"/>
    <n v="34.26"/>
    <n v="36"/>
    <n v="1394"/>
    <n v="254"/>
    <n v="761"/>
    <n v="262"/>
    <n v="4.9485000000000001"/>
    <n v="217100"/>
    <x v="1"/>
    <m/>
  </r>
  <r>
    <n v="-118.46"/>
    <n v="34.25"/>
    <n v="33"/>
    <n v="2202"/>
    <n v="433"/>
    <n v="1135"/>
    <n v="407"/>
    <n v="4.2142999999999997"/>
    <n v="224200"/>
    <x v="1"/>
    <m/>
  </r>
  <r>
    <n v="-118.46"/>
    <n v="34.25"/>
    <n v="32"/>
    <n v="2217"/>
    <n v="422"/>
    <n v="1064"/>
    <n v="427"/>
    <n v="3.6989000000000001"/>
    <n v="208600"/>
    <x v="1"/>
    <m/>
  </r>
  <r>
    <n v="-118.47"/>
    <n v="34.26"/>
    <n v="34"/>
    <n v="1300"/>
    <n v="289"/>
    <n v="650"/>
    <n v="291"/>
    <n v="3.8875000000000002"/>
    <n v="199200"/>
    <x v="1"/>
    <m/>
  </r>
  <r>
    <n v="-118.47"/>
    <n v="34.26"/>
    <n v="35"/>
    <n v="1898"/>
    <n v="344"/>
    <n v="1123"/>
    <n v="347"/>
    <n v="5.5792000000000002"/>
    <n v="218400"/>
    <x v="1"/>
    <m/>
  </r>
  <r>
    <n v="-118.48"/>
    <n v="34.26"/>
    <n v="36"/>
    <n v="1770"/>
    <n v="296"/>
    <n v="938"/>
    <n v="304"/>
    <n v="5.7489999999999997"/>
    <n v="238000"/>
    <x v="1"/>
    <m/>
  </r>
  <r>
    <n v="-118.49"/>
    <n v="34.26"/>
    <n v="27"/>
    <n v="2722"/>
    <n v="468"/>
    <n v="1164"/>
    <n v="419"/>
    <n v="4.6590999999999996"/>
    <n v="239900"/>
    <x v="1"/>
    <m/>
  </r>
  <r>
    <n v="-118.47"/>
    <n v="34.25"/>
    <n v="34"/>
    <n v="1732"/>
    <n v="399"/>
    <n v="1120"/>
    <n v="401"/>
    <n v="4.1492000000000004"/>
    <n v="195700"/>
    <x v="1"/>
    <m/>
  </r>
  <r>
    <n v="-118.48"/>
    <n v="34.25"/>
    <n v="36"/>
    <n v="1951"/>
    <n v="395"/>
    <n v="1040"/>
    <n v="375"/>
    <n v="5.1619000000000002"/>
    <n v="195300"/>
    <x v="1"/>
    <m/>
  </r>
  <r>
    <n v="-118.48"/>
    <n v="34.25"/>
    <n v="35"/>
    <n v="1442"/>
    <n v="276"/>
    <n v="795"/>
    <n v="268"/>
    <n v="4.9687999999999999"/>
    <n v="216900"/>
    <x v="1"/>
    <m/>
  </r>
  <r>
    <n v="-118.48"/>
    <n v="34.25"/>
    <n v="35"/>
    <n v="1865"/>
    <n v="335"/>
    <n v="1074"/>
    <n v="337"/>
    <n v="5.1067999999999998"/>
    <n v="223300"/>
    <x v="1"/>
    <m/>
  </r>
  <r>
    <n v="-118.49"/>
    <n v="34.25"/>
    <n v="33"/>
    <n v="2088"/>
    <n v="383"/>
    <n v="960"/>
    <n v="362"/>
    <n v="4.3333000000000004"/>
    <n v="232900"/>
    <x v="1"/>
    <m/>
  </r>
  <r>
    <n v="-118.49"/>
    <n v="34.270000000000003"/>
    <n v="34"/>
    <n v="4877"/>
    <n v="815"/>
    <n v="2521"/>
    <n v="781"/>
    <n v="5.5713999999999997"/>
    <n v="225900"/>
    <x v="1"/>
    <m/>
  </r>
  <r>
    <n v="-118.49"/>
    <n v="34.270000000000003"/>
    <n v="33"/>
    <n v="3047"/>
    <n v="527"/>
    <n v="1578"/>
    <n v="507"/>
    <n v="4.58"/>
    <n v="236200"/>
    <x v="1"/>
    <m/>
  </r>
  <r>
    <n v="-118.5"/>
    <n v="34.270000000000003"/>
    <n v="35"/>
    <n v="2235"/>
    <n v="390"/>
    <n v="1148"/>
    <n v="416"/>
    <n v="4.8689999999999998"/>
    <n v="221600"/>
    <x v="1"/>
    <m/>
  </r>
  <r>
    <n v="-118.51"/>
    <n v="34.28"/>
    <n v="34"/>
    <n v="3580"/>
    <n v="565"/>
    <n v="1694"/>
    <n v="524"/>
    <n v="5.4065000000000003"/>
    <n v="243800"/>
    <x v="1"/>
    <m/>
  </r>
  <r>
    <n v="-118.52"/>
    <n v="34.28"/>
    <n v="33"/>
    <n v="1975"/>
    <n v="271"/>
    <n v="801"/>
    <n v="287"/>
    <n v="7.8193000000000001"/>
    <n v="379600"/>
    <x v="1"/>
    <m/>
  </r>
  <r>
    <n v="-118.51"/>
    <n v="34.270000000000003"/>
    <n v="34"/>
    <n v="3787"/>
    <n v="771"/>
    <n v="1966"/>
    <n v="738"/>
    <n v="4.0549999999999997"/>
    <n v="222500"/>
    <x v="1"/>
    <m/>
  </r>
  <r>
    <n v="-118.51"/>
    <n v="34.270000000000003"/>
    <n v="36"/>
    <n v="2276"/>
    <n v="429"/>
    <n v="1001"/>
    <n v="419"/>
    <n v="4.1041999999999996"/>
    <n v="252100"/>
    <x v="1"/>
    <m/>
  </r>
  <r>
    <n v="-118.52"/>
    <n v="34.270000000000003"/>
    <n v="36"/>
    <n v="3204"/>
    <n v="538"/>
    <n v="1499"/>
    <n v="499"/>
    <n v="5.5648999999999997"/>
    <n v="271200"/>
    <x v="1"/>
    <m/>
  </r>
  <r>
    <n v="-118.53"/>
    <n v="34.270000000000003"/>
    <n v="32"/>
    <n v="1931"/>
    <n v="298"/>
    <n v="948"/>
    <n v="314"/>
    <n v="5.3846999999999996"/>
    <n v="329200"/>
    <x v="1"/>
    <m/>
  </r>
  <r>
    <n v="-118.53"/>
    <n v="34.26"/>
    <n v="18"/>
    <n v="3674"/>
    <m/>
    <n v="1590"/>
    <n v="550"/>
    <n v="8.1760000000000002"/>
    <n v="308400"/>
    <x v="1"/>
    <m/>
  </r>
  <r>
    <n v="-118.54"/>
    <n v="34.26"/>
    <n v="22"/>
    <n v="5303"/>
    <n v="838"/>
    <n v="2372"/>
    <n v="807"/>
    <n v="5.6912000000000003"/>
    <n v="311800"/>
    <x v="1"/>
    <m/>
  </r>
  <r>
    <n v="-118.54"/>
    <n v="34.270000000000003"/>
    <n v="28"/>
    <n v="2309"/>
    <n v="300"/>
    <n v="931"/>
    <n v="302"/>
    <n v="6.7415000000000003"/>
    <n v="348200"/>
    <x v="1"/>
    <m/>
  </r>
  <r>
    <n v="-118.53"/>
    <n v="34.270000000000003"/>
    <n v="33"/>
    <n v="1927"/>
    <n v="305"/>
    <n v="896"/>
    <n v="293"/>
    <n v="5.6340000000000003"/>
    <n v="320500"/>
    <x v="1"/>
    <m/>
  </r>
  <r>
    <n v="-118.54"/>
    <n v="34.26"/>
    <n v="23"/>
    <n v="4960"/>
    <n v="592"/>
    <n v="1929"/>
    <n v="586"/>
    <n v="10.905200000000001"/>
    <n v="500001"/>
    <x v="1"/>
    <m/>
  </r>
  <r>
    <n v="-118.55"/>
    <n v="34.26"/>
    <n v="21"/>
    <n v="4018"/>
    <n v="536"/>
    <n v="1508"/>
    <n v="529"/>
    <n v="8.2029999999999994"/>
    <n v="445400"/>
    <x v="1"/>
    <m/>
  </r>
  <r>
    <n v="-118.55"/>
    <n v="34.270000000000003"/>
    <n v="25"/>
    <n v="4919"/>
    <n v="661"/>
    <n v="2183"/>
    <n v="625"/>
    <n v="8.1356000000000002"/>
    <n v="352800"/>
    <x v="1"/>
    <m/>
  </r>
  <r>
    <n v="-118.5"/>
    <n v="34.26"/>
    <n v="33"/>
    <n v="2831"/>
    <n v="510"/>
    <n v="1340"/>
    <n v="504"/>
    <n v="4.8315999999999999"/>
    <n v="237300"/>
    <x v="1"/>
    <m/>
  </r>
  <r>
    <n v="-118.52"/>
    <n v="34.26"/>
    <n v="21"/>
    <n v="8850"/>
    <n v="2139"/>
    <n v="4717"/>
    <n v="1979"/>
    <n v="3.7816000000000001"/>
    <n v="254200"/>
    <x v="1"/>
    <m/>
  </r>
  <r>
    <n v="-118.51"/>
    <n v="34.26"/>
    <n v="29"/>
    <n v="2472"/>
    <n v="354"/>
    <n v="1109"/>
    <n v="397"/>
    <n v="5.5433000000000003"/>
    <n v="332500"/>
    <x v="1"/>
    <m/>
  </r>
  <r>
    <n v="-118.52"/>
    <n v="34.25"/>
    <n v="11"/>
    <n v="7849"/>
    <n v="1664"/>
    <n v="3561"/>
    <n v="1500"/>
    <n v="4.6624999999999996"/>
    <n v="290900"/>
    <x v="1"/>
    <m/>
  </r>
  <r>
    <n v="-118.49"/>
    <n v="34.26"/>
    <n v="25"/>
    <n v="8389"/>
    <n v="1872"/>
    <n v="4483"/>
    <n v="1747"/>
    <n v="3.5497000000000001"/>
    <n v="261300"/>
    <x v="1"/>
    <m/>
  </r>
  <r>
    <n v="-118.49"/>
    <n v="34.25"/>
    <n v="28"/>
    <n v="4054"/>
    <n v="712"/>
    <n v="2164"/>
    <n v="746"/>
    <n v="5"/>
    <n v="258000"/>
    <x v="1"/>
    <m/>
  </r>
  <r>
    <n v="-118.57"/>
    <n v="34.270000000000003"/>
    <n v="20"/>
    <n v="7384"/>
    <n v="845"/>
    <n v="2795"/>
    <n v="872"/>
    <n v="9.6046999999999993"/>
    <n v="500001"/>
    <x v="1"/>
    <m/>
  </r>
  <r>
    <n v="-118.59"/>
    <n v="34.26"/>
    <n v="20"/>
    <n v="8146"/>
    <n v="1131"/>
    <n v="3562"/>
    <n v="1054"/>
    <n v="7.1669999999999998"/>
    <n v="357100"/>
    <x v="1"/>
    <m/>
  </r>
  <r>
    <n v="-118.61"/>
    <n v="34.24"/>
    <n v="17"/>
    <n v="5406"/>
    <n v="895"/>
    <n v="2337"/>
    <n v="882"/>
    <n v="6.0137"/>
    <n v="375900"/>
    <x v="1"/>
    <m/>
  </r>
  <r>
    <n v="-118.63"/>
    <n v="34.24"/>
    <n v="9"/>
    <n v="4759"/>
    <n v="924"/>
    <n v="1884"/>
    <n v="915"/>
    <n v="4.8333000000000004"/>
    <n v="277200"/>
    <x v="1"/>
    <m/>
  </r>
  <r>
    <n v="-118.62"/>
    <n v="34.26"/>
    <n v="15"/>
    <n v="10860"/>
    <n v="1653"/>
    <n v="4178"/>
    <n v="1581"/>
    <n v="6.3249000000000004"/>
    <n v="262100"/>
    <x v="1"/>
    <m/>
  </r>
  <r>
    <n v="-118.6"/>
    <n v="34.26"/>
    <n v="18"/>
    <n v="6154"/>
    <n v="1070"/>
    <n v="3010"/>
    <n v="1034"/>
    <n v="5.6391999999999998"/>
    <n v="271500"/>
    <x v="1"/>
    <m/>
  </r>
  <r>
    <n v="-118.61"/>
    <n v="34.25"/>
    <n v="16"/>
    <n v="8295"/>
    <n v="1506"/>
    <n v="3903"/>
    <n v="1451"/>
    <n v="5.5110999999999999"/>
    <n v="276600"/>
    <x v="1"/>
    <m/>
  </r>
  <r>
    <n v="-118.63"/>
    <n v="34.22"/>
    <n v="18"/>
    <n v="1376"/>
    <n v="225"/>
    <n v="670"/>
    <n v="205"/>
    <n v="6.5145999999999997"/>
    <n v="277600"/>
    <x v="1"/>
    <m/>
  </r>
  <r>
    <n v="-118.64"/>
    <n v="34.22"/>
    <n v="25"/>
    <n v="2762"/>
    <n v="410"/>
    <n v="1166"/>
    <n v="439"/>
    <n v="6.8643000000000001"/>
    <n v="333700"/>
    <x v="1"/>
    <m/>
  </r>
  <r>
    <n v="-118.66"/>
    <n v="34.229999999999997"/>
    <n v="18"/>
    <n v="897"/>
    <n v="142"/>
    <n v="263"/>
    <n v="110"/>
    <n v="6.1288"/>
    <n v="350000"/>
    <x v="1"/>
    <m/>
  </r>
  <r>
    <n v="-118.61"/>
    <n v="34.229999999999997"/>
    <n v="26"/>
    <n v="3727"/>
    <n v="572"/>
    <n v="1724"/>
    <n v="530"/>
    <n v="6.1418999999999997"/>
    <n v="327300"/>
    <x v="1"/>
    <m/>
  </r>
  <r>
    <n v="-118.61"/>
    <n v="34.22"/>
    <n v="24"/>
    <n v="5256"/>
    <n v="758"/>
    <n v="2474"/>
    <n v="780"/>
    <n v="7.3251999999999997"/>
    <n v="333700"/>
    <x v="1"/>
    <m/>
  </r>
  <r>
    <n v="-118.6"/>
    <n v="34.229999999999997"/>
    <n v="19"/>
    <n v="8866"/>
    <n v="2355"/>
    <n v="5005"/>
    <n v="2194"/>
    <n v="3.2564000000000002"/>
    <n v="230300"/>
    <x v="1"/>
    <m/>
  </r>
  <r>
    <n v="-118.59"/>
    <n v="34.229999999999997"/>
    <n v="17"/>
    <n v="6592"/>
    <n v="1525"/>
    <n v="4459"/>
    <n v="1463"/>
    <n v="3.0347"/>
    <n v="254500"/>
    <x v="1"/>
    <m/>
  </r>
  <r>
    <n v="-118.56"/>
    <n v="34.25"/>
    <n v="31"/>
    <n v="1962"/>
    <n v="243"/>
    <n v="697"/>
    <n v="242"/>
    <n v="8.5649999999999995"/>
    <n v="500001"/>
    <x v="1"/>
    <m/>
  </r>
  <r>
    <n v="-118.56"/>
    <n v="34.24"/>
    <n v="23"/>
    <n v="2980"/>
    <n v="362"/>
    <n v="1208"/>
    <n v="378"/>
    <n v="8.1714000000000002"/>
    <n v="500001"/>
    <x v="1"/>
    <m/>
  </r>
  <r>
    <n v="-118.57"/>
    <n v="34.25"/>
    <n v="34"/>
    <n v="5098"/>
    <n v="778"/>
    <n v="2239"/>
    <n v="778"/>
    <n v="5.6148999999999996"/>
    <n v="273100"/>
    <x v="1"/>
    <m/>
  </r>
  <r>
    <n v="-118.58"/>
    <n v="34.24"/>
    <n v="26"/>
    <n v="3239"/>
    <n v="647"/>
    <n v="1529"/>
    <n v="590"/>
    <n v="3.2425999999999999"/>
    <n v="236900"/>
    <x v="1"/>
    <m/>
  </r>
  <r>
    <n v="-118.59"/>
    <n v="34.25"/>
    <n v="15"/>
    <n v="9716"/>
    <n v="2387"/>
    <n v="4992"/>
    <n v="2225"/>
    <n v="3.6231"/>
    <n v="193300"/>
    <x v="1"/>
    <m/>
  </r>
  <r>
    <n v="-118.57"/>
    <n v="34.25"/>
    <n v="20"/>
    <n v="4679"/>
    <n v="609"/>
    <n v="1945"/>
    <n v="609"/>
    <n v="8.7470999999999997"/>
    <n v="419900"/>
    <x v="1"/>
    <m/>
  </r>
  <r>
    <n v="-118.58"/>
    <n v="34.25"/>
    <n v="23"/>
    <n v="4883"/>
    <n v="769"/>
    <n v="2119"/>
    <n v="725"/>
    <n v="5.5209999999999999"/>
    <n v="280800"/>
    <x v="1"/>
    <m/>
  </r>
  <r>
    <n v="-118.56"/>
    <n v="34.229999999999997"/>
    <n v="36"/>
    <n v="3215"/>
    <n v="529"/>
    <n v="1710"/>
    <n v="539"/>
    <n v="5.5125999999999999"/>
    <n v="248400"/>
    <x v="1"/>
    <m/>
  </r>
  <r>
    <n v="-118.56"/>
    <n v="34.229999999999997"/>
    <n v="36"/>
    <n v="2406"/>
    <n v="432"/>
    <n v="1242"/>
    <n v="454"/>
    <n v="4.6943999999999999"/>
    <n v="221800"/>
    <x v="1"/>
    <m/>
  </r>
  <r>
    <n v="-118.57"/>
    <n v="34.229999999999997"/>
    <n v="22"/>
    <n v="3275"/>
    <n v="648"/>
    <n v="1746"/>
    <n v="585"/>
    <n v="4.9676"/>
    <n v="221900"/>
    <x v="1"/>
    <m/>
  </r>
  <r>
    <n v="-118.58"/>
    <n v="34.229999999999997"/>
    <n v="29"/>
    <n v="3907"/>
    <n v="773"/>
    <n v="2037"/>
    <n v="727"/>
    <n v="4.1022999999999996"/>
    <n v="230200"/>
    <x v="1"/>
    <m/>
  </r>
  <r>
    <n v="-118.59"/>
    <n v="34.229999999999997"/>
    <n v="14"/>
    <n v="4407"/>
    <n v="1209"/>
    <n v="2676"/>
    <n v="1128"/>
    <n v="3.4091"/>
    <n v="168800"/>
    <x v="1"/>
    <m/>
  </r>
  <r>
    <n v="-118.58"/>
    <n v="34.229999999999997"/>
    <n v="35"/>
    <n v="1917"/>
    <n v="314"/>
    <n v="1019"/>
    <n v="340"/>
    <n v="4.8929"/>
    <n v="234900"/>
    <x v="1"/>
    <m/>
  </r>
  <r>
    <n v="-118.58"/>
    <n v="34.22"/>
    <n v="35"/>
    <n v="1969"/>
    <n v="339"/>
    <n v="950"/>
    <n v="340"/>
    <n v="4.875"/>
    <n v="230400"/>
    <x v="1"/>
    <m/>
  </r>
  <r>
    <n v="-118.59"/>
    <n v="34.22"/>
    <n v="17"/>
    <n v="6015"/>
    <n v="1464"/>
    <n v="3056"/>
    <n v="1347"/>
    <n v="4.0076999999999998"/>
    <n v="229000"/>
    <x v="1"/>
    <m/>
  </r>
  <r>
    <n v="-118.51"/>
    <n v="34.25"/>
    <n v="24"/>
    <n v="4338"/>
    <n v="558"/>
    <n v="1514"/>
    <n v="549"/>
    <n v="8.8612000000000002"/>
    <n v="500001"/>
    <x v="1"/>
    <m/>
  </r>
  <r>
    <n v="-118.51"/>
    <n v="34.24"/>
    <n v="31"/>
    <n v="5297"/>
    <n v="664"/>
    <n v="1986"/>
    <n v="657"/>
    <n v="8.6454000000000004"/>
    <n v="483500"/>
    <x v="1"/>
    <m/>
  </r>
  <r>
    <n v="-118.51"/>
    <n v="34.229999999999997"/>
    <n v="36"/>
    <n v="3324"/>
    <n v="448"/>
    <n v="1190"/>
    <n v="423"/>
    <n v="7.2771999999999997"/>
    <n v="477200"/>
    <x v="1"/>
    <m/>
  </r>
  <r>
    <n v="-118.52"/>
    <n v="34.24"/>
    <n v="6"/>
    <n v="3218"/>
    <n v="949"/>
    <n v="2295"/>
    <n v="876"/>
    <n v="3.0926"/>
    <n v="418500"/>
    <x v="1"/>
    <m/>
  </r>
  <r>
    <n v="-118.52"/>
    <n v="34.229999999999997"/>
    <n v="35"/>
    <n v="1471"/>
    <n v="210"/>
    <n v="735"/>
    <n v="219"/>
    <n v="8.3841000000000001"/>
    <n v="472200"/>
    <x v="1"/>
    <m/>
  </r>
  <r>
    <n v="-118.53"/>
    <n v="34.25"/>
    <n v="20"/>
    <n v="6331"/>
    <n v="1537"/>
    <n v="2957"/>
    <n v="1509"/>
    <n v="3.3892000000000002"/>
    <n v="323100"/>
    <x v="1"/>
    <m/>
  </r>
  <r>
    <n v="-118.54"/>
    <n v="34.24"/>
    <n v="24"/>
    <n v="4631"/>
    <n v="1164"/>
    <n v="2360"/>
    <n v="1083"/>
    <n v="3.0977000000000001"/>
    <n v="264000"/>
    <x v="1"/>
    <m/>
  </r>
  <r>
    <n v="-118.53"/>
    <n v="34.24"/>
    <n v="24"/>
    <n v="2718"/>
    <n v="719"/>
    <n v="3018"/>
    <n v="644"/>
    <n v="2.9076"/>
    <n v="275300"/>
    <x v="1"/>
    <m/>
  </r>
  <r>
    <n v="-118.54"/>
    <n v="34.229999999999997"/>
    <n v="35"/>
    <n v="3422"/>
    <n v="601"/>
    <n v="1690"/>
    <n v="574"/>
    <n v="4.375"/>
    <n v="232900"/>
    <x v="1"/>
    <m/>
  </r>
  <r>
    <n v="-118.53"/>
    <n v="34.229999999999997"/>
    <n v="27"/>
    <n v="2131"/>
    <n v="543"/>
    <n v="1065"/>
    <n v="528"/>
    <n v="3.2404000000000002"/>
    <n v="230400"/>
    <x v="1"/>
    <m/>
  </r>
  <r>
    <n v="-118.54"/>
    <n v="34.25"/>
    <n v="26"/>
    <n v="2639"/>
    <n v="378"/>
    <n v="1191"/>
    <n v="401"/>
    <n v="6.2788000000000004"/>
    <n v="322200"/>
    <x v="1"/>
    <m/>
  </r>
  <r>
    <n v="-118.55"/>
    <n v="34.24"/>
    <n v="21"/>
    <n v="5751"/>
    <n v="1082"/>
    <n v="2230"/>
    <n v="1016"/>
    <n v="4.3457999999999997"/>
    <n v="407500"/>
    <x v="1"/>
    <m/>
  </r>
  <r>
    <n v="-118.55"/>
    <n v="34.229999999999997"/>
    <n v="25"/>
    <n v="4409"/>
    <n v="1018"/>
    <n v="4579"/>
    <n v="1010"/>
    <n v="2.8727"/>
    <n v="245100"/>
    <x v="1"/>
    <m/>
  </r>
  <r>
    <n v="-118.51"/>
    <n v="34.229999999999997"/>
    <n v="27"/>
    <n v="4580"/>
    <n v="918"/>
    <n v="2252"/>
    <n v="850"/>
    <n v="4.7926000000000002"/>
    <n v="454400"/>
    <x v="1"/>
    <m/>
  </r>
  <r>
    <n v="-118.52"/>
    <n v="34.22"/>
    <n v="21"/>
    <n v="4617"/>
    <n v="1101"/>
    <n v="2891"/>
    <n v="1031"/>
    <n v="3.2288999999999999"/>
    <n v="318100"/>
    <x v="1"/>
    <m/>
  </r>
  <r>
    <n v="-118.53"/>
    <n v="34.229999999999997"/>
    <n v="32"/>
    <n v="4039"/>
    <n v="984"/>
    <n v="2675"/>
    <n v="941"/>
    <n v="3.0320999999999998"/>
    <n v="240000"/>
    <x v="1"/>
    <m/>
  </r>
  <r>
    <n v="-118.54"/>
    <n v="34.22"/>
    <n v="34"/>
    <n v="2193"/>
    <n v="513"/>
    <n v="1299"/>
    <n v="497"/>
    <n v="3.6187"/>
    <n v="211600"/>
    <x v="1"/>
    <m/>
  </r>
  <r>
    <n v="-118.54"/>
    <n v="34.229999999999997"/>
    <n v="29"/>
    <n v="1753"/>
    <n v="342"/>
    <n v="1318"/>
    <n v="333"/>
    <n v="4.125"/>
    <n v="241400"/>
    <x v="1"/>
    <m/>
  </r>
  <r>
    <n v="-118.45"/>
    <n v="34.25"/>
    <n v="34"/>
    <n v="2094"/>
    <n v="380"/>
    <n v="1207"/>
    <n v="380"/>
    <n v="5.2801"/>
    <n v="212300"/>
    <x v="1"/>
    <m/>
  </r>
  <r>
    <n v="-118.46"/>
    <n v="34.24"/>
    <n v="11"/>
    <n v="5363"/>
    <n v="1160"/>
    <n v="2783"/>
    <n v="1034"/>
    <n v="3.8582999999999998"/>
    <n v="170700"/>
    <x v="1"/>
    <m/>
  </r>
  <r>
    <n v="-118.47"/>
    <n v="34.25"/>
    <n v="21"/>
    <n v="2692"/>
    <n v="477"/>
    <n v="1330"/>
    <n v="456"/>
    <n v="4.5416999999999996"/>
    <n v="238900"/>
    <x v="1"/>
    <m/>
  </r>
  <r>
    <n v="-118.47"/>
    <n v="34.24"/>
    <n v="19"/>
    <n v="2405"/>
    <n v="661"/>
    <n v="1855"/>
    <n v="621"/>
    <n v="2.3111000000000002"/>
    <n v="255400"/>
    <x v="1"/>
    <m/>
  </r>
  <r>
    <n v="-118.48"/>
    <n v="34.24"/>
    <n v="32"/>
    <n v="2621"/>
    <n v="412"/>
    <n v="1285"/>
    <n v="414"/>
    <n v="6.6536999999999997"/>
    <n v="267600"/>
    <x v="1"/>
    <m/>
  </r>
  <r>
    <n v="-118.49"/>
    <n v="34.25"/>
    <n v="30"/>
    <n v="2871"/>
    <n v="470"/>
    <n v="1335"/>
    <n v="458"/>
    <n v="5.0232000000000001"/>
    <n v="253900"/>
    <x v="1"/>
    <m/>
  </r>
  <r>
    <n v="-118.49"/>
    <n v="34.24"/>
    <n v="35"/>
    <n v="2707"/>
    <n v="446"/>
    <n v="1224"/>
    <n v="445"/>
    <n v="5.2938999999999998"/>
    <n v="244200"/>
    <x v="1"/>
    <m/>
  </r>
  <r>
    <n v="-118.49"/>
    <n v="34.24"/>
    <n v="34"/>
    <n v="1971"/>
    <n v="316"/>
    <n v="917"/>
    <n v="307"/>
    <n v="6.0964999999999998"/>
    <n v="262300"/>
    <x v="1"/>
    <m/>
  </r>
  <r>
    <n v="-118.5"/>
    <n v="34.25"/>
    <n v="32"/>
    <n v="2333"/>
    <n v="389"/>
    <n v="969"/>
    <n v="331"/>
    <n v="4.8163999999999998"/>
    <n v="241100"/>
    <x v="1"/>
    <m/>
  </r>
  <r>
    <n v="-118.5"/>
    <n v="34.25"/>
    <n v="32"/>
    <n v="2411"/>
    <n v="380"/>
    <n v="1040"/>
    <n v="344"/>
    <n v="6.1550000000000002"/>
    <n v="257300"/>
    <x v="1"/>
    <m/>
  </r>
  <r>
    <n v="-118.5"/>
    <n v="34.24"/>
    <n v="34"/>
    <n v="2634"/>
    <n v="412"/>
    <n v="1114"/>
    <n v="423"/>
    <n v="5.9401000000000002"/>
    <n v="315300"/>
    <x v="1"/>
    <m/>
  </r>
  <r>
    <n v="-118.5"/>
    <n v="34.229999999999997"/>
    <n v="26"/>
    <n v="3082"/>
    <n v="573"/>
    <n v="1590"/>
    <n v="586"/>
    <n v="4.5167000000000002"/>
    <n v="319000"/>
    <x v="1"/>
    <m/>
  </r>
  <r>
    <n v="-118.49"/>
    <n v="34.229999999999997"/>
    <n v="32"/>
    <n v="4373"/>
    <n v="683"/>
    <n v="2040"/>
    <n v="693"/>
    <n v="5.2667999999999999"/>
    <n v="242300"/>
    <x v="1"/>
    <m/>
  </r>
  <r>
    <n v="-118.49"/>
    <n v="34.22"/>
    <n v="30"/>
    <n v="1756"/>
    <n v="314"/>
    <n v="899"/>
    <n v="288"/>
    <n v="5.0324999999999998"/>
    <n v="238200"/>
    <x v="1"/>
    <m/>
  </r>
  <r>
    <n v="-118.47"/>
    <n v="34.229999999999997"/>
    <n v="22"/>
    <n v="8350"/>
    <n v="2717"/>
    <n v="9135"/>
    <n v="2452"/>
    <n v="2.5007999999999999"/>
    <n v="160000"/>
    <x v="1"/>
    <m/>
  </r>
  <r>
    <n v="-118.48"/>
    <n v="34.229999999999997"/>
    <n v="35"/>
    <n v="1963"/>
    <n v="310"/>
    <n v="919"/>
    <n v="297"/>
    <n v="4.7583000000000002"/>
    <n v="258600"/>
    <x v="1"/>
    <m/>
  </r>
  <r>
    <n v="-118.48"/>
    <n v="34.229999999999997"/>
    <n v="30"/>
    <n v="1762"/>
    <n v="263"/>
    <n v="761"/>
    <n v="292"/>
    <n v="6.5267999999999997"/>
    <n v="273100"/>
    <x v="1"/>
    <m/>
  </r>
  <r>
    <n v="-118.48"/>
    <n v="34.229999999999997"/>
    <n v="29"/>
    <n v="3354"/>
    <n v="707"/>
    <n v="1752"/>
    <n v="650"/>
    <n v="4.5484"/>
    <n v="239900"/>
    <x v="1"/>
    <m/>
  </r>
  <r>
    <n v="-118.46"/>
    <n v="34.229999999999997"/>
    <n v="20"/>
    <n v="4609"/>
    <n v="1499"/>
    <n v="5349"/>
    <n v="1377"/>
    <n v="2.7121"/>
    <n v="169400"/>
    <x v="1"/>
    <m/>
  </r>
  <r>
    <n v="-118.46"/>
    <n v="34.229999999999997"/>
    <n v="16"/>
    <n v="6338"/>
    <n v="1768"/>
    <n v="4718"/>
    <n v="1632"/>
    <n v="3.0186999999999999"/>
    <n v="154600"/>
    <x v="1"/>
    <m/>
  </r>
  <r>
    <n v="-118.43"/>
    <n v="34.25"/>
    <n v="38"/>
    <n v="921"/>
    <n v="239"/>
    <n v="1023"/>
    <n v="241"/>
    <n v="3.4514"/>
    <n v="151900"/>
    <x v="1"/>
    <m/>
  </r>
  <r>
    <n v="-118.42"/>
    <n v="34.24"/>
    <n v="36"/>
    <n v="1181"/>
    <n v="220"/>
    <n v="775"/>
    <n v="218"/>
    <n v="4.7228000000000003"/>
    <n v="183800"/>
    <x v="1"/>
    <m/>
  </r>
  <r>
    <n v="-118.43"/>
    <n v="34.24"/>
    <n v="36"/>
    <n v="1488"/>
    <n v="313"/>
    <n v="1221"/>
    <n v="296"/>
    <n v="4.0208000000000004"/>
    <n v="171400"/>
    <x v="1"/>
    <m/>
  </r>
  <r>
    <n v="-118.42"/>
    <n v="34.24"/>
    <n v="35"/>
    <n v="1507"/>
    <n v="281"/>
    <n v="1025"/>
    <n v="286"/>
    <n v="4.5833000000000004"/>
    <n v="177200"/>
    <x v="1"/>
    <m/>
  </r>
  <r>
    <n v="-118.41"/>
    <n v="34.229999999999997"/>
    <n v="35"/>
    <n v="1026"/>
    <n v="195"/>
    <n v="753"/>
    <n v="185"/>
    <n v="4.5909000000000004"/>
    <n v="179200"/>
    <x v="1"/>
    <m/>
  </r>
  <r>
    <n v="-118.41"/>
    <n v="34.24"/>
    <n v="38"/>
    <n v="490"/>
    <n v="101"/>
    <n v="402"/>
    <n v="100"/>
    <n v="3.125"/>
    <n v="175900"/>
    <x v="1"/>
    <m/>
  </r>
  <r>
    <n v="-118.44"/>
    <n v="34.26"/>
    <n v="34"/>
    <n v="1102"/>
    <n v="212"/>
    <n v="949"/>
    <n v="212"/>
    <n v="4.0792000000000002"/>
    <n v="165100"/>
    <x v="1"/>
    <m/>
  </r>
  <r>
    <n v="-118.44"/>
    <n v="34.26"/>
    <n v="28"/>
    <n v="1077"/>
    <n v="288"/>
    <n v="1377"/>
    <n v="293"/>
    <n v="3.9167000000000001"/>
    <n v="153900"/>
    <x v="1"/>
    <m/>
  </r>
  <r>
    <n v="-118.43"/>
    <n v="34.25"/>
    <n v="32"/>
    <n v="2433"/>
    <n v="553"/>
    <n v="2318"/>
    <n v="532"/>
    <n v="3.6383999999999999"/>
    <n v="159300"/>
    <x v="1"/>
    <m/>
  </r>
  <r>
    <n v="-118.44"/>
    <n v="34.26"/>
    <n v="34"/>
    <n v="325"/>
    <n v="60"/>
    <n v="433"/>
    <n v="83"/>
    <n v="5.5124000000000004"/>
    <n v="174300"/>
    <x v="1"/>
    <m/>
  </r>
  <r>
    <n v="-118.44"/>
    <n v="34.25"/>
    <n v="35"/>
    <n v="1583"/>
    <n v="324"/>
    <n v="1481"/>
    <n v="351"/>
    <n v="3.7"/>
    <n v="176000"/>
    <x v="1"/>
    <m/>
  </r>
  <r>
    <n v="-118.45"/>
    <n v="34.25"/>
    <n v="21"/>
    <n v="2143"/>
    <n v="565"/>
    <n v="1803"/>
    <n v="497"/>
    <n v="3.9832999999999998"/>
    <n v="162500"/>
    <x v="1"/>
    <m/>
  </r>
  <r>
    <n v="-118.45"/>
    <n v="34.24"/>
    <n v="11"/>
    <n v="9053"/>
    <n v="2193"/>
    <n v="7096"/>
    <n v="2038"/>
    <n v="3.5082"/>
    <n v="136500"/>
    <x v="1"/>
    <m/>
  </r>
  <r>
    <n v="-118.45"/>
    <n v="34.229999999999997"/>
    <n v="15"/>
    <n v="5738"/>
    <n v="1767"/>
    <n v="4620"/>
    <n v="1581"/>
    <n v="2.3584000000000001"/>
    <n v="157600"/>
    <x v="1"/>
    <m/>
  </r>
  <r>
    <n v="-118.45"/>
    <n v="34.24"/>
    <n v="7"/>
    <n v="3299"/>
    <n v="794"/>
    <n v="2343"/>
    <n v="647"/>
    <n v="3.0865"/>
    <n v="205900"/>
    <x v="1"/>
    <m/>
  </r>
  <r>
    <n v="-118.44"/>
    <n v="34.25"/>
    <n v="33"/>
    <n v="1121"/>
    <n v="231"/>
    <n v="1038"/>
    <n v="236"/>
    <n v="4.8958000000000004"/>
    <n v="173700"/>
    <x v="1"/>
    <m/>
  </r>
  <r>
    <n v="-118.43"/>
    <n v="34.24"/>
    <n v="35"/>
    <n v="1416"/>
    <n v="261"/>
    <n v="995"/>
    <n v="272"/>
    <n v="3.7143000000000002"/>
    <n v="178700"/>
    <x v="1"/>
    <m/>
  </r>
  <r>
    <n v="-118.43"/>
    <n v="34.24"/>
    <n v="35"/>
    <n v="1488"/>
    <n v="293"/>
    <n v="1112"/>
    <n v="288"/>
    <n v="4.4687999999999999"/>
    <n v="182500"/>
    <x v="1"/>
    <m/>
  </r>
  <r>
    <n v="-118.44"/>
    <n v="34.24"/>
    <n v="36"/>
    <n v="1660"/>
    <n v="301"/>
    <n v="1225"/>
    <n v="307"/>
    <n v="4.0949999999999998"/>
    <n v="184000"/>
    <x v="1"/>
    <m/>
  </r>
  <r>
    <n v="-118.44"/>
    <n v="34.24"/>
    <n v="35"/>
    <n v="2344"/>
    <n v="435"/>
    <n v="1531"/>
    <n v="399"/>
    <n v="3.7250000000000001"/>
    <n v="178200"/>
    <x v="1"/>
    <m/>
  </r>
  <r>
    <n v="-118.42"/>
    <n v="34.229999999999997"/>
    <n v="33"/>
    <n v="2478"/>
    <n v="457"/>
    <n v="1567"/>
    <n v="446"/>
    <n v="5.6628999999999996"/>
    <n v="186700"/>
    <x v="1"/>
    <m/>
  </r>
  <r>
    <n v="-118.42"/>
    <n v="34.22"/>
    <n v="29"/>
    <n v="1807"/>
    <n v="323"/>
    <n v="1234"/>
    <n v="310"/>
    <n v="5.3766999999999996"/>
    <n v="233000"/>
    <x v="1"/>
    <m/>
  </r>
  <r>
    <n v="-118.43"/>
    <n v="34.229999999999997"/>
    <n v="35"/>
    <n v="2049"/>
    <n v="390"/>
    <n v="1286"/>
    <n v="385"/>
    <n v="4.4432"/>
    <n v="181500"/>
    <x v="1"/>
    <m/>
  </r>
  <r>
    <n v="-118.43"/>
    <n v="34.24"/>
    <n v="36"/>
    <n v="1379"/>
    <n v="265"/>
    <n v="896"/>
    <n v="246"/>
    <n v="4.6826999999999996"/>
    <n v="183800"/>
    <x v="1"/>
    <m/>
  </r>
  <r>
    <n v="-118.42"/>
    <n v="34.229999999999997"/>
    <n v="34"/>
    <n v="1550"/>
    <n v="279"/>
    <n v="1011"/>
    <n v="288"/>
    <n v="4.5374999999999996"/>
    <n v="189000"/>
    <x v="1"/>
    <m/>
  </r>
  <r>
    <n v="-118.43"/>
    <n v="34.229999999999997"/>
    <n v="35"/>
    <n v="1225"/>
    <n v="228"/>
    <n v="720"/>
    <n v="231"/>
    <n v="3.4013"/>
    <n v="176500"/>
    <x v="1"/>
    <m/>
  </r>
  <r>
    <n v="-118.43"/>
    <n v="34.229999999999997"/>
    <n v="37"/>
    <n v="1737"/>
    <n v="369"/>
    <n v="1061"/>
    <n v="356"/>
    <n v="3.9615"/>
    <n v="173700"/>
    <x v="1"/>
    <m/>
  </r>
  <r>
    <n v="-118.43"/>
    <n v="34.24"/>
    <n v="37"/>
    <n v="1279"/>
    <n v="241"/>
    <n v="987"/>
    <n v="233"/>
    <n v="4.0057"/>
    <n v="172700"/>
    <x v="1"/>
    <m/>
  </r>
  <r>
    <n v="-118.44"/>
    <n v="34.229999999999997"/>
    <n v="36"/>
    <n v="1730"/>
    <n v="387"/>
    <n v="1099"/>
    <n v="353"/>
    <n v="4.0368000000000004"/>
    <n v="183100"/>
    <x v="1"/>
    <m/>
  </r>
  <r>
    <n v="-118.43"/>
    <n v="34.22"/>
    <n v="34"/>
    <n v="1588"/>
    <n v="360"/>
    <n v="1080"/>
    <n v="340"/>
    <n v="3.66"/>
    <n v="184600"/>
    <x v="1"/>
    <m/>
  </r>
  <r>
    <n v="-118.44"/>
    <n v="34.22"/>
    <n v="41"/>
    <n v="1030"/>
    <n v="214"/>
    <n v="664"/>
    <n v="223"/>
    <n v="3.8083"/>
    <n v="183800"/>
    <x v="1"/>
    <m/>
  </r>
  <r>
    <n v="-118.44"/>
    <n v="34.22"/>
    <n v="39"/>
    <n v="1529"/>
    <n v="344"/>
    <n v="913"/>
    <n v="314"/>
    <n v="3.3250000000000002"/>
    <n v="178200"/>
    <x v="1"/>
    <m/>
  </r>
  <r>
    <n v="-118.44"/>
    <n v="34.229999999999997"/>
    <n v="43"/>
    <n v="2257"/>
    <n v="429"/>
    <n v="1418"/>
    <n v="442"/>
    <n v="4.5278"/>
    <n v="181800"/>
    <x v="1"/>
    <m/>
  </r>
  <r>
    <n v="-118.46"/>
    <n v="34.22"/>
    <n v="35"/>
    <n v="2288"/>
    <n v="617"/>
    <n v="2222"/>
    <n v="566"/>
    <n v="2.6299000000000001"/>
    <n v="170700"/>
    <x v="1"/>
    <m/>
  </r>
  <r>
    <n v="-118.46"/>
    <n v="34.22"/>
    <n v="39"/>
    <n v="1500"/>
    <n v="333"/>
    <n v="998"/>
    <n v="309"/>
    <n v="3.9624999999999999"/>
    <n v="168200"/>
    <x v="1"/>
    <m/>
  </r>
  <r>
    <n v="-118.46"/>
    <n v="34.22"/>
    <n v="31"/>
    <n v="2057"/>
    <n v="601"/>
    <n v="2397"/>
    <n v="579"/>
    <n v="2.871"/>
    <n v="184400"/>
    <x v="1"/>
    <m/>
  </r>
  <r>
    <n v="-118.45"/>
    <n v="34.22"/>
    <n v="24"/>
    <n v="3442"/>
    <n v="1168"/>
    <n v="4625"/>
    <n v="1097"/>
    <n v="2.0699000000000001"/>
    <n v="183000"/>
    <x v="1"/>
    <m/>
  </r>
  <r>
    <n v="-118.45"/>
    <n v="34.229999999999997"/>
    <n v="25"/>
    <n v="4393"/>
    <n v="1369"/>
    <n v="3781"/>
    <n v="1267"/>
    <n v="2.5832999999999999"/>
    <n v="183700"/>
    <x v="1"/>
    <m/>
  </r>
  <r>
    <n v="-118.45"/>
    <n v="34.22"/>
    <n v="8"/>
    <n v="2609"/>
    <n v="786"/>
    <n v="1803"/>
    <n v="695"/>
    <n v="2.7713999999999999"/>
    <n v="185700"/>
    <x v="1"/>
    <m/>
  </r>
  <r>
    <n v="-118.46"/>
    <n v="34.229999999999997"/>
    <n v="19"/>
    <n v="9902"/>
    <n v="2814"/>
    <n v="7307"/>
    <n v="2660"/>
    <n v="2.585"/>
    <n v="145400"/>
    <x v="1"/>
    <m/>
  </r>
  <r>
    <n v="-118.44"/>
    <n v="34.22"/>
    <n v="36"/>
    <n v="1191"/>
    <n v="266"/>
    <n v="718"/>
    <n v="248"/>
    <n v="3.4611999999999998"/>
    <n v="178800"/>
    <x v="1"/>
    <m/>
  </r>
  <r>
    <n v="-118.44"/>
    <n v="34.21"/>
    <n v="37"/>
    <n v="1665"/>
    <n v="335"/>
    <n v="1011"/>
    <n v="343"/>
    <n v="4.8703000000000003"/>
    <n v="185100"/>
    <x v="1"/>
    <m/>
  </r>
  <r>
    <n v="-118.44"/>
    <n v="34.21"/>
    <n v="41"/>
    <n v="1440"/>
    <n v="325"/>
    <n v="1014"/>
    <n v="322"/>
    <n v="2.875"/>
    <n v="168600"/>
    <x v="1"/>
    <m/>
  </r>
  <r>
    <n v="-118.44"/>
    <n v="34.22"/>
    <n v="41"/>
    <n v="1582"/>
    <n v="399"/>
    <n v="1159"/>
    <n v="378"/>
    <n v="2.8250000000000002"/>
    <n v="168600"/>
    <x v="1"/>
    <m/>
  </r>
  <r>
    <n v="-118.43"/>
    <n v="34.22"/>
    <n v="34"/>
    <n v="2300"/>
    <n v="429"/>
    <n v="1447"/>
    <n v="455"/>
    <n v="4.2656000000000001"/>
    <n v="233700"/>
    <x v="1"/>
    <m/>
  </r>
  <r>
    <n v="-118.43"/>
    <n v="34.21"/>
    <n v="17"/>
    <n v="3667"/>
    <n v="1209"/>
    <n v="2636"/>
    <n v="1054"/>
    <n v="2.4249999999999998"/>
    <n v="175500"/>
    <x v="1"/>
    <m/>
  </r>
  <r>
    <n v="-118.43"/>
    <n v="34.22"/>
    <n v="36"/>
    <n v="1372"/>
    <n v="295"/>
    <n v="774"/>
    <n v="306"/>
    <n v="3.6617999999999999"/>
    <n v="187300"/>
    <x v="1"/>
    <m/>
  </r>
  <r>
    <n v="-118.4"/>
    <n v="34.22"/>
    <n v="43"/>
    <n v="1220"/>
    <n v="222"/>
    <n v="729"/>
    <n v="230"/>
    <n v="3.6442000000000001"/>
    <n v="186300"/>
    <x v="1"/>
    <m/>
  </r>
  <r>
    <n v="-118.4"/>
    <n v="34.21"/>
    <n v="30"/>
    <n v="2453"/>
    <n v="544"/>
    <n v="1753"/>
    <n v="506"/>
    <n v="2.9803000000000002"/>
    <n v="191500"/>
    <x v="1"/>
    <m/>
  </r>
  <r>
    <n v="-118.41"/>
    <n v="34.21"/>
    <n v="35"/>
    <n v="2215"/>
    <n v="459"/>
    <n v="1594"/>
    <n v="446"/>
    <n v="4.0167000000000002"/>
    <n v="193200"/>
    <x v="1"/>
    <m/>
  </r>
  <r>
    <n v="-118.4"/>
    <n v="34.21"/>
    <n v="45"/>
    <n v="972"/>
    <n v="181"/>
    <n v="554"/>
    <n v="187"/>
    <n v="4.8193999999999999"/>
    <n v="181300"/>
    <x v="1"/>
    <m/>
  </r>
  <r>
    <n v="-118.4"/>
    <n v="34.22"/>
    <n v="36"/>
    <n v="2557"/>
    <n v="540"/>
    <n v="1556"/>
    <n v="491"/>
    <n v="3.6591"/>
    <n v="183800"/>
    <x v="1"/>
    <m/>
  </r>
  <r>
    <n v="-118.4"/>
    <n v="34.229999999999997"/>
    <n v="37"/>
    <n v="1404"/>
    <n v="266"/>
    <n v="889"/>
    <n v="274"/>
    <n v="4.0049000000000001"/>
    <n v="190000"/>
    <x v="1"/>
    <m/>
  </r>
  <r>
    <n v="-118.38"/>
    <n v="34.25"/>
    <n v="38"/>
    <n v="983"/>
    <n v="185"/>
    <n v="513"/>
    <n v="170"/>
    <n v="4.8815999999999997"/>
    <n v="231500"/>
    <x v="1"/>
    <m/>
  </r>
  <r>
    <n v="-118.37"/>
    <n v="34.24"/>
    <n v="40"/>
    <n v="1283"/>
    <n v="246"/>
    <n v="594"/>
    <n v="236"/>
    <n v="4.1120999999999999"/>
    <n v="229200"/>
    <x v="1"/>
    <m/>
  </r>
  <r>
    <n v="-118.37"/>
    <n v="34.229999999999997"/>
    <n v="32"/>
    <n v="1444"/>
    <n v="317"/>
    <n v="1177"/>
    <n v="311"/>
    <n v="3.6"/>
    <n v="164600"/>
    <x v="1"/>
    <m/>
  </r>
  <r>
    <n v="-118.37"/>
    <n v="34.22"/>
    <n v="17"/>
    <n v="1787"/>
    <n v="463"/>
    <n v="1671"/>
    <n v="448"/>
    <n v="3.5520999999999998"/>
    <n v="151500"/>
    <x v="1"/>
    <m/>
  </r>
  <r>
    <n v="-118.38"/>
    <n v="34.24"/>
    <n v="38"/>
    <n v="125"/>
    <n v="42"/>
    <n v="63"/>
    <n v="29"/>
    <n v="1.3593999999999999"/>
    <n v="158300"/>
    <x v="1"/>
    <m/>
  </r>
  <r>
    <n v="-118.4"/>
    <n v="34.24"/>
    <n v="35"/>
    <n v="2552"/>
    <n v="545"/>
    <n v="1850"/>
    <n v="503"/>
    <n v="4.7750000000000004"/>
    <n v="179500"/>
    <x v="1"/>
    <m/>
  </r>
  <r>
    <n v="-118.39"/>
    <n v="34.229999999999997"/>
    <n v="18"/>
    <n v="3405"/>
    <n v="831"/>
    <n v="3001"/>
    <n v="795"/>
    <n v="3.0083000000000002"/>
    <n v="181900"/>
    <x v="1"/>
    <m/>
  </r>
  <r>
    <n v="-118.39"/>
    <n v="34.229999999999997"/>
    <n v="43"/>
    <n v="1193"/>
    <n v="299"/>
    <n v="1184"/>
    <n v="320"/>
    <n v="2.1518000000000002"/>
    <n v="161600"/>
    <x v="1"/>
    <m/>
  </r>
  <r>
    <n v="-118.4"/>
    <n v="34.229999999999997"/>
    <n v="36"/>
    <n v="1643"/>
    <n v="349"/>
    <n v="1414"/>
    <n v="337"/>
    <n v="4.1181000000000001"/>
    <n v="172700"/>
    <x v="1"/>
    <m/>
  </r>
  <r>
    <n v="-118.41"/>
    <n v="34.21"/>
    <n v="35"/>
    <n v="2830"/>
    <n v="518"/>
    <n v="1577"/>
    <n v="524"/>
    <n v="5.35"/>
    <n v="210500"/>
    <x v="1"/>
    <m/>
  </r>
  <r>
    <n v="-118.41"/>
    <n v="34.21"/>
    <n v="35"/>
    <n v="1789"/>
    <n v="292"/>
    <n v="897"/>
    <n v="267"/>
    <n v="5.5919999999999996"/>
    <n v="239900"/>
    <x v="1"/>
    <m/>
  </r>
  <r>
    <n v="-118.39"/>
    <n v="34.22"/>
    <n v="40"/>
    <n v="712"/>
    <n v="149"/>
    <n v="533"/>
    <n v="155"/>
    <n v="3.6949999999999998"/>
    <n v="165200"/>
    <x v="1"/>
    <m/>
  </r>
  <r>
    <n v="-118.39"/>
    <n v="34.22"/>
    <n v="35"/>
    <n v="1790"/>
    <n v="334"/>
    <n v="1277"/>
    <n v="345"/>
    <n v="5.0818000000000003"/>
    <n v="186800"/>
    <x v="1"/>
    <m/>
  </r>
  <r>
    <n v="-118.39"/>
    <n v="34.21"/>
    <n v="32"/>
    <n v="1869"/>
    <n v="441"/>
    <n v="1516"/>
    <n v="432"/>
    <n v="3.6844999999999999"/>
    <n v="178500"/>
    <x v="1"/>
    <m/>
  </r>
  <r>
    <n v="-118.39"/>
    <n v="34.21"/>
    <n v="14"/>
    <n v="2807"/>
    <n v="868"/>
    <n v="2729"/>
    <n v="803"/>
    <n v="2.6667000000000001"/>
    <n v="172400"/>
    <x v="1"/>
    <m/>
  </r>
  <r>
    <n v="-118.38"/>
    <n v="34.22"/>
    <n v="20"/>
    <n v="1176"/>
    <n v="344"/>
    <n v="864"/>
    <n v="318"/>
    <n v="2.375"/>
    <n v="177700"/>
    <x v="1"/>
    <m/>
  </r>
  <r>
    <n v="-118.38"/>
    <n v="34.21"/>
    <n v="35"/>
    <n v="1468"/>
    <n v="303"/>
    <n v="1295"/>
    <n v="300"/>
    <n v="3.7707999999999999"/>
    <n v="170600"/>
    <x v="1"/>
    <m/>
  </r>
  <r>
    <n v="-118.38"/>
    <n v="34.21"/>
    <n v="33"/>
    <n v="1981"/>
    <n v="484"/>
    <n v="1665"/>
    <n v="466"/>
    <n v="3.0832999999999999"/>
    <n v="179100"/>
    <x v="1"/>
    <m/>
  </r>
  <r>
    <n v="-118.42"/>
    <n v="34.22"/>
    <n v="34"/>
    <n v="3004"/>
    <n v="589"/>
    <n v="1938"/>
    <n v="568"/>
    <n v="4.1856999999999998"/>
    <n v="198600"/>
    <x v="1"/>
    <m/>
  </r>
  <r>
    <n v="-118.42"/>
    <n v="34.21"/>
    <n v="29"/>
    <n v="2893"/>
    <n v="543"/>
    <n v="1636"/>
    <n v="540"/>
    <n v="5.1585999999999999"/>
    <n v="237400"/>
    <x v="1"/>
    <m/>
  </r>
  <r>
    <n v="-118.42"/>
    <n v="34.200000000000003"/>
    <n v="34"/>
    <n v="161"/>
    <n v="48"/>
    <n v="66"/>
    <n v="33"/>
    <n v="1"/>
    <n v="187500"/>
    <x v="1"/>
    <m/>
  </r>
  <r>
    <n v="-118.42"/>
    <n v="34.229999999999997"/>
    <n v="34"/>
    <n v="1531"/>
    <n v="278"/>
    <n v="1064"/>
    <n v="274"/>
    <n v="5.6687000000000003"/>
    <n v="207300"/>
    <x v="1"/>
    <m/>
  </r>
  <r>
    <n v="-118.37"/>
    <n v="34.21"/>
    <n v="36"/>
    <n v="1392"/>
    <n v="326"/>
    <n v="1181"/>
    <n v="303"/>
    <n v="3.1562999999999999"/>
    <n v="176400"/>
    <x v="1"/>
    <m/>
  </r>
  <r>
    <n v="-118.37"/>
    <n v="34.21"/>
    <n v="36"/>
    <n v="2080"/>
    <n v="455"/>
    <n v="1939"/>
    <n v="484"/>
    <n v="4.2874999999999996"/>
    <n v="176600"/>
    <x v="1"/>
    <m/>
  </r>
  <r>
    <n v="-118.37"/>
    <n v="34.21"/>
    <n v="34"/>
    <n v="2272"/>
    <n v="558"/>
    <n v="2164"/>
    <n v="484"/>
    <n v="3.7143000000000002"/>
    <n v="175700"/>
    <x v="1"/>
    <m/>
  </r>
  <r>
    <n v="-118.37"/>
    <n v="34.22"/>
    <n v="11"/>
    <n v="2127"/>
    <n v="581"/>
    <n v="1989"/>
    <n v="530"/>
    <n v="2.9028"/>
    <n v="174100"/>
    <x v="1"/>
    <m/>
  </r>
  <r>
    <n v="-118.38"/>
    <n v="34.22"/>
    <n v="32"/>
    <n v="362"/>
    <n v="100"/>
    <n v="348"/>
    <n v="102"/>
    <n v="2.2679"/>
    <n v="150000"/>
    <x v="1"/>
    <m/>
  </r>
  <r>
    <n v="-118.36"/>
    <n v="34.229999999999997"/>
    <n v="15"/>
    <n v="2485"/>
    <n v="742"/>
    <n v="1994"/>
    <n v="670"/>
    <n v="2.8332999999999999"/>
    <n v="183200"/>
    <x v="1"/>
    <m/>
  </r>
  <r>
    <n v="-118.36"/>
    <n v="34.22"/>
    <n v="37"/>
    <n v="1512"/>
    <n v="348"/>
    <n v="1545"/>
    <n v="351"/>
    <n v="3.7663000000000002"/>
    <n v="160300"/>
    <x v="1"/>
    <m/>
  </r>
  <r>
    <n v="-118.35"/>
    <n v="34.22"/>
    <n v="41"/>
    <n v="1560"/>
    <n v="374"/>
    <n v="1668"/>
    <n v="389"/>
    <n v="3.0249999999999999"/>
    <n v="154300"/>
    <x v="1"/>
    <m/>
  </r>
  <r>
    <n v="-118.36"/>
    <n v="34.21"/>
    <n v="41"/>
    <n v="337"/>
    <n v="65"/>
    <n v="198"/>
    <n v="50"/>
    <n v="1.8929"/>
    <n v="152900"/>
    <x v="1"/>
    <m/>
  </r>
  <r>
    <n v="-118.38"/>
    <n v="34.21"/>
    <n v="42"/>
    <n v="715"/>
    <n v="145"/>
    <n v="730"/>
    <n v="158"/>
    <n v="3.8"/>
    <n v="169500"/>
    <x v="1"/>
    <m/>
  </r>
  <r>
    <n v="-118.38"/>
    <n v="34.200000000000003"/>
    <n v="23"/>
    <n v="4138"/>
    <n v="1171"/>
    <n v="3911"/>
    <n v="1068"/>
    <n v="3.0125000000000002"/>
    <n v="181700"/>
    <x v="1"/>
    <m/>
  </r>
  <r>
    <n v="-118.39"/>
    <n v="34.200000000000003"/>
    <n v="17"/>
    <n v="2594"/>
    <n v="1028"/>
    <n v="3950"/>
    <n v="973"/>
    <n v="2.0348000000000002"/>
    <n v="177200"/>
    <x v="1"/>
    <m/>
  </r>
  <r>
    <n v="-118.37"/>
    <n v="34.21"/>
    <n v="33"/>
    <n v="2034"/>
    <n v="470"/>
    <n v="1990"/>
    <n v="423"/>
    <n v="3.7454999999999998"/>
    <n v="159600"/>
    <x v="1"/>
    <m/>
  </r>
  <r>
    <n v="-118.37"/>
    <n v="34.200000000000003"/>
    <n v="34"/>
    <n v="2199"/>
    <n v="609"/>
    <n v="2488"/>
    <n v="597"/>
    <n v="2.9861"/>
    <n v="171800"/>
    <x v="1"/>
    <m/>
  </r>
  <r>
    <n v="-118.38"/>
    <n v="34.21"/>
    <n v="38"/>
    <n v="1363"/>
    <n v="395"/>
    <n v="1798"/>
    <n v="405"/>
    <n v="2.3182"/>
    <n v="171200"/>
    <x v="1"/>
    <m/>
  </r>
  <r>
    <n v="-118.37"/>
    <n v="34.200000000000003"/>
    <n v="33"/>
    <n v="1438"/>
    <n v="309"/>
    <n v="1378"/>
    <n v="306"/>
    <n v="2.8917000000000002"/>
    <n v="170400"/>
    <x v="1"/>
    <m/>
  </r>
  <r>
    <n v="-118.36"/>
    <n v="34.19"/>
    <n v="11"/>
    <n v="2921"/>
    <n v="685"/>
    <n v="1512"/>
    <n v="664"/>
    <n v="4.1444999999999999"/>
    <n v="176400"/>
    <x v="1"/>
    <m/>
  </r>
  <r>
    <n v="-118.36"/>
    <n v="34.18"/>
    <n v="34"/>
    <n v="1471"/>
    <n v="423"/>
    <n v="995"/>
    <n v="386"/>
    <n v="2.9582999999999999"/>
    <n v="188700"/>
    <x v="1"/>
    <m/>
  </r>
  <r>
    <n v="-118.36"/>
    <n v="34.18"/>
    <n v="36"/>
    <n v="2233"/>
    <n v="605"/>
    <n v="1934"/>
    <n v="599"/>
    <n v="2.8784000000000001"/>
    <n v="194900"/>
    <x v="1"/>
    <m/>
  </r>
  <r>
    <n v="-118.37"/>
    <n v="34.18"/>
    <n v="33"/>
    <n v="1829"/>
    <n v="512"/>
    <n v="1345"/>
    <n v="500"/>
    <n v="3.1629"/>
    <n v="198900"/>
    <x v="1"/>
    <m/>
  </r>
  <r>
    <n v="-118.37"/>
    <n v="34.19"/>
    <n v="19"/>
    <n v="2890"/>
    <n v="821"/>
    <n v="2203"/>
    <n v="705"/>
    <n v="2.6696"/>
    <n v="185100"/>
    <x v="1"/>
    <m/>
  </r>
  <r>
    <n v="-118.39"/>
    <n v="34.19"/>
    <n v="41"/>
    <n v="2000"/>
    <n v="485"/>
    <n v="1439"/>
    <n v="461"/>
    <n v="3.0491000000000001"/>
    <n v="192000"/>
    <x v="1"/>
    <m/>
  </r>
  <r>
    <n v="-118.39"/>
    <n v="34.19"/>
    <n v="23"/>
    <n v="1875"/>
    <n v="710"/>
    <n v="2555"/>
    <n v="657"/>
    <n v="2.0968"/>
    <n v="162500"/>
    <x v="1"/>
    <m/>
  </r>
  <r>
    <n v="-118.39"/>
    <n v="34.200000000000003"/>
    <n v="19"/>
    <n v="2012"/>
    <n v="732"/>
    <n v="3483"/>
    <n v="731"/>
    <n v="2.2233999999999998"/>
    <n v="181300"/>
    <x v="1"/>
    <m/>
  </r>
  <r>
    <n v="-118.37"/>
    <n v="34.19"/>
    <n v="41"/>
    <n v="2924"/>
    <n v="867"/>
    <n v="2751"/>
    <n v="836"/>
    <n v="2.1"/>
    <n v="171600"/>
    <x v="1"/>
    <m/>
  </r>
  <r>
    <n v="-118.38"/>
    <n v="34.19"/>
    <n v="37"/>
    <n v="1434"/>
    <n v="394"/>
    <n v="1667"/>
    <n v="404"/>
    <n v="2.4375"/>
    <n v="176300"/>
    <x v="1"/>
    <m/>
  </r>
  <r>
    <n v="-118.38"/>
    <n v="34.200000000000003"/>
    <n v="32"/>
    <n v="993"/>
    <n v="285"/>
    <n v="1044"/>
    <n v="248"/>
    <n v="2.4306000000000001"/>
    <n v="187500"/>
    <x v="1"/>
    <m/>
  </r>
  <r>
    <n v="-118.4"/>
    <n v="34.200000000000003"/>
    <n v="13"/>
    <n v="4859"/>
    <n v="1293"/>
    <n v="3351"/>
    <n v="1200"/>
    <n v="3.6875"/>
    <n v="211900"/>
    <x v="1"/>
    <m/>
  </r>
  <r>
    <n v="-118.4"/>
    <n v="34.19"/>
    <n v="37"/>
    <n v="934"/>
    <n v="231"/>
    <n v="587"/>
    <n v="230"/>
    <n v="3.625"/>
    <n v="181300"/>
    <x v="1"/>
    <m/>
  </r>
  <r>
    <n v="-118.4"/>
    <n v="34.200000000000003"/>
    <n v="30"/>
    <n v="2392"/>
    <n v="655"/>
    <n v="1987"/>
    <n v="609"/>
    <n v="2.8424"/>
    <n v="226400"/>
    <x v="1"/>
    <m/>
  </r>
  <r>
    <n v="-118.4"/>
    <n v="34.19"/>
    <n v="35"/>
    <n v="2180"/>
    <n v="599"/>
    <n v="1483"/>
    <n v="574"/>
    <n v="3.0394999999999999"/>
    <n v="191300"/>
    <x v="1"/>
    <m/>
  </r>
  <r>
    <n v="-118.41"/>
    <n v="34.19"/>
    <n v="39"/>
    <n v="1169"/>
    <n v="242"/>
    <n v="612"/>
    <n v="247"/>
    <n v="4.1429"/>
    <n v="200000"/>
    <x v="1"/>
    <m/>
  </r>
  <r>
    <n v="-118.41"/>
    <n v="34.200000000000003"/>
    <n v="32"/>
    <n v="2734"/>
    <n v="654"/>
    <n v="2209"/>
    <n v="610"/>
    <n v="3.5164"/>
    <n v="217200"/>
    <x v="1"/>
    <m/>
  </r>
  <r>
    <n v="-118.42"/>
    <n v="34.200000000000003"/>
    <n v="24"/>
    <n v="3148"/>
    <n v="908"/>
    <n v="2850"/>
    <n v="839"/>
    <n v="1.9549000000000001"/>
    <n v="221500"/>
    <x v="1"/>
    <m/>
  </r>
  <r>
    <n v="-118.41"/>
    <n v="34.19"/>
    <n v="42"/>
    <n v="779"/>
    <n v="145"/>
    <n v="450"/>
    <n v="148"/>
    <n v="3.9792000000000001"/>
    <n v="193800"/>
    <x v="1"/>
    <m/>
  </r>
  <r>
    <n v="-118.42"/>
    <n v="34.19"/>
    <n v="34"/>
    <n v="2622"/>
    <n v="572"/>
    <n v="1997"/>
    <n v="573"/>
    <n v="3.3380000000000001"/>
    <n v="222500"/>
    <x v="1"/>
    <m/>
  </r>
  <r>
    <n v="-118.42"/>
    <n v="34.200000000000003"/>
    <n v="27"/>
    <n v="3201"/>
    <n v="970"/>
    <n v="3403"/>
    <n v="948"/>
    <n v="2.2376999999999998"/>
    <n v="231700"/>
    <x v="1"/>
    <m/>
  </r>
  <r>
    <n v="-118.43"/>
    <n v="34.200000000000003"/>
    <n v="28"/>
    <n v="3386"/>
    <m/>
    <n v="2240"/>
    <n v="737"/>
    <n v="3.0221"/>
    <n v="290100"/>
    <x v="1"/>
    <m/>
  </r>
  <r>
    <n v="-118.42"/>
    <n v="34.19"/>
    <n v="33"/>
    <n v="3353"/>
    <n v="790"/>
    <n v="2318"/>
    <n v="775"/>
    <n v="2.2589000000000001"/>
    <n v="269700"/>
    <x v="1"/>
    <m/>
  </r>
  <r>
    <n v="-118.42"/>
    <n v="34.19"/>
    <n v="33"/>
    <n v="3285"/>
    <n v="830"/>
    <n v="2281"/>
    <n v="786"/>
    <n v="2.6164999999999998"/>
    <n v="230800"/>
    <x v="1"/>
    <m/>
  </r>
  <r>
    <n v="-118.42"/>
    <n v="34.18"/>
    <n v="27"/>
    <n v="3760"/>
    <n v="880"/>
    <n v="2022"/>
    <n v="812"/>
    <n v="3.1551"/>
    <n v="225600"/>
    <x v="1"/>
    <m/>
  </r>
  <r>
    <n v="-118.42"/>
    <n v="34.18"/>
    <n v="31"/>
    <n v="2887"/>
    <n v="646"/>
    <n v="1626"/>
    <n v="637"/>
    <n v="3.6745000000000001"/>
    <n v="335500"/>
    <x v="1"/>
    <m/>
  </r>
  <r>
    <n v="-118.42"/>
    <n v="34.18"/>
    <n v="30"/>
    <n v="1323"/>
    <n v="353"/>
    <n v="856"/>
    <n v="333"/>
    <n v="3.3593999999999999"/>
    <n v="202200"/>
    <x v="1"/>
    <m/>
  </r>
  <r>
    <n v="-118.43"/>
    <n v="34.18"/>
    <n v="33"/>
    <n v="2717"/>
    <n v="662"/>
    <n v="1546"/>
    <n v="597"/>
    <n v="3.9098999999999999"/>
    <n v="267500"/>
    <x v="1"/>
    <m/>
  </r>
  <r>
    <n v="-118.43"/>
    <n v="34.18"/>
    <n v="31"/>
    <n v="2417"/>
    <n v="510"/>
    <n v="1102"/>
    <n v="507"/>
    <n v="3.8906000000000001"/>
    <n v="282200"/>
    <x v="1"/>
    <m/>
  </r>
  <r>
    <n v="-118.42"/>
    <n v="34.18"/>
    <n v="40"/>
    <n v="1013"/>
    <n v="150"/>
    <n v="449"/>
    <n v="166"/>
    <n v="5.7142999999999997"/>
    <n v="382400"/>
    <x v="1"/>
    <m/>
  </r>
  <r>
    <n v="-118.41"/>
    <n v="34.19"/>
    <n v="45"/>
    <n v="1106"/>
    <n v="225"/>
    <n v="595"/>
    <n v="228"/>
    <n v="3.6625000000000001"/>
    <n v="190700"/>
    <x v="1"/>
    <m/>
  </r>
  <r>
    <n v="-118.41"/>
    <n v="34.18"/>
    <n v="43"/>
    <n v="1840"/>
    <n v="356"/>
    <n v="966"/>
    <n v="323"/>
    <n v="4.7171000000000003"/>
    <n v="237900"/>
    <x v="1"/>
    <m/>
  </r>
  <r>
    <n v="-118.41"/>
    <n v="34.18"/>
    <n v="30"/>
    <n v="2008"/>
    <n v="513"/>
    <n v="1052"/>
    <n v="496"/>
    <n v="3.0118999999999998"/>
    <n v="262200"/>
    <x v="1"/>
    <m/>
  </r>
  <r>
    <n v="-118.41"/>
    <n v="34.19"/>
    <n v="37"/>
    <n v="1993"/>
    <n v="425"/>
    <n v="939"/>
    <n v="400"/>
    <n v="2.8020999999999998"/>
    <n v="224600"/>
    <x v="1"/>
    <m/>
  </r>
  <r>
    <n v="-118.4"/>
    <n v="34.19"/>
    <n v="30"/>
    <n v="521"/>
    <n v="126"/>
    <n v="306"/>
    <n v="129"/>
    <n v="4.1124999999999998"/>
    <n v="216700"/>
    <x v="1"/>
    <m/>
  </r>
  <r>
    <n v="-118.4"/>
    <n v="34.19"/>
    <n v="35"/>
    <n v="1631"/>
    <n v="356"/>
    <n v="862"/>
    <n v="368"/>
    <n v="3.6006999999999998"/>
    <n v="261800"/>
    <x v="1"/>
    <m/>
  </r>
  <r>
    <n v="-118.4"/>
    <n v="34.18"/>
    <n v="32"/>
    <n v="3724"/>
    <n v="899"/>
    <n v="1912"/>
    <n v="791"/>
    <n v="3.5710999999999999"/>
    <n v="312700"/>
    <x v="1"/>
    <m/>
  </r>
  <r>
    <n v="-118.4"/>
    <n v="34.17"/>
    <n v="27"/>
    <n v="3588"/>
    <n v="911"/>
    <n v="1891"/>
    <n v="871"/>
    <n v="3.4013"/>
    <n v="286000"/>
    <x v="1"/>
    <m/>
  </r>
  <r>
    <n v="-118.39"/>
    <n v="34.19"/>
    <n v="25"/>
    <n v="3794"/>
    <n v="989"/>
    <n v="2454"/>
    <n v="876"/>
    <n v="2.9982000000000002"/>
    <n v="204200"/>
    <x v="1"/>
    <m/>
  </r>
  <r>
    <n v="-118.39"/>
    <n v="34.18"/>
    <n v="42"/>
    <n v="1957"/>
    <n v="389"/>
    <n v="985"/>
    <n v="414"/>
    <n v="2.9327000000000001"/>
    <n v="240200"/>
    <x v="1"/>
    <m/>
  </r>
  <r>
    <n v="-118.39"/>
    <n v="34.17"/>
    <n v="26"/>
    <n v="3345"/>
    <n v="818"/>
    <n v="1599"/>
    <n v="773"/>
    <n v="3.3515999999999999"/>
    <n v="241500"/>
    <x v="1"/>
    <m/>
  </r>
  <r>
    <n v="-118.39"/>
    <n v="34.18"/>
    <n v="44"/>
    <n v="477"/>
    <n v="91"/>
    <n v="220"/>
    <n v="112"/>
    <n v="3.3906000000000001"/>
    <n v="223800"/>
    <x v="1"/>
    <m/>
  </r>
  <r>
    <n v="-118.39"/>
    <n v="34.19"/>
    <n v="36"/>
    <n v="904"/>
    <n v="191"/>
    <n v="627"/>
    <n v="191"/>
    <n v="2.4167000000000001"/>
    <n v="192900"/>
    <x v="1"/>
    <m/>
  </r>
  <r>
    <n v="-118.4"/>
    <n v="34.159999999999997"/>
    <n v="45"/>
    <n v="1176"/>
    <n v="250"/>
    <n v="471"/>
    <n v="228"/>
    <n v="2.3332999999999999"/>
    <n v="364700"/>
    <x v="1"/>
    <m/>
  </r>
  <r>
    <n v="-118.4"/>
    <n v="34.159999999999997"/>
    <n v="35"/>
    <n v="1354"/>
    <n v="284"/>
    <n v="501"/>
    <n v="262"/>
    <n v="3.8056000000000001"/>
    <n v="384700"/>
    <x v="1"/>
    <m/>
  </r>
  <r>
    <n v="-118.4"/>
    <n v="34.159999999999997"/>
    <n v="34"/>
    <n v="2638"/>
    <n v="580"/>
    <n v="1150"/>
    <n v="551"/>
    <n v="4.2988999999999997"/>
    <n v="364700"/>
    <x v="1"/>
    <m/>
  </r>
  <r>
    <n v="-118.41"/>
    <n v="34.159999999999997"/>
    <n v="32"/>
    <n v="3060"/>
    <n v="505"/>
    <n v="1159"/>
    <n v="510"/>
    <n v="6.3703000000000003"/>
    <n v="465800"/>
    <x v="1"/>
    <m/>
  </r>
  <r>
    <n v="-118.41"/>
    <n v="34.17"/>
    <n v="35"/>
    <n v="2027"/>
    <n v="428"/>
    <n v="879"/>
    <n v="402"/>
    <n v="4.6920000000000002"/>
    <n v="330900"/>
    <x v="1"/>
    <m/>
  </r>
  <r>
    <n v="-118.38"/>
    <n v="34.19"/>
    <n v="42"/>
    <n v="1308"/>
    <n v="289"/>
    <n v="950"/>
    <n v="302"/>
    <n v="2.7378999999999998"/>
    <n v="181500"/>
    <x v="1"/>
    <m/>
  </r>
  <r>
    <n v="-118.38"/>
    <n v="34.18"/>
    <n v="40"/>
    <n v="2079"/>
    <n v="568"/>
    <n v="1396"/>
    <n v="526"/>
    <n v="3.0061"/>
    <n v="190800"/>
    <x v="1"/>
    <m/>
  </r>
  <r>
    <n v="-118.38"/>
    <n v="34.18"/>
    <n v="27"/>
    <n v="4834"/>
    <n v="1527"/>
    <n v="3847"/>
    <n v="1432"/>
    <n v="2.1448999999999998"/>
    <n v="165300"/>
    <x v="1"/>
    <m/>
  </r>
  <r>
    <n v="-118.38"/>
    <n v="34.18"/>
    <n v="24"/>
    <n v="1983"/>
    <n v="651"/>
    <n v="2251"/>
    <n v="574"/>
    <n v="2.4792000000000001"/>
    <n v="200000"/>
    <x v="1"/>
    <m/>
  </r>
  <r>
    <n v="-118.38"/>
    <n v="34.17"/>
    <n v="33"/>
    <n v="1588"/>
    <n v="454"/>
    <n v="739"/>
    <n v="392"/>
    <n v="2.8208000000000002"/>
    <n v="238500"/>
    <x v="1"/>
    <m/>
  </r>
  <r>
    <n v="-118.39"/>
    <n v="34.17"/>
    <n v="40"/>
    <n v="1696"/>
    <n v="372"/>
    <n v="835"/>
    <n v="385"/>
    <n v="3.6562999999999999"/>
    <n v="222400"/>
    <x v="1"/>
    <m/>
  </r>
  <r>
    <n v="-118.37"/>
    <n v="34.18"/>
    <n v="36"/>
    <n v="1608"/>
    <n v="373"/>
    <n v="1217"/>
    <n v="374"/>
    <n v="2.9727999999999999"/>
    <n v="190200"/>
    <x v="1"/>
    <m/>
  </r>
  <r>
    <n v="-118.37"/>
    <n v="34.18"/>
    <n v="42"/>
    <n v="1140"/>
    <n v="300"/>
    <n v="643"/>
    <n v="252"/>
    <n v="3.3957999999999999"/>
    <n v="178400"/>
    <x v="1"/>
    <m/>
  </r>
  <r>
    <n v="-118.38"/>
    <n v="34.18"/>
    <n v="44"/>
    <n v="901"/>
    <n v="179"/>
    <n v="473"/>
    <n v="179"/>
    <n v="3.3125"/>
    <n v="186400"/>
    <x v="1"/>
    <m/>
  </r>
  <r>
    <n v="-118.38"/>
    <n v="34.19"/>
    <n v="30"/>
    <n v="977"/>
    <n v="264"/>
    <n v="736"/>
    <n v="258"/>
    <n v="1.9865999999999999"/>
    <n v="177400"/>
    <x v="1"/>
    <m/>
  </r>
  <r>
    <n v="-118.37"/>
    <n v="34.18"/>
    <n v="35"/>
    <n v="2949"/>
    <n v="794"/>
    <n v="2106"/>
    <n v="746"/>
    <n v="2.9228000000000001"/>
    <n v="177300"/>
    <x v="1"/>
    <m/>
  </r>
  <r>
    <n v="-118.38"/>
    <n v="34.18"/>
    <n v="32"/>
    <n v="3553"/>
    <n v="1060"/>
    <n v="3129"/>
    <n v="1010"/>
    <n v="2.5602999999999998"/>
    <n v="174200"/>
    <x v="1"/>
    <m/>
  </r>
  <r>
    <n v="-118.36"/>
    <n v="34.18"/>
    <n v="31"/>
    <n v="1109"/>
    <n v="354"/>
    <n v="1119"/>
    <n v="334"/>
    <n v="2.3056000000000001"/>
    <n v="200000"/>
    <x v="1"/>
    <m/>
  </r>
  <r>
    <n v="-118.36"/>
    <n v="34.17"/>
    <n v="31"/>
    <n v="1939"/>
    <n v="505"/>
    <n v="1584"/>
    <n v="466"/>
    <n v="2.5234000000000001"/>
    <n v="199500"/>
    <x v="1"/>
    <m/>
  </r>
  <r>
    <n v="-118.37"/>
    <n v="34.17"/>
    <n v="42"/>
    <n v="1713"/>
    <n v="416"/>
    <n v="1349"/>
    <n v="427"/>
    <n v="3.2595999999999998"/>
    <n v="191800"/>
    <x v="1"/>
    <m/>
  </r>
  <r>
    <n v="-118.41"/>
    <n v="34.18"/>
    <n v="35"/>
    <n v="2785"/>
    <n v="663"/>
    <n v="1631"/>
    <n v="614"/>
    <n v="3.9037999999999999"/>
    <n v="276100"/>
    <x v="1"/>
    <m/>
  </r>
  <r>
    <n v="-118.41"/>
    <n v="34.17"/>
    <n v="27"/>
    <n v="3277"/>
    <n v="648"/>
    <n v="1382"/>
    <n v="615"/>
    <n v="3.875"/>
    <n v="366100"/>
    <x v="1"/>
    <m/>
  </r>
  <r>
    <n v="-118.41"/>
    <n v="34.18"/>
    <n v="35"/>
    <n v="1975"/>
    <n v="384"/>
    <n v="882"/>
    <n v="406"/>
    <n v="4.375"/>
    <n v="291700"/>
    <x v="1"/>
    <m/>
  </r>
  <r>
    <n v="-118.43"/>
    <n v="34.17"/>
    <n v="32"/>
    <n v="3202"/>
    <n v="696"/>
    <n v="1573"/>
    <n v="621"/>
    <n v="3.4449000000000001"/>
    <n v="292900"/>
    <x v="1"/>
    <m/>
  </r>
  <r>
    <n v="-118.43"/>
    <n v="34.17"/>
    <n v="35"/>
    <n v="2922"/>
    <n v="507"/>
    <n v="1130"/>
    <n v="485"/>
    <n v="5.4509999999999996"/>
    <n v="341800"/>
    <x v="1"/>
    <m/>
  </r>
  <r>
    <n v="-118.43"/>
    <n v="34.17"/>
    <n v="37"/>
    <n v="1982"/>
    <n v="331"/>
    <n v="794"/>
    <n v="340"/>
    <n v="5.9275000000000002"/>
    <n v="336900"/>
    <x v="1"/>
    <m/>
  </r>
  <r>
    <n v="-118.43"/>
    <n v="34.159999999999997"/>
    <n v="34"/>
    <n v="2459"/>
    <n v="489"/>
    <n v="1139"/>
    <n v="463"/>
    <n v="4.0347"/>
    <n v="353600"/>
    <x v="1"/>
    <m/>
  </r>
  <r>
    <n v="-118.43"/>
    <n v="34.159999999999997"/>
    <n v="41"/>
    <n v="2050"/>
    <n v="478"/>
    <n v="850"/>
    <n v="490"/>
    <n v="3.4207999999999998"/>
    <n v="343400"/>
    <x v="1"/>
    <m/>
  </r>
  <r>
    <n v="-118.43"/>
    <n v="34.159999999999997"/>
    <n v="40"/>
    <n v="1134"/>
    <n v="184"/>
    <n v="452"/>
    <n v="187"/>
    <n v="4.569"/>
    <n v="333900"/>
    <x v="1"/>
    <m/>
  </r>
  <r>
    <n v="-118.42"/>
    <n v="34.15"/>
    <n v="27"/>
    <n v="2795"/>
    <n v="602"/>
    <n v="1073"/>
    <n v="535"/>
    <n v="5.1496000000000004"/>
    <n v="365000"/>
    <x v="1"/>
    <m/>
  </r>
  <r>
    <n v="-118.42"/>
    <n v="34.17"/>
    <n v="31"/>
    <n v="2235"/>
    <n v="363"/>
    <n v="914"/>
    <n v="370"/>
    <n v="6.1359000000000004"/>
    <n v="359700"/>
    <x v="1"/>
    <m/>
  </r>
  <r>
    <n v="-118.42"/>
    <n v="34.159999999999997"/>
    <n v="28"/>
    <n v="4664"/>
    <n v="1040"/>
    <n v="1963"/>
    <n v="961"/>
    <n v="3.9028"/>
    <n v="367900"/>
    <x v="1"/>
    <m/>
  </r>
  <r>
    <n v="-118.41"/>
    <n v="34.159999999999997"/>
    <n v="14"/>
    <n v="577"/>
    <n v="150"/>
    <n v="372"/>
    <n v="130"/>
    <n v="4.1875"/>
    <n v="275000"/>
    <x v="1"/>
    <m/>
  </r>
  <r>
    <n v="-118.42"/>
    <n v="34.159999999999997"/>
    <n v="25"/>
    <n v="2769"/>
    <n v="566"/>
    <n v="1201"/>
    <n v="545"/>
    <n v="3.6640999999999999"/>
    <n v="386100"/>
    <x v="1"/>
    <m/>
  </r>
  <r>
    <n v="-118.4"/>
    <n v="34.17"/>
    <n v="24"/>
    <n v="4443"/>
    <n v="1283"/>
    <n v="2421"/>
    <n v="1180"/>
    <n v="2.2652000000000001"/>
    <n v="269200"/>
    <x v="1"/>
    <m/>
  </r>
  <r>
    <n v="-118.4"/>
    <n v="34.17"/>
    <n v="24"/>
    <n v="6347"/>
    <m/>
    <n v="2945"/>
    <n v="1492"/>
    <n v="3.3544999999999998"/>
    <n v="221500"/>
    <x v="1"/>
    <m/>
  </r>
  <r>
    <n v="-118.39"/>
    <n v="34.17"/>
    <n v="28"/>
    <n v="2790"/>
    <n v="748"/>
    <n v="1351"/>
    <n v="697"/>
    <n v="3.2052"/>
    <n v="283600"/>
    <x v="1"/>
    <m/>
  </r>
  <r>
    <n v="-118.39"/>
    <n v="34.17"/>
    <n v="26"/>
    <n v="6429"/>
    <n v="1611"/>
    <n v="2806"/>
    <n v="1491"/>
    <n v="3.1928999999999998"/>
    <n v="265200"/>
    <x v="1"/>
    <m/>
  </r>
  <r>
    <n v="-118.39"/>
    <n v="34.159999999999997"/>
    <n v="46"/>
    <n v="1582"/>
    <n v="279"/>
    <n v="603"/>
    <n v="283"/>
    <n v="5.1169000000000002"/>
    <n v="414300"/>
    <x v="1"/>
    <m/>
  </r>
  <r>
    <n v="-118.39"/>
    <n v="34.159999999999997"/>
    <n v="37"/>
    <n v="1388"/>
    <n v="286"/>
    <n v="547"/>
    <n v="258"/>
    <n v="5.1584000000000003"/>
    <n v="444700"/>
    <x v="1"/>
    <m/>
  </r>
  <r>
    <n v="-118.38"/>
    <n v="34.17"/>
    <n v="30"/>
    <n v="2016"/>
    <n v="622"/>
    <n v="1359"/>
    <n v="557"/>
    <n v="2.7707999999999999"/>
    <n v="192300"/>
    <x v="1"/>
    <m/>
  </r>
  <r>
    <n v="-118.38"/>
    <n v="34.159999999999997"/>
    <n v="46"/>
    <n v="2609"/>
    <n v="593"/>
    <n v="1055"/>
    <n v="585"/>
    <n v="3.3176999999999999"/>
    <n v="309400"/>
    <x v="1"/>
    <m/>
  </r>
  <r>
    <n v="-118.38"/>
    <n v="34.159999999999997"/>
    <n v="31"/>
    <n v="2197"/>
    <n v="501"/>
    <n v="944"/>
    <n v="474"/>
    <n v="3.7311999999999999"/>
    <n v="319400"/>
    <x v="1"/>
    <m/>
  </r>
  <r>
    <n v="-118.36"/>
    <n v="34.17"/>
    <n v="44"/>
    <n v="2295"/>
    <n v="560"/>
    <n v="1543"/>
    <n v="528"/>
    <n v="2.3851"/>
    <n v="194100"/>
    <x v="1"/>
    <m/>
  </r>
  <r>
    <n v="-118.37"/>
    <n v="34.17"/>
    <n v="15"/>
    <n v="3327"/>
    <n v="1011"/>
    <n v="2683"/>
    <n v="857"/>
    <n v="2.3784000000000001"/>
    <n v="185400"/>
    <x v="1"/>
    <m/>
  </r>
  <r>
    <n v="-118.37"/>
    <n v="34.17"/>
    <n v="42"/>
    <n v="600"/>
    <n v="171"/>
    <n v="377"/>
    <n v="181"/>
    <n v="2.4106999999999998"/>
    <n v="184400"/>
    <x v="1"/>
    <m/>
  </r>
  <r>
    <n v="-118.37"/>
    <n v="34.17"/>
    <n v="10"/>
    <n v="1431"/>
    <n v="473"/>
    <n v="1438"/>
    <n v="429"/>
    <n v="2.2755999999999998"/>
    <n v="221400"/>
    <x v="1"/>
    <m/>
  </r>
  <r>
    <n v="-118.37"/>
    <n v="34.17"/>
    <n v="6"/>
    <n v="854"/>
    <n v="350"/>
    <n v="542"/>
    <n v="321"/>
    <n v="0.81979999999999997"/>
    <n v="325000"/>
    <x v="1"/>
    <m/>
  </r>
  <r>
    <n v="-118.37"/>
    <n v="34.159999999999997"/>
    <n v="6"/>
    <n v="6526"/>
    <n v="2007"/>
    <n v="3298"/>
    <n v="1790"/>
    <n v="2.7231000000000001"/>
    <n v="250000"/>
    <x v="1"/>
    <m/>
  </r>
  <r>
    <n v="-118.37"/>
    <n v="34.159999999999997"/>
    <n v="10"/>
    <n v="2606"/>
    <n v="748"/>
    <n v="1373"/>
    <n v="680"/>
    <n v="3.6128"/>
    <n v="225000"/>
    <x v="1"/>
    <m/>
  </r>
  <r>
    <n v="-118.37"/>
    <n v="34.159999999999997"/>
    <n v="25"/>
    <n v="2450"/>
    <n v="618"/>
    <n v="1054"/>
    <n v="578"/>
    <n v="3.6375000000000002"/>
    <n v="262500"/>
    <x v="1"/>
    <m/>
  </r>
  <r>
    <n v="-118.37"/>
    <n v="34.159999999999997"/>
    <n v="40"/>
    <n v="1973"/>
    <n v="382"/>
    <n v="774"/>
    <n v="352"/>
    <n v="4.4122000000000003"/>
    <n v="282300"/>
    <x v="1"/>
    <m/>
  </r>
  <r>
    <n v="-118.36"/>
    <n v="34.159999999999997"/>
    <n v="43"/>
    <n v="2850"/>
    <n v="709"/>
    <n v="1510"/>
    <n v="670"/>
    <n v="2.4834999999999998"/>
    <n v="274300"/>
    <x v="1"/>
    <m/>
  </r>
  <r>
    <n v="-118.36"/>
    <n v="34.159999999999997"/>
    <n v="32"/>
    <n v="2455"/>
    <n v="556"/>
    <n v="989"/>
    <n v="493"/>
    <n v="4.0763999999999996"/>
    <n v="325000"/>
    <x v="1"/>
    <m/>
  </r>
  <r>
    <n v="-118.37"/>
    <n v="34.159999999999997"/>
    <n v="17"/>
    <n v="4150"/>
    <n v="1148"/>
    <n v="1808"/>
    <n v="1041"/>
    <n v="3.5051000000000001"/>
    <n v="232400"/>
    <x v="1"/>
    <m/>
  </r>
  <r>
    <n v="-118.37"/>
    <n v="34.159999999999997"/>
    <n v="11"/>
    <n v="2901"/>
    <n v="871"/>
    <n v="1659"/>
    <n v="789"/>
    <n v="3.1105999999999998"/>
    <n v="209400"/>
    <x v="1"/>
    <m/>
  </r>
  <r>
    <n v="-118.36"/>
    <n v="34.159999999999997"/>
    <n v="45"/>
    <n v="1755"/>
    <n v="335"/>
    <n v="822"/>
    <n v="342"/>
    <n v="5.1422999999999996"/>
    <n v="322900"/>
    <x v="1"/>
    <m/>
  </r>
  <r>
    <n v="-118.36"/>
    <n v="34.159999999999997"/>
    <n v="42"/>
    <n v="2304"/>
    <n v="442"/>
    <n v="862"/>
    <n v="429"/>
    <n v="4.3541999999999996"/>
    <n v="417900"/>
    <x v="1"/>
    <m/>
  </r>
  <r>
    <n v="-118.35"/>
    <n v="34.15"/>
    <n v="35"/>
    <n v="2245"/>
    <n v="393"/>
    <n v="783"/>
    <n v="402"/>
    <n v="4.1543999999999999"/>
    <n v="500001"/>
    <x v="1"/>
    <m/>
  </r>
  <r>
    <n v="-118.43"/>
    <n v="34.200000000000003"/>
    <n v="20"/>
    <n v="4090"/>
    <n v="1271"/>
    <n v="2824"/>
    <n v="1053"/>
    <n v="2.7730000000000001"/>
    <n v="140500"/>
    <x v="1"/>
    <m/>
  </r>
  <r>
    <n v="-118.43"/>
    <n v="34.21"/>
    <n v="26"/>
    <n v="2867"/>
    <n v="671"/>
    <n v="1955"/>
    <n v="640"/>
    <n v="4.125"/>
    <n v="226500"/>
    <x v="1"/>
    <m/>
  </r>
  <r>
    <n v="-118.44"/>
    <n v="34.200000000000003"/>
    <n v="28"/>
    <n v="1732"/>
    <n v="435"/>
    <n v="1198"/>
    <n v="417"/>
    <n v="2.9218999999999999"/>
    <n v="241300"/>
    <x v="1"/>
    <m/>
  </r>
  <r>
    <n v="-118.44"/>
    <n v="34.21"/>
    <n v="20"/>
    <n v="5756"/>
    <n v="1477"/>
    <n v="4031"/>
    <n v="1369"/>
    <n v="3.2448000000000001"/>
    <n v="221200"/>
    <x v="1"/>
    <m/>
  </r>
  <r>
    <n v="-118.45"/>
    <n v="34.21"/>
    <n v="30"/>
    <n v="2331"/>
    <n v="733"/>
    <n v="2172"/>
    <n v="707"/>
    <n v="2.1888000000000001"/>
    <n v="195600"/>
    <x v="1"/>
    <m/>
  </r>
  <r>
    <n v="-118.45"/>
    <n v="34.200000000000003"/>
    <n v="19"/>
    <n v="3666"/>
    <n v="1150"/>
    <n v="2657"/>
    <n v="1090"/>
    <n v="2.9687999999999999"/>
    <n v="202100"/>
    <x v="1"/>
    <m/>
  </r>
  <r>
    <n v="-118.46"/>
    <n v="34.200000000000003"/>
    <n v="13"/>
    <n v="2926"/>
    <n v="816"/>
    <n v="1867"/>
    <n v="802"/>
    <n v="3.5255000000000001"/>
    <n v="202700"/>
    <x v="1"/>
    <m/>
  </r>
  <r>
    <n v="-118.46"/>
    <n v="34.21"/>
    <n v="7"/>
    <n v="2081"/>
    <n v="657"/>
    <n v="1456"/>
    <n v="535"/>
    <n v="3.5"/>
    <n v="186900"/>
    <x v="1"/>
    <m/>
  </r>
  <r>
    <n v="-118.47"/>
    <n v="34.21"/>
    <n v="34"/>
    <n v="2512"/>
    <n v="603"/>
    <n v="1805"/>
    <n v="584"/>
    <n v="2.9735"/>
    <n v="220000"/>
    <x v="1"/>
    <m/>
  </r>
  <r>
    <n v="-118.47"/>
    <n v="34.200000000000003"/>
    <n v="20"/>
    <n v="3939"/>
    <n v="1143"/>
    <n v="2475"/>
    <n v="1002"/>
    <n v="2.9024999999999999"/>
    <n v="229100"/>
    <x v="1"/>
    <m/>
  </r>
  <r>
    <n v="-118.48"/>
    <n v="34.21"/>
    <n v="25"/>
    <n v="2879"/>
    <n v="723"/>
    <n v="2077"/>
    <n v="649"/>
    <n v="3.3864000000000001"/>
    <n v="197400"/>
    <x v="1"/>
    <m/>
  </r>
  <r>
    <n v="-118.48"/>
    <n v="34.200000000000003"/>
    <n v="26"/>
    <n v="2027"/>
    <n v="559"/>
    <n v="1545"/>
    <n v="513"/>
    <n v="2.8974000000000002"/>
    <n v="189900"/>
    <x v="1"/>
    <m/>
  </r>
  <r>
    <n v="-118.48"/>
    <n v="34.22"/>
    <n v="22"/>
    <n v="3430"/>
    <n v="1214"/>
    <n v="3618"/>
    <n v="1092"/>
    <n v="2.1974"/>
    <n v="93800"/>
    <x v="1"/>
    <m/>
  </r>
  <r>
    <n v="-118.49"/>
    <n v="34.21"/>
    <n v="25"/>
    <n v="1131"/>
    <n v="449"/>
    <n v="746"/>
    <n v="420"/>
    <n v="1.3565"/>
    <n v="225000"/>
    <x v="1"/>
    <m/>
  </r>
  <r>
    <n v="-118.49"/>
    <n v="34.19"/>
    <n v="23"/>
    <n v="2087"/>
    <n v="571"/>
    <n v="1809"/>
    <n v="553"/>
    <n v="3.1667000000000001"/>
    <n v="202000"/>
    <x v="1"/>
    <m/>
  </r>
  <r>
    <n v="-118.49"/>
    <n v="34.200000000000003"/>
    <n v="35"/>
    <n v="1109"/>
    <n v="206"/>
    <n v="515"/>
    <n v="202"/>
    <n v="5.2118000000000002"/>
    <n v="215800"/>
    <x v="1"/>
    <m/>
  </r>
  <r>
    <n v="-118.5"/>
    <n v="34.200000000000003"/>
    <n v="34"/>
    <n v="1617"/>
    <n v="344"/>
    <n v="938"/>
    <n v="305"/>
    <n v="3.915"/>
    <n v="217700"/>
    <x v="1"/>
    <m/>
  </r>
  <r>
    <n v="-118.48"/>
    <n v="34.200000000000003"/>
    <n v="12"/>
    <n v="3831"/>
    <n v="1083"/>
    <n v="2258"/>
    <n v="967"/>
    <n v="2.4375"/>
    <n v="255400"/>
    <x v="1"/>
    <m/>
  </r>
  <r>
    <n v="-118.48"/>
    <n v="34.200000000000003"/>
    <n v="23"/>
    <n v="2850"/>
    <n v="864"/>
    <n v="2249"/>
    <n v="777"/>
    <n v="2.6957"/>
    <n v="191700"/>
    <x v="1"/>
    <m/>
  </r>
  <r>
    <n v="-118.48"/>
    <n v="34.19"/>
    <n v="20"/>
    <n v="5699"/>
    <n v="1594"/>
    <n v="3809"/>
    <n v="1381"/>
    <n v="2.8645999999999998"/>
    <n v="221100"/>
    <x v="1"/>
    <m/>
  </r>
  <r>
    <n v="-118.48"/>
    <n v="34.19"/>
    <n v="36"/>
    <n v="2058"/>
    <n v="423"/>
    <n v="1132"/>
    <n v="423"/>
    <n v="3.8833000000000002"/>
    <n v="210400"/>
    <x v="1"/>
    <m/>
  </r>
  <r>
    <n v="-118.47"/>
    <n v="34.200000000000003"/>
    <n v="25"/>
    <n v="4590"/>
    <n v="1477"/>
    <n v="2723"/>
    <n v="1195"/>
    <n v="2.7118000000000002"/>
    <n v="281700"/>
    <x v="1"/>
    <m/>
  </r>
  <r>
    <n v="-118.47"/>
    <n v="34.19"/>
    <n v="33"/>
    <n v="3879"/>
    <n v="943"/>
    <n v="2113"/>
    <n v="843"/>
    <n v="3.8919999999999999"/>
    <n v="292900"/>
    <x v="1"/>
    <m/>
  </r>
  <r>
    <n v="-118.45"/>
    <n v="34.200000000000003"/>
    <n v="27"/>
    <n v="1572"/>
    <n v="450"/>
    <n v="1039"/>
    <n v="455"/>
    <n v="2.5562"/>
    <n v="190500"/>
    <x v="1"/>
    <m/>
  </r>
  <r>
    <n v="-118.45"/>
    <n v="34.200000000000003"/>
    <n v="18"/>
    <n v="2729"/>
    <n v="800"/>
    <n v="2099"/>
    <n v="742"/>
    <n v="2.5842000000000001"/>
    <n v="230800"/>
    <x v="1"/>
    <m/>
  </r>
  <r>
    <n v="-118.46"/>
    <n v="34.200000000000003"/>
    <n v="22"/>
    <n v="4855"/>
    <n v="1350"/>
    <n v="2519"/>
    <n v="1258"/>
    <n v="3.0893000000000002"/>
    <n v="205600"/>
    <x v="1"/>
    <m/>
  </r>
  <r>
    <n v="-118.45"/>
    <n v="34.19"/>
    <n v="37"/>
    <n v="1073"/>
    <n v="254"/>
    <n v="739"/>
    <n v="253"/>
    <n v="2.4666999999999999"/>
    <n v="192200"/>
    <x v="1"/>
    <m/>
  </r>
  <r>
    <n v="-118.46"/>
    <n v="34.19"/>
    <n v="20"/>
    <n v="5992"/>
    <n v="1820"/>
    <n v="4826"/>
    <n v="1632"/>
    <n v="2.7237"/>
    <n v="233500"/>
    <x v="1"/>
    <m/>
  </r>
  <r>
    <n v="-118.46"/>
    <n v="34.19"/>
    <n v="35"/>
    <n v="1491"/>
    <n v="295"/>
    <n v="779"/>
    <n v="309"/>
    <n v="6.1142000000000003"/>
    <n v="256300"/>
    <x v="1"/>
    <m/>
  </r>
  <r>
    <n v="-118.43"/>
    <n v="34.200000000000003"/>
    <n v="29"/>
    <n v="3051"/>
    <n v="694"/>
    <n v="1942"/>
    <n v="679"/>
    <n v="3.1118000000000001"/>
    <n v="238100"/>
    <x v="1"/>
    <m/>
  </r>
  <r>
    <n v="-118.44"/>
    <n v="34.200000000000003"/>
    <n v="36"/>
    <n v="2698"/>
    <n v="623"/>
    <n v="1544"/>
    <n v="554"/>
    <n v="2.7374999999999998"/>
    <n v="234900"/>
    <x v="1"/>
    <m/>
  </r>
  <r>
    <n v="-118.44"/>
    <n v="34.200000000000003"/>
    <n v="35"/>
    <n v="1717"/>
    <n v="478"/>
    <n v="1628"/>
    <n v="495"/>
    <n v="2.5196999999999998"/>
    <n v="225600"/>
    <x v="1"/>
    <m/>
  </r>
  <r>
    <n v="-118.44"/>
    <n v="34.200000000000003"/>
    <n v="17"/>
    <n v="2934"/>
    <n v="950"/>
    <n v="2517"/>
    <n v="889"/>
    <n v="2.9359999999999999"/>
    <n v="232500"/>
    <x v="1"/>
    <m/>
  </r>
  <r>
    <n v="-118.43"/>
    <n v="34.19"/>
    <n v="27"/>
    <n v="3440"/>
    <n v="739"/>
    <n v="1827"/>
    <n v="712"/>
    <n v="4.125"/>
    <n v="245500"/>
    <x v="1"/>
    <m/>
  </r>
  <r>
    <n v="-118.44"/>
    <n v="34.19"/>
    <n v="37"/>
    <n v="1516"/>
    <n v="344"/>
    <n v="983"/>
    <n v="347"/>
    <n v="5"/>
    <n v="243600"/>
    <x v="1"/>
    <m/>
  </r>
  <r>
    <n v="-118.44"/>
    <n v="34.19"/>
    <n v="19"/>
    <n v="3487"/>
    <n v="959"/>
    <n v="2278"/>
    <n v="835"/>
    <n v="2.6709000000000001"/>
    <n v="215500"/>
    <x v="1"/>
    <m/>
  </r>
  <r>
    <n v="-118.44"/>
    <n v="34.19"/>
    <n v="29"/>
    <n v="1599"/>
    <n v="459"/>
    <n v="1143"/>
    <n v="438"/>
    <n v="2.4582999999999999"/>
    <n v="199100"/>
    <x v="1"/>
    <m/>
  </r>
  <r>
    <n v="-118.43"/>
    <n v="34.18"/>
    <n v="22"/>
    <n v="2052"/>
    <n v="568"/>
    <n v="1254"/>
    <n v="572"/>
    <n v="2.6364000000000001"/>
    <n v="271100"/>
    <x v="1"/>
    <m/>
  </r>
  <r>
    <n v="-118.44"/>
    <n v="34.18"/>
    <n v="36"/>
    <n v="2077"/>
    <n v="496"/>
    <n v="1206"/>
    <n v="528"/>
    <n v="2.2326000000000001"/>
    <n v="221000"/>
    <x v="1"/>
    <m/>
  </r>
  <r>
    <n v="-118.44"/>
    <n v="34.19"/>
    <n v="11"/>
    <n v="2891"/>
    <n v="951"/>
    <n v="2166"/>
    <n v="768"/>
    <n v="2.891"/>
    <n v="178100"/>
    <x v="1"/>
    <m/>
  </r>
  <r>
    <n v="-118.44"/>
    <n v="34.18"/>
    <n v="17"/>
    <n v="1546"/>
    <n v="592"/>
    <n v="2423"/>
    <n v="556"/>
    <n v="2.1977000000000002"/>
    <n v="154200"/>
    <x v="1"/>
    <m/>
  </r>
  <r>
    <n v="-118.45"/>
    <n v="34.19"/>
    <n v="11"/>
    <n v="2479"/>
    <n v="900"/>
    <n v="2466"/>
    <n v="855"/>
    <n v="2.2263999999999999"/>
    <n v="181300"/>
    <x v="1"/>
    <m/>
  </r>
  <r>
    <n v="-118.45"/>
    <n v="34.18"/>
    <n v="22"/>
    <n v="2516"/>
    <n v="826"/>
    <n v="3350"/>
    <n v="713"/>
    <n v="2.0192000000000001"/>
    <n v="158300"/>
    <x v="1"/>
    <m/>
  </r>
  <r>
    <n v="-118.46"/>
    <n v="34.18"/>
    <n v="27"/>
    <n v="2582"/>
    <n v="719"/>
    <n v="2038"/>
    <n v="718"/>
    <n v="3.0876999999999999"/>
    <n v="174200"/>
    <x v="1"/>
    <m/>
  </r>
  <r>
    <n v="-118.47"/>
    <n v="34.19"/>
    <n v="41"/>
    <n v="1104"/>
    <n v="196"/>
    <n v="495"/>
    <n v="196"/>
    <n v="5.0929000000000002"/>
    <n v="225000"/>
    <x v="1"/>
    <m/>
  </r>
  <r>
    <n v="-118.45"/>
    <n v="34.18"/>
    <n v="39"/>
    <n v="1810"/>
    <n v="388"/>
    <n v="839"/>
    <n v="380"/>
    <n v="3.7170999999999998"/>
    <n v="228800"/>
    <x v="1"/>
    <m/>
  </r>
  <r>
    <n v="-118.45"/>
    <n v="34.18"/>
    <n v="34"/>
    <n v="1843"/>
    <n v="442"/>
    <n v="861"/>
    <n v="417"/>
    <n v="3.6875"/>
    <n v="246400"/>
    <x v="1"/>
    <m/>
  </r>
  <r>
    <n v="-118.46"/>
    <n v="34.18"/>
    <n v="33"/>
    <n v="1791"/>
    <n v="386"/>
    <n v="844"/>
    <n v="397"/>
    <n v="4.5080999999999998"/>
    <n v="251400"/>
    <x v="1"/>
    <m/>
  </r>
  <r>
    <n v="-118.46"/>
    <n v="34.18"/>
    <n v="35"/>
    <n v="1819"/>
    <n v="465"/>
    <n v="1336"/>
    <n v="419"/>
    <n v="3.4582999999999999"/>
    <n v="253200"/>
    <x v="1"/>
    <m/>
  </r>
  <r>
    <n v="-118.44"/>
    <n v="34.18"/>
    <n v="35"/>
    <n v="972"/>
    <n v="270"/>
    <n v="550"/>
    <n v="256"/>
    <n v="2.2461000000000002"/>
    <n v="215000"/>
    <x v="1"/>
    <m/>
  </r>
  <r>
    <n v="-118.44"/>
    <n v="34.17"/>
    <n v="25"/>
    <n v="4966"/>
    <n v="1134"/>
    <n v="1941"/>
    <n v="958"/>
    <n v="3.8081"/>
    <n v="286700"/>
    <x v="1"/>
    <m/>
  </r>
  <r>
    <n v="-118.45"/>
    <n v="34.18"/>
    <n v="33"/>
    <n v="2077"/>
    <n v="486"/>
    <n v="1021"/>
    <n v="450"/>
    <n v="3.6019000000000001"/>
    <n v="225000"/>
    <x v="1"/>
    <m/>
  </r>
  <r>
    <n v="-118.43"/>
    <n v="34.18"/>
    <n v="25"/>
    <n v="3830"/>
    <n v="1105"/>
    <n v="2328"/>
    <n v="1017"/>
    <n v="2.6238000000000001"/>
    <n v="210000"/>
    <x v="1"/>
    <m/>
  </r>
  <r>
    <n v="-118.44"/>
    <n v="34.18"/>
    <n v="33"/>
    <n v="2127"/>
    <n v="414"/>
    <n v="1056"/>
    <n v="391"/>
    <n v="4.375"/>
    <n v="286100"/>
    <x v="1"/>
    <m/>
  </r>
  <r>
    <n v="-118.43"/>
    <n v="34.17"/>
    <n v="33"/>
    <n v="1679"/>
    <n v="404"/>
    <n v="933"/>
    <n v="412"/>
    <n v="2.6979000000000002"/>
    <n v="266000"/>
    <x v="1"/>
    <m/>
  </r>
  <r>
    <n v="-118.43"/>
    <n v="34.17"/>
    <n v="34"/>
    <n v="2180"/>
    <n v="424"/>
    <n v="906"/>
    <n v="429"/>
    <n v="4.4463999999999997"/>
    <n v="353100"/>
    <x v="1"/>
    <m/>
  </r>
  <r>
    <n v="-118.43"/>
    <n v="34.17"/>
    <n v="42"/>
    <n v="777"/>
    <n v="102"/>
    <n v="284"/>
    <n v="113"/>
    <n v="11.209300000000001"/>
    <n v="500001"/>
    <x v="1"/>
    <m/>
  </r>
  <r>
    <n v="-118.44"/>
    <n v="34.17"/>
    <n v="29"/>
    <n v="2685"/>
    <n v="642"/>
    <n v="1085"/>
    <n v="599"/>
    <n v="3.2763"/>
    <n v="279400"/>
    <x v="1"/>
    <m/>
  </r>
  <r>
    <n v="-118.43"/>
    <n v="34.159999999999997"/>
    <n v="34"/>
    <n v="2622"/>
    <n v="467"/>
    <n v="1233"/>
    <n v="476"/>
    <n v="4.0473999999999997"/>
    <n v="379700"/>
    <x v="1"/>
    <m/>
  </r>
  <r>
    <n v="-118.44"/>
    <n v="34.159999999999997"/>
    <n v="35"/>
    <n v="3080"/>
    <n v="642"/>
    <n v="1362"/>
    <n v="623"/>
    <n v="4.1218000000000004"/>
    <n v="328500"/>
    <x v="1"/>
    <m/>
  </r>
  <r>
    <n v="-118.44"/>
    <n v="34.159999999999997"/>
    <n v="33"/>
    <n v="1616"/>
    <n v="322"/>
    <n v="580"/>
    <n v="311"/>
    <n v="4.0391000000000004"/>
    <n v="337500"/>
    <x v="1"/>
    <m/>
  </r>
  <r>
    <n v="-118.45"/>
    <n v="34.159999999999997"/>
    <n v="22"/>
    <n v="4982"/>
    <n v="1358"/>
    <n v="2237"/>
    <n v="1220"/>
    <n v="3.7105000000000001"/>
    <n v="272600"/>
    <x v="1"/>
    <m/>
  </r>
  <r>
    <n v="-118.45"/>
    <n v="34.17"/>
    <n v="21"/>
    <n v="2152"/>
    <n v="527"/>
    <n v="996"/>
    <n v="470"/>
    <n v="3.2385999999999999"/>
    <n v="277300"/>
    <x v="1"/>
    <m/>
  </r>
  <r>
    <n v="-118.45"/>
    <n v="34.17"/>
    <n v="33"/>
    <n v="3100"/>
    <n v="687"/>
    <n v="1388"/>
    <n v="658"/>
    <n v="4.3333000000000004"/>
    <n v="261300"/>
    <x v="1"/>
    <m/>
  </r>
  <r>
    <n v="-118.46"/>
    <n v="34.17"/>
    <n v="24"/>
    <n v="2814"/>
    <n v="675"/>
    <n v="1463"/>
    <n v="620"/>
    <n v="4.1875"/>
    <n v="309300"/>
    <x v="1"/>
    <m/>
  </r>
  <r>
    <n v="-118.46"/>
    <n v="34.17"/>
    <n v="22"/>
    <n v="6707"/>
    <n v="1737"/>
    <n v="2620"/>
    <n v="1610"/>
    <n v="3.1478000000000002"/>
    <n v="273700"/>
    <x v="1"/>
    <m/>
  </r>
  <r>
    <n v="-118.45"/>
    <n v="34.159999999999997"/>
    <n v="33"/>
    <n v="2544"/>
    <n v="500"/>
    <n v="1035"/>
    <n v="492"/>
    <n v="4.4749999999999996"/>
    <n v="314800"/>
    <x v="1"/>
    <m/>
  </r>
  <r>
    <n v="-118.46"/>
    <n v="34.159999999999997"/>
    <n v="28"/>
    <n v="2795"/>
    <n v="622"/>
    <n v="1173"/>
    <n v="545"/>
    <n v="4.4423000000000004"/>
    <n v="280400"/>
    <x v="1"/>
    <m/>
  </r>
  <r>
    <n v="-118.46"/>
    <n v="34.159999999999997"/>
    <n v="26"/>
    <n v="2548"/>
    <n v="647"/>
    <n v="1098"/>
    <n v="540"/>
    <n v="4.3838999999999997"/>
    <n v="299100"/>
    <x v="1"/>
    <m/>
  </r>
  <r>
    <n v="-118.54"/>
    <n v="34.21"/>
    <n v="22"/>
    <n v="6064"/>
    <n v="1826"/>
    <n v="4876"/>
    <n v="1697"/>
    <n v="2.875"/>
    <n v="227100"/>
    <x v="1"/>
    <m/>
  </r>
  <r>
    <n v="-118.54"/>
    <n v="34.21"/>
    <n v="32"/>
    <n v="2593"/>
    <n v="566"/>
    <n v="1596"/>
    <n v="547"/>
    <n v="3.9885999999999999"/>
    <n v="199200"/>
    <x v="1"/>
    <m/>
  </r>
  <r>
    <n v="-118.54"/>
    <n v="34.22"/>
    <n v="35"/>
    <n v="1664"/>
    <n v="300"/>
    <n v="1000"/>
    <n v="309"/>
    <n v="4.6730999999999998"/>
    <n v="224100"/>
    <x v="1"/>
    <m/>
  </r>
  <r>
    <n v="-118.54"/>
    <n v="34.200000000000003"/>
    <n v="37"/>
    <n v="1600"/>
    <n v="349"/>
    <n v="1012"/>
    <n v="366"/>
    <n v="4.1597"/>
    <n v="201600"/>
    <x v="1"/>
    <m/>
  </r>
  <r>
    <n v="-118.54"/>
    <n v="34.19"/>
    <n v="33"/>
    <n v="2205"/>
    <n v="453"/>
    <n v="1242"/>
    <n v="419"/>
    <n v="4.1318999999999999"/>
    <n v="203700"/>
    <x v="1"/>
    <m/>
  </r>
  <r>
    <n v="-118.51"/>
    <n v="34.22"/>
    <n v="36"/>
    <n v="2794"/>
    <n v="523"/>
    <n v="1334"/>
    <n v="472"/>
    <n v="4.3461999999999996"/>
    <n v="222100"/>
    <x v="1"/>
    <m/>
  </r>
  <r>
    <n v="-118.5"/>
    <n v="34.21"/>
    <n v="36"/>
    <n v="1254"/>
    <n v="229"/>
    <n v="629"/>
    <n v="245"/>
    <n v="4.9642999999999997"/>
    <n v="236100"/>
    <x v="1"/>
    <m/>
  </r>
  <r>
    <n v="-118.5"/>
    <n v="34.21"/>
    <n v="36"/>
    <n v="1656"/>
    <n v="310"/>
    <n v="817"/>
    <n v="308"/>
    <n v="5.5674999999999999"/>
    <n v="215900"/>
    <x v="1"/>
    <m/>
  </r>
  <r>
    <n v="-118.51"/>
    <n v="34.22"/>
    <n v="36"/>
    <n v="1952"/>
    <n v="387"/>
    <n v="1156"/>
    <n v="392"/>
    <n v="4.1849999999999996"/>
    <n v="209200"/>
    <x v="1"/>
    <m/>
  </r>
  <r>
    <n v="-118.51"/>
    <n v="34.21"/>
    <n v="36"/>
    <n v="2396"/>
    <n v="421"/>
    <n v="1064"/>
    <n v="398"/>
    <n v="4.7"/>
    <n v="223600"/>
    <x v="1"/>
    <m/>
  </r>
  <r>
    <n v="-118.51"/>
    <n v="34.22"/>
    <n v="36"/>
    <n v="1493"/>
    <n v="285"/>
    <n v="766"/>
    <n v="272"/>
    <n v="4.8646000000000003"/>
    <n v="213200"/>
    <x v="1"/>
    <m/>
  </r>
  <r>
    <n v="-118.52"/>
    <n v="34.22"/>
    <n v="35"/>
    <n v="1275"/>
    <n v="222"/>
    <n v="959"/>
    <n v="226"/>
    <n v="5.0282"/>
    <n v="195400"/>
    <x v="1"/>
    <m/>
  </r>
  <r>
    <n v="-118.52"/>
    <n v="34.22"/>
    <n v="35"/>
    <n v="1620"/>
    <n v="272"/>
    <n v="1052"/>
    <n v="248"/>
    <n v="5.5209000000000001"/>
    <n v="203300"/>
    <x v="1"/>
    <m/>
  </r>
  <r>
    <n v="-118.52"/>
    <n v="34.21"/>
    <n v="36"/>
    <n v="2394"/>
    <n v="424"/>
    <n v="1490"/>
    <n v="427"/>
    <n v="4.3261000000000003"/>
    <n v="206700"/>
    <x v="1"/>
    <m/>
  </r>
  <r>
    <n v="-118.52"/>
    <n v="34.21"/>
    <n v="34"/>
    <n v="1663"/>
    <n v="299"/>
    <n v="762"/>
    <n v="282"/>
    <n v="5.1265000000000001"/>
    <n v="211000"/>
    <x v="1"/>
    <m/>
  </r>
  <r>
    <n v="-118.53"/>
    <n v="34.22"/>
    <n v="29"/>
    <n v="4101"/>
    <n v="849"/>
    <n v="2630"/>
    <n v="867"/>
    <n v="4.6607000000000003"/>
    <n v="199800"/>
    <x v="1"/>
    <m/>
  </r>
  <r>
    <n v="-118.53"/>
    <n v="34.21"/>
    <n v="18"/>
    <n v="3124"/>
    <n v="796"/>
    <n v="1855"/>
    <n v="725"/>
    <n v="2.9388999999999998"/>
    <n v="213200"/>
    <x v="1"/>
    <m/>
  </r>
  <r>
    <n v="-118.55"/>
    <n v="34.21"/>
    <n v="35"/>
    <n v="2592"/>
    <n v="490"/>
    <n v="1427"/>
    <n v="434"/>
    <n v="5.0622999999999996"/>
    <n v="246400"/>
    <x v="1"/>
    <m/>
  </r>
  <r>
    <n v="-118.56"/>
    <n v="34.22"/>
    <n v="35"/>
    <n v="1843"/>
    <n v="329"/>
    <n v="1041"/>
    <n v="317"/>
    <n v="4.4271000000000003"/>
    <n v="205100"/>
    <x v="1"/>
    <m/>
  </r>
  <r>
    <n v="-118.56"/>
    <n v="34.21"/>
    <n v="36"/>
    <n v="1286"/>
    <n v="242"/>
    <n v="788"/>
    <n v="248"/>
    <n v="3.5333000000000001"/>
    <n v="196800"/>
    <x v="1"/>
    <m/>
  </r>
  <r>
    <n v="-118.56"/>
    <n v="34.22"/>
    <n v="34"/>
    <n v="1599"/>
    <n v="294"/>
    <n v="819"/>
    <n v="306"/>
    <n v="4.3193999999999999"/>
    <n v="197000"/>
    <x v="1"/>
    <m/>
  </r>
  <r>
    <n v="-118.55"/>
    <n v="34.21"/>
    <n v="33"/>
    <n v="3910"/>
    <n v="838"/>
    <n v="2097"/>
    <n v="810"/>
    <n v="3.8247"/>
    <n v="208700"/>
    <x v="1"/>
    <m/>
  </r>
  <r>
    <n v="-118.56"/>
    <n v="34.21"/>
    <n v="13"/>
    <n v="8327"/>
    <n v="1849"/>
    <n v="4126"/>
    <n v="1773"/>
    <n v="3.7313000000000001"/>
    <n v="189800"/>
    <x v="1"/>
    <m/>
  </r>
  <r>
    <n v="-118.52"/>
    <n v="34.200000000000003"/>
    <n v="35"/>
    <n v="2891"/>
    <n v="594"/>
    <n v="1757"/>
    <n v="581"/>
    <n v="4.3571"/>
    <n v="199800"/>
    <x v="1"/>
    <m/>
  </r>
  <r>
    <n v="-118.53"/>
    <n v="34.200000000000003"/>
    <n v="33"/>
    <n v="3270"/>
    <n v="818"/>
    <n v="2118"/>
    <n v="763"/>
    <n v="3.2250000000000001"/>
    <n v="205300"/>
    <x v="1"/>
    <m/>
  </r>
  <r>
    <n v="-118.5"/>
    <n v="34.21"/>
    <n v="35"/>
    <n v="1668"/>
    <n v="332"/>
    <n v="807"/>
    <n v="311"/>
    <n v="4.5125000000000002"/>
    <n v="200300"/>
    <x v="1"/>
    <m/>
  </r>
  <r>
    <n v="-118.51"/>
    <n v="34.200000000000003"/>
    <n v="35"/>
    <n v="1614"/>
    <n v="308"/>
    <n v="850"/>
    <n v="330"/>
    <n v="4.1806000000000001"/>
    <n v="209000"/>
    <x v="1"/>
    <m/>
  </r>
  <r>
    <n v="-118.51"/>
    <n v="34.200000000000003"/>
    <n v="37"/>
    <n v="2066"/>
    <n v="434"/>
    <n v="1031"/>
    <n v="414"/>
    <n v="4.0923999999999996"/>
    <n v="188400"/>
    <x v="1"/>
    <m/>
  </r>
  <r>
    <n v="-118.52"/>
    <n v="34.21"/>
    <n v="36"/>
    <n v="1328"/>
    <n v="287"/>
    <n v="823"/>
    <n v="273"/>
    <n v="4.5648"/>
    <n v="193700"/>
    <x v="1"/>
    <m/>
  </r>
  <r>
    <n v="-118.5"/>
    <n v="34.200000000000003"/>
    <n v="42"/>
    <n v="1558"/>
    <n v="322"/>
    <n v="884"/>
    <n v="334"/>
    <n v="2.2303999999999999"/>
    <n v="203800"/>
    <x v="1"/>
    <m/>
  </r>
  <r>
    <n v="-118.51"/>
    <n v="34.200000000000003"/>
    <n v="33"/>
    <n v="2327"/>
    <n v="479"/>
    <n v="1166"/>
    <n v="472"/>
    <n v="4.2343999999999999"/>
    <n v="262500"/>
    <x v="1"/>
    <m/>
  </r>
  <r>
    <n v="-118.51"/>
    <n v="34.200000000000003"/>
    <n v="34"/>
    <n v="2871"/>
    <n v="581"/>
    <n v="1350"/>
    <n v="535"/>
    <n v="3.7048999999999999"/>
    <n v="227500"/>
    <x v="1"/>
    <m/>
  </r>
  <r>
    <n v="-118.51"/>
    <n v="34.19"/>
    <n v="35"/>
    <n v="2537"/>
    <n v="418"/>
    <n v="1161"/>
    <n v="421"/>
    <n v="5.3028000000000004"/>
    <n v="229200"/>
    <x v="1"/>
    <m/>
  </r>
  <r>
    <n v="-118.51"/>
    <n v="34.19"/>
    <n v="38"/>
    <n v="2182"/>
    <n v="409"/>
    <n v="1141"/>
    <n v="379"/>
    <n v="4.2865000000000002"/>
    <n v="221100"/>
    <x v="1"/>
    <m/>
  </r>
  <r>
    <n v="-118.5"/>
    <n v="34.200000000000003"/>
    <n v="18"/>
    <n v="4249"/>
    <n v="933"/>
    <n v="2047"/>
    <n v="909"/>
    <n v="4.1303999999999998"/>
    <n v="229100"/>
    <x v="1"/>
    <m/>
  </r>
  <r>
    <n v="-118.5"/>
    <n v="34.19"/>
    <n v="35"/>
    <n v="2720"/>
    <n v="490"/>
    <n v="1158"/>
    <n v="445"/>
    <n v="5.0796000000000001"/>
    <n v="228300"/>
    <x v="1"/>
    <m/>
  </r>
  <r>
    <n v="-118.5"/>
    <n v="34.19"/>
    <n v="26"/>
    <n v="2156"/>
    <n v="509"/>
    <n v="1142"/>
    <n v="470"/>
    <n v="4"/>
    <n v="224700"/>
    <x v="1"/>
    <m/>
  </r>
  <r>
    <n v="-118.52"/>
    <n v="34.200000000000003"/>
    <n v="19"/>
    <n v="4315"/>
    <n v="1304"/>
    <n v="2490"/>
    <n v="1222"/>
    <n v="2.6436999999999999"/>
    <n v="195000"/>
    <x v="1"/>
    <m/>
  </r>
  <r>
    <n v="-118.52"/>
    <n v="34.200000000000003"/>
    <n v="37"/>
    <n v="1795"/>
    <n v="346"/>
    <n v="1082"/>
    <n v="354"/>
    <n v="4.9101999999999997"/>
    <n v="207200"/>
    <x v="1"/>
    <m/>
  </r>
  <r>
    <n v="-118.53"/>
    <n v="34.200000000000003"/>
    <n v="26"/>
    <n v="2221"/>
    <n v="662"/>
    <n v="1998"/>
    <n v="603"/>
    <n v="2.8700999999999999"/>
    <n v="191100"/>
    <x v="1"/>
    <m/>
  </r>
  <r>
    <n v="-118.55"/>
    <n v="34.200000000000003"/>
    <n v="21"/>
    <n v="2549"/>
    <n v="651"/>
    <n v="1624"/>
    <n v="628"/>
    <n v="3.6905000000000001"/>
    <n v="179800"/>
    <x v="1"/>
    <m/>
  </r>
  <r>
    <n v="-118.55"/>
    <n v="34.19"/>
    <n v="18"/>
    <n v="5862"/>
    <m/>
    <n v="3161"/>
    <n v="1280"/>
    <n v="3.1105999999999998"/>
    <n v="170600"/>
    <x v="1"/>
    <m/>
  </r>
  <r>
    <n v="-118.55"/>
    <n v="34.200000000000003"/>
    <n v="31"/>
    <n v="1963"/>
    <n v="420"/>
    <n v="1494"/>
    <n v="415"/>
    <n v="3.5312999999999999"/>
    <n v="211800"/>
    <x v="1"/>
    <m/>
  </r>
  <r>
    <n v="-118.52"/>
    <n v="34.19"/>
    <n v="42"/>
    <n v="881"/>
    <n v="170"/>
    <n v="464"/>
    <n v="163"/>
    <n v="2.9510999999999998"/>
    <n v="203900"/>
    <x v="1"/>
    <m/>
  </r>
  <r>
    <n v="-118.52"/>
    <n v="34.19"/>
    <n v="37"/>
    <n v="1560"/>
    <n v="275"/>
    <n v="763"/>
    <n v="284"/>
    <n v="3.8515999999999999"/>
    <n v="206900"/>
    <x v="1"/>
    <m/>
  </r>
  <r>
    <n v="-118.52"/>
    <n v="34.19"/>
    <n v="37"/>
    <n v="1892"/>
    <n v="347"/>
    <n v="1039"/>
    <n v="343"/>
    <n v="4.8295000000000003"/>
    <n v="212100"/>
    <x v="1"/>
    <m/>
  </r>
  <r>
    <n v="-118.53"/>
    <n v="34.19"/>
    <n v="32"/>
    <n v="2618"/>
    <n v="692"/>
    <n v="1961"/>
    <n v="633"/>
    <n v="2.625"/>
    <n v="192300"/>
    <x v="1"/>
    <m/>
  </r>
  <r>
    <n v="-118.52"/>
    <n v="34.18"/>
    <n v="34"/>
    <n v="2307"/>
    <n v="388"/>
    <n v="1168"/>
    <n v="427"/>
    <n v="4.2142999999999997"/>
    <n v="245400"/>
    <x v="1"/>
    <m/>
  </r>
  <r>
    <n v="-118.53"/>
    <n v="34.18"/>
    <n v="26"/>
    <n v="4175"/>
    <n v="885"/>
    <n v="2118"/>
    <n v="778"/>
    <n v="4.2083000000000004"/>
    <n v="240300"/>
    <x v="1"/>
    <m/>
  </r>
  <r>
    <n v="-118.56"/>
    <n v="34.200000000000003"/>
    <n v="36"/>
    <n v="1544"/>
    <n v="308"/>
    <n v="891"/>
    <n v="286"/>
    <n v="4.1749999999999998"/>
    <n v="190900"/>
    <x v="1"/>
    <m/>
  </r>
  <r>
    <n v="-118.56"/>
    <n v="34.200000000000003"/>
    <n v="35"/>
    <n v="2273"/>
    <m/>
    <n v="1431"/>
    <n v="403"/>
    <n v="4.0789"/>
    <n v="196700"/>
    <x v="1"/>
    <m/>
  </r>
  <r>
    <n v="-118.56"/>
    <n v="34.19"/>
    <n v="35"/>
    <n v="782"/>
    <n v="144"/>
    <n v="425"/>
    <n v="140"/>
    <n v="5.4547999999999996"/>
    <n v="201400"/>
    <x v="1"/>
    <m/>
  </r>
  <r>
    <n v="-118.56"/>
    <n v="34.19"/>
    <n v="34"/>
    <n v="1237"/>
    <n v="242"/>
    <n v="671"/>
    <n v="221"/>
    <n v="3.9615"/>
    <n v="183600"/>
    <x v="1"/>
    <m/>
  </r>
  <r>
    <n v="-118.56"/>
    <n v="34.19"/>
    <n v="34"/>
    <n v="2579"/>
    <n v="561"/>
    <n v="1237"/>
    <n v="517"/>
    <n v="4.4329999999999998"/>
    <n v="235100"/>
    <x v="1"/>
    <m/>
  </r>
  <r>
    <n v="-118.56"/>
    <n v="34.18"/>
    <n v="36"/>
    <n v="1366"/>
    <n v="224"/>
    <n v="719"/>
    <n v="270"/>
    <n v="4.8263999999999996"/>
    <n v="251000"/>
    <x v="1"/>
    <m/>
  </r>
  <r>
    <n v="-118.54"/>
    <n v="34.19"/>
    <n v="22"/>
    <n v="3380"/>
    <n v="790"/>
    <n v="2199"/>
    <n v="737"/>
    <n v="2.5739000000000001"/>
    <n v="239200"/>
    <x v="1"/>
    <m/>
  </r>
  <r>
    <n v="-118.54"/>
    <n v="34.18"/>
    <n v="25"/>
    <n v="1938"/>
    <n v="457"/>
    <n v="1280"/>
    <n v="425"/>
    <n v="3.9632000000000001"/>
    <n v="240300"/>
    <x v="1"/>
    <m/>
  </r>
  <r>
    <n v="-118.55"/>
    <n v="34.19"/>
    <n v="36"/>
    <n v="978"/>
    <n v="170"/>
    <n v="475"/>
    <n v="192"/>
    <n v="4.6749999999999998"/>
    <n v="222500"/>
    <x v="1"/>
    <m/>
  </r>
  <r>
    <n v="-118.55"/>
    <n v="34.19"/>
    <n v="31"/>
    <n v="1856"/>
    <n v="370"/>
    <n v="990"/>
    <n v="360"/>
    <n v="4.3654000000000002"/>
    <n v="223800"/>
    <x v="1"/>
    <m/>
  </r>
  <r>
    <n v="-118.58"/>
    <n v="34.21"/>
    <n v="24"/>
    <n v="2642"/>
    <n v="696"/>
    <n v="1649"/>
    <n v="633"/>
    <n v="3.0186999999999999"/>
    <n v="217700"/>
    <x v="1"/>
    <m/>
  </r>
  <r>
    <n v="-118.59"/>
    <n v="34.21"/>
    <n v="26"/>
    <n v="2335"/>
    <n v="669"/>
    <n v="1986"/>
    <n v="645"/>
    <n v="2.9973999999999998"/>
    <n v="178800"/>
    <x v="1"/>
    <m/>
  </r>
  <r>
    <n v="-118.59"/>
    <n v="34.200000000000003"/>
    <n v="18"/>
    <n v="847"/>
    <n v="185"/>
    <n v="733"/>
    <n v="178"/>
    <n v="5.2149000000000001"/>
    <n v="201900"/>
    <x v="1"/>
    <m/>
  </r>
  <r>
    <n v="-118.58"/>
    <n v="34.200000000000003"/>
    <n v="37"/>
    <n v="1389"/>
    <n v="252"/>
    <n v="826"/>
    <n v="249"/>
    <n v="5.0149999999999997"/>
    <n v="220900"/>
    <x v="1"/>
    <m/>
  </r>
  <r>
    <n v="-118.57"/>
    <n v="34.22"/>
    <n v="27"/>
    <n v="2795"/>
    <n v="606"/>
    <n v="1702"/>
    <n v="586"/>
    <n v="3.7797999999999998"/>
    <n v="258400"/>
    <x v="1"/>
    <m/>
  </r>
  <r>
    <n v="-118.57"/>
    <n v="34.21"/>
    <n v="23"/>
    <n v="4891"/>
    <n v="793"/>
    <n v="2447"/>
    <n v="765"/>
    <n v="5.8798000000000004"/>
    <n v="270500"/>
    <x v="1"/>
    <m/>
  </r>
  <r>
    <n v="-118.57"/>
    <n v="34.22"/>
    <n v="17"/>
    <n v="3262"/>
    <n v="753"/>
    <n v="1879"/>
    <n v="708"/>
    <n v="4.1359000000000004"/>
    <n v="255200"/>
    <x v="1"/>
    <m/>
  </r>
  <r>
    <n v="-118.58"/>
    <n v="34.21"/>
    <n v="13"/>
    <n v="6227"/>
    <n v="1317"/>
    <n v="3739"/>
    <n v="1226"/>
    <n v="4.0312999999999999"/>
    <n v="299300"/>
    <x v="1"/>
    <m/>
  </r>
  <r>
    <n v="-118.58"/>
    <n v="34.22"/>
    <n v="35"/>
    <n v="2560"/>
    <n v="441"/>
    <n v="1428"/>
    <n v="468"/>
    <n v="5.6345000000000001"/>
    <n v="228200"/>
    <x v="1"/>
    <m/>
  </r>
  <r>
    <n v="-118.58"/>
    <n v="34.21"/>
    <n v="27"/>
    <n v="2209"/>
    <n v="353"/>
    <n v="1034"/>
    <n v="344"/>
    <n v="4.7125000000000004"/>
    <n v="250900"/>
    <x v="1"/>
    <m/>
  </r>
  <r>
    <n v="-118.59"/>
    <n v="34.21"/>
    <n v="34"/>
    <n v="1943"/>
    <n v="320"/>
    <n v="895"/>
    <n v="305"/>
    <n v="5.0461999999999998"/>
    <n v="227700"/>
    <x v="1"/>
    <m/>
  </r>
  <r>
    <n v="-118.59"/>
    <n v="34.21"/>
    <n v="34"/>
    <n v="2389"/>
    <n v="521"/>
    <n v="1560"/>
    <n v="514"/>
    <n v="4.8333000000000004"/>
    <n v="225400"/>
    <x v="1"/>
    <m/>
  </r>
  <r>
    <n v="-118.6"/>
    <n v="34.21"/>
    <n v="21"/>
    <n v="9512"/>
    <n v="2560"/>
    <n v="7282"/>
    <n v="2387"/>
    <n v="2.8039000000000001"/>
    <n v="227500"/>
    <x v="1"/>
    <m/>
  </r>
  <r>
    <n v="-118.61"/>
    <n v="34.21"/>
    <n v="34"/>
    <n v="3494"/>
    <n v="557"/>
    <n v="1861"/>
    <n v="576"/>
    <n v="5.6406999999999998"/>
    <n v="251500"/>
    <x v="1"/>
    <m/>
  </r>
  <r>
    <n v="-118.62"/>
    <n v="34.22"/>
    <n v="33"/>
    <n v="1636"/>
    <n v="275"/>
    <n v="866"/>
    <n v="289"/>
    <n v="5.6356000000000002"/>
    <n v="241300"/>
    <x v="1"/>
    <m/>
  </r>
  <r>
    <n v="-118.62"/>
    <n v="34.21"/>
    <n v="26"/>
    <n v="3234"/>
    <n v="517"/>
    <n v="1597"/>
    <n v="513"/>
    <n v="6.1074000000000002"/>
    <n v="258600"/>
    <x v="1"/>
    <m/>
  </r>
  <r>
    <n v="-118.62"/>
    <n v="34.22"/>
    <n v="34"/>
    <n v="2633"/>
    <n v="471"/>
    <n v="1313"/>
    <n v="428"/>
    <n v="4.0909000000000004"/>
    <n v="232900"/>
    <x v="1"/>
    <m/>
  </r>
  <r>
    <n v="-118.61"/>
    <n v="34.21"/>
    <n v="41"/>
    <n v="1058"/>
    <n v="228"/>
    <n v="778"/>
    <n v="245"/>
    <n v="3.3534000000000002"/>
    <n v="180500"/>
    <x v="1"/>
    <m/>
  </r>
  <r>
    <n v="-118.61"/>
    <n v="34.200000000000003"/>
    <n v="16"/>
    <n v="1718"/>
    <n v="467"/>
    <n v="896"/>
    <n v="475"/>
    <n v="3.6295999999999999"/>
    <n v="160900"/>
    <x v="1"/>
    <m/>
  </r>
  <r>
    <n v="-118.61"/>
    <n v="34.21"/>
    <n v="33"/>
    <n v="2609"/>
    <n v="431"/>
    <n v="1208"/>
    <n v="406"/>
    <n v="5.4527000000000001"/>
    <n v="227100"/>
    <x v="1"/>
    <m/>
  </r>
  <r>
    <n v="-118.62"/>
    <n v="34.200000000000003"/>
    <n v="23"/>
    <n v="3098"/>
    <n v="542"/>
    <n v="1486"/>
    <n v="492"/>
    <n v="5.7613000000000003"/>
    <n v="235800"/>
    <x v="1"/>
    <m/>
  </r>
  <r>
    <n v="-118.63"/>
    <n v="34.21"/>
    <n v="31"/>
    <n v="3952"/>
    <n v="647"/>
    <n v="1762"/>
    <n v="588"/>
    <n v="5.5709"/>
    <n v="244800"/>
    <x v="1"/>
    <m/>
  </r>
  <r>
    <n v="-118.64"/>
    <n v="34.22"/>
    <n v="16"/>
    <n v="4312"/>
    <n v="574"/>
    <n v="1902"/>
    <n v="574"/>
    <n v="8.4437999999999995"/>
    <n v="390000"/>
    <x v="1"/>
    <m/>
  </r>
  <r>
    <n v="-118.65"/>
    <n v="34.21"/>
    <n v="5"/>
    <n v="5429"/>
    <n v="665"/>
    <n v="2315"/>
    <n v="687"/>
    <n v="9.6464999999999996"/>
    <n v="500001"/>
    <x v="1"/>
    <m/>
  </r>
  <r>
    <n v="-118.65"/>
    <n v="34.200000000000003"/>
    <n v="23"/>
    <n v="7480"/>
    <n v="1084"/>
    <n v="3037"/>
    <n v="1058"/>
    <n v="6.9222999999999999"/>
    <n v="338400"/>
    <x v="1"/>
    <m/>
  </r>
  <r>
    <n v="-118.62"/>
    <n v="34.200000000000003"/>
    <n v="32"/>
    <n v="3233"/>
    <n v="553"/>
    <n v="1678"/>
    <n v="545"/>
    <n v="5.0025000000000004"/>
    <n v="234900"/>
    <x v="1"/>
    <m/>
  </r>
  <r>
    <n v="-118.63"/>
    <n v="34.200000000000003"/>
    <n v="19"/>
    <n v="7411"/>
    <n v="1045"/>
    <n v="2814"/>
    <n v="950"/>
    <n v="6.7785000000000002"/>
    <n v="336100"/>
    <x v="1"/>
    <m/>
  </r>
  <r>
    <n v="-118.59"/>
    <n v="34.21"/>
    <n v="17"/>
    <n v="2737"/>
    <n v="868"/>
    <n v="2924"/>
    <n v="785"/>
    <n v="2.5796999999999999"/>
    <n v="183500"/>
    <x v="1"/>
    <m/>
  </r>
  <r>
    <n v="-118.59"/>
    <n v="34.200000000000003"/>
    <n v="21"/>
    <n v="1789"/>
    <m/>
    <n v="2300"/>
    <n v="677"/>
    <n v="2.754"/>
    <n v="179800"/>
    <x v="1"/>
    <m/>
  </r>
  <r>
    <n v="-118.6"/>
    <n v="34.200000000000003"/>
    <n v="10"/>
    <n v="2869"/>
    <n v="941"/>
    <n v="2162"/>
    <n v="829"/>
    <n v="3.2296999999999998"/>
    <n v="150000"/>
    <x v="1"/>
    <m/>
  </r>
  <r>
    <n v="-118.6"/>
    <n v="34.21"/>
    <n v="19"/>
    <n v="2581"/>
    <n v="857"/>
    <n v="2004"/>
    <n v="784"/>
    <n v="2.6158999999999999"/>
    <n v="182300"/>
    <x v="1"/>
    <m/>
  </r>
  <r>
    <n v="-118.56"/>
    <n v="34.200000000000003"/>
    <n v="35"/>
    <n v="1770"/>
    <n v="362"/>
    <n v="1083"/>
    <n v="355"/>
    <n v="5.0483000000000002"/>
    <n v="221000"/>
    <x v="1"/>
    <m/>
  </r>
  <r>
    <n v="-118.57"/>
    <n v="34.21"/>
    <n v="36"/>
    <n v="878"/>
    <n v="167"/>
    <n v="499"/>
    <n v="179"/>
    <n v="4.1181000000000001"/>
    <n v="190400"/>
    <x v="1"/>
    <m/>
  </r>
  <r>
    <n v="-118.57"/>
    <n v="34.200000000000003"/>
    <n v="18"/>
    <n v="7157"/>
    <n v="1869"/>
    <n v="4642"/>
    <n v="1699"/>
    <n v="3.1818"/>
    <n v="208000"/>
    <x v="1"/>
    <m/>
  </r>
  <r>
    <n v="-118.58"/>
    <n v="34.200000000000003"/>
    <n v="21"/>
    <n v="2979"/>
    <n v="744"/>
    <n v="1824"/>
    <n v="692"/>
    <n v="3.5"/>
    <n v="223700"/>
    <x v="1"/>
    <m/>
  </r>
  <r>
    <n v="-118.56"/>
    <n v="34.19"/>
    <n v="36"/>
    <n v="2600"/>
    <n v="441"/>
    <n v="1246"/>
    <n v="426"/>
    <n v="4.1111000000000004"/>
    <n v="215600"/>
    <x v="1"/>
    <m/>
  </r>
  <r>
    <n v="-118.57"/>
    <n v="34.200000000000003"/>
    <n v="36"/>
    <n v="2559"/>
    <n v="469"/>
    <n v="1358"/>
    <n v="445"/>
    <n v="4.5568"/>
    <n v="201500"/>
    <x v="1"/>
    <m/>
  </r>
  <r>
    <n v="-118.57"/>
    <n v="34.200000000000003"/>
    <n v="33"/>
    <n v="1759"/>
    <n v="311"/>
    <n v="943"/>
    <n v="315"/>
    <n v="5.2229999999999999"/>
    <n v="209200"/>
    <x v="1"/>
    <m/>
  </r>
  <r>
    <n v="-118.58"/>
    <n v="34.200000000000003"/>
    <n v="35"/>
    <n v="1558"/>
    <n v="267"/>
    <n v="793"/>
    <n v="249"/>
    <n v="5.1463000000000001"/>
    <n v="220200"/>
    <x v="1"/>
    <m/>
  </r>
  <r>
    <n v="-118.58"/>
    <n v="34.200000000000003"/>
    <n v="35"/>
    <n v="1323"/>
    <n v="228"/>
    <n v="756"/>
    <n v="216"/>
    <n v="4.2329999999999997"/>
    <n v="221300"/>
    <x v="1"/>
    <m/>
  </r>
  <r>
    <n v="-118.56"/>
    <n v="34.19"/>
    <n v="34"/>
    <n v="2185"/>
    <n v="372"/>
    <n v="986"/>
    <n v="347"/>
    <n v="4.8125"/>
    <n v="266700"/>
    <x v="1"/>
    <m/>
  </r>
  <r>
    <n v="-118.58"/>
    <n v="34.19"/>
    <n v="35"/>
    <n v="2329"/>
    <n v="399"/>
    <n v="966"/>
    <n v="336"/>
    <n v="3.8839000000000001"/>
    <n v="224900"/>
    <x v="1"/>
    <m/>
  </r>
  <r>
    <n v="-118.58"/>
    <n v="34.19"/>
    <n v="27"/>
    <n v="4286"/>
    <n v="1071"/>
    <n v="2863"/>
    <n v="1033"/>
    <n v="3.3125"/>
    <n v="222800"/>
    <x v="1"/>
    <m/>
  </r>
  <r>
    <n v="-118.58"/>
    <n v="34.19"/>
    <n v="15"/>
    <n v="3061"/>
    <n v="1079"/>
    <n v="2173"/>
    <n v="1078"/>
    <n v="2.85"/>
    <n v="187500"/>
    <x v="1"/>
    <m/>
  </r>
  <r>
    <n v="-118.58"/>
    <n v="34.18"/>
    <n v="28"/>
    <n v="908"/>
    <n v="142"/>
    <n v="368"/>
    <n v="143"/>
    <n v="5.6158999999999999"/>
    <n v="340500"/>
    <x v="1"/>
    <m/>
  </r>
  <r>
    <n v="-118.62"/>
    <n v="34.200000000000003"/>
    <n v="29"/>
    <n v="2421"/>
    <n v="402"/>
    <n v="1120"/>
    <n v="388"/>
    <n v="5.0308999999999999"/>
    <n v="244800"/>
    <x v="1"/>
    <m/>
  </r>
  <r>
    <n v="-118.62"/>
    <n v="34.18"/>
    <n v="25"/>
    <n v="3124"/>
    <n v="468"/>
    <n v="1241"/>
    <n v="439"/>
    <n v="6.4043999999999999"/>
    <n v="333100"/>
    <x v="1"/>
    <m/>
  </r>
  <r>
    <n v="-118.62"/>
    <n v="34.19"/>
    <n v="35"/>
    <n v="1934"/>
    <n v="307"/>
    <n v="905"/>
    <n v="315"/>
    <n v="5.5101000000000004"/>
    <n v="267400"/>
    <x v="1"/>
    <m/>
  </r>
  <r>
    <n v="-118.61"/>
    <n v="34.200000000000003"/>
    <n v="29"/>
    <n v="1673"/>
    <n v="284"/>
    <n v="794"/>
    <n v="270"/>
    <n v="5.5190999999999999"/>
    <n v="245800"/>
    <x v="1"/>
    <m/>
  </r>
  <r>
    <n v="-118.61"/>
    <n v="34.19"/>
    <n v="28"/>
    <n v="3824"/>
    <n v="749"/>
    <n v="1790"/>
    <n v="701"/>
    <n v="4.1154000000000002"/>
    <n v="246400"/>
    <x v="1"/>
    <m/>
  </r>
  <r>
    <n v="-118.61"/>
    <n v="34.19"/>
    <n v="34"/>
    <n v="703"/>
    <n v="127"/>
    <n v="369"/>
    <n v="127"/>
    <n v="4.3125"/>
    <n v="210100"/>
    <x v="1"/>
    <m/>
  </r>
  <r>
    <n v="-118.6"/>
    <n v="34.19"/>
    <n v="16"/>
    <n v="14912"/>
    <n v="4183"/>
    <n v="5105"/>
    <n v="3302"/>
    <n v="2.8311999999999999"/>
    <n v="213900"/>
    <x v="1"/>
    <m/>
  </r>
  <r>
    <n v="-118.63"/>
    <n v="34.19"/>
    <n v="32"/>
    <n v="3568"/>
    <n v="591"/>
    <n v="1741"/>
    <n v="563"/>
    <n v="5.1528999999999998"/>
    <n v="259600"/>
    <x v="1"/>
    <m/>
  </r>
  <r>
    <n v="-118.63"/>
    <n v="34.18"/>
    <n v="32"/>
    <n v="1646"/>
    <n v="242"/>
    <n v="697"/>
    <n v="233"/>
    <n v="6.6688999999999998"/>
    <n v="433000"/>
    <x v="1"/>
    <m/>
  </r>
  <r>
    <n v="-118.64"/>
    <n v="34.19"/>
    <n v="30"/>
    <n v="2399"/>
    <n v="373"/>
    <n v="1062"/>
    <n v="377"/>
    <n v="6.0094000000000003"/>
    <n v="245600"/>
    <x v="1"/>
    <m/>
  </r>
  <r>
    <n v="-118.64"/>
    <n v="34.19"/>
    <n v="33"/>
    <n v="3017"/>
    <n v="494"/>
    <n v="1423"/>
    <n v="470"/>
    <n v="5.6162999999999998"/>
    <n v="248400"/>
    <x v="1"/>
    <m/>
  </r>
  <r>
    <n v="-118.64"/>
    <n v="34.18"/>
    <n v="33"/>
    <n v="3808"/>
    <n v="623"/>
    <n v="1784"/>
    <n v="615"/>
    <n v="5.1641000000000004"/>
    <n v="263400"/>
    <x v="1"/>
    <m/>
  </r>
  <r>
    <n v="-118.64"/>
    <n v="34.19"/>
    <n v="28"/>
    <n v="3274"/>
    <n v="571"/>
    <n v="1424"/>
    <n v="521"/>
    <n v="4.4166999999999996"/>
    <n v="247300"/>
    <x v="1"/>
    <m/>
  </r>
  <r>
    <n v="-118.65"/>
    <n v="34.18"/>
    <n v="27"/>
    <n v="1793"/>
    <n v="339"/>
    <n v="1016"/>
    <n v="326"/>
    <n v="4.9249999999999998"/>
    <n v="240300"/>
    <x v="1"/>
    <m/>
  </r>
  <r>
    <n v="-118.65"/>
    <n v="34.19"/>
    <n v="27"/>
    <n v="2772"/>
    <n v="511"/>
    <n v="1346"/>
    <n v="497"/>
    <n v="5.2016"/>
    <n v="243000"/>
    <x v="1"/>
    <m/>
  </r>
  <r>
    <n v="-118.66"/>
    <n v="34.19"/>
    <n v="23"/>
    <n v="7544"/>
    <n v="1031"/>
    <n v="3221"/>
    <n v="1043"/>
    <n v="7.6420000000000003"/>
    <n v="374900"/>
    <x v="1"/>
    <m/>
  </r>
  <r>
    <n v="-118.63"/>
    <n v="34.17"/>
    <n v="33"/>
    <n v="4769"/>
    <n v="787"/>
    <n v="2019"/>
    <n v="743"/>
    <n v="5.5797999999999996"/>
    <n v="338200"/>
    <x v="1"/>
    <m/>
  </r>
  <r>
    <n v="-118.64"/>
    <n v="34.17"/>
    <n v="26"/>
    <n v="6767"/>
    <n v="903"/>
    <n v="2574"/>
    <n v="883"/>
    <n v="7.7846000000000002"/>
    <n v="409000"/>
    <x v="1"/>
    <m/>
  </r>
  <r>
    <n v="-118.57"/>
    <n v="34.18"/>
    <n v="36"/>
    <n v="2981"/>
    <n v="441"/>
    <n v="1243"/>
    <n v="413"/>
    <n v="6.5304000000000002"/>
    <n v="439800"/>
    <x v="1"/>
    <m/>
  </r>
  <r>
    <n v="-118.57"/>
    <n v="34.17"/>
    <n v="35"/>
    <n v="2072"/>
    <n v="318"/>
    <n v="908"/>
    <n v="342"/>
    <n v="6.0928000000000004"/>
    <n v="327300"/>
    <x v="1"/>
    <m/>
  </r>
  <r>
    <n v="-118.58"/>
    <n v="34.17"/>
    <n v="29"/>
    <n v="3393"/>
    <n v="574"/>
    <n v="1471"/>
    <n v="587"/>
    <n v="6.2064000000000004"/>
    <n v="334900"/>
    <x v="1"/>
    <m/>
  </r>
  <r>
    <n v="-118.59"/>
    <n v="34.18"/>
    <n v="7"/>
    <n v="11853"/>
    <n v="2691"/>
    <n v="4404"/>
    <n v="2447"/>
    <n v="4.2008999999999999"/>
    <n v="271300"/>
    <x v="1"/>
    <m/>
  </r>
  <r>
    <n v="-118.61"/>
    <n v="34.17"/>
    <n v="19"/>
    <n v="5944"/>
    <n v="1345"/>
    <n v="2372"/>
    <n v="1250"/>
    <n v="3.8818999999999999"/>
    <n v="328900"/>
    <x v="1"/>
    <m/>
  </r>
  <r>
    <n v="-118.62"/>
    <n v="34.17"/>
    <n v="32"/>
    <n v="1491"/>
    <n v="355"/>
    <n v="756"/>
    <n v="296"/>
    <n v="3.0404"/>
    <n v="262800"/>
    <x v="1"/>
    <m/>
  </r>
  <r>
    <n v="-118.62"/>
    <n v="34.17"/>
    <n v="34"/>
    <n v="3268"/>
    <n v="538"/>
    <n v="1463"/>
    <n v="519"/>
    <n v="6.8482000000000003"/>
    <n v="308300"/>
    <x v="1"/>
    <m/>
  </r>
  <r>
    <n v="-118.63"/>
    <n v="34.18"/>
    <n v="33"/>
    <n v="5252"/>
    <n v="760"/>
    <n v="2041"/>
    <n v="730"/>
    <n v="6.7976999999999999"/>
    <n v="389700"/>
    <x v="1"/>
    <m/>
  </r>
  <r>
    <n v="-118.65"/>
    <n v="34.18"/>
    <n v="26"/>
    <n v="4607"/>
    <n v="656"/>
    <n v="1769"/>
    <n v="643"/>
    <n v="7.4917999999999996"/>
    <n v="367600"/>
    <x v="1"/>
    <m/>
  </r>
  <r>
    <n v="-118.66"/>
    <n v="34.18"/>
    <n v="25"/>
    <n v="6612"/>
    <n v="857"/>
    <n v="2519"/>
    <n v="843"/>
    <n v="8.3911999999999995"/>
    <n v="419000"/>
    <x v="1"/>
    <m/>
  </r>
  <r>
    <n v="-118.61"/>
    <n v="34.17"/>
    <n v="31"/>
    <n v="1689"/>
    <n v="362"/>
    <n v="705"/>
    <n v="360"/>
    <n v="4"/>
    <n v="278500"/>
    <x v="1"/>
    <m/>
  </r>
  <r>
    <n v="-118.61"/>
    <n v="34.15"/>
    <n v="32"/>
    <n v="4491"/>
    <n v="815"/>
    <n v="1696"/>
    <n v="749"/>
    <n v="4.9101999999999997"/>
    <n v="319100"/>
    <x v="1"/>
    <m/>
  </r>
  <r>
    <n v="-118.61"/>
    <n v="34.159999999999997"/>
    <n v="29"/>
    <n v="4364"/>
    <n v="647"/>
    <n v="1550"/>
    <n v="624"/>
    <n v="6.8106999999999998"/>
    <n v="367400"/>
    <x v="1"/>
    <m/>
  </r>
  <r>
    <n v="-118.63"/>
    <n v="34.159999999999997"/>
    <n v="33"/>
    <n v="2896"/>
    <n v="455"/>
    <n v="1116"/>
    <n v="411"/>
    <n v="6.0191999999999997"/>
    <n v="347700"/>
    <x v="1"/>
    <m/>
  </r>
  <r>
    <n v="-118.63"/>
    <n v="34.159999999999997"/>
    <n v="30"/>
    <n v="3346"/>
    <n v="487"/>
    <n v="1296"/>
    <n v="495"/>
    <n v="7.4569999999999999"/>
    <n v="392700"/>
    <x v="1"/>
    <m/>
  </r>
  <r>
    <n v="-118.62"/>
    <n v="34.15"/>
    <n v="26"/>
    <n v="5661"/>
    <n v="791"/>
    <n v="2493"/>
    <n v="780"/>
    <n v="7.9813999999999998"/>
    <n v="409900"/>
    <x v="1"/>
    <m/>
  </r>
  <r>
    <n v="-118.57"/>
    <n v="34.17"/>
    <n v="31"/>
    <n v="1950"/>
    <n v="383"/>
    <n v="870"/>
    <n v="357"/>
    <n v="3.1875"/>
    <n v="500001"/>
    <x v="1"/>
    <m/>
  </r>
  <r>
    <n v="-118.58"/>
    <n v="34.17"/>
    <n v="18"/>
    <n v="6476"/>
    <n v="1082"/>
    <n v="2413"/>
    <n v="958"/>
    <n v="5.6326999999999998"/>
    <n v="500001"/>
    <x v="1"/>
    <m/>
  </r>
  <r>
    <n v="-118.59"/>
    <n v="34.17"/>
    <n v="36"/>
    <n v="1887"/>
    <n v="359"/>
    <n v="761"/>
    <n v="329"/>
    <n v="5.4847000000000001"/>
    <n v="296000"/>
    <x v="1"/>
    <m/>
  </r>
  <r>
    <n v="-118.6"/>
    <n v="34.159999999999997"/>
    <n v="37"/>
    <n v="3441"/>
    <n v="584"/>
    <n v="1283"/>
    <n v="544"/>
    <n v="4.1656000000000004"/>
    <n v="313100"/>
    <x v="1"/>
    <m/>
  </r>
  <r>
    <n v="-118.6"/>
    <n v="34.159999999999997"/>
    <n v="32"/>
    <n v="3999"/>
    <n v="667"/>
    <n v="1628"/>
    <n v="631"/>
    <n v="6.0793999999999997"/>
    <n v="338500"/>
    <x v="1"/>
    <m/>
  </r>
  <r>
    <n v="-118.57"/>
    <n v="34.15"/>
    <n v="22"/>
    <n v="5791"/>
    <n v="706"/>
    <n v="2059"/>
    <n v="673"/>
    <n v="10.9201"/>
    <n v="500001"/>
    <x v="1"/>
    <m/>
  </r>
  <r>
    <n v="-118.58"/>
    <n v="34.15"/>
    <n v="21"/>
    <n v="3856"/>
    <n v="547"/>
    <n v="1422"/>
    <n v="535"/>
    <n v="8.4196000000000009"/>
    <n v="450700"/>
    <x v="1"/>
    <m/>
  </r>
  <r>
    <n v="-118.59"/>
    <n v="34.15"/>
    <n v="29"/>
    <n v="2023"/>
    <n v="330"/>
    <n v="747"/>
    <n v="304"/>
    <n v="6.7694000000000001"/>
    <n v="369700"/>
    <x v="1"/>
    <m/>
  </r>
  <r>
    <n v="-118.6"/>
    <n v="34.15"/>
    <n v="28"/>
    <n v="4570"/>
    <n v="744"/>
    <n v="1693"/>
    <n v="695"/>
    <n v="6.14"/>
    <n v="361900"/>
    <x v="1"/>
    <m/>
  </r>
  <r>
    <n v="-118.59"/>
    <n v="34.14"/>
    <n v="19"/>
    <n v="1303"/>
    <n v="155"/>
    <n v="450"/>
    <n v="145"/>
    <n v="10.5511"/>
    <n v="483100"/>
    <x v="1"/>
    <m/>
  </r>
  <r>
    <n v="-118.49"/>
    <n v="34.18"/>
    <n v="31"/>
    <n v="3073"/>
    <n v="674"/>
    <n v="1486"/>
    <n v="684"/>
    <n v="4.8983999999999996"/>
    <n v="311700"/>
    <x v="1"/>
    <m/>
  </r>
  <r>
    <n v="-118.51"/>
    <n v="34.18"/>
    <n v="37"/>
    <n v="1893"/>
    <n v="365"/>
    <n v="911"/>
    <n v="324"/>
    <n v="4.8036000000000003"/>
    <n v="295300"/>
    <x v="1"/>
    <m/>
  </r>
  <r>
    <n v="-118.51"/>
    <n v="34.17"/>
    <n v="31"/>
    <n v="3252"/>
    <n v="834"/>
    <n v="1411"/>
    <n v="760"/>
    <n v="3.1884999999999999"/>
    <n v="219000"/>
    <x v="1"/>
    <m/>
  </r>
  <r>
    <n v="-118.52"/>
    <n v="34.18"/>
    <n v="43"/>
    <n v="1700"/>
    <n v="380"/>
    <n v="930"/>
    <n v="349"/>
    <n v="3.6749999999999998"/>
    <n v="213100"/>
    <x v="1"/>
    <m/>
  </r>
  <r>
    <n v="-118.52"/>
    <n v="34.18"/>
    <n v="46"/>
    <n v="2082"/>
    <n v="438"/>
    <n v="1047"/>
    <n v="393"/>
    <n v="3.6534"/>
    <n v="216000"/>
    <x v="1"/>
    <m/>
  </r>
  <r>
    <n v="-118.52"/>
    <n v="34.18"/>
    <n v="42"/>
    <n v="1611"/>
    <n v="410"/>
    <n v="879"/>
    <n v="386"/>
    <n v="3.1922999999999999"/>
    <n v="221800"/>
    <x v="1"/>
    <m/>
  </r>
  <r>
    <n v="-118.53"/>
    <n v="34.17"/>
    <n v="18"/>
    <n v="6430"/>
    <n v="1412"/>
    <n v="2897"/>
    <n v="1348"/>
    <n v="3.855"/>
    <n v="243800"/>
    <x v="1"/>
    <m/>
  </r>
  <r>
    <n v="-118.54"/>
    <n v="34.17"/>
    <n v="11"/>
    <n v="1080"/>
    <n v="174"/>
    <n v="386"/>
    <n v="160"/>
    <n v="6.1273999999999997"/>
    <n v="315900"/>
    <x v="1"/>
    <m/>
  </r>
  <r>
    <n v="-118.55"/>
    <n v="34.18"/>
    <n v="32"/>
    <n v="3011"/>
    <n v="529"/>
    <n v="1287"/>
    <n v="525"/>
    <n v="5.0605000000000002"/>
    <n v="311000"/>
    <x v="1"/>
    <m/>
  </r>
  <r>
    <n v="-118.56"/>
    <n v="34.18"/>
    <n v="39"/>
    <n v="1819"/>
    <n v="291"/>
    <n v="770"/>
    <n v="278"/>
    <n v="5.4088000000000003"/>
    <n v="457300"/>
    <x v="1"/>
    <m/>
  </r>
  <r>
    <n v="-118.54"/>
    <n v="34.18"/>
    <n v="17"/>
    <n v="7214"/>
    <n v="1994"/>
    <n v="4100"/>
    <n v="1823"/>
    <n v="3.0943000000000001"/>
    <n v="174500"/>
    <x v="1"/>
    <m/>
  </r>
  <r>
    <n v="-118.53"/>
    <n v="34.18"/>
    <n v="16"/>
    <n v="7194"/>
    <n v="1976"/>
    <n v="3687"/>
    <n v="1894"/>
    <n v="3.1886999999999999"/>
    <n v="189300"/>
    <x v="1"/>
    <m/>
  </r>
  <r>
    <n v="-118.54"/>
    <n v="34.17"/>
    <n v="34"/>
    <n v="2458"/>
    <n v="433"/>
    <n v="1034"/>
    <n v="373"/>
    <n v="5.6738"/>
    <n v="443600"/>
    <x v="1"/>
    <m/>
  </r>
  <r>
    <n v="-118.54"/>
    <n v="34.17"/>
    <n v="25"/>
    <n v="3352"/>
    <n v="891"/>
    <n v="1815"/>
    <n v="860"/>
    <n v="2.8527999999999998"/>
    <n v="425000"/>
    <x v="1"/>
    <m/>
  </r>
  <r>
    <n v="-118.55"/>
    <n v="34.17"/>
    <n v="36"/>
    <n v="2127"/>
    <n v="297"/>
    <n v="761"/>
    <n v="274"/>
    <n v="7.8391999999999999"/>
    <n v="500001"/>
    <x v="1"/>
    <m/>
  </r>
  <r>
    <n v="-118.56"/>
    <n v="34.17"/>
    <n v="35"/>
    <n v="2987"/>
    <n v="391"/>
    <n v="1244"/>
    <n v="387"/>
    <n v="7.1322000000000001"/>
    <n v="500001"/>
    <x v="1"/>
    <m/>
  </r>
  <r>
    <n v="-118.52"/>
    <n v="34.17"/>
    <n v="20"/>
    <n v="17377"/>
    <n v="4457"/>
    <n v="7450"/>
    <n v="4204"/>
    <n v="3.2153999999999998"/>
    <n v="259600"/>
    <x v="1"/>
    <m/>
  </r>
  <r>
    <n v="-118.52"/>
    <n v="34.159999999999997"/>
    <n v="39"/>
    <n v="2693"/>
    <n v="478"/>
    <n v="1219"/>
    <n v="435"/>
    <n v="5.17"/>
    <n v="335400"/>
    <x v="1"/>
    <m/>
  </r>
  <r>
    <n v="-118.53"/>
    <n v="34.159999999999997"/>
    <n v="32"/>
    <n v="3554"/>
    <n v="762"/>
    <n v="1623"/>
    <n v="750"/>
    <n v="3.6141000000000001"/>
    <n v="290600"/>
    <x v="1"/>
    <m/>
  </r>
  <r>
    <n v="-118.51"/>
    <n v="34.159999999999997"/>
    <n v="23"/>
    <n v="11154"/>
    <n v="1995"/>
    <n v="4076"/>
    <n v="1809"/>
    <n v="5.4608999999999996"/>
    <n v="500001"/>
    <x v="1"/>
    <m/>
  </r>
  <r>
    <n v="-118.48"/>
    <n v="34.159999999999997"/>
    <n v="32"/>
    <n v="2108"/>
    <n v="309"/>
    <n v="769"/>
    <n v="274"/>
    <n v="8.7172000000000001"/>
    <n v="500001"/>
    <x v="1"/>
    <m/>
  </r>
  <r>
    <n v="-118.49"/>
    <n v="34.159999999999997"/>
    <n v="37"/>
    <n v="3333"/>
    <n v="488"/>
    <n v="1171"/>
    <n v="485"/>
    <n v="6.4958"/>
    <n v="500001"/>
    <x v="1"/>
    <m/>
  </r>
  <r>
    <n v="-118.5"/>
    <n v="34.159999999999997"/>
    <n v="34"/>
    <n v="3547"/>
    <n v="523"/>
    <n v="1187"/>
    <n v="500"/>
    <n v="7.1390000000000002"/>
    <n v="424000"/>
    <x v="1"/>
    <m/>
  </r>
  <r>
    <n v="-118.5"/>
    <n v="34.15"/>
    <n v="33"/>
    <n v="3104"/>
    <n v="387"/>
    <n v="1111"/>
    <n v="376"/>
    <n v="13.419600000000001"/>
    <n v="500001"/>
    <x v="1"/>
    <m/>
  </r>
  <r>
    <n v="-118.5"/>
    <n v="34.17"/>
    <n v="37"/>
    <n v="880"/>
    <m/>
    <n v="369"/>
    <n v="155"/>
    <n v="4.1429"/>
    <n v="303600"/>
    <x v="1"/>
    <m/>
  </r>
  <r>
    <n v="-118.49"/>
    <n v="34.15"/>
    <n v="33"/>
    <n v="2829"/>
    <n v="360"/>
    <n v="1010"/>
    <n v="363"/>
    <n v="10.358700000000001"/>
    <n v="500001"/>
    <x v="1"/>
    <m/>
  </r>
  <r>
    <n v="-118.49"/>
    <n v="34.14"/>
    <n v="28"/>
    <n v="3539"/>
    <n v="441"/>
    <n v="1190"/>
    <n v="421"/>
    <n v="10.679600000000001"/>
    <n v="500001"/>
    <x v="1"/>
    <m/>
  </r>
  <r>
    <n v="-118.49"/>
    <n v="34.130000000000003"/>
    <n v="24"/>
    <n v="4394"/>
    <m/>
    <n v="1443"/>
    <n v="528"/>
    <n v="11.2979"/>
    <n v="500001"/>
    <x v="1"/>
    <m/>
  </r>
  <r>
    <n v="-118.51"/>
    <n v="34.14"/>
    <n v="28"/>
    <n v="6748"/>
    <n v="904"/>
    <n v="2431"/>
    <n v="876"/>
    <n v="12.8879"/>
    <n v="500001"/>
    <x v="1"/>
    <m/>
  </r>
  <r>
    <n v="-118.53"/>
    <n v="34.14"/>
    <n v="28"/>
    <n v="6920"/>
    <n v="906"/>
    <n v="2515"/>
    <n v="860"/>
    <n v="9.2188999999999997"/>
    <n v="500001"/>
    <x v="1"/>
    <m/>
  </r>
  <r>
    <n v="-118.54"/>
    <n v="34.15"/>
    <n v="26"/>
    <n v="10111"/>
    <n v="1295"/>
    <n v="3599"/>
    <n v="1257"/>
    <n v="10.229200000000001"/>
    <n v="500001"/>
    <x v="1"/>
    <m/>
  </r>
  <r>
    <n v="-118.56"/>
    <n v="34.14"/>
    <n v="23"/>
    <n v="9657"/>
    <n v="1189"/>
    <n v="3585"/>
    <n v="1162"/>
    <n v="10.4399"/>
    <n v="500001"/>
    <x v="1"/>
    <m/>
  </r>
  <r>
    <n v="-118.43"/>
    <n v="34.15"/>
    <n v="28"/>
    <n v="6270"/>
    <n v="1706"/>
    <n v="2549"/>
    <n v="1497"/>
    <n v="3.2241"/>
    <n v="295800"/>
    <x v="1"/>
    <m/>
  </r>
  <r>
    <n v="-118.43"/>
    <n v="34.15"/>
    <n v="42"/>
    <n v="1293"/>
    <n v="214"/>
    <n v="459"/>
    <n v="217"/>
    <n v="7.6719999999999997"/>
    <n v="467600"/>
    <x v="1"/>
    <m/>
  </r>
  <r>
    <n v="-118.43"/>
    <n v="34.15"/>
    <n v="26"/>
    <n v="2900"/>
    <n v="667"/>
    <n v="1090"/>
    <n v="590"/>
    <n v="3.7124999999999999"/>
    <n v="447400"/>
    <x v="1"/>
    <m/>
  </r>
  <r>
    <n v="-118.43"/>
    <n v="34.15"/>
    <n v="31"/>
    <n v="1856"/>
    <n v="425"/>
    <n v="795"/>
    <n v="426"/>
    <n v="2.8448000000000002"/>
    <n v="360600"/>
    <x v="1"/>
    <m/>
  </r>
  <r>
    <n v="-118.44"/>
    <n v="34.15"/>
    <n v="29"/>
    <n v="5474"/>
    <n v="1457"/>
    <n v="2352"/>
    <n v="1326"/>
    <n v="3.415"/>
    <n v="382500"/>
    <x v="1"/>
    <m/>
  </r>
  <r>
    <n v="-118.44"/>
    <n v="34.15"/>
    <n v="44"/>
    <n v="1778"/>
    <n v="251"/>
    <n v="641"/>
    <n v="251"/>
    <n v="10.0549"/>
    <n v="500001"/>
    <x v="1"/>
    <m/>
  </r>
  <r>
    <n v="-118.44"/>
    <n v="34.15"/>
    <n v="15"/>
    <n v="4420"/>
    <n v="1076"/>
    <n v="1669"/>
    <n v="1016"/>
    <n v="4.6375000000000002"/>
    <n v="359100"/>
    <x v="1"/>
    <m/>
  </r>
  <r>
    <n v="-118.44"/>
    <n v="34.15"/>
    <n v="37"/>
    <n v="1335"/>
    <n v="286"/>
    <n v="539"/>
    <n v="279"/>
    <n v="3.2812999999999999"/>
    <n v="301700"/>
    <x v="1"/>
    <m/>
  </r>
  <r>
    <n v="-118.44"/>
    <n v="34.15"/>
    <n v="38"/>
    <n v="1387"/>
    <n v="337"/>
    <n v="713"/>
    <n v="343"/>
    <n v="2.9352"/>
    <n v="304500"/>
    <x v="1"/>
    <m/>
  </r>
  <r>
    <n v="-118.45"/>
    <n v="34.159999999999997"/>
    <n v="22"/>
    <n v="7828"/>
    <n v="2038"/>
    <n v="3303"/>
    <n v="1922"/>
    <n v="3.6171000000000002"/>
    <n v="318300"/>
    <x v="1"/>
    <m/>
  </r>
  <r>
    <n v="-118.45"/>
    <n v="34.15"/>
    <n v="10"/>
    <n v="1091"/>
    <n v="260"/>
    <n v="517"/>
    <n v="266"/>
    <n v="4.1726999999999999"/>
    <n v="332600"/>
    <x v="1"/>
    <m/>
  </r>
  <r>
    <n v="-118.45"/>
    <n v="34.15"/>
    <n v="20"/>
    <n v="3876"/>
    <n v="799"/>
    <n v="1334"/>
    <n v="753"/>
    <n v="4.5655999999999999"/>
    <n v="478400"/>
    <x v="1"/>
    <m/>
  </r>
  <r>
    <n v="-118.46"/>
    <n v="34.159999999999997"/>
    <n v="38"/>
    <n v="1495"/>
    <n v="300"/>
    <n v="598"/>
    <n v="280"/>
    <n v="3.4698000000000002"/>
    <n v="265400"/>
    <x v="1"/>
    <m/>
  </r>
  <r>
    <n v="-118.46"/>
    <n v="34.159999999999997"/>
    <n v="16"/>
    <n v="4590"/>
    <n v="1200"/>
    <n v="2195"/>
    <n v="1139"/>
    <n v="3.8273000000000001"/>
    <n v="334900"/>
    <x v="1"/>
    <m/>
  </r>
  <r>
    <n v="-118.47"/>
    <n v="34.15"/>
    <n v="7"/>
    <n v="6306"/>
    <n v="1473"/>
    <n v="2381"/>
    <n v="1299"/>
    <n v="4.6420000000000003"/>
    <n v="457300"/>
    <x v="1"/>
    <m/>
  </r>
  <r>
    <n v="-118.47"/>
    <n v="34.159999999999997"/>
    <n v="30"/>
    <n v="3823"/>
    <n v="740"/>
    <n v="1449"/>
    <n v="612"/>
    <n v="4.5999999999999996"/>
    <n v="392500"/>
    <x v="1"/>
    <m/>
  </r>
  <r>
    <n v="-118.47"/>
    <n v="34.15"/>
    <n v="43"/>
    <n v="804"/>
    <n v="117"/>
    <n v="267"/>
    <n v="110"/>
    <n v="8.2269000000000005"/>
    <n v="500001"/>
    <x v="1"/>
    <m/>
  </r>
  <r>
    <n v="-118.48"/>
    <n v="34.15"/>
    <n v="31"/>
    <n v="2536"/>
    <n v="429"/>
    <n v="990"/>
    <n v="424"/>
    <n v="5.4591000000000003"/>
    <n v="495500"/>
    <x v="1"/>
    <m/>
  </r>
  <r>
    <n v="-118.48"/>
    <n v="34.159999999999997"/>
    <n v="30"/>
    <n v="3507"/>
    <n v="536"/>
    <n v="1427"/>
    <n v="525"/>
    <n v="6.7081999999999997"/>
    <n v="500001"/>
    <x v="1"/>
    <m/>
  </r>
  <r>
    <n v="-118.48"/>
    <n v="34.14"/>
    <n v="31"/>
    <n v="9320"/>
    <n v="1143"/>
    <n v="2980"/>
    <n v="1109"/>
    <n v="10.3599"/>
    <n v="500001"/>
    <x v="1"/>
    <m/>
  </r>
  <r>
    <n v="-118.46"/>
    <n v="34.14"/>
    <n v="34"/>
    <n v="5264"/>
    <n v="771"/>
    <n v="1738"/>
    <n v="753"/>
    <n v="8.8115000000000006"/>
    <n v="500001"/>
    <x v="1"/>
    <m/>
  </r>
  <r>
    <n v="-118.47"/>
    <n v="34.14"/>
    <n v="36"/>
    <n v="2873"/>
    <n v="420"/>
    <n v="850"/>
    <n v="379"/>
    <n v="8.1530000000000005"/>
    <n v="500001"/>
    <x v="1"/>
    <m/>
  </r>
  <r>
    <n v="-118.47"/>
    <n v="34.14"/>
    <n v="34"/>
    <n v="3646"/>
    <n v="610"/>
    <n v="1390"/>
    <n v="607"/>
    <n v="7.6289999999999996"/>
    <n v="500001"/>
    <x v="1"/>
    <m/>
  </r>
  <r>
    <n v="-118.43"/>
    <n v="34.14"/>
    <n v="44"/>
    <n v="1693"/>
    <n v="239"/>
    <n v="498"/>
    <n v="216"/>
    <n v="10.9237"/>
    <n v="500001"/>
    <x v="1"/>
    <m/>
  </r>
  <r>
    <n v="-118.43"/>
    <n v="34.130000000000003"/>
    <n v="37"/>
    <n v="4400"/>
    <n v="695"/>
    <n v="1521"/>
    <n v="666"/>
    <n v="8.2954000000000008"/>
    <n v="500001"/>
    <x v="1"/>
    <m/>
  </r>
  <r>
    <n v="-118.45"/>
    <n v="34.14"/>
    <n v="33"/>
    <n v="1741"/>
    <n v="274"/>
    <n v="588"/>
    <n v="267"/>
    <n v="7.9625000000000004"/>
    <n v="490800"/>
    <x v="1"/>
    <m/>
  </r>
  <r>
    <n v="-118.35"/>
    <n v="34.15"/>
    <n v="52"/>
    <n v="1680"/>
    <n v="238"/>
    <n v="493"/>
    <n v="211"/>
    <n v="9.0419999999999998"/>
    <n v="500001"/>
    <x v="1"/>
    <m/>
  </r>
  <r>
    <n v="-118.36"/>
    <n v="34.15"/>
    <n v="41"/>
    <n v="3545"/>
    <n v="698"/>
    <n v="1221"/>
    <n v="651"/>
    <n v="4.3"/>
    <n v="500001"/>
    <x v="1"/>
    <m/>
  </r>
  <r>
    <n v="-118.36"/>
    <n v="34.15"/>
    <n v="34"/>
    <n v="3659"/>
    <n v="921"/>
    <n v="1338"/>
    <n v="835"/>
    <n v="3.6202000000000001"/>
    <n v="366100"/>
    <x v="1"/>
    <m/>
  </r>
  <r>
    <n v="-118.37"/>
    <n v="34.15"/>
    <n v="23"/>
    <n v="4604"/>
    <n v="1319"/>
    <n v="2391"/>
    <n v="1227"/>
    <n v="3.1373000000000002"/>
    <n v="263100"/>
    <x v="1"/>
    <m/>
  </r>
  <r>
    <n v="-118.37"/>
    <n v="34.15"/>
    <n v="29"/>
    <n v="2630"/>
    <n v="617"/>
    <n v="1071"/>
    <n v="573"/>
    <n v="3.3668999999999998"/>
    <n v="376100"/>
    <x v="1"/>
    <m/>
  </r>
  <r>
    <n v="-118.38"/>
    <n v="34.159999999999997"/>
    <n v="42"/>
    <n v="2358"/>
    <n v="546"/>
    <n v="1065"/>
    <n v="523"/>
    <n v="3.1288999999999998"/>
    <n v="320600"/>
    <x v="1"/>
    <m/>
  </r>
  <r>
    <n v="-118.38"/>
    <n v="34.15"/>
    <n v="36"/>
    <n v="2933"/>
    <n v="619"/>
    <n v="1115"/>
    <n v="579"/>
    <n v="4.3036000000000003"/>
    <n v="365900"/>
    <x v="1"/>
    <m/>
  </r>
  <r>
    <n v="-118.39"/>
    <n v="34.15"/>
    <n v="29"/>
    <n v="3110"/>
    <n v="650"/>
    <n v="1212"/>
    <n v="642"/>
    <n v="4.2031000000000001"/>
    <n v="394400"/>
    <x v="1"/>
    <m/>
  </r>
  <r>
    <n v="-118.39"/>
    <n v="34.15"/>
    <n v="29"/>
    <n v="917"/>
    <n v="181"/>
    <n v="379"/>
    <n v="183"/>
    <n v="3.4611999999999998"/>
    <n v="425000"/>
    <x v="1"/>
    <m/>
  </r>
  <r>
    <n v="-118.39"/>
    <n v="34.159999999999997"/>
    <n v="20"/>
    <n v="4084"/>
    <n v="1062"/>
    <n v="1637"/>
    <n v="987"/>
    <n v="3.2387999999999999"/>
    <n v="256300"/>
    <x v="1"/>
    <m/>
  </r>
  <r>
    <n v="-118.4"/>
    <n v="34.15"/>
    <n v="31"/>
    <n v="3881"/>
    <n v="909"/>
    <n v="1535"/>
    <n v="846"/>
    <n v="3.0398000000000001"/>
    <n v="369100"/>
    <x v="1"/>
    <m/>
  </r>
  <r>
    <n v="-118.41"/>
    <n v="34.15"/>
    <n v="33"/>
    <n v="4032"/>
    <n v="868"/>
    <n v="1695"/>
    <n v="869"/>
    <n v="4.3468"/>
    <n v="425900"/>
    <x v="1"/>
    <m/>
  </r>
  <r>
    <n v="-118.42"/>
    <n v="34.15"/>
    <n v="48"/>
    <n v="680"/>
    <n v="131"/>
    <n v="268"/>
    <n v="126"/>
    <n v="4.6150000000000002"/>
    <n v="371400"/>
    <x v="1"/>
    <m/>
  </r>
  <r>
    <n v="-118.42"/>
    <n v="34.15"/>
    <n v="18"/>
    <n v="1880"/>
    <n v="420"/>
    <n v="681"/>
    <n v="333"/>
    <n v="4.3213999999999997"/>
    <n v="372300"/>
    <x v="1"/>
    <m/>
  </r>
  <r>
    <n v="-118.42"/>
    <n v="34.15"/>
    <n v="31"/>
    <n v="1861"/>
    <n v="430"/>
    <n v="736"/>
    <n v="360"/>
    <n v="5.2853000000000003"/>
    <n v="355900"/>
    <x v="1"/>
    <m/>
  </r>
  <r>
    <n v="-118.42"/>
    <n v="34.159999999999997"/>
    <n v="17"/>
    <n v="277"/>
    <n v="70"/>
    <n v="119"/>
    <n v="59"/>
    <n v="4.0208000000000004"/>
    <n v="341700"/>
    <x v="1"/>
    <m/>
  </r>
  <r>
    <n v="-118.42"/>
    <n v="34.159999999999997"/>
    <n v="46"/>
    <n v="54"/>
    <n v="9"/>
    <n v="20"/>
    <n v="6"/>
    <n v="0.53600000000000003"/>
    <n v="375000"/>
    <x v="1"/>
    <m/>
  </r>
  <r>
    <n v="-118.4"/>
    <n v="34.15"/>
    <n v="41"/>
    <n v="2394"/>
    <n v="500"/>
    <n v="837"/>
    <n v="417"/>
    <n v="4.3888999999999996"/>
    <n v="380400"/>
    <x v="1"/>
    <m/>
  </r>
  <r>
    <n v="-118.4"/>
    <n v="34.15"/>
    <n v="44"/>
    <n v="2515"/>
    <n v="510"/>
    <n v="967"/>
    <n v="484"/>
    <n v="5.0754000000000001"/>
    <n v="374500"/>
    <x v="1"/>
    <m/>
  </r>
  <r>
    <n v="-118.41"/>
    <n v="34.15"/>
    <n v="24"/>
    <n v="3891"/>
    <n v="866"/>
    <n v="1568"/>
    <n v="830"/>
    <n v="4.1656000000000004"/>
    <n v="364700"/>
    <x v="1"/>
    <m/>
  </r>
  <r>
    <n v="-118.41"/>
    <n v="34.15"/>
    <n v="46"/>
    <n v="1628"/>
    <n v="259"/>
    <n v="500"/>
    <n v="258"/>
    <n v="6.0830000000000002"/>
    <n v="424000"/>
    <x v="1"/>
    <m/>
  </r>
  <r>
    <n v="-118.36"/>
    <n v="34.14"/>
    <n v="30"/>
    <n v="1376"/>
    <n v="317"/>
    <n v="629"/>
    <n v="320"/>
    <n v="3.6823000000000001"/>
    <n v="295200"/>
    <x v="1"/>
    <m/>
  </r>
  <r>
    <n v="-118.37"/>
    <n v="34.14"/>
    <n v="8"/>
    <n v="4382"/>
    <n v="1560"/>
    <n v="2138"/>
    <n v="1411"/>
    <n v="3.5714000000000001"/>
    <n v="197900"/>
    <x v="1"/>
    <m/>
  </r>
  <r>
    <n v="-118.37"/>
    <n v="34.14"/>
    <n v="21"/>
    <n v="4670"/>
    <n v="1161"/>
    <n v="1914"/>
    <n v="1094"/>
    <n v="3.7986"/>
    <n v="367700"/>
    <x v="1"/>
    <m/>
  </r>
  <r>
    <n v="-118.38"/>
    <n v="34.14"/>
    <n v="42"/>
    <n v="1253"/>
    <n v="225"/>
    <n v="492"/>
    <n v="224"/>
    <n v="7.7111999999999998"/>
    <n v="386700"/>
    <x v="1"/>
    <m/>
  </r>
  <r>
    <n v="-118.39"/>
    <n v="34.14"/>
    <n v="19"/>
    <n v="5076"/>
    <n v="1034"/>
    <n v="2021"/>
    <n v="960"/>
    <n v="5.5682999999999998"/>
    <n v="309200"/>
    <x v="1"/>
    <m/>
  </r>
  <r>
    <n v="-118.39"/>
    <n v="34.15"/>
    <n v="36"/>
    <n v="2696"/>
    <n v="713"/>
    <n v="905"/>
    <n v="659"/>
    <n v="3.1145999999999998"/>
    <n v="373500"/>
    <x v="1"/>
    <m/>
  </r>
  <r>
    <n v="-118.35"/>
    <n v="34.130000000000003"/>
    <n v="39"/>
    <n v="1610"/>
    <n v="278"/>
    <n v="511"/>
    <n v="278"/>
    <n v="4.3333000000000004"/>
    <n v="385900"/>
    <x v="1"/>
    <m/>
  </r>
  <r>
    <n v="-118.34"/>
    <n v="34.119999999999997"/>
    <n v="41"/>
    <n v="3257"/>
    <n v="679"/>
    <n v="1237"/>
    <n v="638"/>
    <n v="4.2415000000000003"/>
    <n v="409600"/>
    <x v="1"/>
    <m/>
  </r>
  <r>
    <n v="-118.36"/>
    <n v="34.130000000000003"/>
    <n v="36"/>
    <n v="6871"/>
    <n v="1180"/>
    <n v="2216"/>
    <n v="1130"/>
    <n v="8.0498999999999992"/>
    <n v="495600"/>
    <x v="1"/>
    <m/>
  </r>
  <r>
    <n v="-118.37"/>
    <n v="34.14"/>
    <n v="23"/>
    <n v="1883"/>
    <n v="512"/>
    <n v="774"/>
    <n v="478"/>
    <n v="3.5095999999999998"/>
    <n v="396400"/>
    <x v="1"/>
    <m/>
  </r>
  <r>
    <n v="-118.37"/>
    <n v="34.130000000000003"/>
    <n v="28"/>
    <n v="4287"/>
    <n v="627"/>
    <n v="1498"/>
    <n v="615"/>
    <n v="8.5677000000000003"/>
    <n v="500001"/>
    <x v="1"/>
    <m/>
  </r>
  <r>
    <n v="-118.39"/>
    <n v="34.14"/>
    <n v="34"/>
    <n v="4624"/>
    <n v="781"/>
    <n v="1572"/>
    <n v="719"/>
    <n v="6.5533000000000001"/>
    <n v="500001"/>
    <x v="1"/>
    <m/>
  </r>
  <r>
    <n v="-118.38"/>
    <n v="34.14"/>
    <n v="40"/>
    <n v="1965"/>
    <n v="354"/>
    <n v="666"/>
    <n v="357"/>
    <n v="6.0876000000000001"/>
    <n v="483800"/>
    <x v="1"/>
    <m/>
  </r>
  <r>
    <n v="-118.4"/>
    <n v="34.130000000000003"/>
    <n v="32"/>
    <n v="8262"/>
    <n v="1156"/>
    <n v="2712"/>
    <n v="1125"/>
    <n v="10.557499999999999"/>
    <n v="500001"/>
    <x v="1"/>
    <m/>
  </r>
  <r>
    <n v="-118.4"/>
    <n v="34.14"/>
    <n v="52"/>
    <n v="1695"/>
    <n v="281"/>
    <n v="595"/>
    <n v="264"/>
    <n v="6.0678000000000001"/>
    <n v="399300"/>
    <x v="1"/>
    <m/>
  </r>
  <r>
    <n v="-118.4"/>
    <n v="34.14"/>
    <n v="45"/>
    <n v="417"/>
    <n v="89"/>
    <n v="187"/>
    <n v="88"/>
    <n v="5.1376999999999997"/>
    <n v="360700"/>
    <x v="1"/>
    <m/>
  </r>
  <r>
    <n v="-118.41"/>
    <n v="34.14"/>
    <n v="33"/>
    <n v="778"/>
    <n v="143"/>
    <n v="258"/>
    <n v="130"/>
    <n v="5.7380000000000004"/>
    <n v="497600"/>
    <x v="1"/>
    <m/>
  </r>
  <r>
    <n v="-118.42"/>
    <n v="34.14"/>
    <n v="27"/>
    <n v="3990"/>
    <n v="892"/>
    <n v="1417"/>
    <n v="800"/>
    <n v="4.0438999999999998"/>
    <n v="500001"/>
    <x v="1"/>
    <m/>
  </r>
  <r>
    <n v="-118.42"/>
    <n v="34.130000000000003"/>
    <n v="38"/>
    <n v="3830"/>
    <n v="518"/>
    <n v="1292"/>
    <n v="516"/>
    <n v="12.782299999999999"/>
    <n v="500001"/>
    <x v="1"/>
    <m/>
  </r>
  <r>
    <n v="-118.22"/>
    <n v="34.14"/>
    <n v="52"/>
    <n v="2298"/>
    <n v="406"/>
    <n v="1203"/>
    <n v="387"/>
    <n v="5.5290999999999997"/>
    <n v="274600"/>
    <x v="1"/>
    <m/>
  </r>
  <r>
    <n v="-118.22"/>
    <n v="34.14"/>
    <n v="52"/>
    <n v="1388"/>
    <n v="271"/>
    <n v="735"/>
    <n v="239"/>
    <n v="3.7404000000000002"/>
    <n v="247700"/>
    <x v="1"/>
    <m/>
  </r>
  <r>
    <n v="-118.2"/>
    <n v="34.14"/>
    <n v="52"/>
    <n v="3800"/>
    <n v="646"/>
    <n v="1842"/>
    <n v="620"/>
    <n v="5.5523999999999996"/>
    <n v="293900"/>
    <x v="1"/>
    <m/>
  </r>
  <r>
    <n v="-118.19"/>
    <n v="34.14"/>
    <n v="46"/>
    <n v="2387"/>
    <n v="488"/>
    <n v="1181"/>
    <n v="456"/>
    <n v="3.6057999999999999"/>
    <n v="257900"/>
    <x v="1"/>
    <m/>
  </r>
  <r>
    <n v="-118.19"/>
    <n v="34.14"/>
    <n v="38"/>
    <n v="1826"/>
    <n v="300"/>
    <n v="793"/>
    <n v="297"/>
    <n v="5.2961999999999998"/>
    <n v="291500"/>
    <x v="1"/>
    <m/>
  </r>
  <r>
    <n v="-118.23"/>
    <n v="34.14"/>
    <n v="39"/>
    <n v="277"/>
    <n v="89"/>
    <n v="182"/>
    <n v="91"/>
    <n v="2.3957999999999999"/>
    <n v="175000"/>
    <x v="1"/>
    <m/>
  </r>
  <r>
    <n v="-118.22"/>
    <n v="34.14"/>
    <n v="50"/>
    <n v="3657"/>
    <n v="708"/>
    <n v="1725"/>
    <n v="644"/>
    <n v="5.5456000000000003"/>
    <n v="258100"/>
    <x v="1"/>
    <m/>
  </r>
  <r>
    <n v="-118.22"/>
    <n v="34.130000000000003"/>
    <n v="35"/>
    <n v="2983"/>
    <n v="526"/>
    <n v="1614"/>
    <n v="543"/>
    <n v="5.7793999999999999"/>
    <n v="272400"/>
    <x v="1"/>
    <m/>
  </r>
  <r>
    <n v="-118.2"/>
    <n v="34.14"/>
    <n v="52"/>
    <n v="2090"/>
    <n v="466"/>
    <n v="1219"/>
    <n v="390"/>
    <n v="4.0909000000000004"/>
    <n v="204200"/>
    <x v="1"/>
    <m/>
  </r>
  <r>
    <n v="-118.21"/>
    <n v="34.14"/>
    <n v="44"/>
    <n v="1681"/>
    <n v="407"/>
    <n v="1105"/>
    <n v="387"/>
    <n v="3.2222"/>
    <n v="186500"/>
    <x v="1"/>
    <m/>
  </r>
  <r>
    <n v="-118.21"/>
    <n v="34.14"/>
    <n v="25"/>
    <n v="1908"/>
    <n v="628"/>
    <n v="1412"/>
    <n v="588"/>
    <n v="2.2267000000000001"/>
    <n v="189800"/>
    <x v="1"/>
    <m/>
  </r>
  <r>
    <n v="-118.2"/>
    <n v="34.14"/>
    <n v="51"/>
    <n v="1941"/>
    <n v="378"/>
    <n v="1012"/>
    <n v="371"/>
    <n v="3.9375"/>
    <n v="217000"/>
    <x v="1"/>
    <m/>
  </r>
  <r>
    <n v="-118.19"/>
    <n v="34.14"/>
    <n v="47"/>
    <n v="2525"/>
    <n v="523"/>
    <n v="1514"/>
    <n v="498"/>
    <n v="4.3358999999999996"/>
    <n v="209200"/>
    <x v="1"/>
    <m/>
  </r>
  <r>
    <n v="-118.19"/>
    <n v="34.130000000000003"/>
    <n v="52"/>
    <n v="2012"/>
    <n v="458"/>
    <n v="1314"/>
    <n v="434"/>
    <n v="3.9249999999999998"/>
    <n v="180400"/>
    <x v="1"/>
    <m/>
  </r>
  <r>
    <n v="-118.2"/>
    <n v="34.130000000000003"/>
    <n v="52"/>
    <n v="2035"/>
    <n v="459"/>
    <n v="2589"/>
    <n v="438"/>
    <n v="3.5348999999999999"/>
    <n v="193600"/>
    <x v="1"/>
    <m/>
  </r>
  <r>
    <n v="-118.21"/>
    <n v="34.130000000000003"/>
    <n v="52"/>
    <n v="2465"/>
    <n v="611"/>
    <n v="1433"/>
    <n v="570"/>
    <n v="3.25"/>
    <n v="214200"/>
    <x v="1"/>
    <m/>
  </r>
  <r>
    <n v="-118.22"/>
    <n v="34.130000000000003"/>
    <n v="47"/>
    <n v="1585"/>
    <n v="420"/>
    <n v="949"/>
    <n v="366"/>
    <n v="2.7098"/>
    <n v="173800"/>
    <x v="1"/>
    <m/>
  </r>
  <r>
    <n v="-118.22"/>
    <n v="34.130000000000003"/>
    <n v="52"/>
    <n v="791"/>
    <n v="174"/>
    <n v="501"/>
    <n v="162"/>
    <n v="3.3542000000000001"/>
    <n v="178100"/>
    <x v="1"/>
    <m/>
  </r>
  <r>
    <n v="-118.18"/>
    <n v="34.130000000000003"/>
    <n v="52"/>
    <n v="2228"/>
    <n v="475"/>
    <n v="1311"/>
    <n v="452"/>
    <n v="3.5341"/>
    <n v="182100"/>
    <x v="1"/>
    <m/>
  </r>
  <r>
    <n v="-118.18"/>
    <n v="34.119999999999997"/>
    <n v="52"/>
    <n v="1081"/>
    <n v="311"/>
    <n v="904"/>
    <n v="283"/>
    <n v="1.9218999999999999"/>
    <n v="165100"/>
    <x v="1"/>
    <m/>
  </r>
  <r>
    <n v="-118.18"/>
    <n v="34.119999999999997"/>
    <n v="45"/>
    <n v="2397"/>
    <n v="488"/>
    <n v="1569"/>
    <n v="471"/>
    <n v="4.21"/>
    <n v="167900"/>
    <x v="1"/>
    <m/>
  </r>
  <r>
    <n v="-118.17"/>
    <n v="34.119999999999997"/>
    <n v="35"/>
    <n v="2568"/>
    <n v="672"/>
    <n v="1696"/>
    <n v="605"/>
    <n v="2.9154"/>
    <n v="169200"/>
    <x v="1"/>
    <m/>
  </r>
  <r>
    <n v="-118.18"/>
    <n v="34.119999999999997"/>
    <n v="29"/>
    <n v="2640"/>
    <n v="737"/>
    <n v="1795"/>
    <n v="655"/>
    <n v="2.3690000000000002"/>
    <n v="173400"/>
    <x v="1"/>
    <m/>
  </r>
  <r>
    <n v="-118.17"/>
    <n v="34.119999999999997"/>
    <n v="30"/>
    <n v="3376"/>
    <n v="720"/>
    <n v="1990"/>
    <n v="725"/>
    <n v="3.7812999999999999"/>
    <n v="232000"/>
    <x v="1"/>
    <m/>
  </r>
  <r>
    <n v="-118.19"/>
    <n v="34.130000000000003"/>
    <n v="50"/>
    <n v="1309"/>
    <n v="302"/>
    <n v="883"/>
    <n v="293"/>
    <n v="3.1286999999999998"/>
    <n v="198000"/>
    <x v="1"/>
    <m/>
  </r>
  <r>
    <n v="-118.19"/>
    <n v="34.119999999999997"/>
    <n v="52"/>
    <n v="679"/>
    <n v="132"/>
    <n v="483"/>
    <n v="163"/>
    <n v="4.2343999999999999"/>
    <n v="162500"/>
    <x v="1"/>
    <m/>
  </r>
  <r>
    <n v="-118.19"/>
    <n v="34.119999999999997"/>
    <n v="41"/>
    <n v="2591"/>
    <n v="682"/>
    <n v="2366"/>
    <n v="583"/>
    <n v="2.3071000000000002"/>
    <n v="146400"/>
    <x v="1"/>
    <m/>
  </r>
  <r>
    <n v="-118.19"/>
    <n v="34.119999999999997"/>
    <n v="44"/>
    <n v="1219"/>
    <n v="324"/>
    <n v="1036"/>
    <n v="282"/>
    <n v="4.0416999999999996"/>
    <n v="170600"/>
    <x v="1"/>
    <m/>
  </r>
  <r>
    <n v="-118.19"/>
    <n v="34.119999999999997"/>
    <n v="36"/>
    <n v="2833"/>
    <n v="720"/>
    <n v="2148"/>
    <n v="709"/>
    <n v="2.7012"/>
    <n v="172100"/>
    <x v="1"/>
    <m/>
  </r>
  <r>
    <n v="-118.2"/>
    <n v="34.130000000000003"/>
    <n v="30"/>
    <n v="3369"/>
    <n v="824"/>
    <n v="2032"/>
    <n v="795"/>
    <n v="4.0052000000000003"/>
    <n v="196400"/>
    <x v="1"/>
    <m/>
  </r>
  <r>
    <n v="-118.2"/>
    <n v="34.130000000000003"/>
    <n v="50"/>
    <n v="2929"/>
    <n v="588"/>
    <n v="1931"/>
    <n v="574"/>
    <n v="3.3437999999999999"/>
    <n v="173600"/>
    <x v="1"/>
    <m/>
  </r>
  <r>
    <n v="-118.2"/>
    <n v="34.119999999999997"/>
    <n v="52"/>
    <n v="1580"/>
    <n v="426"/>
    <n v="1462"/>
    <n v="406"/>
    <n v="3.3325999999999998"/>
    <n v="167600"/>
    <x v="1"/>
    <m/>
  </r>
  <r>
    <n v="-118.2"/>
    <n v="34.119999999999997"/>
    <n v="41"/>
    <n v="1908"/>
    <n v="503"/>
    <n v="1557"/>
    <n v="453"/>
    <n v="2.9194"/>
    <n v="162000"/>
    <x v="1"/>
    <m/>
  </r>
  <r>
    <n v="-118.21"/>
    <n v="34.119999999999997"/>
    <n v="52"/>
    <n v="1590"/>
    <n v="360"/>
    <n v="1127"/>
    <n v="321"/>
    <n v="3.4624999999999999"/>
    <n v="173900"/>
    <x v="1"/>
    <m/>
  </r>
  <r>
    <n v="-118.21"/>
    <n v="34.119999999999997"/>
    <n v="41"/>
    <n v="1904"/>
    <n v="514"/>
    <n v="1666"/>
    <n v="498"/>
    <n v="3.6844999999999999"/>
    <n v="175800"/>
    <x v="1"/>
    <m/>
  </r>
  <r>
    <n v="-118.21"/>
    <n v="34.119999999999997"/>
    <n v="52"/>
    <n v="1301"/>
    <n v="389"/>
    <n v="1189"/>
    <n v="361"/>
    <n v="2.5139"/>
    <n v="190000"/>
    <x v="1"/>
    <m/>
  </r>
  <r>
    <n v="-118.2"/>
    <n v="34.11"/>
    <n v="52"/>
    <n v="678"/>
    <n v="173"/>
    <n v="791"/>
    <n v="186"/>
    <n v="4.0625"/>
    <n v="171300"/>
    <x v="1"/>
    <m/>
  </r>
  <r>
    <n v="-118.2"/>
    <n v="34.11"/>
    <n v="46"/>
    <n v="3659"/>
    <n v="1068"/>
    <n v="4153"/>
    <n v="993"/>
    <n v="2.5211000000000001"/>
    <n v="162900"/>
    <x v="1"/>
    <m/>
  </r>
  <r>
    <n v="-118.2"/>
    <n v="34.11"/>
    <n v="52"/>
    <n v="1901"/>
    <n v="525"/>
    <n v="1856"/>
    <n v="480"/>
    <n v="3"/>
    <n v="156400"/>
    <x v="1"/>
    <m/>
  </r>
  <r>
    <n v="-118.2"/>
    <n v="34.119999999999997"/>
    <n v="44"/>
    <n v="1565"/>
    <n v="398"/>
    <n v="1500"/>
    <n v="407"/>
    <n v="2.8125"/>
    <n v="155600"/>
    <x v="1"/>
    <m/>
  </r>
  <r>
    <n v="-118.19"/>
    <n v="34.119999999999997"/>
    <n v="46"/>
    <n v="3387"/>
    <n v="820"/>
    <n v="2833"/>
    <n v="813"/>
    <n v="2.9870000000000001"/>
    <n v="176900"/>
    <x v="1"/>
    <m/>
  </r>
  <r>
    <n v="-118.19"/>
    <n v="34.11"/>
    <n v="40"/>
    <n v="1266"/>
    <n v="348"/>
    <n v="1032"/>
    <n v="315"/>
    <n v="2.1667000000000001"/>
    <n v="150000"/>
    <x v="1"/>
    <m/>
  </r>
  <r>
    <n v="-118.19"/>
    <n v="34.119999999999997"/>
    <n v="35"/>
    <n v="2524"/>
    <n v="749"/>
    <n v="2487"/>
    <n v="679"/>
    <n v="2.4931999999999999"/>
    <n v="167700"/>
    <x v="1"/>
    <m/>
  </r>
  <r>
    <n v="-118.18"/>
    <n v="34.11"/>
    <n v="33"/>
    <n v="1523"/>
    <n v="391"/>
    <n v="753"/>
    <n v="298"/>
    <n v="2.6591"/>
    <n v="183800"/>
    <x v="1"/>
    <m/>
  </r>
  <r>
    <n v="-118.18"/>
    <n v="34.11"/>
    <n v="44"/>
    <n v="1346"/>
    <n v="398"/>
    <n v="1204"/>
    <n v="344"/>
    <n v="2.3984000000000001"/>
    <n v="152200"/>
    <x v="1"/>
    <m/>
  </r>
  <r>
    <n v="-118.19"/>
    <n v="34.11"/>
    <n v="38"/>
    <n v="1158"/>
    <n v="309"/>
    <n v="1051"/>
    <n v="322"/>
    <n v="2.286"/>
    <n v="169300"/>
    <x v="1"/>
    <m/>
  </r>
  <r>
    <n v="-118.19"/>
    <n v="34.11"/>
    <n v="26"/>
    <n v="1638"/>
    <n v="457"/>
    <n v="1155"/>
    <n v="437"/>
    <n v="3.4226999999999999"/>
    <n v="143800"/>
    <x v="1"/>
    <m/>
  </r>
  <r>
    <n v="-118.19"/>
    <n v="34.1"/>
    <n v="42"/>
    <n v="1577"/>
    <n v="379"/>
    <n v="1317"/>
    <n v="378"/>
    <n v="3.2121"/>
    <n v="153900"/>
    <x v="1"/>
    <m/>
  </r>
  <r>
    <n v="-118.2"/>
    <n v="34.11"/>
    <n v="36"/>
    <n v="1441"/>
    <n v="534"/>
    <n v="1809"/>
    <n v="500"/>
    <n v="2.1793"/>
    <n v="185700"/>
    <x v="1"/>
    <m/>
  </r>
  <r>
    <n v="-118.2"/>
    <n v="34.11"/>
    <n v="37"/>
    <n v="2040"/>
    <n v="611"/>
    <n v="1698"/>
    <n v="545"/>
    <n v="1.9355"/>
    <n v="166300"/>
    <x v="1"/>
    <m/>
  </r>
  <r>
    <n v="-118.2"/>
    <n v="34.1"/>
    <n v="30"/>
    <n v="3643"/>
    <n v="1197"/>
    <n v="4336"/>
    <n v="1163"/>
    <n v="2.0699999999999998"/>
    <n v="154500"/>
    <x v="1"/>
    <m/>
  </r>
  <r>
    <n v="-118.21"/>
    <n v="34.11"/>
    <n v="32"/>
    <n v="2759"/>
    <n v="499"/>
    <n v="1661"/>
    <n v="533"/>
    <n v="4.3811999999999998"/>
    <n v="228200"/>
    <x v="1"/>
    <m/>
  </r>
  <r>
    <n v="-118.21"/>
    <n v="34.1"/>
    <n v="40"/>
    <n v="1684"/>
    <n v="316"/>
    <n v="795"/>
    <n v="330"/>
    <n v="5.2723000000000004"/>
    <n v="218300"/>
    <x v="1"/>
    <m/>
  </r>
  <r>
    <n v="-118.21"/>
    <n v="34.1"/>
    <n v="47"/>
    <n v="5077"/>
    <n v="1271"/>
    <n v="3348"/>
    <n v="1106"/>
    <n v="3.0377000000000001"/>
    <n v="186800"/>
    <x v="1"/>
    <m/>
  </r>
  <r>
    <n v="-118.22"/>
    <n v="34.1"/>
    <n v="35"/>
    <n v="4003"/>
    <n v="788"/>
    <n v="2785"/>
    <n v="764"/>
    <n v="4.1212999999999997"/>
    <n v="252100"/>
    <x v="1"/>
    <m/>
  </r>
  <r>
    <n v="-118.23"/>
    <n v="34.1"/>
    <n v="38"/>
    <n v="1051"/>
    <n v="249"/>
    <n v="799"/>
    <n v="229"/>
    <n v="2.7120000000000002"/>
    <n v="143800"/>
    <x v="1"/>
    <m/>
  </r>
  <r>
    <n v="-118.23"/>
    <n v="34.1"/>
    <n v="46"/>
    <n v="2483"/>
    <n v="587"/>
    <n v="2121"/>
    <n v="553"/>
    <n v="2.2787999999999999"/>
    <n v="152900"/>
    <x v="1"/>
    <m/>
  </r>
  <r>
    <n v="-118.21"/>
    <n v="34.1"/>
    <n v="36"/>
    <n v="2000"/>
    <n v="533"/>
    <n v="1234"/>
    <n v="535"/>
    <n v="3.7437"/>
    <n v="241700"/>
    <x v="1"/>
    <m/>
  </r>
  <r>
    <n v="-118.21"/>
    <n v="34.090000000000003"/>
    <n v="34"/>
    <n v="1660"/>
    <n v="412"/>
    <n v="1678"/>
    <n v="382"/>
    <n v="2.7707999999999999"/>
    <n v="148200"/>
    <x v="1"/>
    <m/>
  </r>
  <r>
    <n v="-118.22"/>
    <n v="34.1"/>
    <n v="33"/>
    <n v="1903"/>
    <n v="386"/>
    <n v="1187"/>
    <n v="340"/>
    <n v="4.0468999999999999"/>
    <n v="196600"/>
    <x v="1"/>
    <m/>
  </r>
  <r>
    <n v="-118.23"/>
    <n v="34.1"/>
    <n v="41"/>
    <n v="1353"/>
    <n v="379"/>
    <n v="1536"/>
    <n v="416"/>
    <n v="2.1686999999999999"/>
    <n v="157000"/>
    <x v="1"/>
    <m/>
  </r>
  <r>
    <n v="-118.22"/>
    <n v="34.090000000000003"/>
    <n v="42"/>
    <n v="1706"/>
    <n v="488"/>
    <n v="1941"/>
    <n v="447"/>
    <n v="2.5213000000000001"/>
    <n v="149700"/>
    <x v="1"/>
    <m/>
  </r>
  <r>
    <n v="-118.22"/>
    <n v="34.090000000000003"/>
    <n v="36"/>
    <n v="1427"/>
    <n v="415"/>
    <n v="1835"/>
    <n v="410"/>
    <n v="2.48"/>
    <n v="138900"/>
    <x v="1"/>
    <m/>
  </r>
  <r>
    <n v="-118.22"/>
    <n v="34.090000000000003"/>
    <n v="45"/>
    <n v="1072"/>
    <n v="275"/>
    <n v="996"/>
    <n v="243"/>
    <n v="2.8193999999999999"/>
    <n v="165000"/>
    <x v="1"/>
    <m/>
  </r>
  <r>
    <n v="-118.23"/>
    <n v="34.090000000000003"/>
    <n v="41"/>
    <n v="438"/>
    <n v="201"/>
    <n v="690"/>
    <n v="161"/>
    <n v="2.0476000000000001"/>
    <n v="181300"/>
    <x v="1"/>
    <m/>
  </r>
  <r>
    <n v="-118.23"/>
    <n v="34.130000000000003"/>
    <n v="47"/>
    <n v="1162"/>
    <n v="235"/>
    <n v="781"/>
    <n v="268"/>
    <n v="4.6528"/>
    <n v="244400"/>
    <x v="1"/>
    <m/>
  </r>
  <r>
    <n v="-118.23"/>
    <n v="34.130000000000003"/>
    <n v="48"/>
    <n v="737"/>
    <n v="166"/>
    <n v="462"/>
    <n v="131"/>
    <n v="3.5893000000000002"/>
    <n v="212500"/>
    <x v="1"/>
    <m/>
  </r>
  <r>
    <n v="-118.22"/>
    <n v="34.130000000000003"/>
    <n v="40"/>
    <n v="2749"/>
    <n v="580"/>
    <n v="1375"/>
    <n v="511"/>
    <n v="4.8250000000000002"/>
    <n v="205800"/>
    <x v="1"/>
    <m/>
  </r>
  <r>
    <n v="-118.23"/>
    <n v="34.130000000000003"/>
    <n v="34"/>
    <n v="609"/>
    <n v="149"/>
    <n v="407"/>
    <n v="145"/>
    <n v="4.5766"/>
    <n v="185800"/>
    <x v="1"/>
    <m/>
  </r>
  <r>
    <n v="-118.23"/>
    <n v="34.130000000000003"/>
    <n v="48"/>
    <n v="1308"/>
    <m/>
    <n v="835"/>
    <n v="294"/>
    <n v="4.2891000000000004"/>
    <n v="214800"/>
    <x v="1"/>
    <m/>
  </r>
  <r>
    <n v="-118.23"/>
    <n v="34.130000000000003"/>
    <n v="37"/>
    <n v="1799"/>
    <n v="426"/>
    <n v="1088"/>
    <n v="417"/>
    <n v="2.9750000000000001"/>
    <n v="244500"/>
    <x v="1"/>
    <m/>
  </r>
  <r>
    <n v="-118.22"/>
    <n v="34.119999999999997"/>
    <n v="28"/>
    <n v="3306"/>
    <n v="1025"/>
    <n v="2670"/>
    <n v="942"/>
    <n v="3.0918999999999999"/>
    <n v="185400"/>
    <x v="1"/>
    <m/>
  </r>
  <r>
    <n v="-118.21"/>
    <n v="34.119999999999997"/>
    <n v="35"/>
    <n v="1937"/>
    <n v="439"/>
    <n v="1523"/>
    <n v="412"/>
    <n v="3.5638000000000001"/>
    <n v="170500"/>
    <x v="1"/>
    <m/>
  </r>
  <r>
    <n v="-118.22"/>
    <n v="34.11"/>
    <n v="36"/>
    <n v="2870"/>
    <n v="529"/>
    <n v="1371"/>
    <n v="565"/>
    <n v="5.2083000000000004"/>
    <n v="220900"/>
    <x v="1"/>
    <m/>
  </r>
  <r>
    <n v="-118.22"/>
    <n v="34.119999999999997"/>
    <n v="37"/>
    <n v="1298"/>
    <n v="242"/>
    <n v="750"/>
    <n v="255"/>
    <n v="5.2049000000000003"/>
    <n v="240800"/>
    <x v="1"/>
    <m/>
  </r>
  <r>
    <n v="-118.23"/>
    <n v="34.119999999999997"/>
    <n v="28"/>
    <n v="1546"/>
    <n v="465"/>
    <n v="974"/>
    <n v="408"/>
    <n v="2.2843"/>
    <n v="183800"/>
    <x v="1"/>
    <m/>
  </r>
  <r>
    <n v="-118.24"/>
    <n v="34.119999999999997"/>
    <n v="41"/>
    <n v="1213"/>
    <n v="301"/>
    <n v="801"/>
    <n v="300"/>
    <n v="3.1806000000000001"/>
    <n v="204200"/>
    <x v="1"/>
    <m/>
  </r>
  <r>
    <n v="-118.23"/>
    <n v="34.119999999999997"/>
    <n v="32"/>
    <n v="2094"/>
    <n v="491"/>
    <n v="1413"/>
    <n v="479"/>
    <n v="4.5088999999999997"/>
    <n v="221100"/>
    <x v="1"/>
    <m/>
  </r>
  <r>
    <n v="-118.23"/>
    <n v="34.11"/>
    <n v="31"/>
    <n v="1021"/>
    <n v="191"/>
    <n v="495"/>
    <n v="191"/>
    <n v="5.5050999999999997"/>
    <n v="223500"/>
    <x v="1"/>
    <m/>
  </r>
  <r>
    <n v="-118.23"/>
    <n v="34.11"/>
    <n v="35"/>
    <n v="4148"/>
    <n v="971"/>
    <n v="3220"/>
    <n v="892"/>
    <n v="3.3389000000000002"/>
    <n v="187100"/>
    <x v="1"/>
    <m/>
  </r>
  <r>
    <n v="-118.25"/>
    <n v="34.119999999999997"/>
    <n v="11"/>
    <n v="1281"/>
    <n v="418"/>
    <n v="1584"/>
    <n v="330"/>
    <n v="2.8889"/>
    <n v="153100"/>
    <x v="1"/>
    <m/>
  </r>
  <r>
    <n v="-118.24"/>
    <n v="34.119999999999997"/>
    <n v="29"/>
    <n v="2904"/>
    <n v="892"/>
    <n v="3320"/>
    <n v="765"/>
    <n v="2.6111"/>
    <n v="168800"/>
    <x v="1"/>
    <m/>
  </r>
  <r>
    <n v="-118.24"/>
    <n v="34.119999999999997"/>
    <n v="34"/>
    <n v="80"/>
    <n v="26"/>
    <n v="125"/>
    <n v="35"/>
    <n v="0.89070000000000005"/>
    <n v="154200"/>
    <x v="1"/>
    <m/>
  </r>
  <r>
    <n v="-118.24"/>
    <n v="34.11"/>
    <n v="50"/>
    <n v="2141"/>
    <n v="451"/>
    <n v="1777"/>
    <n v="426"/>
    <n v="2.7679"/>
    <n v="178800"/>
    <x v="1"/>
    <m/>
  </r>
  <r>
    <n v="-118.24"/>
    <n v="34.11"/>
    <n v="39"/>
    <n v="1148"/>
    <n v="348"/>
    <n v="1161"/>
    <n v="333"/>
    <n v="2.2166999999999999"/>
    <n v="176700"/>
    <x v="1"/>
    <m/>
  </r>
  <r>
    <n v="-118.23"/>
    <n v="34.11"/>
    <n v="33"/>
    <n v="2612"/>
    <n v="646"/>
    <n v="2496"/>
    <n v="606"/>
    <n v="3.133"/>
    <n v="156000"/>
    <x v="1"/>
    <m/>
  </r>
  <r>
    <n v="-118.26"/>
    <n v="34.119999999999997"/>
    <n v="45"/>
    <n v="2839"/>
    <n v="698"/>
    <n v="1768"/>
    <n v="653"/>
    <n v="3.1305999999999998"/>
    <n v="214000"/>
    <x v="1"/>
    <m/>
  </r>
  <r>
    <n v="-118.26"/>
    <n v="34.11"/>
    <n v="47"/>
    <n v="2183"/>
    <n v="510"/>
    <n v="1445"/>
    <n v="503"/>
    <n v="3.6667000000000001"/>
    <n v="210900"/>
    <x v="1"/>
    <m/>
  </r>
  <r>
    <n v="-118.25"/>
    <n v="34.11"/>
    <n v="43"/>
    <n v="2230"/>
    <n v="583"/>
    <n v="1667"/>
    <n v="543"/>
    <n v="2.8666999999999998"/>
    <n v="217800"/>
    <x v="1"/>
    <m/>
  </r>
  <r>
    <n v="-118.25"/>
    <n v="34.11"/>
    <n v="43"/>
    <n v="2222"/>
    <n v="635"/>
    <n v="1817"/>
    <n v="606"/>
    <n v="2.7465999999999999"/>
    <n v="208900"/>
    <x v="1"/>
    <m/>
  </r>
  <r>
    <n v="-118.25"/>
    <n v="34.11"/>
    <n v="39"/>
    <n v="1415"/>
    <n v="369"/>
    <n v="1467"/>
    <n v="351"/>
    <n v="3.0150000000000001"/>
    <n v="156300"/>
    <x v="1"/>
    <m/>
  </r>
  <r>
    <n v="-118.24"/>
    <n v="34.1"/>
    <n v="42"/>
    <n v="1525"/>
    <n v="456"/>
    <n v="1688"/>
    <n v="432"/>
    <n v="3.1690999999999998"/>
    <n v="141300"/>
    <x v="1"/>
    <m/>
  </r>
  <r>
    <n v="-118.25"/>
    <n v="34.11"/>
    <n v="52"/>
    <n v="125"/>
    <n v="42"/>
    <n v="99"/>
    <n v="40"/>
    <n v="3.4375"/>
    <n v="170000"/>
    <x v="1"/>
    <m/>
  </r>
  <r>
    <n v="-118.25"/>
    <n v="34.1"/>
    <n v="42"/>
    <n v="598"/>
    <n v="147"/>
    <n v="312"/>
    <n v="144"/>
    <n v="2.625"/>
    <n v="164300"/>
    <x v="1"/>
    <m/>
  </r>
  <r>
    <n v="-118.25"/>
    <n v="34.1"/>
    <n v="42"/>
    <n v="4198"/>
    <n v="956"/>
    <n v="1935"/>
    <n v="878"/>
    <n v="3.7183999999999999"/>
    <n v="277300"/>
    <x v="1"/>
    <m/>
  </r>
  <r>
    <n v="-118.26"/>
    <n v="34.11"/>
    <n v="52"/>
    <n v="1740"/>
    <n v="402"/>
    <n v="749"/>
    <n v="335"/>
    <n v="3.5672999999999999"/>
    <n v="270700"/>
    <x v="1"/>
    <m/>
  </r>
  <r>
    <n v="-118.27"/>
    <n v="34.14"/>
    <n v="29"/>
    <n v="3768"/>
    <n v="1211"/>
    <n v="2320"/>
    <n v="1030"/>
    <n v="2.7685"/>
    <n v="204500"/>
    <x v="1"/>
    <m/>
  </r>
  <r>
    <n v="-118.27"/>
    <n v="34.130000000000003"/>
    <n v="47"/>
    <n v="1375"/>
    <n v="359"/>
    <n v="1512"/>
    <n v="418"/>
    <n v="2.1071"/>
    <n v="208900"/>
    <x v="1"/>
    <m/>
  </r>
  <r>
    <n v="-118.27"/>
    <n v="34.130000000000003"/>
    <n v="46"/>
    <n v="1613"/>
    <n v="396"/>
    <n v="966"/>
    <n v="416"/>
    <n v="2.9392"/>
    <n v="230300"/>
    <x v="1"/>
    <m/>
  </r>
  <r>
    <n v="-118.27"/>
    <n v="34.11"/>
    <n v="36"/>
    <n v="1832"/>
    <n v="539"/>
    <n v="934"/>
    <n v="486"/>
    <n v="3.0520999999999998"/>
    <n v="276600"/>
    <x v="1"/>
    <m/>
  </r>
  <r>
    <n v="-118.27"/>
    <n v="34.11"/>
    <n v="39"/>
    <n v="3825"/>
    <n v="916"/>
    <n v="1378"/>
    <n v="746"/>
    <n v="4.4093999999999998"/>
    <n v="352600"/>
    <x v="1"/>
    <m/>
  </r>
  <r>
    <n v="-118.28"/>
    <n v="34.11"/>
    <n v="38"/>
    <n v="4453"/>
    <n v="1156"/>
    <n v="1830"/>
    <n v="1099"/>
    <n v="3.6181000000000001"/>
    <n v="495600"/>
    <x v="1"/>
    <m/>
  </r>
  <r>
    <n v="-118.28"/>
    <n v="34.11"/>
    <n v="45"/>
    <n v="1607"/>
    <n v="331"/>
    <n v="633"/>
    <n v="332"/>
    <n v="3.1444999999999999"/>
    <n v="438300"/>
    <x v="1"/>
    <m/>
  </r>
  <r>
    <n v="-118.28"/>
    <n v="34.119999999999997"/>
    <n v="50"/>
    <n v="2384"/>
    <n v="312"/>
    <n v="836"/>
    <n v="337"/>
    <n v="12.876300000000001"/>
    <n v="500001"/>
    <x v="1"/>
    <m/>
  </r>
  <r>
    <n v="-118.26"/>
    <n v="34.119999999999997"/>
    <n v="52"/>
    <n v="1942"/>
    <n v="476"/>
    <n v="1375"/>
    <n v="477"/>
    <n v="2.7347999999999999"/>
    <n v="209100"/>
    <x v="1"/>
    <m/>
  </r>
  <r>
    <n v="-118.26"/>
    <n v="34.119999999999997"/>
    <n v="52"/>
    <n v="2290"/>
    <n v="520"/>
    <n v="1278"/>
    <n v="485"/>
    <n v="3.8393000000000002"/>
    <n v="238200"/>
    <x v="1"/>
    <m/>
  </r>
  <r>
    <n v="-118.27"/>
    <n v="34.119999999999997"/>
    <n v="50"/>
    <n v="2037"/>
    <n v="440"/>
    <n v="1089"/>
    <n v="417"/>
    <n v="3.5750000000000002"/>
    <n v="230600"/>
    <x v="1"/>
    <m/>
  </r>
  <r>
    <n v="-118.29"/>
    <n v="34.11"/>
    <n v="30"/>
    <n v="2774"/>
    <n v="570"/>
    <n v="1076"/>
    <n v="580"/>
    <n v="5.2960000000000003"/>
    <n v="500001"/>
    <x v="1"/>
    <m/>
  </r>
  <r>
    <n v="-118.29"/>
    <n v="34.11"/>
    <n v="40"/>
    <n v="2681"/>
    <n v="737"/>
    <n v="1144"/>
    <n v="669"/>
    <n v="3.0461"/>
    <n v="264300"/>
    <x v="1"/>
    <m/>
  </r>
  <r>
    <n v="-118.29"/>
    <n v="34.1"/>
    <n v="39"/>
    <n v="2196"/>
    <n v="582"/>
    <n v="1165"/>
    <n v="538"/>
    <n v="2.9417"/>
    <n v="254200"/>
    <x v="1"/>
    <m/>
  </r>
  <r>
    <n v="-118.29"/>
    <n v="34.1"/>
    <n v="43"/>
    <n v="1711"/>
    <n v="443"/>
    <n v="1190"/>
    <n v="429"/>
    <n v="3.5171999999999999"/>
    <n v="265500"/>
    <x v="1"/>
    <m/>
  </r>
  <r>
    <n v="-118.29"/>
    <n v="34.11"/>
    <n v="24"/>
    <n v="3696"/>
    <n v="1125"/>
    <n v="1685"/>
    <n v="1031"/>
    <n v="2.3788999999999998"/>
    <n v="266700"/>
    <x v="1"/>
    <m/>
  </r>
  <r>
    <n v="-118.29"/>
    <n v="34.11"/>
    <n v="49"/>
    <n v="2850"/>
    <n v="379"/>
    <n v="1113"/>
    <n v="380"/>
    <n v="12.959099999999999"/>
    <n v="500001"/>
    <x v="1"/>
    <m/>
  </r>
  <r>
    <n v="-118.29"/>
    <n v="34.11"/>
    <n v="48"/>
    <n v="1448"/>
    <n v="295"/>
    <n v="681"/>
    <n v="287"/>
    <n v="3.2332999999999998"/>
    <n v="436400"/>
    <x v="1"/>
    <m/>
  </r>
  <r>
    <n v="-118.3"/>
    <n v="34.11"/>
    <n v="52"/>
    <n v="3136"/>
    <n v="675"/>
    <n v="1213"/>
    <n v="606"/>
    <n v="3.5806"/>
    <n v="391900"/>
    <x v="1"/>
    <m/>
  </r>
  <r>
    <n v="-118.3"/>
    <n v="34.1"/>
    <n v="37"/>
    <n v="5305"/>
    <n v="1980"/>
    <n v="3895"/>
    <n v="1874"/>
    <n v="2.0672000000000001"/>
    <n v="283300"/>
    <x v="1"/>
    <m/>
  </r>
  <r>
    <n v="-118.3"/>
    <n v="34.11"/>
    <n v="25"/>
    <n v="1590"/>
    <n v="218"/>
    <n v="568"/>
    <n v="206"/>
    <n v="8.4389000000000003"/>
    <n v="500001"/>
    <x v="1"/>
    <m/>
  </r>
  <r>
    <n v="-118.3"/>
    <n v="34.11"/>
    <n v="52"/>
    <n v="1954"/>
    <n v="245"/>
    <n v="645"/>
    <n v="237"/>
    <n v="6.9390999999999998"/>
    <n v="500001"/>
    <x v="1"/>
    <m/>
  </r>
  <r>
    <n v="-118.31"/>
    <n v="34.11"/>
    <n v="52"/>
    <n v="1875"/>
    <n v="303"/>
    <n v="735"/>
    <n v="293"/>
    <n v="5.8658999999999999"/>
    <n v="433300"/>
    <x v="1"/>
    <m/>
  </r>
  <r>
    <n v="-118.31"/>
    <n v="34.119999999999997"/>
    <n v="39"/>
    <n v="3895"/>
    <n v="561"/>
    <n v="1271"/>
    <n v="536"/>
    <n v="8.0073000000000008"/>
    <n v="500001"/>
    <x v="1"/>
    <m/>
  </r>
  <r>
    <n v="-118.31"/>
    <n v="34.130000000000003"/>
    <n v="40"/>
    <n v="2822"/>
    <n v="443"/>
    <n v="907"/>
    <n v="414"/>
    <n v="7.2691999999999997"/>
    <n v="498700"/>
    <x v="1"/>
    <m/>
  </r>
  <r>
    <n v="-118.32"/>
    <n v="34.119999999999997"/>
    <n v="52"/>
    <n v="3410"/>
    <n v="800"/>
    <n v="1218"/>
    <n v="783"/>
    <n v="4.1500000000000004"/>
    <n v="393500"/>
    <x v="1"/>
    <m/>
  </r>
  <r>
    <n v="-118.32"/>
    <n v="34.11"/>
    <n v="42"/>
    <n v="2462"/>
    <n v="543"/>
    <n v="857"/>
    <n v="482"/>
    <n v="4.0833000000000004"/>
    <n v="434400"/>
    <x v="1"/>
    <m/>
  </r>
  <r>
    <n v="-118.32"/>
    <n v="34.11"/>
    <n v="33"/>
    <n v="5135"/>
    <n v="1450"/>
    <n v="2404"/>
    <n v="1292"/>
    <n v="3.2462"/>
    <n v="435700"/>
    <x v="1"/>
    <m/>
  </r>
  <r>
    <n v="-118.32"/>
    <n v="34.11"/>
    <n v="48"/>
    <n v="4472"/>
    <n v="1579"/>
    <n v="2796"/>
    <n v="1397"/>
    <n v="2.3974000000000002"/>
    <n v="410700"/>
    <x v="1"/>
    <m/>
  </r>
  <r>
    <n v="-118.33"/>
    <n v="34.11"/>
    <n v="38"/>
    <n v="3495"/>
    <n v="1100"/>
    <n v="1939"/>
    <n v="994"/>
    <n v="2.2147999999999999"/>
    <n v="438300"/>
    <x v="1"/>
    <m/>
  </r>
  <r>
    <n v="-118.33"/>
    <n v="34.11"/>
    <n v="48"/>
    <n v="1601"/>
    <n v="464"/>
    <n v="784"/>
    <n v="461"/>
    <n v="3.0642"/>
    <n v="342900"/>
    <x v="1"/>
    <m/>
  </r>
  <r>
    <n v="-118.33"/>
    <n v="34.11"/>
    <n v="37"/>
    <n v="2330"/>
    <n v="434"/>
    <n v="846"/>
    <n v="457"/>
    <n v="8.2334999999999994"/>
    <n v="430200"/>
    <x v="1"/>
    <m/>
  </r>
  <r>
    <n v="-118.32"/>
    <n v="34.130000000000003"/>
    <n v="34"/>
    <n v="1856"/>
    <n v="273"/>
    <n v="540"/>
    <n v="264"/>
    <n v="4.0833000000000004"/>
    <n v="500001"/>
    <x v="1"/>
    <m/>
  </r>
  <r>
    <n v="-118.33"/>
    <n v="34.119999999999997"/>
    <n v="23"/>
    <n v="1894"/>
    <n v="416"/>
    <n v="769"/>
    <n v="392"/>
    <n v="6.0351999999999997"/>
    <n v="500001"/>
    <x v="1"/>
    <m/>
  </r>
  <r>
    <n v="-118.34"/>
    <n v="34.130000000000003"/>
    <n v="45"/>
    <n v="2375"/>
    <n v="417"/>
    <n v="751"/>
    <n v="410"/>
    <n v="6.6738999999999997"/>
    <n v="500001"/>
    <x v="1"/>
    <m/>
  </r>
  <r>
    <n v="-118.32"/>
    <n v="34.14"/>
    <n v="23"/>
    <n v="4574"/>
    <n v="1423"/>
    <n v="1624"/>
    <n v="995"/>
    <n v="4.0964999999999998"/>
    <n v="500001"/>
    <x v="1"/>
    <m/>
  </r>
  <r>
    <n v="-118.34"/>
    <n v="34.11"/>
    <n v="40"/>
    <n v="5485"/>
    <n v="1242"/>
    <n v="2034"/>
    <n v="1133"/>
    <n v="3.6974"/>
    <n v="500001"/>
    <x v="1"/>
    <m/>
  </r>
  <r>
    <n v="-118.35"/>
    <n v="34.1"/>
    <n v="26"/>
    <n v="3977"/>
    <n v="1050"/>
    <n v="1720"/>
    <n v="935"/>
    <n v="3.3580000000000001"/>
    <n v="364500"/>
    <x v="1"/>
    <m/>
  </r>
  <r>
    <n v="-118.36"/>
    <n v="34.1"/>
    <n v="52"/>
    <n v="1295"/>
    <n v="281"/>
    <n v="578"/>
    <n v="273"/>
    <n v="2.976"/>
    <n v="405100"/>
    <x v="1"/>
    <m/>
  </r>
  <r>
    <n v="-118.36"/>
    <n v="34.1"/>
    <n v="52"/>
    <n v="1096"/>
    <n v="247"/>
    <n v="423"/>
    <n v="230"/>
    <n v="3.0179"/>
    <n v="500001"/>
    <x v="1"/>
    <m/>
  </r>
  <r>
    <n v="-118.35"/>
    <n v="34.1"/>
    <n v="18"/>
    <n v="7432"/>
    <n v="2793"/>
    <n v="3596"/>
    <n v="2270"/>
    <n v="2.8035999999999999"/>
    <n v="225000"/>
    <x v="1"/>
    <m/>
  </r>
  <r>
    <n v="-118.35"/>
    <n v="34.1"/>
    <n v="16"/>
    <n v="2930"/>
    <n v="1038"/>
    <n v="1648"/>
    <n v="980"/>
    <n v="2.6457999999999999"/>
    <n v="372200"/>
    <x v="1"/>
    <m/>
  </r>
  <r>
    <n v="-118.35"/>
    <n v="34.1"/>
    <n v="20"/>
    <n v="2745"/>
    <n v="782"/>
    <n v="1161"/>
    <n v="739"/>
    <n v="3.9043999999999999"/>
    <n v="436400"/>
    <x v="1"/>
    <m/>
  </r>
  <r>
    <n v="-118.35"/>
    <n v="34.1"/>
    <n v="18"/>
    <n v="4109"/>
    <n v="1301"/>
    <n v="2103"/>
    <n v="1116"/>
    <n v="2.3250000000000002"/>
    <n v="250000"/>
    <x v="1"/>
    <m/>
  </r>
  <r>
    <n v="-118.35"/>
    <n v="34.1"/>
    <n v="24"/>
    <n v="5477"/>
    <n v="1803"/>
    <n v="2863"/>
    <n v="1755"/>
    <n v="1.845"/>
    <n v="237500"/>
    <x v="1"/>
    <m/>
  </r>
  <r>
    <n v="-118.34"/>
    <n v="34.11"/>
    <n v="51"/>
    <n v="937"/>
    <n v="348"/>
    <n v="527"/>
    <n v="333"/>
    <n v="4.3571"/>
    <n v="468800"/>
    <x v="1"/>
    <m/>
  </r>
  <r>
    <n v="-118.34"/>
    <n v="34.1"/>
    <n v="29"/>
    <n v="3193"/>
    <n v="1452"/>
    <n v="2039"/>
    <n v="1265"/>
    <n v="1.8209"/>
    <n v="500001"/>
    <x v="1"/>
    <m/>
  </r>
  <r>
    <n v="-118.34"/>
    <n v="34.1"/>
    <n v="24"/>
    <n v="1996"/>
    <n v="791"/>
    <n v="1215"/>
    <n v="672"/>
    <n v="1.5428999999999999"/>
    <n v="325000"/>
    <x v="1"/>
    <m/>
  </r>
  <r>
    <n v="-118.34"/>
    <n v="34.1"/>
    <n v="28"/>
    <n v="2223"/>
    <n v="752"/>
    <n v="1271"/>
    <n v="684"/>
    <n v="2.5434000000000001"/>
    <n v="232100"/>
    <x v="1"/>
    <m/>
  </r>
  <r>
    <n v="-118.33"/>
    <n v="34.1"/>
    <n v="30"/>
    <n v="5293"/>
    <n v="2446"/>
    <n v="4123"/>
    <n v="2127"/>
    <n v="1.51"/>
    <n v="187500"/>
    <x v="1"/>
    <m/>
  </r>
  <r>
    <n v="-118.33"/>
    <n v="34.1"/>
    <n v="43"/>
    <n v="2732"/>
    <n v="1646"/>
    <n v="3049"/>
    <n v="1429"/>
    <n v="1.3157000000000001"/>
    <n v="333300"/>
    <x v="1"/>
    <m/>
  </r>
  <r>
    <n v="-118.31"/>
    <n v="34.1"/>
    <n v="40"/>
    <n v="4984"/>
    <n v="2158"/>
    <n v="4828"/>
    <n v="2028"/>
    <n v="1.6902999999999999"/>
    <n v="350000"/>
    <x v="1"/>
    <m/>
  </r>
  <r>
    <n v="-118.32"/>
    <n v="34.1"/>
    <n v="28"/>
    <n v="1759"/>
    <n v="716"/>
    <n v="1463"/>
    <n v="620"/>
    <n v="1.7305999999999999"/>
    <n v="450000"/>
    <x v="1"/>
    <m/>
  </r>
  <r>
    <n v="-118.3"/>
    <n v="34.1"/>
    <n v="35"/>
    <n v="7517"/>
    <n v="2961"/>
    <n v="5899"/>
    <n v="2769"/>
    <n v="1.9354"/>
    <n v="340000"/>
    <x v="1"/>
    <m/>
  </r>
  <r>
    <n v="-118.3"/>
    <n v="34.1"/>
    <n v="25"/>
    <n v="3926"/>
    <n v="1715"/>
    <n v="4865"/>
    <n v="1612"/>
    <n v="1.6112"/>
    <n v="262500"/>
    <x v="1"/>
    <m/>
  </r>
  <r>
    <n v="-118.31"/>
    <n v="34.1"/>
    <n v="36"/>
    <n v="2288"/>
    <n v="1033"/>
    <n v="3030"/>
    <n v="890"/>
    <n v="1.5327999999999999"/>
    <n v="250000"/>
    <x v="1"/>
    <m/>
  </r>
  <r>
    <n v="-118.31"/>
    <n v="34.1"/>
    <n v="33"/>
    <n v="766"/>
    <n v="347"/>
    <n v="918"/>
    <n v="305"/>
    <n v="1.7050000000000001"/>
    <n v="350000"/>
    <x v="1"/>
    <m/>
  </r>
  <r>
    <n v="-118.33"/>
    <n v="34.1"/>
    <n v="48"/>
    <n v="1116"/>
    <n v="524"/>
    <n v="1610"/>
    <n v="483"/>
    <n v="1.625"/>
    <n v="237500"/>
    <x v="1"/>
    <m/>
  </r>
  <r>
    <n v="-118.33"/>
    <n v="34.1"/>
    <n v="45"/>
    <n v="1913"/>
    <n v="696"/>
    <n v="1552"/>
    <n v="611"/>
    <n v="2.0888"/>
    <n v="237500"/>
    <x v="1"/>
    <m/>
  </r>
  <r>
    <n v="-118.32"/>
    <n v="34.1"/>
    <n v="43"/>
    <n v="1615"/>
    <n v="734"/>
    <n v="1460"/>
    <n v="644"/>
    <n v="1.4005000000000001"/>
    <n v="193800"/>
    <x v="1"/>
    <m/>
  </r>
  <r>
    <n v="-118.32"/>
    <n v="34.090000000000003"/>
    <n v="34"/>
    <n v="2473"/>
    <n v="1171"/>
    <n v="2655"/>
    <n v="1083"/>
    <n v="1.6331"/>
    <n v="162500"/>
    <x v="1"/>
    <m/>
  </r>
  <r>
    <n v="-118.33"/>
    <n v="34.090000000000003"/>
    <n v="30"/>
    <n v="1679"/>
    <n v="682"/>
    <n v="1445"/>
    <n v="579"/>
    <n v="2.1402999999999999"/>
    <n v="200000"/>
    <x v="1"/>
    <m/>
  </r>
  <r>
    <n v="-118.33"/>
    <n v="34.1"/>
    <n v="29"/>
    <n v="732"/>
    <n v="288"/>
    <n v="691"/>
    <n v="278"/>
    <n v="2.1865999999999999"/>
    <n v="250000"/>
    <x v="1"/>
    <m/>
  </r>
  <r>
    <n v="-118.31"/>
    <n v="34.1"/>
    <n v="34"/>
    <n v="399"/>
    <n v="141"/>
    <n v="482"/>
    <n v="134"/>
    <n v="1.625"/>
    <n v="67500"/>
    <x v="1"/>
    <m/>
  </r>
  <r>
    <n v="-118.31"/>
    <n v="34.090000000000003"/>
    <n v="34"/>
    <n v="2065"/>
    <n v="839"/>
    <n v="2626"/>
    <n v="775"/>
    <n v="1.8213999999999999"/>
    <n v="211100"/>
    <x v="1"/>
    <m/>
  </r>
  <r>
    <n v="-118.31"/>
    <n v="34.090000000000003"/>
    <n v="28"/>
    <n v="720"/>
    <n v="267"/>
    <n v="891"/>
    <n v="265"/>
    <n v="1.8976999999999999"/>
    <n v="100000"/>
    <x v="1"/>
    <m/>
  </r>
  <r>
    <n v="-118.31"/>
    <n v="34.090000000000003"/>
    <n v="37"/>
    <n v="773"/>
    <m/>
    <n v="835"/>
    <n v="312"/>
    <n v="1.8575999999999999"/>
    <n v="193800"/>
    <x v="1"/>
    <m/>
  </r>
  <r>
    <n v="-118.32"/>
    <n v="34.090000000000003"/>
    <n v="32"/>
    <n v="563"/>
    <n v="191"/>
    <n v="626"/>
    <n v="185"/>
    <n v="2.0341"/>
    <n v="250000"/>
    <x v="1"/>
    <m/>
  </r>
  <r>
    <n v="-118.32"/>
    <n v="34.090000000000003"/>
    <n v="27"/>
    <n v="210"/>
    <n v="98"/>
    <n v="332"/>
    <n v="112"/>
    <n v="2.5556000000000001"/>
    <n v="175000"/>
    <x v="1"/>
    <m/>
  </r>
  <r>
    <n v="-118.32"/>
    <n v="34.1"/>
    <n v="36"/>
    <n v="1655"/>
    <n v="690"/>
    <n v="1957"/>
    <n v="633"/>
    <n v="1.7324999999999999"/>
    <n v="221900"/>
    <x v="1"/>
    <m/>
  </r>
  <r>
    <n v="-118.32"/>
    <n v="34.090000000000003"/>
    <n v="34"/>
    <n v="1478"/>
    <n v="675"/>
    <n v="1976"/>
    <n v="653"/>
    <n v="2.0556999999999999"/>
    <n v="225000"/>
    <x v="1"/>
    <m/>
  </r>
  <r>
    <n v="-118.32"/>
    <n v="34.1"/>
    <n v="31"/>
    <n v="622"/>
    <n v="229"/>
    <n v="597"/>
    <n v="227"/>
    <n v="1.5284"/>
    <n v="200000"/>
    <x v="1"/>
    <m/>
  </r>
  <r>
    <n v="-118.32"/>
    <n v="34.1"/>
    <n v="30"/>
    <n v="2193"/>
    <n v="965"/>
    <n v="2197"/>
    <n v="836"/>
    <n v="1.8277000000000001"/>
    <n v="137500"/>
    <x v="1"/>
    <m/>
  </r>
  <r>
    <n v="-118.32"/>
    <n v="34.1"/>
    <n v="52"/>
    <n v="786"/>
    <n v="270"/>
    <n v="756"/>
    <n v="273"/>
    <n v="2.2311000000000001"/>
    <n v="206300"/>
    <x v="1"/>
    <m/>
  </r>
  <r>
    <n v="-118.3"/>
    <n v="34.1"/>
    <n v="29"/>
    <n v="3403"/>
    <n v="1367"/>
    <n v="3432"/>
    <n v="1174"/>
    <n v="1.7082999999999999"/>
    <n v="166700"/>
    <x v="1"/>
    <m/>
  </r>
  <r>
    <n v="-118.3"/>
    <n v="34.090000000000003"/>
    <n v="40"/>
    <n v="3058"/>
    <n v="1215"/>
    <n v="3953"/>
    <n v="1223"/>
    <n v="1.8156000000000001"/>
    <n v="218800"/>
    <x v="1"/>
    <m/>
  </r>
  <r>
    <n v="-118.31"/>
    <n v="34.090000000000003"/>
    <n v="36"/>
    <n v="787"/>
    <n v="420"/>
    <n v="1506"/>
    <n v="360"/>
    <n v="1.2412000000000001"/>
    <n v="216700"/>
    <x v="1"/>
    <m/>
  </r>
  <r>
    <n v="-118.3"/>
    <n v="34.1"/>
    <n v="38"/>
    <n v="2067"/>
    <n v="914"/>
    <n v="2717"/>
    <n v="853"/>
    <n v="1.7641"/>
    <n v="250000"/>
    <x v="1"/>
    <m/>
  </r>
  <r>
    <n v="-118.3"/>
    <n v="34.1"/>
    <n v="36"/>
    <n v="2284"/>
    <n v="899"/>
    <n v="1964"/>
    <n v="839"/>
    <n v="1.9297"/>
    <n v="203300"/>
    <x v="1"/>
    <m/>
  </r>
  <r>
    <n v="-118.29"/>
    <n v="34.090000000000003"/>
    <n v="34"/>
    <n v="2716"/>
    <n v="1114"/>
    <n v="2991"/>
    <n v="1021"/>
    <n v="1.7514000000000001"/>
    <n v="187500"/>
    <x v="1"/>
    <m/>
  </r>
  <r>
    <n v="-118.3"/>
    <n v="34.090000000000003"/>
    <n v="36"/>
    <n v="2332"/>
    <n v="993"/>
    <n v="3155"/>
    <n v="927"/>
    <n v="2.2612000000000001"/>
    <n v="230400"/>
    <x v="1"/>
    <m/>
  </r>
  <r>
    <n v="-118.29"/>
    <n v="34.1"/>
    <n v="39"/>
    <n v="631"/>
    <n v="298"/>
    <n v="744"/>
    <n v="274"/>
    <n v="2.7054"/>
    <n v="162500"/>
    <x v="1"/>
    <m/>
  </r>
  <r>
    <n v="-118.29"/>
    <n v="34.090000000000003"/>
    <n v="29"/>
    <n v="2240"/>
    <n v="792"/>
    <n v="2254"/>
    <n v="739"/>
    <n v="2.3317000000000001"/>
    <n v="172500"/>
    <x v="1"/>
    <m/>
  </r>
  <r>
    <n v="-118.28"/>
    <n v="34.090000000000003"/>
    <n v="38"/>
    <n v="790"/>
    <n v="275"/>
    <n v="664"/>
    <n v="194"/>
    <n v="3.0356999999999998"/>
    <n v="175000"/>
    <x v="1"/>
    <m/>
  </r>
  <r>
    <n v="-118.29"/>
    <n v="34.090000000000003"/>
    <n v="43"/>
    <n v="1583"/>
    <n v="658"/>
    <n v="1941"/>
    <n v="614"/>
    <n v="1.9835"/>
    <n v="225000"/>
    <x v="1"/>
    <m/>
  </r>
  <r>
    <n v="-118.29"/>
    <n v="34.090000000000003"/>
    <n v="28"/>
    <n v="1562"/>
    <n v="648"/>
    <n v="1974"/>
    <n v="597"/>
    <n v="1.9765999999999999"/>
    <n v="112500"/>
    <x v="1"/>
    <m/>
  </r>
  <r>
    <n v="-118.29"/>
    <n v="34.090000000000003"/>
    <n v="35"/>
    <n v="2198"/>
    <n v="998"/>
    <n v="3441"/>
    <n v="912"/>
    <n v="2.0467"/>
    <n v="158300"/>
    <x v="1"/>
    <m/>
  </r>
  <r>
    <n v="-118.29"/>
    <n v="34.090000000000003"/>
    <n v="35"/>
    <n v="2624"/>
    <n v="1116"/>
    <n v="3548"/>
    <n v="1008"/>
    <n v="2.0131999999999999"/>
    <n v="198400"/>
    <x v="1"/>
    <m/>
  </r>
  <r>
    <n v="-118.29"/>
    <n v="34.090000000000003"/>
    <n v="39"/>
    <n v="336"/>
    <n v="173"/>
    <n v="586"/>
    <n v="151"/>
    <n v="1.8056000000000001"/>
    <n v="262500"/>
    <x v="1"/>
    <m/>
  </r>
  <r>
    <n v="-118.29"/>
    <n v="34.090000000000003"/>
    <n v="52"/>
    <n v="1272"/>
    <n v="322"/>
    <n v="984"/>
    <n v="353"/>
    <n v="1.9063000000000001"/>
    <n v="261600"/>
    <x v="1"/>
    <m/>
  </r>
  <r>
    <n v="-118.3"/>
    <n v="34.090000000000003"/>
    <n v="29"/>
    <n v="3245"/>
    <n v="1190"/>
    <n v="3906"/>
    <n v="1102"/>
    <n v="2.1926999999999999"/>
    <n v="253300"/>
    <x v="1"/>
    <m/>
  </r>
  <r>
    <n v="-118.3"/>
    <n v="34.090000000000003"/>
    <n v="25"/>
    <n v="2345"/>
    <n v="852"/>
    <n v="2860"/>
    <n v="862"/>
    <n v="1.4497"/>
    <n v="205600"/>
    <x v="1"/>
    <m/>
  </r>
  <r>
    <n v="-118.3"/>
    <n v="34.090000000000003"/>
    <n v="32"/>
    <n v="2202"/>
    <n v="674"/>
    <n v="2178"/>
    <n v="635"/>
    <n v="2.0306999999999999"/>
    <n v="226700"/>
    <x v="1"/>
    <m/>
  </r>
  <r>
    <n v="-118.31"/>
    <n v="34.090000000000003"/>
    <n v="36"/>
    <n v="2517"/>
    <n v="842"/>
    <n v="2446"/>
    <n v="689"/>
    <n v="2.1524000000000001"/>
    <n v="187500"/>
    <x v="1"/>
    <m/>
  </r>
  <r>
    <n v="-118.31"/>
    <n v="34.090000000000003"/>
    <n v="30"/>
    <n v="3165"/>
    <n v="1263"/>
    <n v="3678"/>
    <n v="1141"/>
    <n v="2"/>
    <n v="240600"/>
    <x v="1"/>
    <m/>
  </r>
  <r>
    <n v="-118.31"/>
    <n v="34.090000000000003"/>
    <n v="42"/>
    <n v="1951"/>
    <n v="846"/>
    <n v="2500"/>
    <n v="813"/>
    <n v="1.5195000000000001"/>
    <n v="218200"/>
    <x v="1"/>
    <m/>
  </r>
  <r>
    <n v="-118.32"/>
    <n v="34.090000000000003"/>
    <n v="44"/>
    <n v="2666"/>
    <m/>
    <n v="2297"/>
    <n v="726"/>
    <n v="1.6759999999999999"/>
    <n v="208800"/>
    <x v="1"/>
    <m/>
  </r>
  <r>
    <n v="-118.32"/>
    <n v="34.090000000000003"/>
    <n v="30"/>
    <n v="1871"/>
    <n v="766"/>
    <n v="2595"/>
    <n v="819"/>
    <n v="2.0044"/>
    <n v="212500"/>
    <x v="1"/>
    <m/>
  </r>
  <r>
    <n v="-118.32"/>
    <n v="34.090000000000003"/>
    <n v="28"/>
    <n v="2173"/>
    <n v="819"/>
    <n v="2548"/>
    <n v="763"/>
    <n v="1.879"/>
    <n v="218800"/>
    <x v="1"/>
    <m/>
  </r>
  <r>
    <n v="-118.33"/>
    <n v="34.090000000000003"/>
    <n v="36"/>
    <n v="654"/>
    <n v="186"/>
    <n v="416"/>
    <n v="138"/>
    <n v="3.6953"/>
    <n v="200000"/>
    <x v="1"/>
    <m/>
  </r>
  <r>
    <n v="-118.33"/>
    <n v="34.090000000000003"/>
    <n v="36"/>
    <n v="561"/>
    <n v="180"/>
    <n v="340"/>
    <n v="127"/>
    <n v="1.4375"/>
    <n v="165000"/>
    <x v="1"/>
    <m/>
  </r>
  <r>
    <n v="-118.33"/>
    <n v="34.090000000000003"/>
    <n v="40"/>
    <n v="2004"/>
    <n v="687"/>
    <n v="1514"/>
    <n v="542"/>
    <n v="1.9911000000000001"/>
    <n v="220000"/>
    <x v="1"/>
    <m/>
  </r>
  <r>
    <n v="-118.34"/>
    <n v="34.090000000000003"/>
    <n v="5"/>
    <n v="2665"/>
    <n v="954"/>
    <n v="1733"/>
    <n v="766"/>
    <n v="2.3567999999999998"/>
    <n v="204700"/>
    <x v="1"/>
    <m/>
  </r>
  <r>
    <n v="-118.34"/>
    <n v="34.090000000000003"/>
    <n v="14"/>
    <n v="3032"/>
    <n v="999"/>
    <n v="1691"/>
    <n v="841"/>
    <n v="2.2000000000000002"/>
    <n v="210000"/>
    <x v="1"/>
    <m/>
  </r>
  <r>
    <n v="-118.34"/>
    <n v="34.08"/>
    <n v="50"/>
    <n v="3457"/>
    <n v="854"/>
    <n v="1584"/>
    <n v="841"/>
    <n v="3.1078000000000001"/>
    <n v="346700"/>
    <x v="1"/>
    <m/>
  </r>
  <r>
    <n v="-118.34"/>
    <n v="34.090000000000003"/>
    <n v="52"/>
    <n v="1731"/>
    <n v="502"/>
    <n v="849"/>
    <n v="466"/>
    <n v="3.2946"/>
    <n v="321600"/>
    <x v="1"/>
    <m/>
  </r>
  <r>
    <n v="-118.34"/>
    <n v="34.08"/>
    <n v="52"/>
    <n v="1430"/>
    <n v="186"/>
    <n v="547"/>
    <n v="178"/>
    <n v="10.366099999999999"/>
    <n v="500001"/>
    <x v="1"/>
    <m/>
  </r>
  <r>
    <n v="-118.35"/>
    <n v="34.090000000000003"/>
    <n v="47"/>
    <n v="1800"/>
    <n v="546"/>
    <n v="921"/>
    <n v="478"/>
    <n v="2.8020999999999998"/>
    <n v="280600"/>
    <x v="1"/>
    <m/>
  </r>
  <r>
    <n v="-118.35"/>
    <n v="34.08"/>
    <n v="52"/>
    <n v="1003"/>
    <n v="200"/>
    <n v="514"/>
    <n v="204"/>
    <n v="3.8472"/>
    <n v="395700"/>
    <x v="1"/>
    <m/>
  </r>
  <r>
    <n v="-118.35"/>
    <n v="34.08"/>
    <n v="52"/>
    <n v="2088"/>
    <n v="388"/>
    <n v="908"/>
    <n v="375"/>
    <n v="3.8140999999999998"/>
    <n v="342000"/>
    <x v="1"/>
    <m/>
  </r>
  <r>
    <n v="-118.35"/>
    <n v="34.090000000000003"/>
    <n v="42"/>
    <n v="2210"/>
    <n v="643"/>
    <n v="1228"/>
    <n v="605"/>
    <n v="2.5981999999999998"/>
    <n v="315800"/>
    <x v="1"/>
    <m/>
  </r>
  <r>
    <n v="-118.35"/>
    <n v="34.08"/>
    <n v="52"/>
    <n v="1710"/>
    <n v="350"/>
    <n v="727"/>
    <n v="355"/>
    <n v="4.5833000000000004"/>
    <n v="333900"/>
    <x v="1"/>
    <m/>
  </r>
  <r>
    <n v="-118.36"/>
    <n v="34.08"/>
    <n v="52"/>
    <n v="1965"/>
    <n v="480"/>
    <n v="794"/>
    <n v="451"/>
    <n v="3.2824"/>
    <n v="304800"/>
    <x v="1"/>
    <m/>
  </r>
  <r>
    <n v="-118.32"/>
    <n v="34.08"/>
    <n v="52"/>
    <n v="1164"/>
    <n v="257"/>
    <n v="575"/>
    <n v="251"/>
    <n v="3.125"/>
    <n v="380400"/>
    <x v="1"/>
    <m/>
  </r>
  <r>
    <n v="-118.33"/>
    <n v="34.08"/>
    <n v="52"/>
    <n v="1777"/>
    <n v="454"/>
    <n v="671"/>
    <n v="439"/>
    <n v="3.5083000000000002"/>
    <n v="500001"/>
    <x v="1"/>
    <m/>
  </r>
  <r>
    <n v="-118.33"/>
    <n v="34.08"/>
    <n v="50"/>
    <n v="2989"/>
    <n v="832"/>
    <n v="1345"/>
    <n v="775"/>
    <n v="3.2425999999999999"/>
    <n v="442900"/>
    <x v="1"/>
    <m/>
  </r>
  <r>
    <n v="-118.31"/>
    <n v="34.08"/>
    <n v="30"/>
    <n v="1390"/>
    <n v="457"/>
    <n v="1460"/>
    <n v="423"/>
    <n v="2.2422"/>
    <n v="254500"/>
    <x v="1"/>
    <m/>
  </r>
  <r>
    <n v="-118.31"/>
    <n v="34.08"/>
    <n v="31"/>
    <n v="2275"/>
    <n v="823"/>
    <n v="2189"/>
    <n v="720"/>
    <n v="1.7542"/>
    <n v="287500"/>
    <x v="1"/>
    <m/>
  </r>
  <r>
    <n v="-118.32"/>
    <n v="34.08"/>
    <n v="46"/>
    <n v="2038"/>
    <n v="534"/>
    <n v="1250"/>
    <n v="525"/>
    <n v="2.4196"/>
    <n v="358100"/>
    <x v="1"/>
    <m/>
  </r>
  <r>
    <n v="-118.31"/>
    <n v="34.08"/>
    <n v="23"/>
    <n v="1443"/>
    <n v="521"/>
    <n v="1264"/>
    <n v="450"/>
    <n v="2.7543000000000002"/>
    <n v="220000"/>
    <x v="1"/>
    <m/>
  </r>
  <r>
    <n v="-118.32"/>
    <n v="34.08"/>
    <n v="52"/>
    <n v="1137"/>
    <n v="304"/>
    <n v="754"/>
    <n v="297"/>
    <n v="3.37"/>
    <n v="330300"/>
    <x v="1"/>
    <m/>
  </r>
  <r>
    <n v="-118.32"/>
    <n v="34.08"/>
    <n v="52"/>
    <n v="2370"/>
    <n v="473"/>
    <n v="1053"/>
    <n v="434"/>
    <n v="4.1429"/>
    <n v="380300"/>
    <x v="1"/>
    <m/>
  </r>
  <r>
    <n v="-118.3"/>
    <n v="34.08"/>
    <n v="34"/>
    <n v="2501"/>
    <n v="1047"/>
    <n v="3326"/>
    <n v="970"/>
    <n v="1.8771"/>
    <n v="247500"/>
    <x v="1"/>
    <m/>
  </r>
  <r>
    <n v="-118.3"/>
    <n v="34.08"/>
    <n v="36"/>
    <n v="1276"/>
    <n v="503"/>
    <n v="1502"/>
    <n v="450"/>
    <n v="2.1766000000000001"/>
    <n v="205600"/>
    <x v="1"/>
    <m/>
  </r>
  <r>
    <n v="-118.31"/>
    <n v="34.08"/>
    <n v="27"/>
    <n v="1514"/>
    <n v="510"/>
    <n v="1603"/>
    <n v="518"/>
    <n v="2.8971"/>
    <n v="251100"/>
    <x v="1"/>
    <m/>
  </r>
  <r>
    <n v="-118.31"/>
    <n v="34.08"/>
    <n v="26"/>
    <n v="1609"/>
    <n v="534"/>
    <n v="1868"/>
    <n v="497"/>
    <n v="2.7038000000000002"/>
    <n v="227100"/>
    <x v="1"/>
    <m/>
  </r>
  <r>
    <n v="-118.29"/>
    <n v="34.08"/>
    <n v="34"/>
    <n v="479"/>
    <n v="182"/>
    <n v="557"/>
    <n v="170"/>
    <n v="1.5249999999999999"/>
    <n v="210000"/>
    <x v="1"/>
    <m/>
  </r>
  <r>
    <n v="-118.29"/>
    <n v="34.08"/>
    <n v="23"/>
    <n v="1864"/>
    <n v="937"/>
    <n v="2795"/>
    <n v="858"/>
    <n v="1.8494999999999999"/>
    <n v="212500"/>
    <x v="1"/>
    <m/>
  </r>
  <r>
    <n v="-118.3"/>
    <n v="34.08"/>
    <n v="34"/>
    <n v="1562"/>
    <n v="651"/>
    <n v="1774"/>
    <n v="559"/>
    <n v="1.5685"/>
    <n v="225000"/>
    <x v="1"/>
    <m/>
  </r>
  <r>
    <n v="-118.3"/>
    <n v="34.08"/>
    <n v="32"/>
    <n v="2880"/>
    <n v="1063"/>
    <n v="3646"/>
    <n v="1028"/>
    <n v="2.3845999999999998"/>
    <n v="258300"/>
    <x v="1"/>
    <m/>
  </r>
  <r>
    <n v="-118.29"/>
    <n v="34.08"/>
    <n v="25"/>
    <n v="2459"/>
    <n v="823"/>
    <n v="2635"/>
    <n v="763"/>
    <n v="2.4"/>
    <n v="173900"/>
    <x v="1"/>
    <m/>
  </r>
  <r>
    <n v="-118.29"/>
    <n v="34.08"/>
    <n v="38"/>
    <n v="380"/>
    <n v="130"/>
    <n v="445"/>
    <n v="140"/>
    <n v="1.9286000000000001"/>
    <n v="137500"/>
    <x v="1"/>
    <m/>
  </r>
  <r>
    <n v="-118.37"/>
    <n v="34.119999999999997"/>
    <n v="34"/>
    <n v="2821"/>
    <n v="399"/>
    <n v="843"/>
    <n v="391"/>
    <n v="11.615"/>
    <n v="500001"/>
    <x v="1"/>
    <m/>
  </r>
  <r>
    <n v="-118.36"/>
    <n v="34.119999999999997"/>
    <n v="26"/>
    <n v="3902"/>
    <n v="610"/>
    <n v="1468"/>
    <n v="632"/>
    <n v="8.5136000000000003"/>
    <n v="500001"/>
    <x v="1"/>
    <m/>
  </r>
  <r>
    <n v="-118.35"/>
    <n v="34.11"/>
    <n v="33"/>
    <n v="7478"/>
    <n v="1678"/>
    <n v="2701"/>
    <n v="1500"/>
    <n v="4.1717000000000004"/>
    <n v="500001"/>
    <x v="1"/>
    <m/>
  </r>
  <r>
    <n v="-118.36"/>
    <n v="34.11"/>
    <n v="35"/>
    <n v="3946"/>
    <n v="695"/>
    <n v="1361"/>
    <n v="620"/>
    <n v="6.5194999999999999"/>
    <n v="500001"/>
    <x v="1"/>
    <m/>
  </r>
  <r>
    <n v="-118.38"/>
    <n v="34.11"/>
    <n v="38"/>
    <n v="2601"/>
    <n v="523"/>
    <n v="870"/>
    <n v="474"/>
    <n v="7.1134000000000004"/>
    <n v="416700"/>
    <x v="1"/>
    <m/>
  </r>
  <r>
    <n v="-118.37"/>
    <n v="34.11"/>
    <n v="42"/>
    <n v="5518"/>
    <n v="979"/>
    <n v="1863"/>
    <n v="957"/>
    <n v="8.5841999999999992"/>
    <n v="500001"/>
    <x v="1"/>
    <m/>
  </r>
  <r>
    <n v="-118.36"/>
    <n v="34.1"/>
    <n v="36"/>
    <n v="2963"/>
    <n v="838"/>
    <n v="1129"/>
    <n v="745"/>
    <n v="2.5588000000000002"/>
    <n v="500001"/>
    <x v="1"/>
    <m/>
  </r>
  <r>
    <n v="-118.37"/>
    <n v="34.1"/>
    <n v="37"/>
    <n v="407"/>
    <n v="67"/>
    <n v="100"/>
    <n v="47"/>
    <n v="15.0001"/>
    <n v="500001"/>
    <x v="1"/>
    <m/>
  </r>
  <r>
    <n v="-118.38"/>
    <n v="34.1"/>
    <n v="39"/>
    <n v="3798"/>
    <n v="586"/>
    <n v="975"/>
    <n v="525"/>
    <n v="9.3092000000000006"/>
    <n v="500001"/>
    <x v="1"/>
    <m/>
  </r>
  <r>
    <n v="-118.39"/>
    <n v="34.1"/>
    <n v="30"/>
    <n v="6310"/>
    <n v="957"/>
    <n v="1776"/>
    <n v="880"/>
    <n v="8.9440000000000008"/>
    <n v="500001"/>
    <x v="1"/>
    <m/>
  </r>
  <r>
    <n v="-118.39"/>
    <n v="34.090000000000003"/>
    <n v="41"/>
    <n v="730"/>
    <n v="126"/>
    <n v="230"/>
    <n v="125"/>
    <n v="4.3213999999999997"/>
    <n v="500001"/>
    <x v="1"/>
    <m/>
  </r>
  <r>
    <n v="-118.36"/>
    <n v="34.090000000000003"/>
    <n v="38"/>
    <n v="2158"/>
    <n v="582"/>
    <n v="1061"/>
    <n v="577"/>
    <n v="2.9643000000000002"/>
    <n v="355300"/>
    <x v="1"/>
    <m/>
  </r>
  <r>
    <n v="-118.36"/>
    <n v="34.08"/>
    <n v="40"/>
    <n v="3110"/>
    <n v="764"/>
    <n v="1557"/>
    <n v="763"/>
    <n v="1.9937"/>
    <n v="367100"/>
    <x v="1"/>
    <m/>
  </r>
  <r>
    <n v="-118.37"/>
    <n v="34.08"/>
    <n v="52"/>
    <n v="2946"/>
    <n v="695"/>
    <n v="1258"/>
    <n v="650"/>
    <n v="3.9782999999999999"/>
    <n v="374100"/>
    <x v="1"/>
    <m/>
  </r>
  <r>
    <n v="-118.37"/>
    <n v="34.08"/>
    <n v="22"/>
    <n v="3008"/>
    <n v="938"/>
    <n v="1224"/>
    <n v="816"/>
    <n v="3.2149000000000001"/>
    <n v="300000"/>
    <x v="1"/>
    <m/>
  </r>
  <r>
    <n v="-118.37"/>
    <n v="34.090000000000003"/>
    <n v="31"/>
    <n v="2697"/>
    <n v="706"/>
    <n v="1059"/>
    <n v="689"/>
    <n v="2.8942000000000001"/>
    <n v="500001"/>
    <x v="1"/>
    <m/>
  </r>
  <r>
    <n v="-118.36"/>
    <n v="34.08"/>
    <n v="45"/>
    <n v="2195"/>
    <n v="483"/>
    <n v="1265"/>
    <n v="455"/>
    <n v="3.3864000000000001"/>
    <n v="397900"/>
    <x v="1"/>
    <m/>
  </r>
  <r>
    <n v="-118.37"/>
    <n v="34.08"/>
    <n v="52"/>
    <n v="1466"/>
    <n v="254"/>
    <n v="600"/>
    <n v="253"/>
    <n v="5.7523999999999997"/>
    <n v="393600"/>
    <x v="1"/>
    <m/>
  </r>
  <r>
    <n v="-118.37"/>
    <n v="34.08"/>
    <n v="52"/>
    <n v="1234"/>
    <n v="223"/>
    <n v="543"/>
    <n v="213"/>
    <n v="6.0338000000000003"/>
    <n v="423700"/>
    <x v="1"/>
    <m/>
  </r>
  <r>
    <n v="-118.26"/>
    <n v="34.1"/>
    <n v="48"/>
    <n v="2566"/>
    <n v="571"/>
    <n v="1421"/>
    <n v="563"/>
    <n v="3.6579000000000002"/>
    <n v="318600"/>
    <x v="1"/>
    <m/>
  </r>
  <r>
    <n v="-118.26"/>
    <n v="34.1"/>
    <n v="52"/>
    <n v="1310"/>
    <n v="263"/>
    <n v="689"/>
    <n v="208"/>
    <n v="4.0720999999999998"/>
    <n v="350000"/>
    <x v="1"/>
    <m/>
  </r>
  <r>
    <n v="-118.27"/>
    <n v="34.1"/>
    <n v="51"/>
    <n v="3149"/>
    <n v="519"/>
    <n v="1082"/>
    <n v="510"/>
    <n v="6.4459"/>
    <n v="421600"/>
    <x v="1"/>
    <m/>
  </r>
  <r>
    <n v="-118.27"/>
    <n v="34.1"/>
    <n v="41"/>
    <n v="3729"/>
    <n v="740"/>
    <n v="1364"/>
    <n v="707"/>
    <n v="5.7778"/>
    <n v="412700"/>
    <x v="1"/>
    <m/>
  </r>
  <r>
    <n v="-118.27"/>
    <n v="34.11"/>
    <n v="41"/>
    <n v="4138"/>
    <n v="1130"/>
    <n v="1859"/>
    <n v="1030"/>
    <n v="2.9780000000000002"/>
    <n v="306800"/>
    <x v="1"/>
    <m/>
  </r>
  <r>
    <n v="-118.28"/>
    <n v="34.11"/>
    <n v="46"/>
    <n v="1156"/>
    <n v="203"/>
    <n v="514"/>
    <n v="213"/>
    <n v="4.2019000000000002"/>
    <n v="352100"/>
    <x v="1"/>
    <m/>
  </r>
  <r>
    <n v="-118.28"/>
    <n v="34.11"/>
    <n v="52"/>
    <n v="2036"/>
    <n v="348"/>
    <n v="775"/>
    <n v="332"/>
    <n v="5.4122000000000003"/>
    <n v="397500"/>
    <x v="1"/>
    <m/>
  </r>
  <r>
    <n v="-118.28"/>
    <n v="34.11"/>
    <n v="52"/>
    <n v="1803"/>
    <n v="437"/>
    <n v="787"/>
    <n v="388"/>
    <n v="4.5781000000000001"/>
    <n v="360500"/>
    <x v="1"/>
    <m/>
  </r>
  <r>
    <n v="-118.28"/>
    <n v="34.1"/>
    <n v="44"/>
    <n v="2728"/>
    <n v="585"/>
    <n v="1227"/>
    <n v="567"/>
    <n v="4.0602"/>
    <n v="324000"/>
    <x v="1"/>
    <m/>
  </r>
  <r>
    <n v="-118.27"/>
    <n v="34.1"/>
    <n v="50"/>
    <n v="2113"/>
    <n v="398"/>
    <n v="793"/>
    <n v="418"/>
    <n v="4.7131999999999996"/>
    <n v="304600"/>
    <x v="1"/>
    <m/>
  </r>
  <r>
    <n v="-118.28"/>
    <n v="34.1"/>
    <n v="49"/>
    <n v="1767"/>
    <n v="467"/>
    <n v="1066"/>
    <n v="438"/>
    <n v="3.0958000000000001"/>
    <n v="210900"/>
    <x v="1"/>
    <m/>
  </r>
  <r>
    <n v="-118.28"/>
    <n v="34.1"/>
    <n v="48"/>
    <n v="805"/>
    <n v="246"/>
    <n v="633"/>
    <n v="235"/>
    <n v="2.3420999999999998"/>
    <n v="200000"/>
    <x v="1"/>
    <m/>
  </r>
  <r>
    <n v="-118.28"/>
    <n v="34.1"/>
    <n v="49"/>
    <n v="2843"/>
    <n v="880"/>
    <n v="2004"/>
    <n v="796"/>
    <n v="2.7875000000000001"/>
    <n v="217300"/>
    <x v="1"/>
    <m/>
  </r>
  <r>
    <n v="-118.27"/>
    <n v="34.090000000000003"/>
    <n v="48"/>
    <n v="1527"/>
    <n v="295"/>
    <n v="589"/>
    <n v="286"/>
    <n v="4.1666999999999996"/>
    <n v="344800"/>
    <x v="1"/>
    <m/>
  </r>
  <r>
    <n v="-118.27"/>
    <n v="34.090000000000003"/>
    <n v="52"/>
    <n v="3225"/>
    <n v="763"/>
    <n v="1559"/>
    <n v="710"/>
    <n v="3.9674"/>
    <n v="268800"/>
    <x v="1"/>
    <m/>
  </r>
  <r>
    <n v="-118.28"/>
    <n v="34.090000000000003"/>
    <n v="52"/>
    <n v="2273"/>
    <n v="663"/>
    <n v="1480"/>
    <n v="597"/>
    <n v="2.3332999999999999"/>
    <n v="196500"/>
    <x v="1"/>
    <m/>
  </r>
  <r>
    <n v="-118.27"/>
    <n v="34.090000000000003"/>
    <n v="52"/>
    <n v="2327"/>
    <n v="555"/>
    <n v="1048"/>
    <n v="491"/>
    <n v="3.7847"/>
    <n v="252300"/>
    <x v="1"/>
    <m/>
  </r>
  <r>
    <n v="-118.26"/>
    <n v="34.090000000000003"/>
    <n v="51"/>
    <n v="1532"/>
    <n v="366"/>
    <n v="669"/>
    <n v="333"/>
    <n v="3.6434000000000002"/>
    <n v="278800"/>
    <x v="1"/>
    <m/>
  </r>
  <r>
    <n v="-118.26"/>
    <n v="34.090000000000003"/>
    <n v="36"/>
    <n v="3503"/>
    <n v="833"/>
    <n v="2652"/>
    <n v="788"/>
    <n v="3.8448000000000002"/>
    <n v="241400"/>
    <x v="1"/>
    <m/>
  </r>
  <r>
    <n v="-118.27"/>
    <n v="34.090000000000003"/>
    <n v="52"/>
    <n v="1079"/>
    <n v="222"/>
    <n v="439"/>
    <n v="201"/>
    <n v="4.625"/>
    <n v="230800"/>
    <x v="1"/>
    <m/>
  </r>
  <r>
    <n v="-118.27"/>
    <n v="34.090000000000003"/>
    <n v="44"/>
    <n v="3646"/>
    <n v="912"/>
    <n v="1783"/>
    <n v="861"/>
    <n v="2.9708999999999999"/>
    <n v="225000"/>
    <x v="1"/>
    <m/>
  </r>
  <r>
    <n v="-118.26"/>
    <n v="34.08"/>
    <n v="52"/>
    <n v="984"/>
    <n v="276"/>
    <n v="994"/>
    <n v="260"/>
    <n v="2.3816000000000002"/>
    <n v="166700"/>
    <x v="1"/>
    <m/>
  </r>
  <r>
    <n v="-118.26"/>
    <n v="34.08"/>
    <n v="41"/>
    <n v="1396"/>
    <n v="360"/>
    <n v="1069"/>
    <n v="363"/>
    <n v="2.4375"/>
    <n v="203300"/>
    <x v="1"/>
    <m/>
  </r>
  <r>
    <n v="-118.26"/>
    <n v="34.08"/>
    <n v="46"/>
    <n v="945"/>
    <n v="250"/>
    <n v="910"/>
    <n v="252"/>
    <n v="3.5038999999999998"/>
    <n v="187500"/>
    <x v="1"/>
    <m/>
  </r>
  <r>
    <n v="-118.27"/>
    <n v="34.08"/>
    <n v="35"/>
    <n v="1147"/>
    <n v="365"/>
    <n v="1016"/>
    <n v="296"/>
    <n v="2.3913000000000002"/>
    <n v="198800"/>
    <x v="1"/>
    <m/>
  </r>
  <r>
    <n v="-118.26"/>
    <n v="34.07"/>
    <n v="36"/>
    <n v="2306"/>
    <n v="813"/>
    <n v="2823"/>
    <n v="765"/>
    <n v="2.0213999999999999"/>
    <n v="170500"/>
    <x v="1"/>
    <m/>
  </r>
  <r>
    <n v="-118.26"/>
    <n v="34.07"/>
    <n v="28"/>
    <n v="579"/>
    <n v="184"/>
    <n v="673"/>
    <n v="202"/>
    <n v="2.625"/>
    <n v="187500"/>
    <x v="1"/>
    <m/>
  </r>
  <r>
    <n v="-118.27"/>
    <n v="34.07"/>
    <n v="27"/>
    <n v="1190"/>
    <m/>
    <n v="1795"/>
    <n v="422"/>
    <n v="1.7016"/>
    <n v="160000"/>
    <x v="1"/>
    <m/>
  </r>
  <r>
    <n v="-118.27"/>
    <n v="34.08"/>
    <n v="38"/>
    <n v="2265"/>
    <n v="801"/>
    <n v="2899"/>
    <n v="792"/>
    <n v="2.5520999999999998"/>
    <n v="157500"/>
    <x v="1"/>
    <m/>
  </r>
  <r>
    <n v="-118.27"/>
    <n v="34.08"/>
    <n v="46"/>
    <n v="3007"/>
    <n v="854"/>
    <n v="2587"/>
    <n v="814"/>
    <n v="2.7179000000000002"/>
    <n v="184300"/>
    <x v="1"/>
    <m/>
  </r>
  <r>
    <n v="-118.28"/>
    <n v="34.08"/>
    <n v="42"/>
    <n v="997"/>
    <n v="374"/>
    <n v="982"/>
    <n v="372"/>
    <n v="2.9422999999999999"/>
    <n v="200000"/>
    <x v="1"/>
    <m/>
  </r>
  <r>
    <n v="-118.28"/>
    <n v="34.08"/>
    <n v="52"/>
    <n v="2465"/>
    <n v="773"/>
    <n v="2328"/>
    <n v="746"/>
    <n v="2.6177999999999999"/>
    <n v="203100"/>
    <x v="1"/>
    <m/>
  </r>
  <r>
    <n v="-118.27"/>
    <n v="34.08"/>
    <n v="43"/>
    <n v="962"/>
    <n v="253"/>
    <n v="658"/>
    <n v="244"/>
    <n v="3.2385999999999999"/>
    <n v="185000"/>
    <x v="1"/>
    <m/>
  </r>
  <r>
    <n v="-118.27"/>
    <n v="34.07"/>
    <n v="38"/>
    <n v="1270"/>
    <n v="556"/>
    <n v="1692"/>
    <n v="450"/>
    <n v="1.87"/>
    <n v="170800"/>
    <x v="1"/>
    <m/>
  </r>
  <r>
    <n v="-118.28"/>
    <n v="34.08"/>
    <n v="42"/>
    <n v="1618"/>
    <n v="522"/>
    <n v="1454"/>
    <n v="440"/>
    <n v="3.1606999999999998"/>
    <n v="182000"/>
    <x v="1"/>
    <m/>
  </r>
  <r>
    <n v="-118.28"/>
    <n v="34.090000000000003"/>
    <n v="52"/>
    <n v="1739"/>
    <n v="464"/>
    <n v="938"/>
    <n v="482"/>
    <n v="2.4428999999999998"/>
    <n v="228800"/>
    <x v="1"/>
    <m/>
  </r>
  <r>
    <n v="-118.28"/>
    <n v="34.08"/>
    <n v="39"/>
    <n v="3162"/>
    <n v="896"/>
    <n v="1934"/>
    <n v="818"/>
    <n v="2.875"/>
    <n v="213500"/>
    <x v="1"/>
    <m/>
  </r>
  <r>
    <n v="-118.28"/>
    <n v="34.08"/>
    <n v="40"/>
    <n v="1630"/>
    <n v="543"/>
    <n v="1568"/>
    <n v="510"/>
    <n v="2.7366000000000001"/>
    <n v="169100"/>
    <x v="1"/>
    <m/>
  </r>
  <r>
    <n v="-118.28"/>
    <n v="34.090000000000003"/>
    <n v="49"/>
    <n v="3828"/>
    <n v="1197"/>
    <n v="2862"/>
    <n v="1009"/>
    <n v="2.4676999999999998"/>
    <n v="219200"/>
    <x v="1"/>
    <m/>
  </r>
  <r>
    <n v="-118.23"/>
    <n v="34.07"/>
    <n v="35"/>
    <n v="1335"/>
    <n v="440"/>
    <n v="1586"/>
    <n v="445"/>
    <n v="1.9722"/>
    <n v="156300"/>
    <x v="1"/>
    <m/>
  </r>
  <r>
    <n v="-118.23"/>
    <n v="34.07"/>
    <n v="40"/>
    <n v="506"/>
    <n v="119"/>
    <n v="397"/>
    <n v="114"/>
    <n v="3.1943999999999999"/>
    <n v="143800"/>
    <x v="1"/>
    <m/>
  </r>
  <r>
    <n v="-118.24"/>
    <n v="34.08"/>
    <n v="52"/>
    <n v="109"/>
    <n v="20"/>
    <n v="86"/>
    <n v="24"/>
    <n v="4.9843999999999999"/>
    <n v="187500"/>
    <x v="1"/>
    <m/>
  </r>
  <r>
    <n v="-118.24"/>
    <n v="34.08"/>
    <n v="52"/>
    <n v="137"/>
    <n v="26"/>
    <n v="65"/>
    <n v="24"/>
    <n v="4.0250000000000004"/>
    <n v="137500"/>
    <x v="1"/>
    <m/>
  </r>
  <r>
    <n v="-118.23"/>
    <n v="34.090000000000003"/>
    <n v="47"/>
    <n v="859"/>
    <n v="239"/>
    <n v="913"/>
    <n v="234"/>
    <n v="2.6442000000000001"/>
    <n v="136100"/>
    <x v="1"/>
    <m/>
  </r>
  <r>
    <n v="-118.23"/>
    <n v="34.090000000000003"/>
    <n v="49"/>
    <n v="1638"/>
    <n v="456"/>
    <n v="1500"/>
    <n v="430"/>
    <n v="2.6922999999999999"/>
    <n v="150000"/>
    <x v="1"/>
    <m/>
  </r>
  <r>
    <n v="-118.23"/>
    <n v="34.090000000000003"/>
    <n v="45"/>
    <n v="1747"/>
    <n v="484"/>
    <n v="1680"/>
    <n v="441"/>
    <n v="2.6051000000000002"/>
    <n v="155500"/>
    <x v="1"/>
    <m/>
  </r>
  <r>
    <n v="-118.25"/>
    <n v="34.090000000000003"/>
    <n v="52"/>
    <n v="2050"/>
    <n v="429"/>
    <n v="957"/>
    <n v="418"/>
    <n v="3.5602999999999998"/>
    <n v="210000"/>
    <x v="1"/>
    <m/>
  </r>
  <r>
    <n v="-118.25"/>
    <n v="34.090000000000003"/>
    <n v="52"/>
    <n v="104"/>
    <n v="20"/>
    <n v="32"/>
    <n v="17"/>
    <n v="3.75"/>
    <n v="241700"/>
    <x v="1"/>
    <m/>
  </r>
  <r>
    <n v="-118.25"/>
    <n v="34.08"/>
    <n v="44"/>
    <n v="1425"/>
    <n v="438"/>
    <n v="1121"/>
    <n v="374"/>
    <n v="2.1107999999999998"/>
    <n v="200000"/>
    <x v="1"/>
    <m/>
  </r>
  <r>
    <n v="-118.25"/>
    <n v="34.08"/>
    <n v="47"/>
    <n v="2133"/>
    <n v="689"/>
    <n v="2104"/>
    <n v="662"/>
    <n v="2.6135999999999999"/>
    <n v="169200"/>
    <x v="1"/>
    <m/>
  </r>
  <r>
    <n v="-118.25"/>
    <n v="34.090000000000003"/>
    <n v="43"/>
    <n v="1903"/>
    <n v="635"/>
    <n v="1919"/>
    <n v="613"/>
    <n v="2.6335999999999999"/>
    <n v="174300"/>
    <x v="1"/>
    <m/>
  </r>
  <r>
    <n v="-118.25"/>
    <n v="34.090000000000003"/>
    <n v="52"/>
    <n v="1866"/>
    <n v="470"/>
    <n v="1211"/>
    <n v="417"/>
    <n v="2.9350000000000001"/>
    <n v="189400"/>
    <x v="1"/>
    <m/>
  </r>
  <r>
    <n v="-118.26"/>
    <n v="34.08"/>
    <n v="50"/>
    <n v="1791"/>
    <n v="660"/>
    <n v="2183"/>
    <n v="675"/>
    <n v="1.7945"/>
    <n v="166700"/>
    <x v="1"/>
    <m/>
  </r>
  <r>
    <n v="-118.26"/>
    <n v="34.08"/>
    <n v="45"/>
    <n v="2174"/>
    <n v="627"/>
    <n v="1992"/>
    <n v="557"/>
    <n v="2.5428000000000002"/>
    <n v="167800"/>
    <x v="1"/>
    <m/>
  </r>
  <r>
    <n v="-118.25"/>
    <n v="34.090000000000003"/>
    <n v="52"/>
    <n v="3142"/>
    <n v="765"/>
    <n v="1728"/>
    <n v="682"/>
    <n v="3.1863999999999999"/>
    <n v="189800"/>
    <x v="1"/>
    <m/>
  </r>
  <r>
    <n v="-118.26"/>
    <n v="34.08"/>
    <n v="45"/>
    <n v="2225"/>
    <n v="827"/>
    <n v="2699"/>
    <n v="792"/>
    <n v="1.9209000000000001"/>
    <n v="179200"/>
    <x v="1"/>
    <m/>
  </r>
  <r>
    <n v="-118.26"/>
    <n v="34.07"/>
    <n v="46"/>
    <n v="2341"/>
    <n v="703"/>
    <n v="2371"/>
    <n v="648"/>
    <n v="2.4037999999999999"/>
    <n v="181700"/>
    <x v="1"/>
    <m/>
  </r>
  <r>
    <n v="-118.26"/>
    <n v="34.07"/>
    <n v="52"/>
    <n v="830"/>
    <n v="200"/>
    <n v="701"/>
    <n v="189"/>
    <n v="2.7625000000000002"/>
    <n v="232100"/>
    <x v="1"/>
    <m/>
  </r>
  <r>
    <n v="-118.25"/>
    <n v="34.07"/>
    <n v="47"/>
    <n v="2059"/>
    <n v="618"/>
    <n v="2033"/>
    <n v="544"/>
    <n v="1.9028"/>
    <n v="217900"/>
    <x v="1"/>
    <m/>
  </r>
  <r>
    <n v="-118.25"/>
    <n v="34.07"/>
    <n v="43"/>
    <n v="764"/>
    <n v="322"/>
    <n v="1275"/>
    <n v="306"/>
    <n v="2"/>
    <n v="175000"/>
    <x v="1"/>
    <m/>
  </r>
  <r>
    <n v="-118.25"/>
    <n v="34.06"/>
    <n v="20"/>
    <n v="41"/>
    <n v="17"/>
    <n v="87"/>
    <n v="25"/>
    <n v="1.5490999999999999"/>
    <n v="225000"/>
    <x v="1"/>
    <m/>
  </r>
  <r>
    <n v="-118.24"/>
    <n v="34.07"/>
    <n v="27"/>
    <n v="223"/>
    <n v="80"/>
    <n v="249"/>
    <n v="82"/>
    <n v="1.6135999999999999"/>
    <n v="137500"/>
    <x v="1"/>
    <m/>
  </r>
  <r>
    <n v="-118.25"/>
    <n v="34.07"/>
    <n v="18"/>
    <n v="4297"/>
    <n v="1420"/>
    <n v="4332"/>
    <n v="1286"/>
    <n v="2.2545000000000002"/>
    <n v="192500"/>
    <x v="1"/>
    <m/>
  </r>
  <r>
    <n v="-118.25"/>
    <n v="34.07"/>
    <n v="16"/>
    <n v="719"/>
    <n v="225"/>
    <n v="801"/>
    <n v="218"/>
    <n v="2.3942000000000001"/>
    <n v="133300"/>
    <x v="1"/>
    <m/>
  </r>
  <r>
    <n v="-118.22"/>
    <n v="34.090000000000003"/>
    <n v="40"/>
    <n v="1081"/>
    <n v="282"/>
    <n v="970"/>
    <n v="263"/>
    <n v="1.875"/>
    <n v="150000"/>
    <x v="1"/>
    <m/>
  </r>
  <r>
    <n v="-118.22"/>
    <n v="34.08"/>
    <n v="31"/>
    <n v="394"/>
    <n v="117"/>
    <n v="573"/>
    <n v="131"/>
    <n v="1.8172999999999999"/>
    <n v="154200"/>
    <x v="1"/>
    <m/>
  </r>
  <r>
    <n v="-118.22"/>
    <n v="34.08"/>
    <n v="34"/>
    <n v="1709"/>
    <n v="562"/>
    <n v="2105"/>
    <n v="503"/>
    <n v="1.9703999999999999"/>
    <n v="152100"/>
    <x v="1"/>
    <m/>
  </r>
  <r>
    <n v="-118.19"/>
    <n v="34.08"/>
    <n v="38"/>
    <n v="1241"/>
    <n v="298"/>
    <n v="1055"/>
    <n v="263"/>
    <n v="2.3409"/>
    <n v="115500"/>
    <x v="1"/>
    <m/>
  </r>
  <r>
    <n v="-118.2"/>
    <n v="34.08"/>
    <n v="49"/>
    <n v="1320"/>
    <n v="309"/>
    <n v="1405"/>
    <n v="328"/>
    <n v="2.4375"/>
    <n v="114000"/>
    <x v="1"/>
    <m/>
  </r>
  <r>
    <n v="-118.2"/>
    <n v="34.07"/>
    <n v="21"/>
    <n v="1353"/>
    <n v="380"/>
    <n v="1688"/>
    <n v="367"/>
    <n v="1.9937"/>
    <n v="139600"/>
    <x v="1"/>
    <m/>
  </r>
  <r>
    <n v="-118.2"/>
    <n v="34.07"/>
    <n v="34"/>
    <n v="1765"/>
    <n v="551"/>
    <n v="2203"/>
    <n v="500"/>
    <n v="2.2707999999999999"/>
    <n v="159600"/>
    <x v="1"/>
    <m/>
  </r>
  <r>
    <n v="-118.21"/>
    <n v="34.08"/>
    <n v="39"/>
    <n v="986"/>
    <n v="361"/>
    <n v="1347"/>
    <n v="299"/>
    <n v="2.2907000000000002"/>
    <n v="133900"/>
    <x v="1"/>
    <m/>
  </r>
  <r>
    <n v="-118.21"/>
    <n v="34.08"/>
    <n v="26"/>
    <n v="2574"/>
    <n v="807"/>
    <n v="3163"/>
    <n v="802"/>
    <n v="1.9495"/>
    <n v="173200"/>
    <x v="1"/>
    <m/>
  </r>
  <r>
    <n v="-118.2"/>
    <n v="34.090000000000003"/>
    <n v="39"/>
    <n v="1594"/>
    <n v="430"/>
    <n v="1668"/>
    <n v="378"/>
    <n v="2.5343"/>
    <n v="138200"/>
    <x v="1"/>
    <m/>
  </r>
  <r>
    <n v="-118.2"/>
    <n v="34.08"/>
    <n v="41"/>
    <n v="1807"/>
    <n v="429"/>
    <n v="1699"/>
    <n v="424"/>
    <n v="2.2222"/>
    <n v="126000"/>
    <x v="1"/>
    <m/>
  </r>
  <r>
    <n v="-118.19"/>
    <n v="34.1"/>
    <n v="39"/>
    <n v="2054"/>
    <n v="423"/>
    <n v="1205"/>
    <n v="403"/>
    <n v="4.2389999999999999"/>
    <n v="213000"/>
    <x v="1"/>
    <m/>
  </r>
  <r>
    <n v="-118.21"/>
    <n v="34.08"/>
    <n v="52"/>
    <n v="3672"/>
    <n v="808"/>
    <n v="3062"/>
    <n v="764"/>
    <n v="2.6806000000000001"/>
    <n v="153000"/>
    <x v="1"/>
    <m/>
  </r>
  <r>
    <n v="-118.21"/>
    <n v="34.090000000000003"/>
    <n v="39"/>
    <n v="1287"/>
    <n v="353"/>
    <n v="1171"/>
    <n v="345"/>
    <n v="1.6117999999999999"/>
    <n v="138500"/>
    <x v="1"/>
    <m/>
  </r>
  <r>
    <n v="-118.21"/>
    <n v="34.090000000000003"/>
    <n v="39"/>
    <n v="1561"/>
    <n v="445"/>
    <n v="1780"/>
    <n v="391"/>
    <n v="2.4632000000000001"/>
    <n v="144200"/>
    <x v="1"/>
    <m/>
  </r>
  <r>
    <n v="-118.21"/>
    <n v="34.090000000000003"/>
    <n v="37"/>
    <n v="1822"/>
    <n v="498"/>
    <n v="1961"/>
    <n v="506"/>
    <n v="1.9881"/>
    <n v="159200"/>
    <x v="1"/>
    <m/>
  </r>
  <r>
    <n v="-118.22"/>
    <n v="34.07"/>
    <n v="35"/>
    <n v="1504"/>
    <n v="477"/>
    <n v="2059"/>
    <n v="498"/>
    <n v="2.0133000000000001"/>
    <n v="145800"/>
    <x v="1"/>
    <m/>
  </r>
  <r>
    <n v="-118.22"/>
    <n v="34.07"/>
    <n v="36"/>
    <n v="839"/>
    <n v="250"/>
    <n v="1079"/>
    <n v="245"/>
    <n v="1.7463"/>
    <n v="158300"/>
    <x v="1"/>
    <m/>
  </r>
  <r>
    <n v="-118.21"/>
    <n v="34.07"/>
    <n v="31"/>
    <n v="1077"/>
    <n v="300"/>
    <n v="1198"/>
    <n v="274"/>
    <n v="2.1333000000000002"/>
    <n v="160200"/>
    <x v="1"/>
    <m/>
  </r>
  <r>
    <n v="-118.21"/>
    <n v="34.07"/>
    <n v="52"/>
    <n v="1770"/>
    <m/>
    <n v="1848"/>
    <n v="439"/>
    <n v="2.4135"/>
    <n v="167200"/>
    <x v="1"/>
    <m/>
  </r>
  <r>
    <n v="-118.21"/>
    <n v="34.07"/>
    <n v="47"/>
    <n v="1346"/>
    <n v="383"/>
    <n v="1452"/>
    <n v="371"/>
    <n v="1.7292000000000001"/>
    <n v="191700"/>
    <x v="1"/>
    <m/>
  </r>
  <r>
    <n v="-118.21"/>
    <n v="34.07"/>
    <n v="31"/>
    <n v="1453"/>
    <n v="404"/>
    <n v="1486"/>
    <n v="389"/>
    <n v="2.3858999999999999"/>
    <n v="153100"/>
    <x v="1"/>
    <m/>
  </r>
  <r>
    <n v="-118.21"/>
    <n v="34.07"/>
    <n v="42"/>
    <n v="902"/>
    <n v="318"/>
    <n v="1312"/>
    <n v="323"/>
    <n v="1.9375"/>
    <n v="168800"/>
    <x v="1"/>
    <m/>
  </r>
  <r>
    <n v="-118.21"/>
    <n v="34.06"/>
    <n v="29"/>
    <n v="1478"/>
    <n v="413"/>
    <n v="1580"/>
    <n v="394"/>
    <n v="1.8781000000000001"/>
    <n v="147500"/>
    <x v="1"/>
    <m/>
  </r>
  <r>
    <n v="-118.16"/>
    <n v="34.090000000000003"/>
    <n v="36"/>
    <n v="3334"/>
    <n v="920"/>
    <n v="2881"/>
    <n v="800"/>
    <n v="2.1696"/>
    <n v="170800"/>
    <x v="1"/>
    <m/>
  </r>
  <r>
    <n v="-118.17"/>
    <n v="34.1"/>
    <n v="48"/>
    <n v="2514"/>
    <n v="595"/>
    <n v="2484"/>
    <n v="601"/>
    <n v="3.1145999999999998"/>
    <n v="142500"/>
    <x v="1"/>
    <m/>
  </r>
  <r>
    <n v="-118.17"/>
    <n v="34.1"/>
    <n v="37"/>
    <n v="299"/>
    <n v="89"/>
    <n v="318"/>
    <n v="92"/>
    <n v="1.3125"/>
    <n v="145800"/>
    <x v="1"/>
    <m/>
  </r>
  <r>
    <n v="-118.17"/>
    <n v="34.090000000000003"/>
    <n v="45"/>
    <n v="1327"/>
    <n v="271"/>
    <n v="1069"/>
    <n v="284"/>
    <n v="3.3976999999999999"/>
    <n v="153800"/>
    <x v="1"/>
    <m/>
  </r>
  <r>
    <n v="-118.18"/>
    <n v="34.090000000000003"/>
    <n v="40"/>
    <n v="2744"/>
    <n v="708"/>
    <n v="2747"/>
    <n v="674"/>
    <n v="2.6225999999999998"/>
    <n v="148800"/>
    <x v="1"/>
    <m/>
  </r>
  <r>
    <n v="-118.18"/>
    <n v="34.090000000000003"/>
    <n v="44"/>
    <n v="1688"/>
    <n v="426"/>
    <n v="1605"/>
    <n v="384"/>
    <n v="3.3784999999999998"/>
    <n v="184900"/>
    <x v="1"/>
    <m/>
  </r>
  <r>
    <n v="-118.19"/>
    <n v="34.090000000000003"/>
    <n v="41"/>
    <n v="2090"/>
    <n v="530"/>
    <n v="2043"/>
    <n v="537"/>
    <n v="1.9705999999999999"/>
    <n v="144200"/>
    <x v="1"/>
    <m/>
  </r>
  <r>
    <n v="-118.18"/>
    <n v="34.1"/>
    <n v="10"/>
    <n v="1907"/>
    <n v="398"/>
    <n v="921"/>
    <n v="369"/>
    <n v="4.875"/>
    <n v="200400"/>
    <x v="1"/>
    <m/>
  </r>
  <r>
    <n v="-118.18"/>
    <n v="34.1"/>
    <n v="10"/>
    <n v="1940"/>
    <n v="445"/>
    <n v="763"/>
    <n v="412"/>
    <n v="4.9749999999999996"/>
    <n v="166700"/>
    <x v="1"/>
    <m/>
  </r>
  <r>
    <n v="-118.18"/>
    <n v="34.1"/>
    <n v="7"/>
    <n v="2529"/>
    <n v="689"/>
    <n v="1215"/>
    <n v="577"/>
    <n v="4.7853000000000003"/>
    <n v="153100"/>
    <x v="1"/>
    <m/>
  </r>
  <r>
    <n v="-118.18"/>
    <n v="34.1"/>
    <n v="8"/>
    <n v="1116"/>
    <n v="267"/>
    <n v="435"/>
    <n v="235"/>
    <n v="4.9230999999999998"/>
    <n v="230900"/>
    <x v="1"/>
    <m/>
  </r>
  <r>
    <n v="-118.18"/>
    <n v="34.08"/>
    <n v="35"/>
    <n v="2226"/>
    <n v="602"/>
    <n v="2230"/>
    <n v="549"/>
    <n v="2.9167000000000001"/>
    <n v="129300"/>
    <x v="1"/>
    <m/>
  </r>
  <r>
    <n v="-118.19"/>
    <n v="34.08"/>
    <n v="35"/>
    <n v="1554"/>
    <n v="381"/>
    <n v="1487"/>
    <n v="374"/>
    <n v="1.9037999999999999"/>
    <n v="139500"/>
    <x v="1"/>
    <m/>
  </r>
  <r>
    <n v="-118.19"/>
    <n v="34.07"/>
    <n v="38"/>
    <n v="2965"/>
    <n v="665"/>
    <n v="2128"/>
    <n v="650"/>
    <n v="3.0240999999999998"/>
    <n v="166300"/>
    <x v="1"/>
    <m/>
  </r>
  <r>
    <n v="-118.19"/>
    <n v="34.07"/>
    <n v="42"/>
    <n v="1555"/>
    <n v="337"/>
    <n v="1152"/>
    <n v="348"/>
    <n v="3.375"/>
    <n v="169600"/>
    <x v="1"/>
    <m/>
  </r>
  <r>
    <n v="-118.19"/>
    <n v="34.06"/>
    <n v="44"/>
    <n v="1734"/>
    <n v="364"/>
    <n v="1133"/>
    <n v="351"/>
    <n v="2.5131999999999999"/>
    <n v="163100"/>
    <x v="1"/>
    <m/>
  </r>
  <r>
    <n v="-118.16"/>
    <n v="34.090000000000003"/>
    <n v="33"/>
    <n v="1515"/>
    <n v="415"/>
    <n v="1345"/>
    <n v="346"/>
    <n v="2.375"/>
    <n v="175000"/>
    <x v="1"/>
    <m/>
  </r>
  <r>
    <n v="-118.16"/>
    <n v="34.090000000000003"/>
    <n v="50"/>
    <n v="1568"/>
    <n v="302"/>
    <n v="1093"/>
    <n v="333"/>
    <n v="3.1442000000000001"/>
    <n v="162100"/>
    <x v="1"/>
    <m/>
  </r>
  <r>
    <n v="-118.17"/>
    <n v="34.090000000000003"/>
    <n v="36"/>
    <n v="3066"/>
    <n v="797"/>
    <n v="3097"/>
    <n v="780"/>
    <n v="2.5522999999999998"/>
    <n v="156500"/>
    <x v="1"/>
    <m/>
  </r>
  <r>
    <n v="-118.17"/>
    <n v="34.090000000000003"/>
    <n v="33"/>
    <n v="2907"/>
    <n v="797"/>
    <n v="3212"/>
    <n v="793"/>
    <n v="2.2347999999999999"/>
    <n v="146600"/>
    <x v="1"/>
    <m/>
  </r>
  <r>
    <n v="-118.18"/>
    <n v="34.08"/>
    <n v="31"/>
    <n v="1318"/>
    <n v="311"/>
    <n v="1164"/>
    <n v="289"/>
    <n v="2.9939"/>
    <n v="135500"/>
    <x v="1"/>
    <m/>
  </r>
  <r>
    <n v="-118.18"/>
    <n v="34.08"/>
    <n v="33"/>
    <n v="1369"/>
    <n v="408"/>
    <n v="1475"/>
    <n v="377"/>
    <n v="2.3281000000000001"/>
    <n v="151900"/>
    <x v="1"/>
    <m/>
  </r>
  <r>
    <n v="-118.16"/>
    <n v="34.08"/>
    <n v="43"/>
    <n v="1523"/>
    <n v="378"/>
    <n v="1338"/>
    <n v="352"/>
    <n v="3.2031000000000001"/>
    <n v="144600"/>
    <x v="1"/>
    <m/>
  </r>
  <r>
    <n v="-118.17"/>
    <n v="34.08"/>
    <n v="39"/>
    <n v="787"/>
    <n v="181"/>
    <n v="731"/>
    <n v="179"/>
    <n v="3.2279"/>
    <n v="158500"/>
    <x v="1"/>
    <m/>
  </r>
  <r>
    <n v="-118.17"/>
    <n v="34.08"/>
    <n v="33"/>
    <n v="851"/>
    <n v="231"/>
    <n v="936"/>
    <n v="228"/>
    <n v="3.375"/>
    <n v="147500"/>
    <x v="1"/>
    <m/>
  </r>
  <r>
    <n v="-118.18"/>
    <n v="34.07"/>
    <n v="28"/>
    <n v="2616"/>
    <n v="630"/>
    <n v="2218"/>
    <n v="621"/>
    <n v="2.6842000000000001"/>
    <n v="156000"/>
    <x v="1"/>
    <m/>
  </r>
  <r>
    <n v="-118.17"/>
    <n v="34.07"/>
    <n v="19"/>
    <n v="2150"/>
    <n v="544"/>
    <n v="1510"/>
    <n v="467"/>
    <n v="3.4952000000000001"/>
    <n v="150000"/>
    <x v="1"/>
    <m/>
  </r>
  <r>
    <n v="-118.16"/>
    <n v="34.07"/>
    <n v="41"/>
    <n v="247"/>
    <n v="55"/>
    <n v="925"/>
    <n v="50"/>
    <n v="3.5769000000000002"/>
    <n v="135700"/>
    <x v="1"/>
    <m/>
  </r>
  <r>
    <n v="-118.17"/>
    <n v="34.07"/>
    <n v="37"/>
    <n v="1155"/>
    <n v="225"/>
    <n v="814"/>
    <n v="241"/>
    <n v="3.875"/>
    <n v="148500"/>
    <x v="1"/>
    <m/>
  </r>
  <r>
    <n v="-118.18"/>
    <n v="34.06"/>
    <n v="27"/>
    <n v="2025"/>
    <n v="565"/>
    <n v="2189"/>
    <n v="577"/>
    <n v="2.6082999999999998"/>
    <n v="148600"/>
    <x v="1"/>
    <m/>
  </r>
  <r>
    <n v="-118.19"/>
    <n v="34.06"/>
    <n v="32"/>
    <n v="555"/>
    <n v="159"/>
    <n v="748"/>
    <n v="163"/>
    <n v="1.9762"/>
    <n v="137500"/>
    <x v="1"/>
    <m/>
  </r>
  <r>
    <n v="-118.19"/>
    <n v="34.06"/>
    <n v="47"/>
    <n v="2324"/>
    <n v="658"/>
    <n v="3020"/>
    <n v="594"/>
    <n v="1.1868000000000001"/>
    <n v="93800"/>
    <x v="1"/>
    <m/>
  </r>
  <r>
    <n v="-118.2"/>
    <n v="34.06"/>
    <n v="46"/>
    <n v="453"/>
    <n v="119"/>
    <n v="533"/>
    <n v="132"/>
    <n v="2.2961"/>
    <n v="112500"/>
    <x v="1"/>
    <m/>
  </r>
  <r>
    <n v="-118.2"/>
    <n v="34.06"/>
    <n v="40"/>
    <n v="1181"/>
    <n v="335"/>
    <n v="1441"/>
    <n v="337"/>
    <n v="2.1135999999999999"/>
    <n v="111800"/>
    <x v="1"/>
    <m/>
  </r>
  <r>
    <n v="-118.2"/>
    <n v="34.049999999999997"/>
    <n v="8"/>
    <n v="762"/>
    <n v="204"/>
    <n v="728"/>
    <n v="174"/>
    <n v="2.4885999999999999"/>
    <n v="137500"/>
    <x v="1"/>
    <m/>
  </r>
  <r>
    <n v="-118.19"/>
    <n v="34.049999999999997"/>
    <n v="46"/>
    <n v="1051"/>
    <n v="302"/>
    <n v="1435"/>
    <n v="305"/>
    <n v="1.6667000000000001"/>
    <n v="133600"/>
    <x v="1"/>
    <m/>
  </r>
  <r>
    <n v="-118.2"/>
    <n v="34.049999999999997"/>
    <n v="36"/>
    <n v="2672"/>
    <n v="675"/>
    <n v="2883"/>
    <n v="674"/>
    <n v="2.0884999999999998"/>
    <n v="142800"/>
    <x v="1"/>
    <m/>
  </r>
  <r>
    <n v="-118.19"/>
    <n v="34.049999999999997"/>
    <n v="37"/>
    <n v="349"/>
    <n v="79"/>
    <n v="276"/>
    <n v="64"/>
    <n v="3.2124999999999999"/>
    <n v="125000"/>
    <x v="1"/>
    <m/>
  </r>
  <r>
    <n v="-118.2"/>
    <n v="34.06"/>
    <n v="46"/>
    <n v="321"/>
    <n v="101"/>
    <n v="401"/>
    <n v="86"/>
    <n v="2.1029"/>
    <n v="109400"/>
    <x v="1"/>
    <m/>
  </r>
  <r>
    <n v="-118.21"/>
    <n v="34.06"/>
    <n v="30"/>
    <n v="511"/>
    <n v="153"/>
    <n v="1152"/>
    <n v="149"/>
    <n v="2.3611"/>
    <n v="156800"/>
    <x v="1"/>
    <m/>
  </r>
  <r>
    <n v="-118.22"/>
    <n v="34.06"/>
    <n v="52"/>
    <n v="48"/>
    <n v="6"/>
    <n v="41"/>
    <n v="10"/>
    <n v="10.2264"/>
    <n v="112500"/>
    <x v="1"/>
    <m/>
  </r>
  <r>
    <n v="-118.22"/>
    <n v="34.049999999999997"/>
    <n v="36"/>
    <n v="1243"/>
    <n v="470"/>
    <n v="1668"/>
    <n v="444"/>
    <n v="1.0713999999999999"/>
    <n v="137500"/>
    <x v="1"/>
    <m/>
  </r>
  <r>
    <n v="-118.21"/>
    <n v="34.06"/>
    <n v="52"/>
    <n v="470"/>
    <n v="115"/>
    <n v="434"/>
    <n v="123"/>
    <n v="2.0950000000000002"/>
    <n v="109100"/>
    <x v="1"/>
    <m/>
  </r>
  <r>
    <n v="-118.22"/>
    <n v="34.06"/>
    <n v="34"/>
    <n v="1083"/>
    <n v="364"/>
    <n v="1132"/>
    <n v="338"/>
    <n v="2.2343999999999999"/>
    <n v="153100"/>
    <x v="1"/>
    <m/>
  </r>
  <r>
    <n v="-118.22"/>
    <n v="34.049999999999997"/>
    <n v="34"/>
    <n v="1113"/>
    <m/>
    <n v="928"/>
    <n v="290"/>
    <n v="3.1654"/>
    <n v="155000"/>
    <x v="1"/>
    <m/>
  </r>
  <r>
    <n v="-118.22"/>
    <n v="34.049999999999997"/>
    <n v="41"/>
    <n v="1422"/>
    <n v="478"/>
    <n v="1640"/>
    <n v="434"/>
    <n v="1.6122000000000001"/>
    <n v="157100"/>
    <x v="1"/>
    <m/>
  </r>
  <r>
    <n v="-118.21"/>
    <n v="34.049999999999997"/>
    <n v="26"/>
    <n v="745"/>
    <n v="258"/>
    <n v="694"/>
    <n v="236"/>
    <n v="1.3846000000000001"/>
    <n v="129200"/>
    <x v="1"/>
    <m/>
  </r>
  <r>
    <n v="-118.21"/>
    <n v="34.049999999999997"/>
    <n v="28"/>
    <n v="1079"/>
    <n v="306"/>
    <n v="1358"/>
    <n v="285"/>
    <n v="2.52"/>
    <n v="131900"/>
    <x v="1"/>
    <m/>
  </r>
  <r>
    <n v="-118.21"/>
    <n v="34.049999999999997"/>
    <n v="28"/>
    <n v="950"/>
    <n v="357"/>
    <n v="1485"/>
    <n v="345"/>
    <n v="1.9271"/>
    <n v="136400"/>
    <x v="1"/>
    <m/>
  </r>
  <r>
    <n v="-118.21"/>
    <n v="34.049999999999997"/>
    <n v="45"/>
    <n v="2146"/>
    <n v="607"/>
    <n v="2868"/>
    <n v="625"/>
    <n v="2.121"/>
    <n v="144000"/>
    <x v="1"/>
    <m/>
  </r>
  <r>
    <n v="-118.2"/>
    <n v="34.049999999999997"/>
    <n v="43"/>
    <n v="1165"/>
    <n v="317"/>
    <n v="1279"/>
    <n v="303"/>
    <n v="1.9615"/>
    <n v="141700"/>
    <x v="1"/>
    <m/>
  </r>
  <r>
    <n v="-118.2"/>
    <n v="34.049999999999997"/>
    <n v="40"/>
    <n v="1146"/>
    <n v="323"/>
    <n v="1354"/>
    <n v="321"/>
    <n v="1.9205000000000001"/>
    <n v="121900"/>
    <x v="1"/>
    <m/>
  </r>
  <r>
    <n v="-118.2"/>
    <n v="34.049999999999997"/>
    <n v="40"/>
    <n v="1082"/>
    <n v="318"/>
    <n v="1085"/>
    <n v="273"/>
    <n v="1.7054"/>
    <n v="117200"/>
    <x v="1"/>
    <m/>
  </r>
  <r>
    <n v="-118.2"/>
    <n v="34.049999999999997"/>
    <n v="42"/>
    <n v="1703"/>
    <n v="586"/>
    <n v="2490"/>
    <n v="581"/>
    <n v="2.02"/>
    <n v="147200"/>
    <x v="1"/>
    <m/>
  </r>
  <r>
    <n v="-118.2"/>
    <n v="34.049999999999997"/>
    <n v="41"/>
    <n v="1268"/>
    <n v="398"/>
    <n v="1887"/>
    <n v="407"/>
    <n v="2.625"/>
    <n v="150000"/>
    <x v="1"/>
    <m/>
  </r>
  <r>
    <n v="-118.19"/>
    <n v="34.049999999999997"/>
    <n v="43"/>
    <n v="977"/>
    <n v="266"/>
    <n v="1084"/>
    <n v="259"/>
    <n v="2.7707999999999999"/>
    <n v="127900"/>
    <x v="1"/>
    <m/>
  </r>
  <r>
    <n v="-118.19"/>
    <n v="34.049999999999997"/>
    <n v="41"/>
    <n v="1098"/>
    <n v="264"/>
    <n v="1178"/>
    <n v="245"/>
    <n v="2.1057999999999999"/>
    <n v="124300"/>
    <x v="1"/>
    <m/>
  </r>
  <r>
    <n v="-118.2"/>
    <n v="34.049999999999997"/>
    <n v="50"/>
    <n v="1407"/>
    <n v="401"/>
    <n v="1526"/>
    <n v="385"/>
    <n v="2.29"/>
    <n v="121800"/>
    <x v="1"/>
    <m/>
  </r>
  <r>
    <n v="-118.19"/>
    <n v="34.04"/>
    <n v="45"/>
    <n v="963"/>
    <n v="234"/>
    <n v="1194"/>
    <n v="239"/>
    <n v="2.1806000000000001"/>
    <n v="134900"/>
    <x v="1"/>
    <m/>
  </r>
  <r>
    <n v="-118.19"/>
    <n v="34.04"/>
    <n v="40"/>
    <n v="1095"/>
    <n v="305"/>
    <n v="1322"/>
    <n v="281"/>
    <n v="1.9688000000000001"/>
    <n v="150000"/>
    <x v="1"/>
    <m/>
  </r>
  <r>
    <n v="-118.19"/>
    <n v="34.03"/>
    <n v="52"/>
    <n v="1053"/>
    <n v="246"/>
    <n v="1036"/>
    <n v="249"/>
    <n v="2.1071"/>
    <n v="136700"/>
    <x v="1"/>
    <m/>
  </r>
  <r>
    <n v="-118.19"/>
    <n v="34.03"/>
    <n v="50"/>
    <n v="1183"/>
    <n v="246"/>
    <n v="851"/>
    <n v="231"/>
    <n v="3.2639"/>
    <n v="142600"/>
    <x v="1"/>
    <m/>
  </r>
  <r>
    <n v="-118.2"/>
    <n v="34.04"/>
    <n v="52"/>
    <n v="1249"/>
    <n v="307"/>
    <n v="1223"/>
    <n v="297"/>
    <n v="2.0699999999999998"/>
    <n v="136300"/>
    <x v="1"/>
    <m/>
  </r>
  <r>
    <n v="-118.2"/>
    <n v="34.04"/>
    <n v="47"/>
    <n v="1894"/>
    <n v="408"/>
    <n v="1629"/>
    <n v="379"/>
    <n v="3.7618999999999998"/>
    <n v="127600"/>
    <x v="1"/>
    <m/>
  </r>
  <r>
    <n v="-118.2"/>
    <n v="34.03"/>
    <n v="52"/>
    <n v="1754"/>
    <n v="452"/>
    <n v="1849"/>
    <n v="445"/>
    <n v="2.3715999999999999"/>
    <n v="122800"/>
    <x v="1"/>
    <m/>
  </r>
  <r>
    <n v="-118.2"/>
    <n v="34.04"/>
    <n v="44"/>
    <n v="1399"/>
    <n v="386"/>
    <n v="1419"/>
    <n v="373"/>
    <n v="1.8224"/>
    <n v="143800"/>
    <x v="1"/>
    <m/>
  </r>
  <r>
    <n v="-118.2"/>
    <n v="34.04"/>
    <n v="36"/>
    <n v="1625"/>
    <n v="490"/>
    <n v="2003"/>
    <n v="478"/>
    <n v="2.181"/>
    <n v="147200"/>
    <x v="1"/>
    <m/>
  </r>
  <r>
    <n v="-118.2"/>
    <n v="34.04"/>
    <n v="44"/>
    <n v="1582"/>
    <n v="544"/>
    <n v="1998"/>
    <n v="515"/>
    <n v="1.6888000000000001"/>
    <n v="125000"/>
    <x v="1"/>
    <m/>
  </r>
  <r>
    <n v="-118.2"/>
    <n v="34.04"/>
    <n v="18"/>
    <n v="796"/>
    <n v="227"/>
    <n v="547"/>
    <n v="218"/>
    <n v="1.0333000000000001"/>
    <n v="135400"/>
    <x v="1"/>
    <m/>
  </r>
  <r>
    <n v="-118.21"/>
    <n v="34.04"/>
    <n v="36"/>
    <n v="1825"/>
    <n v="479"/>
    <n v="2097"/>
    <n v="480"/>
    <n v="2.1861999999999999"/>
    <n v="135300"/>
    <x v="1"/>
    <m/>
  </r>
  <r>
    <n v="-118.21"/>
    <n v="34.04"/>
    <n v="37"/>
    <n v="845"/>
    <n v="249"/>
    <n v="881"/>
    <n v="252"/>
    <n v="2.2454000000000001"/>
    <n v="165000"/>
    <x v="1"/>
    <m/>
  </r>
  <r>
    <n v="-118.21"/>
    <n v="34.04"/>
    <n v="47"/>
    <n v="1325"/>
    <n v="393"/>
    <n v="1557"/>
    <n v="352"/>
    <n v="2.8"/>
    <n v="148400"/>
    <x v="1"/>
    <m/>
  </r>
  <r>
    <n v="-118.21"/>
    <n v="34.049999999999997"/>
    <n v="28"/>
    <n v="1841"/>
    <n v="809"/>
    <n v="3199"/>
    <n v="727"/>
    <n v="1.6318999999999999"/>
    <n v="151600"/>
    <x v="1"/>
    <m/>
  </r>
  <r>
    <n v="-118.21"/>
    <n v="34.04"/>
    <n v="52"/>
    <n v="846"/>
    <n v="271"/>
    <n v="1153"/>
    <n v="281"/>
    <n v="2.1922999999999999"/>
    <n v="155000"/>
    <x v="1"/>
    <m/>
  </r>
  <r>
    <n v="-118.22"/>
    <n v="34.049999999999997"/>
    <n v="43"/>
    <n v="1153"/>
    <n v="411"/>
    <n v="1667"/>
    <n v="409"/>
    <n v="1.9401999999999999"/>
    <n v="139300"/>
    <x v="1"/>
    <m/>
  </r>
  <r>
    <n v="-118.21"/>
    <n v="34.049999999999997"/>
    <n v="47"/>
    <n v="722"/>
    <n v="235"/>
    <n v="930"/>
    <n v="226"/>
    <n v="2.5455000000000001"/>
    <n v="114300"/>
    <x v="1"/>
    <m/>
  </r>
  <r>
    <n v="-118.22"/>
    <n v="34.04"/>
    <n v="43"/>
    <n v="798"/>
    <n v="308"/>
    <n v="1417"/>
    <n v="325"/>
    <n v="1.4189000000000001"/>
    <n v="141700"/>
    <x v="1"/>
    <m/>
  </r>
  <r>
    <n v="-118.22"/>
    <n v="34.049999999999997"/>
    <n v="44"/>
    <n v="1105"/>
    <n v="346"/>
    <n v="1598"/>
    <n v="372"/>
    <n v="1.2"/>
    <n v="115600"/>
    <x v="1"/>
    <m/>
  </r>
  <r>
    <n v="-118.22"/>
    <n v="34.04"/>
    <n v="43"/>
    <n v="2343"/>
    <n v="803"/>
    <n v="2468"/>
    <n v="707"/>
    <n v="1.5163"/>
    <n v="115000"/>
    <x v="1"/>
    <m/>
  </r>
  <r>
    <n v="-118.21"/>
    <n v="34.04"/>
    <n v="43"/>
    <n v="1502"/>
    <n v="477"/>
    <n v="1844"/>
    <n v="477"/>
    <n v="1.9404999999999999"/>
    <n v="152500"/>
    <x v="1"/>
    <m/>
  </r>
  <r>
    <n v="-118.21"/>
    <n v="34.04"/>
    <n v="47"/>
    <n v="1306"/>
    <n v="391"/>
    <n v="1499"/>
    <n v="346"/>
    <n v="2.2787999999999999"/>
    <n v="139600"/>
    <x v="1"/>
    <m/>
  </r>
  <r>
    <n v="-118.22"/>
    <n v="34.03"/>
    <n v="45"/>
    <n v="554"/>
    <n v="214"/>
    <n v="888"/>
    <n v="218"/>
    <n v="1.8125"/>
    <n v="139600"/>
    <x v="1"/>
    <m/>
  </r>
  <r>
    <n v="-118.21"/>
    <n v="34.03"/>
    <n v="45"/>
    <n v="1860"/>
    <n v="472"/>
    <n v="1893"/>
    <n v="456"/>
    <n v="2.6573000000000002"/>
    <n v="141800"/>
    <x v="1"/>
    <m/>
  </r>
  <r>
    <n v="-118.21"/>
    <n v="34.03"/>
    <n v="44"/>
    <n v="1550"/>
    <n v="407"/>
    <n v="1718"/>
    <n v="403"/>
    <n v="2.5268000000000002"/>
    <n v="141100"/>
    <x v="1"/>
    <m/>
  </r>
  <r>
    <n v="-118.21"/>
    <n v="34.03"/>
    <n v="52"/>
    <n v="497"/>
    <n v="132"/>
    <n v="547"/>
    <n v="121"/>
    <n v="2.2082999999999999"/>
    <n v="146300"/>
    <x v="1"/>
    <m/>
  </r>
  <r>
    <n v="-118.21"/>
    <n v="34.03"/>
    <n v="47"/>
    <n v="876"/>
    <n v="228"/>
    <n v="872"/>
    <n v="231"/>
    <n v="2.2656000000000001"/>
    <n v="145000"/>
    <x v="1"/>
    <m/>
  </r>
  <r>
    <n v="-118.2"/>
    <n v="34.03"/>
    <n v="41"/>
    <n v="1292"/>
    <n v="334"/>
    <n v="1150"/>
    <n v="322"/>
    <n v="1.925"/>
    <n v="135200"/>
    <x v="1"/>
    <m/>
  </r>
  <r>
    <n v="-118.2"/>
    <n v="34.020000000000003"/>
    <n v="49"/>
    <n v="1098"/>
    <n v="317"/>
    <n v="1411"/>
    <n v="301"/>
    <n v="2.75"/>
    <n v="146000"/>
    <x v="1"/>
    <m/>
  </r>
  <r>
    <n v="-118.2"/>
    <n v="34.03"/>
    <n v="52"/>
    <n v="774"/>
    <n v="209"/>
    <n v="813"/>
    <n v="203"/>
    <n v="2.3472"/>
    <n v="135200"/>
    <x v="1"/>
    <m/>
  </r>
  <r>
    <n v="-118.2"/>
    <n v="34.03"/>
    <n v="37"/>
    <n v="1583"/>
    <n v="392"/>
    <n v="1776"/>
    <n v="377"/>
    <n v="2.7265999999999999"/>
    <n v="140800"/>
    <x v="1"/>
    <m/>
  </r>
  <r>
    <n v="-118.2"/>
    <n v="34.03"/>
    <n v="52"/>
    <n v="583"/>
    <n v="157"/>
    <n v="730"/>
    <n v="174"/>
    <n v="1.4115"/>
    <n v="140600"/>
    <x v="1"/>
    <m/>
  </r>
  <r>
    <n v="-118.21"/>
    <n v="34.020000000000003"/>
    <n v="45"/>
    <n v="792"/>
    <n v="203"/>
    <n v="872"/>
    <n v="188"/>
    <n v="2.6875"/>
    <n v="129700"/>
    <x v="1"/>
    <m/>
  </r>
  <r>
    <n v="-118.19"/>
    <n v="34.020000000000003"/>
    <n v="44"/>
    <n v="2702"/>
    <n v="770"/>
    <n v="3260"/>
    <n v="721"/>
    <n v="2.3574999999999999"/>
    <n v="144800"/>
    <x v="1"/>
    <m/>
  </r>
  <r>
    <n v="-118.2"/>
    <n v="34.020000000000003"/>
    <n v="48"/>
    <n v="2230"/>
    <n v="593"/>
    <n v="2419"/>
    <n v="598"/>
    <n v="2.3944000000000001"/>
    <n v="130700"/>
    <x v="1"/>
    <m/>
  </r>
  <r>
    <n v="-118.2"/>
    <n v="34.020000000000003"/>
    <n v="26"/>
    <n v="36"/>
    <n v="9"/>
    <n v="35"/>
    <n v="9"/>
    <n v="1.625"/>
    <n v="175000"/>
    <x v="1"/>
    <m/>
  </r>
  <r>
    <n v="-118.2"/>
    <n v="34.020000000000003"/>
    <n v="42"/>
    <n v="498"/>
    <n v="120"/>
    <n v="548"/>
    <n v="119"/>
    <n v="3.7543000000000002"/>
    <n v="126600"/>
    <x v="1"/>
    <m/>
  </r>
  <r>
    <n v="-118.21"/>
    <n v="34.020000000000003"/>
    <n v="52"/>
    <n v="22"/>
    <n v="7"/>
    <n v="55"/>
    <n v="7"/>
    <n v="7.5751999999999997"/>
    <n v="67500"/>
    <x v="1"/>
    <m/>
  </r>
  <r>
    <n v="-118.21"/>
    <n v="34.020000000000003"/>
    <n v="43"/>
    <n v="1811"/>
    <n v="513"/>
    <n v="2123"/>
    <n v="487"/>
    <n v="1.3614999999999999"/>
    <n v="133300"/>
    <x v="1"/>
    <m/>
  </r>
  <r>
    <n v="-118.23"/>
    <n v="34.049999999999997"/>
    <n v="52"/>
    <n v="346"/>
    <n v="270"/>
    <n v="346"/>
    <n v="251"/>
    <n v="2.5312999999999999"/>
    <n v="225000"/>
    <x v="1"/>
    <m/>
  </r>
  <r>
    <n v="-118.24"/>
    <n v="34.049999999999997"/>
    <n v="13"/>
    <n v="1703"/>
    <n v="697"/>
    <n v="1823"/>
    <n v="669"/>
    <n v="0.82879999999999998"/>
    <n v="181300"/>
    <x v="1"/>
    <m/>
  </r>
  <r>
    <n v="-118.24"/>
    <n v="34.04"/>
    <n v="52"/>
    <n v="116"/>
    <n v="107"/>
    <n v="171"/>
    <n v="92"/>
    <n v="1.0769"/>
    <n v="112500"/>
    <x v="1"/>
    <m/>
  </r>
  <r>
    <n v="-118.24"/>
    <n v="34.06"/>
    <n v="33"/>
    <n v="390"/>
    <n v="199"/>
    <n v="435"/>
    <n v="193"/>
    <n v="1.1979"/>
    <n v="350000"/>
    <x v="1"/>
    <m/>
  </r>
  <r>
    <n v="-118.24"/>
    <n v="34.06"/>
    <n v="8"/>
    <n v="1204"/>
    <n v="552"/>
    <n v="1074"/>
    <n v="517"/>
    <n v="1.0226999999999999"/>
    <n v="87500"/>
    <x v="1"/>
    <m/>
  </r>
  <r>
    <n v="-118.24"/>
    <n v="34.06"/>
    <n v="19"/>
    <n v="2870"/>
    <n v="1021"/>
    <n v="3325"/>
    <n v="978"/>
    <n v="1.7395"/>
    <n v="162500"/>
    <x v="1"/>
    <m/>
  </r>
  <r>
    <n v="-118.25"/>
    <n v="34.049999999999997"/>
    <n v="52"/>
    <n v="2806"/>
    <n v="1944"/>
    <n v="2232"/>
    <n v="1605"/>
    <n v="0.67749999999999999"/>
    <n v="350000"/>
    <x v="1"/>
    <m/>
  </r>
  <r>
    <n v="-118.25"/>
    <n v="34.049999999999997"/>
    <n v="8"/>
    <n v="3105"/>
    <n v="1256"/>
    <n v="1086"/>
    <n v="997"/>
    <n v="0.81310000000000004"/>
    <n v="275000"/>
    <x v="1"/>
    <m/>
  </r>
  <r>
    <n v="-118.25"/>
    <n v="34.06"/>
    <n v="12"/>
    <n v="4011"/>
    <n v="1438"/>
    <n v="1673"/>
    <n v="1088"/>
    <n v="5.3080999999999996"/>
    <n v="287500"/>
    <x v="1"/>
    <m/>
  </r>
  <r>
    <n v="-118.26"/>
    <n v="34.049999999999997"/>
    <n v="52"/>
    <n v="58"/>
    <n v="52"/>
    <n v="41"/>
    <n v="27"/>
    <n v="4.0972"/>
    <n v="500001"/>
    <x v="1"/>
    <m/>
  </r>
  <r>
    <n v="-118.26"/>
    <n v="34.04"/>
    <n v="6"/>
    <n v="1529"/>
    <n v="566"/>
    <n v="1051"/>
    <n v="473"/>
    <n v="2.4620000000000002"/>
    <n v="162500"/>
    <x v="1"/>
    <m/>
  </r>
  <r>
    <n v="-118.25"/>
    <n v="34.06"/>
    <n v="52"/>
    <n v="174"/>
    <n v="66"/>
    <n v="249"/>
    <n v="57"/>
    <n v="1.7763"/>
    <n v="312500"/>
    <x v="1"/>
    <m/>
  </r>
  <r>
    <n v="-118.26"/>
    <n v="34.06"/>
    <n v="15"/>
    <n v="326"/>
    <n v="123"/>
    <n v="490"/>
    <n v="105"/>
    <n v="1.4885999999999999"/>
    <n v="175000"/>
    <x v="1"/>
    <m/>
  </r>
  <r>
    <n v="-118.26"/>
    <n v="34.06"/>
    <n v="40"/>
    <n v="637"/>
    <n v="273"/>
    <n v="1150"/>
    <n v="263"/>
    <n v="1.8625"/>
    <n v="131300"/>
    <x v="1"/>
    <m/>
  </r>
  <r>
    <n v="-118.26"/>
    <n v="34.07"/>
    <n v="52"/>
    <n v="1802"/>
    <n v="613"/>
    <n v="2382"/>
    <n v="587"/>
    <n v="1.8438000000000001"/>
    <n v="185900"/>
    <x v="1"/>
    <m/>
  </r>
  <r>
    <n v="-118.26"/>
    <n v="34.07"/>
    <n v="40"/>
    <n v="680"/>
    <n v="273"/>
    <n v="995"/>
    <n v="249"/>
    <n v="2.2606999999999999"/>
    <n v="165600"/>
    <x v="1"/>
    <m/>
  </r>
  <r>
    <n v="-118.26"/>
    <n v="34.07"/>
    <n v="30"/>
    <n v="929"/>
    <n v="238"/>
    <n v="763"/>
    <n v="214"/>
    <n v="2.5226999999999999"/>
    <n v="187500"/>
    <x v="1"/>
    <m/>
  </r>
  <r>
    <n v="-118.26"/>
    <n v="34.06"/>
    <n v="38"/>
    <n v="715"/>
    <n v="282"/>
    <n v="1174"/>
    <n v="300"/>
    <n v="2.3450000000000002"/>
    <n v="225000"/>
    <x v="1"/>
    <m/>
  </r>
  <r>
    <n v="-118.26"/>
    <n v="34.06"/>
    <n v="42"/>
    <n v="2541"/>
    <n v="1282"/>
    <n v="3974"/>
    <n v="1189"/>
    <n v="1.5853999999999999"/>
    <n v="87500"/>
    <x v="1"/>
    <m/>
  </r>
  <r>
    <n v="-118.27"/>
    <n v="34.07"/>
    <n v="42"/>
    <n v="1175"/>
    <n v="428"/>
    <n v="1593"/>
    <n v="407"/>
    <n v="2.3437999999999999"/>
    <n v="213300"/>
    <x v="1"/>
    <m/>
  </r>
  <r>
    <n v="-118.27"/>
    <n v="34.06"/>
    <n v="30"/>
    <n v="1771"/>
    <n v="788"/>
    <n v="2188"/>
    <n v="764"/>
    <n v="1.5885"/>
    <n v="154200"/>
    <x v="1"/>
    <m/>
  </r>
  <r>
    <n v="-118.27"/>
    <n v="34.07"/>
    <n v="34"/>
    <n v="786"/>
    <n v="341"/>
    <n v="1239"/>
    <n v="320"/>
    <n v="2.3437999999999999"/>
    <n v="152100"/>
    <x v="1"/>
    <m/>
  </r>
  <r>
    <n v="-118.27"/>
    <n v="34.07"/>
    <n v="32"/>
    <n v="1657"/>
    <n v="579"/>
    <n v="2071"/>
    <n v="598"/>
    <n v="2.1135000000000002"/>
    <n v="152500"/>
    <x v="1"/>
    <m/>
  </r>
  <r>
    <n v="-118.27"/>
    <n v="34.06"/>
    <n v="33"/>
    <n v="1416"/>
    <n v="686"/>
    <n v="2013"/>
    <n v="614"/>
    <n v="1.9818"/>
    <n v="208300"/>
    <x v="1"/>
    <m/>
  </r>
  <r>
    <n v="-118.27"/>
    <n v="34.07"/>
    <n v="33"/>
    <n v="1177"/>
    <n v="468"/>
    <n v="1533"/>
    <n v="430"/>
    <n v="2.3980999999999999"/>
    <n v="183300"/>
    <x v="1"/>
    <m/>
  </r>
  <r>
    <n v="-118.28"/>
    <n v="34.07"/>
    <n v="41"/>
    <n v="1072"/>
    <n v="331"/>
    <n v="1111"/>
    <n v="314"/>
    <n v="1.9233"/>
    <n v="207100"/>
    <x v="1"/>
    <m/>
  </r>
  <r>
    <n v="-118.28"/>
    <n v="34.07"/>
    <n v="24"/>
    <n v="3247"/>
    <n v="1281"/>
    <n v="2642"/>
    <n v="1182"/>
    <n v="2.4632000000000001"/>
    <n v="216700"/>
    <x v="1"/>
    <m/>
  </r>
  <r>
    <n v="-118.28"/>
    <n v="34.07"/>
    <n v="14"/>
    <n v="1924"/>
    <n v="926"/>
    <n v="2226"/>
    <n v="792"/>
    <n v="2.2551999999999999"/>
    <n v="265900"/>
    <x v="1"/>
    <m/>
  </r>
  <r>
    <n v="-118.28"/>
    <n v="34.07"/>
    <n v="32"/>
    <n v="1777"/>
    <n v="536"/>
    <n v="1684"/>
    <n v="489"/>
    <n v="2.3635999999999999"/>
    <n v="190000"/>
    <x v="1"/>
    <m/>
  </r>
  <r>
    <n v="-118.28"/>
    <n v="34.07"/>
    <n v="25"/>
    <n v="7522"/>
    <n v="3179"/>
    <n v="7221"/>
    <n v="2902"/>
    <n v="2.0173000000000001"/>
    <n v="177500"/>
    <x v="1"/>
    <m/>
  </r>
  <r>
    <n v="-118.28"/>
    <n v="34.06"/>
    <n v="14"/>
    <n v="1787"/>
    <n v="853"/>
    <n v="2251"/>
    <n v="763"/>
    <n v="1.1641999999999999"/>
    <n v="400000"/>
    <x v="1"/>
    <m/>
  </r>
  <r>
    <n v="-118.28"/>
    <n v="34.06"/>
    <n v="17"/>
    <n v="2518"/>
    <n v="1196"/>
    <n v="3051"/>
    <n v="1000"/>
    <n v="1.7199"/>
    <n v="175000"/>
    <x v="1"/>
    <m/>
  </r>
  <r>
    <n v="-118.27"/>
    <n v="34.06"/>
    <n v="17"/>
    <n v="2124"/>
    <n v="1168"/>
    <n v="3915"/>
    <n v="1137"/>
    <n v="1.1346000000000001"/>
    <n v="137500"/>
    <x v="1"/>
    <m/>
  </r>
  <r>
    <n v="-118.27"/>
    <n v="34.06"/>
    <n v="25"/>
    <n v="1714"/>
    <n v="1176"/>
    <n v="3723"/>
    <n v="1036"/>
    <n v="1.3241000000000001"/>
    <n v="112500"/>
    <x v="1"/>
    <m/>
  </r>
  <r>
    <n v="-118.27"/>
    <n v="34.06"/>
    <n v="45"/>
    <n v="564"/>
    <n v="353"/>
    <n v="1172"/>
    <n v="319"/>
    <n v="1.494"/>
    <n v="187500"/>
    <x v="1"/>
    <m/>
  </r>
  <r>
    <n v="-118.27"/>
    <n v="34.06"/>
    <n v="26"/>
    <n v="513"/>
    <n v="338"/>
    <n v="1204"/>
    <n v="321"/>
    <n v="1.4903999999999999"/>
    <n v="275000"/>
    <x v="1"/>
    <m/>
  </r>
  <r>
    <n v="-118.26"/>
    <n v="34.06"/>
    <n v="33"/>
    <n v="1950"/>
    <n v="1047"/>
    <n v="3707"/>
    <n v="1012"/>
    <n v="1.7238"/>
    <n v="110000"/>
    <x v="1"/>
    <m/>
  </r>
  <r>
    <n v="-118.27"/>
    <n v="34.049999999999997"/>
    <n v="37"/>
    <n v="350"/>
    <n v="245"/>
    <n v="1122"/>
    <n v="248"/>
    <n v="2.7633999999999999"/>
    <n v="137500"/>
    <x v="1"/>
    <m/>
  </r>
  <r>
    <n v="-118.27"/>
    <n v="34.049999999999997"/>
    <n v="52"/>
    <n v="1292"/>
    <n v="864"/>
    <n v="2081"/>
    <n v="724"/>
    <n v="0.95630000000000004"/>
    <n v="275000"/>
    <x v="1"/>
    <m/>
  </r>
  <r>
    <n v="-118.28"/>
    <n v="34.06"/>
    <n v="52"/>
    <n v="1261"/>
    <n v="616"/>
    <n v="2309"/>
    <n v="581"/>
    <n v="1.6184000000000001"/>
    <n v="225000"/>
    <x v="1"/>
    <m/>
  </r>
  <r>
    <n v="-118.28"/>
    <n v="34.06"/>
    <n v="52"/>
    <n v="936"/>
    <n v="454"/>
    <n v="990"/>
    <n v="354"/>
    <n v="1.1122000000000001"/>
    <n v="187500"/>
    <x v="1"/>
    <m/>
  </r>
  <r>
    <n v="-118.28"/>
    <n v="34.06"/>
    <n v="42"/>
    <n v="2472"/>
    <m/>
    <n v="3795"/>
    <n v="1179"/>
    <n v="1.2254"/>
    <n v="162500"/>
    <x v="1"/>
    <m/>
  </r>
  <r>
    <n v="-118.27"/>
    <n v="34.049999999999997"/>
    <n v="25"/>
    <n v="1316"/>
    <n v="836"/>
    <n v="2796"/>
    <n v="784"/>
    <n v="1.7866"/>
    <n v="325000"/>
    <x v="1"/>
    <m/>
  </r>
  <r>
    <n v="-118.27"/>
    <n v="34.049999999999997"/>
    <n v="26"/>
    <n v="1164"/>
    <n v="674"/>
    <n v="1685"/>
    <n v="541"/>
    <n v="1.5727"/>
    <n v="225000"/>
    <x v="1"/>
    <m/>
  </r>
  <r>
    <n v="-118.28"/>
    <n v="34.049999999999997"/>
    <n v="28"/>
    <n v="1306"/>
    <n v="637"/>
    <n v="2079"/>
    <n v="598"/>
    <n v="1.4615"/>
    <n v="275000"/>
    <x v="1"/>
    <m/>
  </r>
  <r>
    <n v="-118.28"/>
    <n v="34.049999999999997"/>
    <n v="31"/>
    <n v="1525"/>
    <n v="730"/>
    <n v="2510"/>
    <n v="652"/>
    <n v="1.6355"/>
    <n v="162500"/>
    <x v="1"/>
    <m/>
  </r>
  <r>
    <n v="-118.28"/>
    <n v="34.049999999999997"/>
    <n v="41"/>
    <n v="1788"/>
    <n v="774"/>
    <n v="2931"/>
    <n v="702"/>
    <n v="1.4413"/>
    <n v="158900"/>
    <x v="1"/>
    <m/>
  </r>
  <r>
    <n v="-118.28"/>
    <n v="34.049999999999997"/>
    <n v="41"/>
    <n v="1075"/>
    <n v="597"/>
    <n v="2260"/>
    <n v="614"/>
    <n v="1.3"/>
    <n v="162500"/>
    <x v="1"/>
    <m/>
  </r>
  <r>
    <n v="-118.28"/>
    <n v="34.049999999999997"/>
    <n v="44"/>
    <n v="968"/>
    <n v="384"/>
    <n v="1805"/>
    <n v="375"/>
    <n v="1.4801"/>
    <n v="212500"/>
    <x v="1"/>
    <m/>
  </r>
  <r>
    <n v="-118.27"/>
    <n v="34.049999999999997"/>
    <n v="47"/>
    <n v="661"/>
    <n v="359"/>
    <n v="1406"/>
    <n v="307"/>
    <n v="1.3169"/>
    <n v="112500"/>
    <x v="1"/>
    <m/>
  </r>
  <r>
    <n v="-118.27"/>
    <n v="34.04"/>
    <n v="13"/>
    <n v="1784"/>
    <m/>
    <n v="2158"/>
    <n v="682"/>
    <n v="1.7038"/>
    <n v="118100"/>
    <x v="1"/>
    <m/>
  </r>
  <r>
    <n v="-118.27"/>
    <n v="34.049999999999997"/>
    <n v="24"/>
    <n v="323"/>
    <n v="214"/>
    <n v="751"/>
    <n v="189"/>
    <n v="1.8304"/>
    <n v="225000"/>
    <x v="1"/>
    <m/>
  </r>
  <r>
    <n v="-118.27"/>
    <n v="34.049999999999997"/>
    <n v="12"/>
    <n v="535"/>
    <n v="328"/>
    <n v="1194"/>
    <n v="365"/>
    <n v="1.2012"/>
    <n v="275000"/>
    <x v="1"/>
    <m/>
  </r>
  <r>
    <n v="-118.32"/>
    <n v="34.07"/>
    <n v="52"/>
    <n v="2156"/>
    <n v="306"/>
    <n v="861"/>
    <n v="311"/>
    <n v="8.8062000000000005"/>
    <n v="500001"/>
    <x v="1"/>
    <m/>
  </r>
  <r>
    <n v="-118.33"/>
    <n v="34.06"/>
    <n v="52"/>
    <n v="1841"/>
    <n v="240"/>
    <n v="693"/>
    <n v="218"/>
    <n v="15.0001"/>
    <n v="500001"/>
    <x v="1"/>
    <m/>
  </r>
  <r>
    <n v="-118.33"/>
    <n v="34.07"/>
    <n v="52"/>
    <n v="2248"/>
    <n v="255"/>
    <n v="813"/>
    <n v="265"/>
    <n v="15.0001"/>
    <n v="500001"/>
    <x v="1"/>
    <m/>
  </r>
  <r>
    <n v="-118.33"/>
    <n v="34.07"/>
    <n v="52"/>
    <n v="1482"/>
    <n v="171"/>
    <n v="531"/>
    <n v="161"/>
    <n v="15.0001"/>
    <n v="500001"/>
    <x v="1"/>
    <m/>
  </r>
  <r>
    <n v="-118.34"/>
    <n v="34.06"/>
    <n v="52"/>
    <n v="2089"/>
    <n v="309"/>
    <n v="883"/>
    <n v="281"/>
    <n v="7.4573999999999998"/>
    <n v="500001"/>
    <x v="1"/>
    <m/>
  </r>
  <r>
    <n v="-118.34"/>
    <n v="34.06"/>
    <n v="52"/>
    <n v="1311"/>
    <n v="310"/>
    <n v="707"/>
    <n v="290"/>
    <n v="3.4811999999999999"/>
    <n v="432800"/>
    <x v="1"/>
    <m/>
  </r>
  <r>
    <n v="-118.29"/>
    <n v="34.08"/>
    <n v="49"/>
    <n v="649"/>
    <n v="315"/>
    <n v="987"/>
    <n v="329"/>
    <n v="1.6806000000000001"/>
    <n v="316700"/>
    <x v="1"/>
    <m/>
  </r>
  <r>
    <n v="-118.29"/>
    <n v="34.07"/>
    <n v="19"/>
    <n v="3013"/>
    <n v="1118"/>
    <n v="2465"/>
    <n v="1008"/>
    <n v="2.5386000000000002"/>
    <n v="290600"/>
    <x v="1"/>
    <m/>
  </r>
  <r>
    <n v="-118.29"/>
    <n v="34.06"/>
    <n v="9"/>
    <n v="1554"/>
    <n v="815"/>
    <n v="1704"/>
    <n v="761"/>
    <n v="2.0185"/>
    <n v="141700"/>
    <x v="1"/>
    <m/>
  </r>
  <r>
    <n v="-118.29"/>
    <n v="34.07"/>
    <n v="22"/>
    <n v="492"/>
    <n v="269"/>
    <n v="634"/>
    <n v="261"/>
    <n v="1.6406000000000001"/>
    <n v="300000"/>
    <x v="1"/>
    <m/>
  </r>
  <r>
    <n v="-118.29"/>
    <n v="34.07"/>
    <n v="26"/>
    <n v="2302"/>
    <n v="1124"/>
    <n v="2660"/>
    <n v="1004"/>
    <n v="2.3567"/>
    <n v="253100"/>
    <x v="1"/>
    <m/>
  </r>
  <r>
    <n v="-118.29"/>
    <n v="34.08"/>
    <n v="43"/>
    <n v="3056"/>
    <n v="1345"/>
    <n v="3920"/>
    <n v="1304"/>
    <n v="1.925"/>
    <n v="300000"/>
    <x v="1"/>
    <m/>
  </r>
  <r>
    <n v="-118.3"/>
    <n v="34.07"/>
    <n v="31"/>
    <n v="1489"/>
    <n v="664"/>
    <n v="1793"/>
    <n v="556"/>
    <n v="2.4348000000000001"/>
    <n v="230600"/>
    <x v="1"/>
    <m/>
  </r>
  <r>
    <n v="-118.3"/>
    <n v="34.07"/>
    <n v="46"/>
    <n v="5677"/>
    <n v="2610"/>
    <n v="7443"/>
    <n v="2406"/>
    <n v="1.8238000000000001"/>
    <n v="237500"/>
    <x v="1"/>
    <m/>
  </r>
  <r>
    <n v="-118.3"/>
    <n v="34.07"/>
    <n v="26"/>
    <n v="2107"/>
    <n v="757"/>
    <n v="2660"/>
    <n v="740"/>
    <n v="2.3374999999999999"/>
    <n v="282300"/>
    <x v="1"/>
    <m/>
  </r>
  <r>
    <n v="-118.3"/>
    <n v="34.07"/>
    <n v="36"/>
    <n v="2657"/>
    <n v="738"/>
    <n v="2274"/>
    <n v="723"/>
    <n v="3.4249999999999998"/>
    <n v="281700"/>
    <x v="1"/>
    <m/>
  </r>
  <r>
    <n v="-118.31"/>
    <n v="34.07"/>
    <n v="28"/>
    <n v="2362"/>
    <n v="949"/>
    <n v="2759"/>
    <n v="894"/>
    <n v="2.2364000000000002"/>
    <n v="305600"/>
    <x v="1"/>
    <m/>
  </r>
  <r>
    <n v="-118.31"/>
    <n v="34.08"/>
    <n v="49"/>
    <n v="2549"/>
    <n v="630"/>
    <n v="1539"/>
    <n v="594"/>
    <n v="2.6217999999999999"/>
    <n v="350900"/>
    <x v="1"/>
    <m/>
  </r>
  <r>
    <n v="-118.31"/>
    <n v="34.07"/>
    <n v="40"/>
    <n v="2657"/>
    <n v="794"/>
    <n v="2149"/>
    <n v="749"/>
    <n v="2.2652999999999999"/>
    <n v="445000"/>
    <x v="1"/>
    <m/>
  </r>
  <r>
    <n v="-118.32"/>
    <n v="34.07"/>
    <n v="52"/>
    <n v="2980"/>
    <n v="366"/>
    <n v="967"/>
    <n v="359"/>
    <n v="11.218500000000001"/>
    <n v="500001"/>
    <x v="1"/>
    <m/>
  </r>
  <r>
    <n v="-118.31"/>
    <n v="34.06"/>
    <n v="36"/>
    <n v="369"/>
    <n v="147"/>
    <n v="145"/>
    <n v="136"/>
    <n v="0.88039999999999996"/>
    <n v="450000"/>
    <x v="1"/>
    <m/>
  </r>
  <r>
    <n v="-118.32"/>
    <n v="34.06"/>
    <n v="52"/>
    <n v="983"/>
    <n v="246"/>
    <n v="578"/>
    <n v="204"/>
    <n v="5.7393000000000001"/>
    <n v="500001"/>
    <x v="1"/>
    <m/>
  </r>
  <r>
    <n v="-118.32"/>
    <n v="34.07"/>
    <n v="25"/>
    <n v="2740"/>
    <n v="707"/>
    <n v="1420"/>
    <n v="664"/>
    <n v="3.5909"/>
    <n v="404500"/>
    <x v="1"/>
    <m/>
  </r>
  <r>
    <n v="-118.32"/>
    <n v="34.06"/>
    <n v="52"/>
    <n v="955"/>
    <n v="100"/>
    <n v="457"/>
    <n v="120"/>
    <n v="15.0001"/>
    <n v="500001"/>
    <x v="1"/>
    <m/>
  </r>
  <r>
    <n v="-118.31"/>
    <n v="34.07"/>
    <n v="26"/>
    <n v="5062"/>
    <n v="2055"/>
    <n v="4533"/>
    <n v="1822"/>
    <n v="2.3105000000000002"/>
    <n v="166700"/>
    <x v="1"/>
    <m/>
  </r>
  <r>
    <n v="-118.31"/>
    <n v="34.06"/>
    <n v="30"/>
    <n v="3110"/>
    <n v="1269"/>
    <n v="2535"/>
    <n v="1218"/>
    <n v="1.6987000000000001"/>
    <n v="412500"/>
    <x v="1"/>
    <m/>
  </r>
  <r>
    <n v="-118.3"/>
    <n v="34.07"/>
    <n v="18"/>
    <n v="3759"/>
    <m/>
    <n v="3296"/>
    <n v="1462"/>
    <n v="2.2707999999999999"/>
    <n v="175000"/>
    <x v="1"/>
    <m/>
  </r>
  <r>
    <n v="-118.31"/>
    <n v="34.07"/>
    <n v="20"/>
    <n v="3264"/>
    <n v="1248"/>
    <n v="2919"/>
    <n v="1191"/>
    <n v="2.3673999999999999"/>
    <n v="500001"/>
    <x v="1"/>
    <m/>
  </r>
  <r>
    <n v="-118.3"/>
    <n v="34.06"/>
    <n v="20"/>
    <n v="1782"/>
    <n v="896"/>
    <n v="1749"/>
    <n v="823"/>
    <n v="2.2094"/>
    <n v="75000"/>
    <x v="1"/>
    <m/>
  </r>
  <r>
    <n v="-118.31"/>
    <n v="34.06"/>
    <n v="34"/>
    <n v="2470"/>
    <n v="1197"/>
    <n v="2326"/>
    <n v="1055"/>
    <n v="1.9037999999999999"/>
    <n v="325000"/>
    <x v="1"/>
    <m/>
  </r>
  <r>
    <n v="-118.29"/>
    <n v="34.07"/>
    <n v="24"/>
    <n v="4021"/>
    <n v="1707"/>
    <n v="3727"/>
    <n v="1529"/>
    <n v="1.7364999999999999"/>
    <n v="112500"/>
    <x v="1"/>
    <m/>
  </r>
  <r>
    <n v="-118.3"/>
    <n v="34.07"/>
    <n v="28"/>
    <n v="5221"/>
    <n v="2530"/>
    <n v="5840"/>
    <n v="2374"/>
    <n v="1.8829"/>
    <n v="300000"/>
    <x v="1"/>
    <m/>
  </r>
  <r>
    <n v="-118.3"/>
    <n v="34.06"/>
    <n v="43"/>
    <n v="1366"/>
    <n v="740"/>
    <n v="942"/>
    <n v="672"/>
    <n v="1.6953"/>
    <n v="150000"/>
    <x v="1"/>
    <m/>
  </r>
  <r>
    <n v="-118.29"/>
    <n v="34.06"/>
    <n v="42"/>
    <n v="3894"/>
    <n v="2293"/>
    <n v="6846"/>
    <n v="2156"/>
    <n v="1.5552999999999999"/>
    <n v="70000"/>
    <x v="1"/>
    <m/>
  </r>
  <r>
    <n v="-118.29"/>
    <n v="34.06"/>
    <n v="27"/>
    <n v="2456"/>
    <n v="1111"/>
    <n v="4137"/>
    <n v="1104"/>
    <n v="1.5953999999999999"/>
    <n v="187500"/>
    <x v="1"/>
    <m/>
  </r>
  <r>
    <n v="-118.29"/>
    <n v="34.06"/>
    <n v="46"/>
    <n v="1759"/>
    <n v="1012"/>
    <n v="2716"/>
    <n v="877"/>
    <n v="2.1637"/>
    <n v="350000"/>
    <x v="1"/>
    <m/>
  </r>
  <r>
    <n v="-118.3"/>
    <n v="34.06"/>
    <n v="47"/>
    <n v="1390"/>
    <n v="872"/>
    <n v="2860"/>
    <n v="827"/>
    <n v="1.468"/>
    <n v="137500"/>
    <x v="1"/>
    <m/>
  </r>
  <r>
    <n v="-118.29"/>
    <n v="34.06"/>
    <n v="23"/>
    <n v="2040"/>
    <n v="778"/>
    <n v="2235"/>
    <n v="697"/>
    <n v="1.9309000000000001"/>
    <n v="233300"/>
    <x v="1"/>
    <m/>
  </r>
  <r>
    <n v="-118.3"/>
    <n v="34.06"/>
    <n v="33"/>
    <n v="2437"/>
    <n v="1283"/>
    <n v="3906"/>
    <n v="1084"/>
    <n v="2.0331999999999999"/>
    <n v="270000"/>
    <x v="1"/>
    <m/>
  </r>
  <r>
    <n v="-118.3"/>
    <n v="34.06"/>
    <n v="21"/>
    <n v="3960"/>
    <n v="1490"/>
    <n v="3468"/>
    <n v="1335"/>
    <n v="1.8213999999999999"/>
    <n v="475000"/>
    <x v="1"/>
    <m/>
  </r>
  <r>
    <n v="-118.3"/>
    <n v="34.06"/>
    <n v="23"/>
    <n v="2512"/>
    <n v="1203"/>
    <n v="3720"/>
    <n v="1118"/>
    <n v="1.7896000000000001"/>
    <n v="322200"/>
    <x v="1"/>
    <m/>
  </r>
  <r>
    <n v="-118.31"/>
    <n v="34.06"/>
    <n v="24"/>
    <n v="1336"/>
    <n v="453"/>
    <n v="1268"/>
    <n v="426"/>
    <n v="2.8201999999999998"/>
    <n v="500001"/>
    <x v="1"/>
    <m/>
  </r>
  <r>
    <n v="-118.31"/>
    <n v="34.06"/>
    <n v="47"/>
    <n v="3038"/>
    <n v="1533"/>
    <n v="4225"/>
    <n v="1472"/>
    <n v="1.6725000000000001"/>
    <n v="187500"/>
    <x v="1"/>
    <m/>
  </r>
  <r>
    <n v="-118.31"/>
    <n v="34.06"/>
    <n v="34"/>
    <n v="1848"/>
    <n v="667"/>
    <n v="1351"/>
    <n v="589"/>
    <n v="2.0547"/>
    <n v="410000"/>
    <x v="1"/>
    <m/>
  </r>
  <r>
    <n v="-118.31"/>
    <n v="34.06"/>
    <n v="52"/>
    <n v="2124"/>
    <n v="756"/>
    <n v="1920"/>
    <n v="756"/>
    <n v="2.1435"/>
    <n v="328900"/>
    <x v="1"/>
    <m/>
  </r>
  <r>
    <n v="-118.31"/>
    <n v="34.06"/>
    <n v="31"/>
    <n v="2827"/>
    <n v="1084"/>
    <n v="3107"/>
    <n v="993"/>
    <n v="2.0278"/>
    <n v="360000"/>
    <x v="1"/>
    <m/>
  </r>
  <r>
    <n v="-118.31"/>
    <n v="34.06"/>
    <n v="14"/>
    <n v="1559"/>
    <n v="646"/>
    <n v="1639"/>
    <n v="567"/>
    <n v="1.9948999999999999"/>
    <n v="380000"/>
    <x v="1"/>
    <m/>
  </r>
  <r>
    <n v="-118.32"/>
    <n v="34.049999999999997"/>
    <n v="42"/>
    <n v="3292"/>
    <n v="713"/>
    <n v="2224"/>
    <n v="674"/>
    <n v="3.5516999999999999"/>
    <n v="291500"/>
    <x v="1"/>
    <m/>
  </r>
  <r>
    <n v="-118.32"/>
    <n v="34.06"/>
    <n v="43"/>
    <n v="2808"/>
    <n v="584"/>
    <n v="1654"/>
    <n v="569"/>
    <n v="4.125"/>
    <n v="436800"/>
    <x v="1"/>
    <m/>
  </r>
  <r>
    <n v="-118.32"/>
    <n v="34.06"/>
    <n v="36"/>
    <n v="3239"/>
    <n v="722"/>
    <n v="1383"/>
    <n v="612"/>
    <n v="4.5918000000000001"/>
    <n v="337000"/>
    <x v="1"/>
    <m/>
  </r>
  <r>
    <n v="-118.33"/>
    <n v="34.06"/>
    <n v="52"/>
    <n v="1368"/>
    <n v="231"/>
    <n v="737"/>
    <n v="248"/>
    <n v="8.3617000000000008"/>
    <n v="433800"/>
    <x v="1"/>
    <m/>
  </r>
  <r>
    <n v="-118.33"/>
    <n v="34.049999999999997"/>
    <n v="48"/>
    <n v="2405"/>
    <n v="527"/>
    <n v="1868"/>
    <n v="502"/>
    <n v="3.375"/>
    <n v="257800"/>
    <x v="1"/>
    <m/>
  </r>
  <r>
    <n v="-118.33"/>
    <n v="34.049999999999997"/>
    <n v="44"/>
    <n v="1574"/>
    <n v="390"/>
    <n v="1323"/>
    <n v="404"/>
    <n v="2.5284"/>
    <n v="226300"/>
    <x v="1"/>
    <m/>
  </r>
  <r>
    <n v="-118.33"/>
    <n v="34.049999999999997"/>
    <n v="45"/>
    <n v="1707"/>
    <n v="519"/>
    <n v="1446"/>
    <n v="466"/>
    <n v="2.1736"/>
    <n v="171300"/>
    <x v="1"/>
    <m/>
  </r>
  <r>
    <n v="-118.32"/>
    <n v="34.049999999999997"/>
    <n v="50"/>
    <n v="1389"/>
    <n v="364"/>
    <n v="976"/>
    <n v="302"/>
    <n v="1.5882000000000001"/>
    <n v="327300"/>
    <x v="1"/>
    <m/>
  </r>
  <r>
    <n v="-118.32"/>
    <n v="34.049999999999997"/>
    <n v="42"/>
    <n v="3343"/>
    <n v="1183"/>
    <n v="3480"/>
    <n v="1146"/>
    <n v="1.9923"/>
    <n v="250000"/>
    <x v="1"/>
    <m/>
  </r>
  <r>
    <n v="-118.31"/>
    <n v="34.049999999999997"/>
    <n v="35"/>
    <n v="1692"/>
    <n v="423"/>
    <n v="1578"/>
    <n v="406"/>
    <n v="2.5312999999999999"/>
    <n v="305800"/>
    <x v="1"/>
    <m/>
  </r>
  <r>
    <n v="-118.31"/>
    <n v="34.049999999999997"/>
    <n v="40"/>
    <n v="1667"/>
    <n v="365"/>
    <n v="1161"/>
    <n v="384"/>
    <n v="3.1406000000000001"/>
    <n v="417600"/>
    <x v="1"/>
    <m/>
  </r>
  <r>
    <n v="-118.3"/>
    <n v="34.049999999999997"/>
    <n v="44"/>
    <n v="1612"/>
    <n v="650"/>
    <n v="2028"/>
    <n v="593"/>
    <n v="1.9152"/>
    <n v="115600"/>
    <x v="1"/>
    <m/>
  </r>
  <r>
    <n v="-118.3"/>
    <n v="34.049999999999997"/>
    <n v="42"/>
    <n v="1476"/>
    <n v="610"/>
    <n v="1605"/>
    <n v="545"/>
    <n v="1.7210000000000001"/>
    <n v="214300"/>
    <x v="1"/>
    <m/>
  </r>
  <r>
    <n v="-118.31"/>
    <n v="34.049999999999997"/>
    <n v="42"/>
    <n v="443"/>
    <n v="223"/>
    <n v="582"/>
    <n v="223"/>
    <n v="2.2936999999999999"/>
    <n v="350000"/>
    <x v="1"/>
    <m/>
  </r>
  <r>
    <n v="-118.3"/>
    <n v="34.049999999999997"/>
    <n v="46"/>
    <n v="1386"/>
    <n v="457"/>
    <n v="1845"/>
    <n v="485"/>
    <n v="2.1414"/>
    <n v="157700"/>
    <x v="1"/>
    <m/>
  </r>
  <r>
    <n v="-118.3"/>
    <n v="34.049999999999997"/>
    <n v="31"/>
    <n v="1744"/>
    <n v="720"/>
    <n v="2034"/>
    <n v="633"/>
    <n v="2.2684000000000002"/>
    <n v="193800"/>
    <x v="1"/>
    <m/>
  </r>
  <r>
    <n v="-118.29"/>
    <n v="34.049999999999997"/>
    <n v="30"/>
    <n v="1417"/>
    <n v="589"/>
    <n v="1615"/>
    <n v="540"/>
    <n v="1.3867"/>
    <n v="193800"/>
    <x v="1"/>
    <m/>
  </r>
  <r>
    <n v="-118.29"/>
    <n v="34.049999999999997"/>
    <n v="34"/>
    <n v="1102"/>
    <m/>
    <n v="1325"/>
    <n v="439"/>
    <n v="1.5972"/>
    <n v="168800"/>
    <x v="1"/>
    <m/>
  </r>
  <r>
    <n v="-118.3"/>
    <n v="34.049999999999997"/>
    <n v="36"/>
    <n v="1723"/>
    <n v="569"/>
    <n v="1664"/>
    <n v="501"/>
    <n v="1.9322999999999999"/>
    <n v="161100"/>
    <x v="1"/>
    <m/>
  </r>
  <r>
    <n v="-118.3"/>
    <n v="34.049999999999997"/>
    <n v="34"/>
    <n v="1453"/>
    <n v="588"/>
    <n v="1987"/>
    <n v="589"/>
    <n v="2.0960000000000001"/>
    <n v="187500"/>
    <x v="1"/>
    <m/>
  </r>
  <r>
    <n v="-118.29"/>
    <n v="34.049999999999997"/>
    <n v="18"/>
    <n v="3585"/>
    <n v="1661"/>
    <n v="5229"/>
    <n v="1534"/>
    <n v="1.847"/>
    <n v="250000"/>
    <x v="1"/>
    <m/>
  </r>
  <r>
    <n v="-118.29"/>
    <n v="34.049999999999997"/>
    <n v="11"/>
    <n v="677"/>
    <n v="370"/>
    <n v="1143"/>
    <n v="341"/>
    <n v="2.3864000000000001"/>
    <n v="350000"/>
    <x v="1"/>
    <m/>
  </r>
  <r>
    <n v="-118.29"/>
    <n v="34.049999999999997"/>
    <n v="31"/>
    <n v="2818"/>
    <n v="1252"/>
    <n v="4126"/>
    <n v="1200"/>
    <n v="2.0529999999999999"/>
    <n v="229200"/>
    <x v="1"/>
    <m/>
  </r>
  <r>
    <n v="-118.35"/>
    <n v="34.08"/>
    <n v="52"/>
    <n v="1801"/>
    <n v="313"/>
    <n v="714"/>
    <n v="293"/>
    <n v="4.6837999999999997"/>
    <n v="479000"/>
    <x v="1"/>
    <m/>
  </r>
  <r>
    <n v="-118.35"/>
    <n v="34.07"/>
    <n v="52"/>
    <n v="2497"/>
    <n v="406"/>
    <n v="1030"/>
    <n v="412"/>
    <n v="4.8899999999999997"/>
    <n v="500001"/>
    <x v="1"/>
    <m/>
  </r>
  <r>
    <n v="-118.35"/>
    <n v="34.07"/>
    <n v="52"/>
    <n v="2315"/>
    <n v="356"/>
    <n v="894"/>
    <n v="345"/>
    <n v="4.1327999999999996"/>
    <n v="500001"/>
    <x v="1"/>
    <m/>
  </r>
  <r>
    <n v="-118.34"/>
    <n v="34.07"/>
    <n v="52"/>
    <n v="2066"/>
    <n v="319"/>
    <n v="981"/>
    <n v="297"/>
    <n v="5.8632"/>
    <n v="450000"/>
    <x v="1"/>
    <m/>
  </r>
  <r>
    <n v="-118.34"/>
    <n v="34.08"/>
    <n v="52"/>
    <n v="1421"/>
    <n v="163"/>
    <n v="495"/>
    <n v="167"/>
    <n v="10.586"/>
    <n v="500001"/>
    <x v="1"/>
    <m/>
  </r>
  <r>
    <n v="-118.34"/>
    <n v="34.08"/>
    <n v="52"/>
    <n v="1721"/>
    <n v="195"/>
    <n v="688"/>
    <n v="196"/>
    <n v="15.0001"/>
    <n v="500001"/>
    <x v="1"/>
    <m/>
  </r>
  <r>
    <n v="-118.34"/>
    <n v="34.07"/>
    <n v="52"/>
    <n v="1621"/>
    <n v="284"/>
    <n v="588"/>
    <n v="272"/>
    <n v="6.2222999999999997"/>
    <n v="500001"/>
    <x v="1"/>
    <m/>
  </r>
  <r>
    <n v="-118.34"/>
    <n v="34.07"/>
    <n v="52"/>
    <n v="3421"/>
    <n v="598"/>
    <n v="1203"/>
    <n v="564"/>
    <n v="4.1618000000000004"/>
    <n v="500001"/>
    <x v="1"/>
    <m/>
  </r>
  <r>
    <n v="-118.34"/>
    <n v="34.08"/>
    <n v="52"/>
    <n v="2756"/>
    <n v="542"/>
    <n v="971"/>
    <n v="510"/>
    <n v="5.5871000000000004"/>
    <n v="500001"/>
    <x v="1"/>
    <m/>
  </r>
  <r>
    <n v="-118.35"/>
    <n v="34.08"/>
    <n v="52"/>
    <n v="2877"/>
    <n v="721"/>
    <n v="1186"/>
    <n v="704"/>
    <n v="3.2645"/>
    <n v="175000"/>
    <x v="1"/>
    <m/>
  </r>
  <r>
    <n v="-118.36"/>
    <n v="34.08"/>
    <n v="52"/>
    <n v="2373"/>
    <n v="601"/>
    <n v="1135"/>
    <n v="576"/>
    <n v="3.1764999999999999"/>
    <n v="225000"/>
    <x v="1"/>
    <m/>
  </r>
  <r>
    <n v="-118.36"/>
    <n v="34.08"/>
    <n v="52"/>
    <n v="1902"/>
    <n v="488"/>
    <n v="848"/>
    <n v="478"/>
    <n v="2.9621"/>
    <n v="175000"/>
    <x v="1"/>
    <m/>
  </r>
  <r>
    <n v="-118.35"/>
    <n v="34.07"/>
    <n v="48"/>
    <n v="890"/>
    <n v="255"/>
    <n v="434"/>
    <n v="232"/>
    <n v="3.6111"/>
    <n v="450000"/>
    <x v="1"/>
    <m/>
  </r>
  <r>
    <n v="-118.35"/>
    <n v="34.07"/>
    <n v="45"/>
    <n v="7803"/>
    <n v="2154"/>
    <n v="3359"/>
    <n v="2041"/>
    <n v="3.3593999999999999"/>
    <n v="287500"/>
    <x v="1"/>
    <m/>
  </r>
  <r>
    <n v="-118.35"/>
    <n v="34.07"/>
    <n v="46"/>
    <n v="1651"/>
    <n v="410"/>
    <n v="512"/>
    <n v="397"/>
    <n v="4.0179"/>
    <n v="350000"/>
    <x v="1"/>
    <m/>
  </r>
  <r>
    <n v="-118.35"/>
    <n v="34.07"/>
    <n v="45"/>
    <n v="3312"/>
    <n v="880"/>
    <n v="1157"/>
    <n v="809"/>
    <n v="3.5718999999999999"/>
    <n v="500001"/>
    <x v="1"/>
    <m/>
  </r>
  <r>
    <n v="-118.36"/>
    <n v="34.07"/>
    <n v="40"/>
    <n v="1821"/>
    <n v="447"/>
    <n v="777"/>
    <n v="441"/>
    <n v="2.3374999999999999"/>
    <n v="355200"/>
    <x v="1"/>
    <m/>
  </r>
  <r>
    <n v="-118.36"/>
    <n v="34.07"/>
    <n v="48"/>
    <n v="1740"/>
    <n v="360"/>
    <n v="748"/>
    <n v="357"/>
    <n v="4.7019000000000002"/>
    <n v="411100"/>
    <x v="1"/>
    <m/>
  </r>
  <r>
    <n v="-118.37"/>
    <n v="34.07"/>
    <n v="50"/>
    <n v="2519"/>
    <m/>
    <n v="1117"/>
    <n v="516"/>
    <n v="4.3666999999999998"/>
    <n v="405600"/>
    <x v="1"/>
    <m/>
  </r>
  <r>
    <n v="-118.36"/>
    <n v="34.07"/>
    <n v="52"/>
    <n v="2046"/>
    <n v="451"/>
    <n v="944"/>
    <n v="435"/>
    <n v="3.4264999999999999"/>
    <n v="456900"/>
    <x v="1"/>
    <m/>
  </r>
  <r>
    <n v="-118.37"/>
    <n v="34.07"/>
    <n v="52"/>
    <n v="2203"/>
    <n v="437"/>
    <n v="899"/>
    <n v="384"/>
    <n v="4.25"/>
    <n v="486900"/>
    <x v="1"/>
    <m/>
  </r>
  <r>
    <n v="-118.37"/>
    <n v="34.07"/>
    <n v="52"/>
    <n v="2195"/>
    <n v="435"/>
    <n v="884"/>
    <n v="432"/>
    <n v="5.24"/>
    <n v="486400"/>
    <x v="1"/>
    <m/>
  </r>
  <r>
    <n v="-118.37"/>
    <n v="34.07"/>
    <n v="44"/>
    <n v="2703"/>
    <n v="663"/>
    <n v="1045"/>
    <n v="619"/>
    <n v="3.2010000000000001"/>
    <n v="287500"/>
    <x v="1"/>
    <m/>
  </r>
  <r>
    <n v="-118.37"/>
    <n v="34.07"/>
    <n v="39"/>
    <n v="2309"/>
    <n v="526"/>
    <n v="870"/>
    <n v="546"/>
    <n v="3.1677"/>
    <n v="453400"/>
    <x v="1"/>
    <m/>
  </r>
  <r>
    <n v="-118.37"/>
    <n v="34.07"/>
    <n v="52"/>
    <n v="1084"/>
    <n v="247"/>
    <n v="468"/>
    <n v="255"/>
    <n v="3.4285999999999999"/>
    <n v="474300"/>
    <x v="1"/>
    <m/>
  </r>
  <r>
    <n v="-118.38"/>
    <n v="34.08"/>
    <n v="25"/>
    <n v="4625"/>
    <n v="1307"/>
    <n v="1739"/>
    <n v="1191"/>
    <n v="3.3988999999999998"/>
    <n v="485000"/>
    <x v="1"/>
    <m/>
  </r>
  <r>
    <n v="-118.38"/>
    <n v="34.07"/>
    <n v="16"/>
    <n v="4814"/>
    <n v="1381"/>
    <n v="1897"/>
    <n v="1209"/>
    <n v="3.3725000000000001"/>
    <n v="375000"/>
    <x v="1"/>
    <m/>
  </r>
  <r>
    <n v="-118.38"/>
    <n v="34.07"/>
    <n v="21"/>
    <n v="3653"/>
    <n v="956"/>
    <n v="1510"/>
    <n v="890"/>
    <n v="3.5573000000000001"/>
    <n v="500001"/>
    <x v="1"/>
    <m/>
  </r>
  <r>
    <n v="-118.34"/>
    <n v="34.07"/>
    <n v="52"/>
    <n v="3175"/>
    <n v="1057"/>
    <n v="1594"/>
    <n v="997"/>
    <n v="3.1766000000000001"/>
    <n v="225000"/>
    <x v="1"/>
    <m/>
  </r>
  <r>
    <n v="-118.35"/>
    <n v="34.06"/>
    <n v="52"/>
    <n v="3446"/>
    <n v="1360"/>
    <n v="1768"/>
    <n v="1245"/>
    <n v="2.4722"/>
    <n v="500001"/>
    <x v="1"/>
    <m/>
  </r>
  <r>
    <n v="-118.34"/>
    <n v="34.06"/>
    <n v="52"/>
    <n v="1314"/>
    <n v="170"/>
    <n v="629"/>
    <n v="214"/>
    <n v="7.1669"/>
    <n v="500001"/>
    <x v="1"/>
    <m/>
  </r>
  <r>
    <n v="-118.34"/>
    <n v="34.049999999999997"/>
    <n v="52"/>
    <n v="2530"/>
    <n v="458"/>
    <n v="1122"/>
    <n v="449"/>
    <n v="3.9167000000000001"/>
    <n v="321600"/>
    <x v="1"/>
    <m/>
  </r>
  <r>
    <n v="-118.34"/>
    <n v="34.06"/>
    <n v="52"/>
    <n v="2069"/>
    <n v="417"/>
    <n v="826"/>
    <n v="377"/>
    <n v="3.5480999999999998"/>
    <n v="396000"/>
    <x v="1"/>
    <m/>
  </r>
  <r>
    <n v="-118.34"/>
    <n v="34.06"/>
    <n v="52"/>
    <n v="1482"/>
    <n v="336"/>
    <n v="768"/>
    <n v="300"/>
    <n v="3.7166999999999999"/>
    <n v="327300"/>
    <x v="1"/>
    <m/>
  </r>
  <r>
    <n v="-118.35"/>
    <n v="34.06"/>
    <n v="52"/>
    <n v="2837"/>
    <n v="602"/>
    <n v="1164"/>
    <n v="551"/>
    <n v="3.2410999999999999"/>
    <n v="250000"/>
    <x v="1"/>
    <m/>
  </r>
  <r>
    <n v="-118.35"/>
    <n v="34.06"/>
    <n v="48"/>
    <n v="1354"/>
    <n v="279"/>
    <n v="716"/>
    <n v="309"/>
    <n v="3.7166999999999999"/>
    <n v="385000"/>
    <x v="1"/>
    <m/>
  </r>
  <r>
    <n v="-118.35"/>
    <n v="34.06"/>
    <n v="52"/>
    <n v="1368"/>
    <n v="322"/>
    <n v="617"/>
    <n v="303"/>
    <n v="5.3818999999999999"/>
    <n v="440900"/>
    <x v="1"/>
    <m/>
  </r>
  <r>
    <n v="-118.35"/>
    <n v="34.049999999999997"/>
    <n v="33"/>
    <n v="2880"/>
    <n v="836"/>
    <n v="1416"/>
    <n v="736"/>
    <n v="2.6781000000000001"/>
    <n v="328800"/>
    <x v="1"/>
    <m/>
  </r>
  <r>
    <n v="-118.35"/>
    <n v="34.06"/>
    <n v="48"/>
    <n v="3551"/>
    <n v="826"/>
    <n v="1601"/>
    <n v="827"/>
    <n v="3.2279"/>
    <n v="400000"/>
    <x v="1"/>
    <m/>
  </r>
  <r>
    <n v="-118.36"/>
    <n v="34.06"/>
    <n v="39"/>
    <n v="2810"/>
    <n v="670"/>
    <n v="1109"/>
    <n v="624"/>
    <n v="3.25"/>
    <n v="355000"/>
    <x v="1"/>
    <m/>
  </r>
  <r>
    <n v="-118.36"/>
    <n v="34.06"/>
    <n v="52"/>
    <n v="2130"/>
    <n v="455"/>
    <n v="921"/>
    <n v="395"/>
    <n v="2.9605000000000001"/>
    <n v="500001"/>
    <x v="1"/>
    <m/>
  </r>
  <r>
    <n v="-118.37"/>
    <n v="34.06"/>
    <n v="52"/>
    <n v="843"/>
    <n v="160"/>
    <n v="333"/>
    <n v="151"/>
    <n v="4.5191999999999997"/>
    <n v="446000"/>
    <x v="1"/>
    <m/>
  </r>
  <r>
    <n v="-118.37"/>
    <n v="34.06"/>
    <n v="52"/>
    <n v="1608"/>
    <n v="289"/>
    <n v="630"/>
    <n v="252"/>
    <n v="5.5595999999999997"/>
    <n v="500001"/>
    <x v="1"/>
    <m/>
  </r>
  <r>
    <n v="-118.38"/>
    <n v="34.06"/>
    <n v="28"/>
    <n v="2522"/>
    <n v="616"/>
    <n v="991"/>
    <n v="574"/>
    <n v="3.1475"/>
    <n v="362500"/>
    <x v="1"/>
    <m/>
  </r>
  <r>
    <n v="-118.38"/>
    <n v="34.06"/>
    <n v="29"/>
    <n v="3946"/>
    <n v="1008"/>
    <n v="1676"/>
    <n v="876"/>
    <n v="2.7824"/>
    <n v="450000"/>
    <x v="1"/>
    <m/>
  </r>
  <r>
    <n v="-118.38"/>
    <n v="34.06"/>
    <n v="31"/>
    <n v="4345"/>
    <n v="1158"/>
    <n v="1987"/>
    <n v="1070"/>
    <n v="2.8233000000000001"/>
    <n v="310000"/>
    <x v="1"/>
    <m/>
  </r>
  <r>
    <n v="-118.38"/>
    <n v="34.06"/>
    <n v="25"/>
    <n v="2558"/>
    <n v="661"/>
    <n v="1183"/>
    <n v="636"/>
    <n v="3.5556000000000001"/>
    <n v="500000"/>
    <x v="1"/>
    <m/>
  </r>
  <r>
    <n v="-118.37"/>
    <n v="34.049999999999997"/>
    <n v="35"/>
    <n v="2457"/>
    <n v="552"/>
    <n v="1159"/>
    <n v="523"/>
    <n v="3.0861999999999998"/>
    <n v="345300"/>
    <x v="1"/>
    <m/>
  </r>
  <r>
    <n v="-118.37"/>
    <n v="34.04"/>
    <n v="52"/>
    <n v="1197"/>
    <n v="231"/>
    <n v="671"/>
    <n v="219"/>
    <n v="3.8250000000000002"/>
    <n v="278500"/>
    <x v="1"/>
    <m/>
  </r>
  <r>
    <n v="-118.37"/>
    <n v="34.049999999999997"/>
    <n v="48"/>
    <n v="1266"/>
    <n v="234"/>
    <n v="539"/>
    <n v="222"/>
    <n v="4.0049999999999999"/>
    <n v="275000"/>
    <x v="1"/>
    <m/>
  </r>
  <r>
    <n v="-118.37"/>
    <n v="34.049999999999997"/>
    <n v="41"/>
    <n v="2369"/>
    <n v="544"/>
    <n v="1252"/>
    <n v="522"/>
    <n v="2.9883000000000002"/>
    <n v="296100"/>
    <x v="1"/>
    <m/>
  </r>
  <r>
    <n v="-118.37"/>
    <n v="34.06"/>
    <n v="52"/>
    <n v="2239"/>
    <n v="423"/>
    <n v="832"/>
    <n v="411"/>
    <n v="5.0857999999999999"/>
    <n v="470000"/>
    <x v="1"/>
    <m/>
  </r>
  <r>
    <n v="-118.37"/>
    <n v="34.049999999999997"/>
    <n v="52"/>
    <n v="2346"/>
    <n v="437"/>
    <n v="1121"/>
    <n v="400"/>
    <n v="4.0583"/>
    <n v="444300"/>
    <x v="1"/>
    <m/>
  </r>
  <r>
    <n v="-118.37"/>
    <n v="34.049999999999997"/>
    <n v="52"/>
    <n v="1563"/>
    <n v="306"/>
    <n v="776"/>
    <n v="308"/>
    <n v="3.625"/>
    <n v="440900"/>
    <x v="1"/>
    <m/>
  </r>
  <r>
    <n v="-118.37"/>
    <n v="34.06"/>
    <n v="52"/>
    <n v="2402"/>
    <n v="506"/>
    <n v="878"/>
    <n v="464"/>
    <n v="4.0217000000000001"/>
    <n v="500001"/>
    <x v="1"/>
    <m/>
  </r>
  <r>
    <n v="-118.36"/>
    <n v="34.049999999999997"/>
    <n v="48"/>
    <n v="1825"/>
    <n v="404"/>
    <n v="728"/>
    <n v="363"/>
    <n v="3.3824000000000001"/>
    <n v="322600"/>
    <x v="1"/>
    <m/>
  </r>
  <r>
    <n v="-118.36"/>
    <n v="34.049999999999997"/>
    <n v="47"/>
    <n v="1424"/>
    <n v="300"/>
    <n v="632"/>
    <n v="278"/>
    <n v="4.0625"/>
    <n v="295200"/>
    <x v="1"/>
    <m/>
  </r>
  <r>
    <n v="-118.36"/>
    <n v="34.049999999999997"/>
    <n v="48"/>
    <n v="1835"/>
    <n v="380"/>
    <n v="956"/>
    <n v="370"/>
    <n v="3.2812999999999999"/>
    <n v="243600"/>
    <x v="1"/>
    <m/>
  </r>
  <r>
    <n v="-118.36"/>
    <n v="34.04"/>
    <n v="49"/>
    <n v="995"/>
    <n v="184"/>
    <n v="462"/>
    <n v="194"/>
    <n v="2.7917000000000001"/>
    <n v="242000"/>
    <x v="1"/>
    <m/>
  </r>
  <r>
    <n v="-118.36"/>
    <n v="34.049999999999997"/>
    <n v="45"/>
    <n v="1879"/>
    <n v="395"/>
    <n v="946"/>
    <n v="409"/>
    <n v="3.3332999999999999"/>
    <n v="254700"/>
    <x v="1"/>
    <m/>
  </r>
  <r>
    <n v="-118.36"/>
    <n v="34.049999999999997"/>
    <n v="50"/>
    <n v="3518"/>
    <n v="812"/>
    <n v="1724"/>
    <n v="758"/>
    <n v="3.0832999999999999"/>
    <n v="338100"/>
    <x v="1"/>
    <m/>
  </r>
  <r>
    <n v="-118.38"/>
    <n v="34.049999999999997"/>
    <n v="52"/>
    <n v="2053"/>
    <n v="480"/>
    <n v="900"/>
    <n v="417"/>
    <n v="3.0707"/>
    <n v="417900"/>
    <x v="1"/>
    <m/>
  </r>
  <r>
    <n v="-118.39"/>
    <n v="34.049999999999997"/>
    <n v="47"/>
    <n v="1621"/>
    <n v="314"/>
    <n v="724"/>
    <n v="311"/>
    <n v="5.7508999999999997"/>
    <n v="474100"/>
    <x v="1"/>
    <m/>
  </r>
  <r>
    <n v="-118.38"/>
    <n v="34.049999999999997"/>
    <n v="52"/>
    <n v="1004"/>
    <n v="231"/>
    <n v="590"/>
    <n v="226"/>
    <n v="4.2404000000000002"/>
    <n v="351000"/>
    <x v="1"/>
    <m/>
  </r>
  <r>
    <n v="-118.38"/>
    <n v="34.049999999999997"/>
    <n v="52"/>
    <n v="1241"/>
    <n v="210"/>
    <n v="526"/>
    <n v="214"/>
    <n v="4.4191000000000003"/>
    <n v="334100"/>
    <x v="1"/>
    <m/>
  </r>
  <r>
    <n v="-118.38"/>
    <n v="34.049999999999997"/>
    <n v="49"/>
    <n v="702"/>
    <m/>
    <n v="458"/>
    <n v="187"/>
    <n v="4.8958000000000004"/>
    <n v="333600"/>
    <x v="1"/>
    <m/>
  </r>
  <r>
    <n v="-118.38"/>
    <n v="34.049999999999997"/>
    <n v="40"/>
    <n v="2352"/>
    <n v="598"/>
    <n v="1133"/>
    <n v="563"/>
    <n v="3.238"/>
    <n v="287500"/>
    <x v="1"/>
    <m/>
  </r>
  <r>
    <n v="-118.38"/>
    <n v="34.049999999999997"/>
    <n v="35"/>
    <n v="3517"/>
    <n v="879"/>
    <n v="1632"/>
    <n v="784"/>
    <n v="3.0956000000000001"/>
    <n v="500001"/>
    <x v="1"/>
    <m/>
  </r>
  <r>
    <n v="-118.35"/>
    <n v="34.049999999999997"/>
    <n v="47"/>
    <n v="2815"/>
    <n v="679"/>
    <n v="1533"/>
    <n v="594"/>
    <n v="2.5806"/>
    <n v="234100"/>
    <x v="1"/>
    <m/>
  </r>
  <r>
    <n v="-118.35"/>
    <n v="34.049999999999997"/>
    <n v="44"/>
    <n v="1856"/>
    <n v="493"/>
    <n v="1374"/>
    <n v="469"/>
    <n v="2.0983999999999998"/>
    <n v="158000"/>
    <x v="1"/>
    <m/>
  </r>
  <r>
    <n v="-118.36"/>
    <n v="34.049999999999997"/>
    <n v="42"/>
    <n v="1372"/>
    <m/>
    <n v="674"/>
    <n v="271"/>
    <n v="2.8793000000000002"/>
    <n v="202100"/>
    <x v="1"/>
    <m/>
  </r>
  <r>
    <n v="-118.36"/>
    <n v="34.049999999999997"/>
    <n v="45"/>
    <n v="2283"/>
    <m/>
    <n v="1093"/>
    <n v="475"/>
    <n v="2.5657999999999999"/>
    <n v="252000"/>
    <x v="1"/>
    <m/>
  </r>
  <r>
    <n v="-118.35"/>
    <n v="34.049999999999997"/>
    <n v="46"/>
    <n v="2149"/>
    <n v="451"/>
    <n v="905"/>
    <n v="443"/>
    <n v="2.8841000000000001"/>
    <n v="290800"/>
    <x v="1"/>
    <m/>
  </r>
  <r>
    <n v="-118.34"/>
    <n v="34.049999999999997"/>
    <n v="50"/>
    <n v="2009"/>
    <n v="419"/>
    <n v="1130"/>
    <n v="402"/>
    <n v="3.1943999999999999"/>
    <n v="213500"/>
    <x v="1"/>
    <m/>
  </r>
  <r>
    <n v="-118.34"/>
    <n v="34.049999999999997"/>
    <n v="39"/>
    <n v="975"/>
    <n v="292"/>
    <n v="723"/>
    <n v="285"/>
    <n v="2.2725"/>
    <n v="140600"/>
    <x v="1"/>
    <m/>
  </r>
  <r>
    <n v="-118.35"/>
    <n v="34.049999999999997"/>
    <n v="52"/>
    <n v="1971"/>
    <n v="414"/>
    <n v="1065"/>
    <n v="409"/>
    <n v="3.6435"/>
    <n v="195800"/>
    <x v="1"/>
    <m/>
  </r>
  <r>
    <n v="-118.34"/>
    <n v="34.049999999999997"/>
    <n v="52"/>
    <n v="2194"/>
    <n v="504"/>
    <n v="997"/>
    <n v="438"/>
    <n v="2.6654"/>
    <n v="259400"/>
    <x v="1"/>
    <m/>
  </r>
  <r>
    <n v="-118.32"/>
    <n v="34.04"/>
    <n v="39"/>
    <n v="2965"/>
    <n v="812"/>
    <n v="2638"/>
    <n v="794"/>
    <n v="2.532"/>
    <n v="172700"/>
    <x v="1"/>
    <m/>
  </r>
  <r>
    <n v="-118.32"/>
    <n v="34.04"/>
    <n v="39"/>
    <n v="1294"/>
    <n v="330"/>
    <n v="1140"/>
    <n v="313"/>
    <n v="2.2553999999999998"/>
    <n v="165000"/>
    <x v="1"/>
    <m/>
  </r>
  <r>
    <n v="-118.32"/>
    <n v="34.04"/>
    <n v="48"/>
    <n v="1184"/>
    <n v="328"/>
    <n v="953"/>
    <n v="311"/>
    <n v="2.3525999999999998"/>
    <n v="156300"/>
    <x v="1"/>
    <m/>
  </r>
  <r>
    <n v="-118.33"/>
    <n v="34.04"/>
    <n v="31"/>
    <n v="1090"/>
    <n v="251"/>
    <n v="955"/>
    <n v="239"/>
    <n v="2.9129999999999998"/>
    <n v="192500"/>
    <x v="1"/>
    <m/>
  </r>
  <r>
    <n v="-118.33"/>
    <n v="34.049999999999997"/>
    <n v="46"/>
    <n v="3015"/>
    <n v="795"/>
    <n v="2300"/>
    <n v="725"/>
    <n v="2.0706000000000002"/>
    <n v="268500"/>
    <x v="1"/>
    <m/>
  </r>
  <r>
    <n v="-118.33"/>
    <n v="34.04"/>
    <n v="52"/>
    <n v="2545"/>
    <n v="401"/>
    <n v="1004"/>
    <n v="372"/>
    <n v="3.6373000000000002"/>
    <n v="420000"/>
    <x v="1"/>
    <m/>
  </r>
  <r>
    <n v="-118.34"/>
    <n v="34.049999999999997"/>
    <n v="41"/>
    <n v="2099"/>
    <n v="472"/>
    <n v="1369"/>
    <n v="465"/>
    <n v="2.7408999999999999"/>
    <n v="167100"/>
    <x v="1"/>
    <m/>
  </r>
  <r>
    <n v="-118.34"/>
    <n v="34.04"/>
    <n v="35"/>
    <n v="2345"/>
    <n v="607"/>
    <n v="2042"/>
    <n v="565"/>
    <n v="2.5954999999999999"/>
    <n v="139700"/>
    <x v="1"/>
    <m/>
  </r>
  <r>
    <n v="-118.34"/>
    <n v="34.04"/>
    <n v="40"/>
    <n v="2064"/>
    <n v="662"/>
    <n v="2140"/>
    <n v="617"/>
    <n v="2.2254"/>
    <n v="127100"/>
    <x v="1"/>
    <m/>
  </r>
  <r>
    <n v="-118.34"/>
    <n v="34.04"/>
    <n v="37"/>
    <n v="1466"/>
    <n v="529"/>
    <n v="1835"/>
    <n v="500"/>
    <n v="1.7014"/>
    <n v="123200"/>
    <x v="1"/>
    <m/>
  </r>
  <r>
    <n v="-118.35"/>
    <n v="34.04"/>
    <n v="36"/>
    <n v="1956"/>
    <n v="601"/>
    <n v="1672"/>
    <n v="546"/>
    <n v="1.8685"/>
    <n v="150700"/>
    <x v="1"/>
    <m/>
  </r>
  <r>
    <n v="-118.35"/>
    <n v="34.04"/>
    <n v="49"/>
    <n v="1104"/>
    <n v="266"/>
    <n v="668"/>
    <n v="297"/>
    <n v="3.0855999999999999"/>
    <n v="151600"/>
    <x v="1"/>
    <m/>
  </r>
  <r>
    <n v="-118.35"/>
    <n v="34.04"/>
    <n v="45"/>
    <n v="1579"/>
    <n v="357"/>
    <n v="713"/>
    <n v="335"/>
    <n v="2.1711"/>
    <n v="179200"/>
    <x v="1"/>
    <m/>
  </r>
  <r>
    <n v="-118.36"/>
    <n v="34.04"/>
    <n v="48"/>
    <n v="1769"/>
    <n v="429"/>
    <n v="993"/>
    <n v="405"/>
    <n v="2.3214000000000001"/>
    <n v="139400"/>
    <x v="1"/>
    <m/>
  </r>
  <r>
    <n v="-118.36"/>
    <n v="34.04"/>
    <n v="45"/>
    <n v="1767"/>
    <n v="417"/>
    <n v="1052"/>
    <n v="379"/>
    <n v="3.5160999999999998"/>
    <n v="157000"/>
    <x v="1"/>
    <m/>
  </r>
  <r>
    <n v="-118.35"/>
    <n v="34.04"/>
    <n v="38"/>
    <n v="1626"/>
    <n v="375"/>
    <n v="1019"/>
    <n v="372"/>
    <n v="2.3687"/>
    <n v="146800"/>
    <x v="1"/>
    <m/>
  </r>
  <r>
    <n v="-118.36"/>
    <n v="34.03"/>
    <n v="43"/>
    <n v="1690"/>
    <n v="379"/>
    <n v="1017"/>
    <n v="359"/>
    <n v="2.1078000000000001"/>
    <n v="133500"/>
    <x v="1"/>
    <m/>
  </r>
  <r>
    <n v="-118.37"/>
    <n v="34.03"/>
    <n v="37"/>
    <n v="1236"/>
    <m/>
    <n v="966"/>
    <n v="292"/>
    <n v="3.0693999999999999"/>
    <n v="122200"/>
    <x v="1"/>
    <m/>
  </r>
  <r>
    <n v="-118.36"/>
    <n v="34.04"/>
    <n v="34"/>
    <n v="3239"/>
    <n v="806"/>
    <n v="2331"/>
    <n v="765"/>
    <n v="2.0537999999999998"/>
    <n v="125800"/>
    <x v="1"/>
    <m/>
  </r>
  <r>
    <n v="-118.35"/>
    <n v="34.04"/>
    <n v="41"/>
    <n v="1617"/>
    <n v="423"/>
    <n v="1110"/>
    <n v="375"/>
    <n v="2.4634999999999998"/>
    <n v="169400"/>
    <x v="1"/>
    <m/>
  </r>
  <r>
    <n v="-118.35"/>
    <n v="34.03"/>
    <n v="44"/>
    <n v="865"/>
    <n v="208"/>
    <n v="537"/>
    <n v="183"/>
    <n v="1.9"/>
    <n v="110900"/>
    <x v="1"/>
    <m/>
  </r>
  <r>
    <n v="-118.35"/>
    <n v="34.04"/>
    <n v="45"/>
    <n v="1839"/>
    <n v="459"/>
    <n v="1312"/>
    <n v="460"/>
    <n v="2.5625"/>
    <n v="138000"/>
    <x v="1"/>
    <m/>
  </r>
  <r>
    <n v="-118.34"/>
    <n v="34.04"/>
    <n v="42"/>
    <n v="1681"/>
    <n v="360"/>
    <n v="987"/>
    <n v="337"/>
    <n v="2.6"/>
    <n v="171400"/>
    <x v="1"/>
    <m/>
  </r>
  <r>
    <n v="-118.34"/>
    <n v="34.03"/>
    <n v="48"/>
    <n v="1426"/>
    <n v="331"/>
    <n v="784"/>
    <n v="356"/>
    <n v="1.6580999999999999"/>
    <n v="118800"/>
    <x v="1"/>
    <m/>
  </r>
  <r>
    <n v="-118.34"/>
    <n v="34.04"/>
    <n v="42"/>
    <n v="2010"/>
    <n v="494"/>
    <n v="1203"/>
    <n v="427"/>
    <n v="1.9408000000000001"/>
    <n v="134600"/>
    <x v="1"/>
    <m/>
  </r>
  <r>
    <n v="-118.35"/>
    <n v="34.03"/>
    <n v="35"/>
    <n v="1438"/>
    <n v="333"/>
    <n v="794"/>
    <n v="306"/>
    <n v="1.9750000000000001"/>
    <n v="138100"/>
    <x v="1"/>
    <m/>
  </r>
  <r>
    <n v="-118.33"/>
    <n v="34.04"/>
    <n v="33"/>
    <n v="1806"/>
    <n v="444"/>
    <n v="1161"/>
    <n v="393"/>
    <n v="2.5926999999999998"/>
    <n v="161500"/>
    <x v="1"/>
    <m/>
  </r>
  <r>
    <n v="-118.33"/>
    <n v="34.03"/>
    <n v="33"/>
    <n v="2314"/>
    <n v="624"/>
    <n v="1714"/>
    <n v="582"/>
    <n v="1.7377"/>
    <n v="183900"/>
    <x v="1"/>
    <m/>
  </r>
  <r>
    <n v="-118.33"/>
    <n v="34.04"/>
    <n v="48"/>
    <n v="2437"/>
    <n v="443"/>
    <n v="1400"/>
    <n v="426"/>
    <n v="2.6280000000000001"/>
    <n v="251100"/>
    <x v="1"/>
    <m/>
  </r>
  <r>
    <n v="-118.32"/>
    <n v="34.04"/>
    <n v="47"/>
    <n v="1989"/>
    <n v="532"/>
    <n v="1430"/>
    <n v="519"/>
    <n v="1.8332999999999999"/>
    <n v="151100"/>
    <x v="1"/>
    <m/>
  </r>
  <r>
    <n v="-118.32"/>
    <n v="34.04"/>
    <n v="42"/>
    <n v="1766"/>
    <n v="404"/>
    <n v="1117"/>
    <n v="367"/>
    <n v="2.0259"/>
    <n v="168800"/>
    <x v="1"/>
    <m/>
  </r>
  <r>
    <n v="-118.32"/>
    <n v="34.04"/>
    <n v="44"/>
    <n v="1008"/>
    <n v="223"/>
    <n v="544"/>
    <n v="223"/>
    <n v="2.8654000000000002"/>
    <n v="176800"/>
    <x v="1"/>
    <m/>
  </r>
  <r>
    <n v="-118.32"/>
    <n v="34.03"/>
    <n v="35"/>
    <n v="3189"/>
    <n v="935"/>
    <n v="2221"/>
    <n v="801"/>
    <n v="2.1046"/>
    <n v="114000"/>
    <x v="1"/>
    <m/>
  </r>
  <r>
    <n v="-118.33"/>
    <n v="34.03"/>
    <n v="39"/>
    <n v="2840"/>
    <n v="826"/>
    <n v="1911"/>
    <n v="688"/>
    <n v="1.9017999999999999"/>
    <n v="137500"/>
    <x v="1"/>
    <m/>
  </r>
  <r>
    <n v="-118.32"/>
    <n v="34.03"/>
    <n v="47"/>
    <n v="1082"/>
    <n v="198"/>
    <n v="455"/>
    <n v="193"/>
    <n v="3.0131999999999999"/>
    <n v="223200"/>
    <x v="1"/>
    <m/>
  </r>
  <r>
    <n v="-118.32"/>
    <n v="34.03"/>
    <n v="50"/>
    <n v="1845"/>
    <n v="349"/>
    <n v="1109"/>
    <n v="335"/>
    <n v="2.8971"/>
    <n v="127800"/>
    <x v="1"/>
    <m/>
  </r>
  <r>
    <n v="-118.32"/>
    <n v="34.03"/>
    <n v="47"/>
    <n v="1734"/>
    <n v="453"/>
    <n v="1272"/>
    <n v="438"/>
    <n v="3.1730999999999998"/>
    <n v="121500"/>
    <x v="1"/>
    <m/>
  </r>
  <r>
    <n v="-118.32"/>
    <n v="34.020000000000003"/>
    <n v="52"/>
    <n v="2511"/>
    <n v="587"/>
    <n v="1660"/>
    <n v="546"/>
    <n v="2.6097999999999999"/>
    <n v="127100"/>
    <x v="1"/>
    <m/>
  </r>
  <r>
    <n v="-118.32"/>
    <n v="34.020000000000003"/>
    <n v="51"/>
    <n v="2010"/>
    <n v="460"/>
    <n v="1355"/>
    <n v="433"/>
    <n v="2.0304000000000002"/>
    <n v="133400"/>
    <x v="1"/>
    <m/>
  </r>
  <r>
    <n v="-118.32"/>
    <n v="34.020000000000003"/>
    <n v="47"/>
    <n v="1648"/>
    <n v="346"/>
    <n v="1120"/>
    <n v="338"/>
    <n v="2.0042"/>
    <n v="114200"/>
    <x v="1"/>
    <m/>
  </r>
  <r>
    <n v="-118.33"/>
    <n v="34.020000000000003"/>
    <n v="45"/>
    <n v="1667"/>
    <n v="399"/>
    <n v="928"/>
    <n v="375"/>
    <n v="1.8783000000000001"/>
    <n v="118200"/>
    <x v="1"/>
    <m/>
  </r>
  <r>
    <n v="-118.33"/>
    <n v="34.020000000000003"/>
    <n v="46"/>
    <n v="1528"/>
    <n v="391"/>
    <n v="933"/>
    <n v="366"/>
    <n v="2.1979000000000002"/>
    <n v="125700"/>
    <x v="1"/>
    <m/>
  </r>
  <r>
    <n v="-118.33"/>
    <n v="34.03"/>
    <n v="46"/>
    <n v="2312"/>
    <n v="625"/>
    <n v="1552"/>
    <n v="603"/>
    <n v="1.6429"/>
    <n v="125000"/>
    <x v="1"/>
    <m/>
  </r>
  <r>
    <n v="-118.34"/>
    <n v="34.020000000000003"/>
    <n v="48"/>
    <n v="1614"/>
    <n v="320"/>
    <n v="684"/>
    <n v="318"/>
    <n v="4.2218"/>
    <n v="181000"/>
    <x v="1"/>
    <m/>
  </r>
  <r>
    <n v="-118.34"/>
    <n v="34.020000000000003"/>
    <n v="44"/>
    <n v="2067"/>
    <n v="385"/>
    <n v="1046"/>
    <n v="441"/>
    <n v="3.5356999999999998"/>
    <n v="156900"/>
    <x v="1"/>
    <m/>
  </r>
  <r>
    <n v="-118.35"/>
    <n v="34.03"/>
    <n v="49"/>
    <n v="2334"/>
    <n v="530"/>
    <n v="1334"/>
    <n v="447"/>
    <n v="1.89"/>
    <n v="124000"/>
    <x v="1"/>
    <m/>
  </r>
  <r>
    <n v="-118.35"/>
    <n v="34.03"/>
    <n v="43"/>
    <n v="2122"/>
    <n v="524"/>
    <n v="1510"/>
    <n v="436"/>
    <n v="2.2273000000000001"/>
    <n v="123300"/>
    <x v="1"/>
    <m/>
  </r>
  <r>
    <n v="-118.35"/>
    <n v="34.020000000000003"/>
    <n v="52"/>
    <n v="427"/>
    <n v="92"/>
    <n v="233"/>
    <n v="116"/>
    <n v="3.25"/>
    <n v="134700"/>
    <x v="1"/>
    <m/>
  </r>
  <r>
    <n v="-118.35"/>
    <n v="34.03"/>
    <n v="42"/>
    <n v="2043"/>
    <n v="512"/>
    <n v="1634"/>
    <n v="501"/>
    <n v="1.9927999999999999"/>
    <n v="125400"/>
    <x v="1"/>
    <m/>
  </r>
  <r>
    <n v="-118.36"/>
    <n v="34.03"/>
    <n v="36"/>
    <n v="1083"/>
    <n v="342"/>
    <n v="1023"/>
    <n v="295"/>
    <n v="2.1324000000000001"/>
    <n v="143800"/>
    <x v="1"/>
    <m/>
  </r>
  <r>
    <n v="-118.36"/>
    <n v="34.03"/>
    <n v="40"/>
    <n v="2323"/>
    <n v="661"/>
    <n v="1847"/>
    <n v="614"/>
    <n v="1.8315999999999999"/>
    <n v="113500"/>
    <x v="1"/>
    <m/>
  </r>
  <r>
    <n v="-118.36"/>
    <n v="34.03"/>
    <n v="38"/>
    <n v="1400"/>
    <n v="376"/>
    <n v="1139"/>
    <n v="315"/>
    <n v="2.2368000000000001"/>
    <n v="120000"/>
    <x v="1"/>
    <m/>
  </r>
  <r>
    <n v="-118.36"/>
    <n v="34.03"/>
    <n v="35"/>
    <n v="1819"/>
    <n v="499"/>
    <n v="1666"/>
    <n v="482"/>
    <n v="1.6452"/>
    <n v="125900"/>
    <x v="1"/>
    <m/>
  </r>
  <r>
    <n v="-118.36"/>
    <n v="34.03"/>
    <n v="38"/>
    <n v="2365"/>
    <n v="638"/>
    <n v="2259"/>
    <n v="607"/>
    <n v="2.0878999999999999"/>
    <n v="120700"/>
    <x v="1"/>
    <m/>
  </r>
  <r>
    <n v="-118.37"/>
    <n v="34.03"/>
    <n v="43"/>
    <n v="1350"/>
    <n v="287"/>
    <n v="811"/>
    <n v="307"/>
    <n v="3.3635999999999999"/>
    <n v="140900"/>
    <x v="1"/>
    <m/>
  </r>
  <r>
    <n v="-118.34"/>
    <n v="34.03"/>
    <n v="46"/>
    <n v="2437"/>
    <n v="502"/>
    <n v="1151"/>
    <n v="477"/>
    <n v="2.4443999999999999"/>
    <n v="134100"/>
    <x v="1"/>
    <m/>
  </r>
  <r>
    <n v="-118.34"/>
    <n v="34.020000000000003"/>
    <n v="49"/>
    <n v="1609"/>
    <n v="371"/>
    <n v="896"/>
    <n v="389"/>
    <n v="2.5156000000000001"/>
    <n v="136600"/>
    <x v="1"/>
    <m/>
  </r>
  <r>
    <n v="-118.34"/>
    <n v="34.020000000000003"/>
    <n v="50"/>
    <n v="1172"/>
    <n v="261"/>
    <n v="685"/>
    <n v="260"/>
    <n v="3.1442000000000001"/>
    <n v="130300"/>
    <x v="1"/>
    <m/>
  </r>
  <r>
    <n v="-118.34"/>
    <n v="34.03"/>
    <n v="49"/>
    <n v="1295"/>
    <n v="276"/>
    <n v="765"/>
    <n v="265"/>
    <n v="3.4306000000000001"/>
    <n v="130200"/>
    <x v="1"/>
    <m/>
  </r>
  <r>
    <n v="-118.34"/>
    <n v="34.03"/>
    <n v="47"/>
    <n v="1927"/>
    <n v="561"/>
    <n v="1349"/>
    <n v="508"/>
    <n v="1.3444"/>
    <n v="125000"/>
    <x v="1"/>
    <m/>
  </r>
  <r>
    <n v="-118.36"/>
    <n v="34.020000000000003"/>
    <n v="43"/>
    <n v="1356"/>
    <n v="333"/>
    <n v="796"/>
    <n v="329"/>
    <n v="1.7159"/>
    <n v="189700"/>
    <x v="1"/>
    <m/>
  </r>
  <r>
    <n v="-118.37"/>
    <n v="34.03"/>
    <n v="41"/>
    <n v="1425"/>
    <n v="285"/>
    <n v="838"/>
    <n v="296"/>
    <n v="3.9731999999999998"/>
    <n v="188400"/>
    <x v="1"/>
    <m/>
  </r>
  <r>
    <n v="-118.37"/>
    <n v="34.020000000000003"/>
    <n v="44"/>
    <n v="1944"/>
    <n v="458"/>
    <n v="981"/>
    <n v="377"/>
    <n v="2.6154000000000002"/>
    <n v="193200"/>
    <x v="1"/>
    <m/>
  </r>
  <r>
    <n v="-118.28"/>
    <n v="34.049999999999997"/>
    <n v="35"/>
    <n v="1627"/>
    <n v="838"/>
    <n v="3013"/>
    <n v="791"/>
    <n v="1.5565"/>
    <n v="152500"/>
    <x v="1"/>
    <m/>
  </r>
  <r>
    <n v="-118.28"/>
    <n v="34.04"/>
    <n v="39"/>
    <n v="1155"/>
    <n v="433"/>
    <n v="1857"/>
    <n v="424"/>
    <n v="2.1696"/>
    <n v="153400"/>
    <x v="1"/>
    <m/>
  </r>
  <r>
    <n v="-118.29"/>
    <n v="34.04"/>
    <n v="41"/>
    <n v="659"/>
    <n v="291"/>
    <n v="1224"/>
    <n v="290"/>
    <n v="2.0817000000000001"/>
    <n v="132500"/>
    <x v="1"/>
    <m/>
  </r>
  <r>
    <n v="-118.29"/>
    <n v="34.049999999999997"/>
    <n v="40"/>
    <n v="907"/>
    <n v="349"/>
    <n v="1426"/>
    <n v="323"/>
    <n v="1.8571"/>
    <n v="143800"/>
    <x v="1"/>
    <m/>
  </r>
  <r>
    <n v="-118.29"/>
    <n v="34.04"/>
    <n v="48"/>
    <n v="1353"/>
    <n v="488"/>
    <n v="1945"/>
    <n v="487"/>
    <n v="2.4359000000000002"/>
    <n v="123700"/>
    <x v="1"/>
    <m/>
  </r>
  <r>
    <n v="-118.3"/>
    <n v="34.04"/>
    <n v="50"/>
    <n v="1757"/>
    <n v="522"/>
    <n v="2080"/>
    <n v="488"/>
    <n v="1.7224999999999999"/>
    <n v="180000"/>
    <x v="1"/>
    <m/>
  </r>
  <r>
    <n v="-118.3"/>
    <n v="34.049999999999997"/>
    <n v="51"/>
    <n v="1005"/>
    <n v="314"/>
    <n v="1227"/>
    <n v="306"/>
    <n v="2.4297"/>
    <n v="162500"/>
    <x v="1"/>
    <m/>
  </r>
  <r>
    <n v="-118.3"/>
    <n v="34.049999999999997"/>
    <n v="39"/>
    <n v="993"/>
    <n v="506"/>
    <n v="1765"/>
    <n v="464"/>
    <n v="1.2786"/>
    <n v="121900"/>
    <x v="1"/>
    <m/>
  </r>
  <r>
    <n v="-118.31"/>
    <n v="34.049999999999997"/>
    <n v="38"/>
    <n v="1864"/>
    <n v="515"/>
    <n v="1768"/>
    <n v="439"/>
    <n v="1.9336"/>
    <n v="190600"/>
    <x v="1"/>
    <m/>
  </r>
  <r>
    <n v="-118.31"/>
    <n v="34.049999999999997"/>
    <n v="35"/>
    <n v="2007"/>
    <n v="571"/>
    <n v="1513"/>
    <n v="554"/>
    <n v="2.1162000000000001"/>
    <n v="229200"/>
    <x v="1"/>
    <m/>
  </r>
  <r>
    <n v="-118.31"/>
    <n v="34.049999999999997"/>
    <n v="26"/>
    <n v="1809"/>
    <n v="640"/>
    <n v="2543"/>
    <n v="640"/>
    <n v="2.3536000000000001"/>
    <n v="500000"/>
    <x v="1"/>
    <m/>
  </r>
  <r>
    <n v="-118.31"/>
    <n v="34.04"/>
    <n v="33"/>
    <n v="2691"/>
    <n v="726"/>
    <n v="2390"/>
    <n v="681"/>
    <n v="2.4047999999999998"/>
    <n v="208300"/>
    <x v="1"/>
    <m/>
  </r>
  <r>
    <n v="-118.31"/>
    <n v="34.04"/>
    <n v="29"/>
    <n v="2038"/>
    <n v="578"/>
    <n v="2070"/>
    <n v="570"/>
    <n v="2.0657999999999999"/>
    <n v="214600"/>
    <x v="1"/>
    <m/>
  </r>
  <r>
    <n v="-118.31"/>
    <n v="34.03"/>
    <n v="29"/>
    <n v="2438"/>
    <n v="867"/>
    <n v="2114"/>
    <n v="753"/>
    <n v="0.83509999999999995"/>
    <n v="150000"/>
    <x v="1"/>
    <m/>
  </r>
  <r>
    <n v="-118.32"/>
    <n v="34.03"/>
    <n v="31"/>
    <n v="2206"/>
    <n v="501"/>
    <n v="1194"/>
    <n v="435"/>
    <n v="1.9531000000000001"/>
    <n v="227800"/>
    <x v="1"/>
    <m/>
  </r>
  <r>
    <n v="-118.31"/>
    <n v="34.04"/>
    <n v="52"/>
    <n v="1277"/>
    <n v="285"/>
    <n v="954"/>
    <n v="334"/>
    <n v="2.5832999999999999"/>
    <n v="234600"/>
    <x v="1"/>
    <m/>
  </r>
  <r>
    <n v="-118.3"/>
    <n v="34.04"/>
    <n v="24"/>
    <n v="2092"/>
    <n v="585"/>
    <n v="1757"/>
    <n v="538"/>
    <n v="1.7109000000000001"/>
    <n v="175000"/>
    <x v="1"/>
    <m/>
  </r>
  <r>
    <n v="-118.3"/>
    <n v="34.04"/>
    <n v="37"/>
    <n v="1470"/>
    <n v="399"/>
    <n v="1579"/>
    <n v="390"/>
    <n v="2.0059999999999998"/>
    <n v="150000"/>
    <x v="1"/>
    <m/>
  </r>
  <r>
    <n v="-118.31"/>
    <n v="34.04"/>
    <n v="37"/>
    <n v="2338"/>
    <n v="686"/>
    <n v="2376"/>
    <n v="630"/>
    <n v="1.7669999999999999"/>
    <n v="170300"/>
    <x v="1"/>
    <m/>
  </r>
  <r>
    <n v="-118.29"/>
    <n v="34.04"/>
    <n v="44"/>
    <n v="1941"/>
    <n v="579"/>
    <n v="2049"/>
    <n v="535"/>
    <n v="2.0405000000000002"/>
    <n v="143000"/>
    <x v="1"/>
    <m/>
  </r>
  <r>
    <n v="-118.3"/>
    <n v="34.03"/>
    <n v="41"/>
    <n v="1653"/>
    <n v="426"/>
    <n v="1868"/>
    <n v="393"/>
    <n v="1.78"/>
    <n v="162500"/>
    <x v="1"/>
    <m/>
  </r>
  <r>
    <n v="-118.3"/>
    <n v="34.04"/>
    <n v="35"/>
    <n v="1090"/>
    <n v="345"/>
    <n v="1605"/>
    <n v="330"/>
    <n v="2.1518000000000002"/>
    <n v="152800"/>
    <x v="1"/>
    <m/>
  </r>
  <r>
    <n v="-118.29"/>
    <n v="34.04"/>
    <n v="31"/>
    <n v="700"/>
    <n v="299"/>
    <n v="1272"/>
    <n v="298"/>
    <n v="2.1541999999999999"/>
    <n v="128100"/>
    <x v="1"/>
    <m/>
  </r>
  <r>
    <n v="-118.29"/>
    <n v="34.04"/>
    <n v="32"/>
    <n v="432"/>
    <n v="182"/>
    <n v="702"/>
    <n v="186"/>
    <n v="2.1471"/>
    <n v="125000"/>
    <x v="1"/>
    <m/>
  </r>
  <r>
    <n v="-118.29"/>
    <n v="34.03"/>
    <n v="42"/>
    <n v="1680"/>
    <n v="557"/>
    <n v="2099"/>
    <n v="526"/>
    <n v="1.9167000000000001"/>
    <n v="136400"/>
    <x v="1"/>
    <m/>
  </r>
  <r>
    <n v="-118.28"/>
    <n v="34.03"/>
    <n v="45"/>
    <n v="943"/>
    <n v="289"/>
    <n v="953"/>
    <n v="238"/>
    <n v="2.0672999999999999"/>
    <n v="151600"/>
    <x v="1"/>
    <m/>
  </r>
  <r>
    <n v="-118.29"/>
    <n v="34.03"/>
    <n v="42"/>
    <n v="907"/>
    <n v="378"/>
    <n v="822"/>
    <n v="288"/>
    <n v="1.2875000000000001"/>
    <n v="179200"/>
    <x v="1"/>
    <m/>
  </r>
  <r>
    <n v="-118.29"/>
    <n v="34.03"/>
    <n v="29"/>
    <n v="3544"/>
    <n v="1384"/>
    <n v="3323"/>
    <n v="1213"/>
    <n v="1.0219"/>
    <n v="258300"/>
    <x v="1"/>
    <m/>
  </r>
  <r>
    <n v="-118.29"/>
    <n v="34.03"/>
    <n v="38"/>
    <n v="1501"/>
    <n v="437"/>
    <n v="1777"/>
    <n v="441"/>
    <n v="2.0848"/>
    <n v="135200"/>
    <x v="1"/>
    <m/>
  </r>
  <r>
    <n v="-118.29"/>
    <n v="34.03"/>
    <n v="22"/>
    <n v="3313"/>
    <n v="1235"/>
    <n v="2381"/>
    <n v="1063"/>
    <n v="0.74729999999999996"/>
    <n v="168800"/>
    <x v="1"/>
    <m/>
  </r>
  <r>
    <n v="-118.29"/>
    <n v="34.03"/>
    <n v="27"/>
    <n v="1084"/>
    <n v="287"/>
    <n v="1085"/>
    <n v="279"/>
    <n v="2.1349999999999998"/>
    <n v="119600"/>
    <x v="1"/>
    <m/>
  </r>
  <r>
    <n v="-118.31"/>
    <n v="34.03"/>
    <n v="46"/>
    <n v="2173"/>
    <n v="510"/>
    <n v="1343"/>
    <n v="476"/>
    <n v="2.0249999999999999"/>
    <n v="135500"/>
    <x v="1"/>
    <m/>
  </r>
  <r>
    <n v="-118.31"/>
    <n v="34.03"/>
    <n v="52"/>
    <n v="1902"/>
    <n v="406"/>
    <n v="1233"/>
    <n v="385"/>
    <n v="2.8294999999999999"/>
    <n v="132200"/>
    <x v="1"/>
    <m/>
  </r>
  <r>
    <n v="-118.31"/>
    <n v="34.020000000000003"/>
    <n v="52"/>
    <n v="1173"/>
    <n v="284"/>
    <n v="814"/>
    <n v="295"/>
    <n v="2.4500000000000002"/>
    <n v="111400"/>
    <x v="1"/>
    <m/>
  </r>
  <r>
    <n v="-118.31"/>
    <n v="34.020000000000003"/>
    <n v="44"/>
    <n v="1555"/>
    <n v="324"/>
    <n v="931"/>
    <n v="265"/>
    <n v="1.4712000000000001"/>
    <n v="105800"/>
    <x v="1"/>
    <m/>
  </r>
  <r>
    <n v="-118.31"/>
    <n v="34.020000000000003"/>
    <n v="45"/>
    <n v="1423"/>
    <n v="278"/>
    <n v="822"/>
    <n v="276"/>
    <n v="2.4519000000000002"/>
    <n v="98100"/>
    <x v="1"/>
    <m/>
  </r>
  <r>
    <n v="-118.31"/>
    <n v="34.020000000000003"/>
    <n v="52"/>
    <n v="1832"/>
    <n v="441"/>
    <n v="1186"/>
    <n v="420"/>
    <n v="1.2434000000000001"/>
    <n v="98400"/>
    <x v="1"/>
    <m/>
  </r>
  <r>
    <n v="-118.3"/>
    <n v="34.03"/>
    <n v="47"/>
    <n v="2241"/>
    <n v="559"/>
    <n v="1775"/>
    <n v="504"/>
    <n v="2.1570999999999998"/>
    <n v="147900"/>
    <x v="1"/>
    <m/>
  </r>
  <r>
    <n v="-118.3"/>
    <n v="34.03"/>
    <n v="40"/>
    <n v="1695"/>
    <n v="374"/>
    <n v="1138"/>
    <n v="357"/>
    <n v="2.7124999999999999"/>
    <n v="150000"/>
    <x v="1"/>
    <m/>
  </r>
  <r>
    <n v="-118.31"/>
    <n v="34.03"/>
    <n v="47"/>
    <n v="1315"/>
    <m/>
    <n v="785"/>
    <n v="245"/>
    <n v="1.23"/>
    <n v="138400"/>
    <x v="1"/>
    <m/>
  </r>
  <r>
    <n v="-118.3"/>
    <n v="34.03"/>
    <n v="37"/>
    <n v="2781"/>
    <n v="766"/>
    <n v="2586"/>
    <n v="729"/>
    <n v="1.8564000000000001"/>
    <n v="187500"/>
    <x v="1"/>
    <m/>
  </r>
  <r>
    <n v="-118.31"/>
    <n v="34.03"/>
    <n v="34"/>
    <n v="2041"/>
    <n v="517"/>
    <n v="1479"/>
    <n v="495"/>
    <n v="2.1173000000000002"/>
    <n v="156600"/>
    <x v="1"/>
    <m/>
  </r>
  <r>
    <n v="-118.31"/>
    <n v="34.020000000000003"/>
    <n v="23"/>
    <n v="1703"/>
    <n v="397"/>
    <n v="1333"/>
    <n v="361"/>
    <n v="1.3187"/>
    <n v="127100"/>
    <x v="1"/>
    <m/>
  </r>
  <r>
    <n v="-118.31"/>
    <n v="34.020000000000003"/>
    <n v="46"/>
    <n v="1976"/>
    <n v="469"/>
    <n v="1409"/>
    <n v="431"/>
    <n v="2.2980999999999998"/>
    <n v="112100"/>
    <x v="1"/>
    <m/>
  </r>
  <r>
    <n v="-118.3"/>
    <n v="34.020000000000003"/>
    <n v="49"/>
    <n v="2120"/>
    <n v="483"/>
    <n v="1522"/>
    <n v="416"/>
    <n v="1.85"/>
    <n v="116800"/>
    <x v="1"/>
    <m/>
  </r>
  <r>
    <n v="-118.29"/>
    <n v="34.020000000000003"/>
    <n v="21"/>
    <n v="1641"/>
    <n v="491"/>
    <n v="1526"/>
    <n v="453"/>
    <n v="2.0870000000000002"/>
    <n v="141300"/>
    <x v="1"/>
    <m/>
  </r>
  <r>
    <n v="-118.3"/>
    <n v="34.020000000000003"/>
    <n v="34"/>
    <n v="3184"/>
    <n v="772"/>
    <n v="2474"/>
    <n v="705"/>
    <n v="1.631"/>
    <n v="137500"/>
    <x v="1"/>
    <m/>
  </r>
  <r>
    <n v="-118.3"/>
    <n v="34.020000000000003"/>
    <n v="31"/>
    <n v="1933"/>
    <n v="478"/>
    <n v="1522"/>
    <n v="423"/>
    <n v="1.5781000000000001"/>
    <n v="119300"/>
    <x v="1"/>
    <m/>
  </r>
  <r>
    <n v="-118.28"/>
    <n v="34.020000000000003"/>
    <n v="29"/>
    <n v="515"/>
    <n v="229"/>
    <n v="2690"/>
    <n v="217"/>
    <n v="0.49990000000000001"/>
    <n v="500001"/>
    <x v="1"/>
    <m/>
  </r>
  <r>
    <n v="-118.27"/>
    <n v="34.03"/>
    <n v="50"/>
    <n v="395"/>
    <n v="232"/>
    <n v="948"/>
    <n v="243"/>
    <n v="1.7545999999999999"/>
    <n v="175000"/>
    <x v="1"/>
    <m/>
  </r>
  <r>
    <n v="-118.27"/>
    <n v="34.03"/>
    <n v="51"/>
    <n v="1280"/>
    <n v="422"/>
    <n v="1560"/>
    <n v="381"/>
    <n v="1.7115"/>
    <n v="125000"/>
    <x v="1"/>
    <m/>
  </r>
  <r>
    <n v="-118.28"/>
    <n v="34.04"/>
    <n v="19"/>
    <n v="460"/>
    <n v="241"/>
    <n v="890"/>
    <n v="229"/>
    <n v="1.6089"/>
    <n v="162500"/>
    <x v="1"/>
    <m/>
  </r>
  <r>
    <n v="-118.28"/>
    <n v="34.04"/>
    <n v="24"/>
    <n v="1283"/>
    <n v="545"/>
    <n v="1932"/>
    <n v="516"/>
    <n v="1.2968999999999999"/>
    <n v="160200"/>
    <x v="1"/>
    <m/>
  </r>
  <r>
    <n v="-118.28"/>
    <n v="34.04"/>
    <n v="25"/>
    <n v="1582"/>
    <n v="780"/>
    <n v="2390"/>
    <n v="719"/>
    <n v="1.4167000000000001"/>
    <n v="200000"/>
    <x v="1"/>
    <m/>
  </r>
  <r>
    <n v="-118.28"/>
    <n v="34.04"/>
    <n v="20"/>
    <n v="1193"/>
    <n v="454"/>
    <n v="1880"/>
    <n v="453"/>
    <n v="2.1806000000000001"/>
    <n v="180000"/>
    <x v="1"/>
    <m/>
  </r>
  <r>
    <n v="-118.28"/>
    <n v="34.049999999999997"/>
    <n v="44"/>
    <n v="1273"/>
    <n v="474"/>
    <n v="1754"/>
    <n v="460"/>
    <n v="1.6036999999999999"/>
    <n v="275000"/>
    <x v="1"/>
    <m/>
  </r>
  <r>
    <n v="-118.28"/>
    <n v="34.03"/>
    <n v="41"/>
    <n v="1933"/>
    <n v="791"/>
    <n v="3121"/>
    <n v="719"/>
    <n v="1.8539000000000001"/>
    <n v="147500"/>
    <x v="1"/>
    <m/>
  </r>
  <r>
    <n v="-118.28"/>
    <n v="34.03"/>
    <n v="40"/>
    <n v="2118"/>
    <n v="796"/>
    <n v="2195"/>
    <n v="658"/>
    <n v="1.7976000000000001"/>
    <n v="164600"/>
    <x v="1"/>
    <m/>
  </r>
  <r>
    <n v="-118.28"/>
    <n v="34.04"/>
    <n v="48"/>
    <n v="1521"/>
    <n v="513"/>
    <n v="1772"/>
    <n v="458"/>
    <n v="2.2231999999999998"/>
    <n v="162500"/>
    <x v="1"/>
    <m/>
  </r>
  <r>
    <n v="-118.27"/>
    <n v="34.020000000000003"/>
    <n v="39"/>
    <n v="2004"/>
    <n v="633"/>
    <n v="3050"/>
    <n v="621"/>
    <n v="1.875"/>
    <n v="127300"/>
    <x v="1"/>
    <m/>
  </r>
  <r>
    <n v="-118.28"/>
    <n v="34.020000000000003"/>
    <n v="52"/>
    <n v="281"/>
    <n v="103"/>
    <n v="470"/>
    <n v="96"/>
    <n v="1.9375"/>
    <n v="38800"/>
    <x v="1"/>
    <m/>
  </r>
  <r>
    <n v="-118.27"/>
    <n v="34.020000000000003"/>
    <n v="40"/>
    <n v="561"/>
    <n v="284"/>
    <n v="662"/>
    <n v="205"/>
    <n v="0.9234"/>
    <n v="187500"/>
    <x v="1"/>
    <m/>
  </r>
  <r>
    <n v="-118.28"/>
    <n v="34.03"/>
    <n v="26"/>
    <n v="2107"/>
    <n v="809"/>
    <n v="2821"/>
    <n v="572"/>
    <n v="0.84399999999999997"/>
    <n v="350000"/>
    <x v="1"/>
    <m/>
  </r>
  <r>
    <n v="-118.28"/>
    <n v="34.03"/>
    <n v="25"/>
    <n v="1407"/>
    <n v="550"/>
    <n v="1193"/>
    <n v="472"/>
    <n v="1.2988999999999999"/>
    <n v="225000"/>
    <x v="1"/>
    <m/>
  </r>
  <r>
    <n v="-118.25"/>
    <n v="34.020000000000003"/>
    <n v="50"/>
    <n v="180"/>
    <n v="89"/>
    <n v="356"/>
    <n v="76"/>
    <n v="2.1943999999999999"/>
    <n v="158300"/>
    <x v="1"/>
    <m/>
  </r>
  <r>
    <n v="-118.24"/>
    <n v="34.03"/>
    <n v="52"/>
    <n v="142"/>
    <n v="47"/>
    <n v="137"/>
    <n v="45"/>
    <n v="1.8332999999999999"/>
    <n v="312500"/>
    <x v="1"/>
    <m/>
  </r>
  <r>
    <n v="-118.26"/>
    <n v="34.03"/>
    <n v="49"/>
    <n v="299"/>
    <n v="90"/>
    <n v="287"/>
    <n v="68"/>
    <n v="1.2096"/>
    <n v="100000"/>
    <x v="1"/>
    <m/>
  </r>
  <r>
    <n v="-118.25"/>
    <n v="34.03"/>
    <n v="52"/>
    <n v="1274"/>
    <n v="418"/>
    <n v="1655"/>
    <n v="368"/>
    <n v="2.1905000000000001"/>
    <n v="124000"/>
    <x v="1"/>
    <m/>
  </r>
  <r>
    <n v="-118.25"/>
    <n v="34.020000000000003"/>
    <n v="32"/>
    <n v="1375"/>
    <n v="448"/>
    <n v="1698"/>
    <n v="432"/>
    <n v="1.6302000000000001"/>
    <n v="130700"/>
    <x v="1"/>
    <m/>
  </r>
  <r>
    <n v="-118.26"/>
    <n v="34.020000000000003"/>
    <n v="38"/>
    <n v="980"/>
    <n v="285"/>
    <n v="1308"/>
    <n v="310"/>
    <n v="1.5651999999999999"/>
    <n v="123100"/>
    <x v="1"/>
    <m/>
  </r>
  <r>
    <n v="-118.26"/>
    <n v="34.020000000000003"/>
    <n v="38"/>
    <n v="1091"/>
    <n v="349"/>
    <n v="1786"/>
    <n v="340"/>
    <n v="2.1309999999999998"/>
    <n v="136500"/>
    <x v="1"/>
    <m/>
  </r>
  <r>
    <n v="-118.26"/>
    <n v="34.020000000000003"/>
    <n v="40"/>
    <n v="1259"/>
    <n v="362"/>
    <n v="1499"/>
    <n v="327"/>
    <n v="1.8382000000000001"/>
    <n v="126400"/>
    <x v="1"/>
    <m/>
  </r>
  <r>
    <n v="-118.26"/>
    <n v="34.020000000000003"/>
    <n v="37"/>
    <n v="1551"/>
    <n v="501"/>
    <n v="2173"/>
    <n v="474"/>
    <n v="2.1667000000000001"/>
    <n v="117700"/>
    <x v="1"/>
    <m/>
  </r>
  <r>
    <n v="-118.26"/>
    <n v="34.020000000000003"/>
    <n v="48"/>
    <n v="1465"/>
    <n v="440"/>
    <n v="1859"/>
    <n v="400"/>
    <n v="1.3133999999999999"/>
    <n v="96200"/>
    <x v="1"/>
    <m/>
  </r>
  <r>
    <n v="-118.26"/>
    <n v="34.020000000000003"/>
    <n v="46"/>
    <n v="1249"/>
    <n v="357"/>
    <n v="1607"/>
    <n v="331"/>
    <n v="2.0703"/>
    <n v="114800"/>
    <x v="1"/>
    <m/>
  </r>
  <r>
    <n v="-118.26"/>
    <n v="34.020000000000003"/>
    <n v="41"/>
    <n v="848"/>
    <n v="323"/>
    <n v="1428"/>
    <n v="313"/>
    <n v="1.5603"/>
    <n v="109600"/>
    <x v="1"/>
    <m/>
  </r>
  <r>
    <n v="-118.26"/>
    <n v="34.020000000000003"/>
    <n v="39"/>
    <n v="698"/>
    <n v="232"/>
    <n v="1046"/>
    <n v="228"/>
    <n v="2.2355999999999998"/>
    <n v="119500"/>
    <x v="1"/>
    <m/>
  </r>
  <r>
    <n v="-118.25"/>
    <n v="34.020000000000003"/>
    <n v="35"/>
    <n v="1368"/>
    <n v="486"/>
    <n v="2239"/>
    <n v="461"/>
    <n v="1.913"/>
    <n v="114300"/>
    <x v="1"/>
    <m/>
  </r>
  <r>
    <n v="-118.25"/>
    <n v="34.020000000000003"/>
    <n v="33"/>
    <n v="1676"/>
    <n v="525"/>
    <n v="2564"/>
    <n v="515"/>
    <n v="2.1957"/>
    <n v="100800"/>
    <x v="1"/>
    <m/>
  </r>
  <r>
    <n v="-118.25"/>
    <n v="34.01"/>
    <n v="28"/>
    <n v="481"/>
    <n v="136"/>
    <n v="596"/>
    <n v="128"/>
    <n v="1.2396"/>
    <n v="90300"/>
    <x v="1"/>
    <m/>
  </r>
  <r>
    <n v="-118.25"/>
    <n v="34.020000000000003"/>
    <n v="32"/>
    <n v="1311"/>
    <n v="410"/>
    <n v="1792"/>
    <n v="396"/>
    <n v="2.3304"/>
    <n v="119900"/>
    <x v="1"/>
    <m/>
  </r>
  <r>
    <n v="-118.24"/>
    <n v="34.020000000000003"/>
    <n v="48"/>
    <n v="542"/>
    <n v="150"/>
    <n v="571"/>
    <n v="114"/>
    <n v="1.8485"/>
    <n v="90600"/>
    <x v="1"/>
    <m/>
  </r>
  <r>
    <n v="-118.24"/>
    <n v="34.01"/>
    <n v="48"/>
    <n v="396"/>
    <n v="99"/>
    <n v="485"/>
    <n v="110"/>
    <n v="2.375"/>
    <n v="107500"/>
    <x v="1"/>
    <m/>
  </r>
  <r>
    <n v="-118.24"/>
    <n v="34.01"/>
    <n v="43"/>
    <n v="1456"/>
    <n v="444"/>
    <n v="2098"/>
    <n v="433"/>
    <n v="1.8929"/>
    <n v="99200"/>
    <x v="1"/>
    <m/>
  </r>
  <r>
    <n v="-118.25"/>
    <n v="34.01"/>
    <n v="31"/>
    <n v="1301"/>
    <n v="403"/>
    <n v="1952"/>
    <n v="377"/>
    <n v="2.1465999999999998"/>
    <n v="100800"/>
    <x v="1"/>
    <m/>
  </r>
  <r>
    <n v="-118.24"/>
    <n v="34.01"/>
    <n v="30"/>
    <n v="405"/>
    <n v="86"/>
    <n v="376"/>
    <n v="68"/>
    <n v="1.7813000000000001"/>
    <n v="127500"/>
    <x v="1"/>
    <m/>
  </r>
  <r>
    <n v="-118.25"/>
    <n v="34.01"/>
    <n v="45"/>
    <n v="782"/>
    <n v="270"/>
    <n v="1030"/>
    <n v="235"/>
    <n v="1.0898000000000001"/>
    <n v="93400"/>
    <x v="1"/>
    <m/>
  </r>
  <r>
    <n v="-118.25"/>
    <n v="34.01"/>
    <n v="36"/>
    <n v="879"/>
    <n v="262"/>
    <n v="1034"/>
    <n v="236"/>
    <n v="1.2857000000000001"/>
    <n v="99300"/>
    <x v="1"/>
    <m/>
  </r>
  <r>
    <n v="-118.25"/>
    <n v="34.01"/>
    <n v="43"/>
    <n v="1429"/>
    <n v="386"/>
    <n v="1412"/>
    <n v="354"/>
    <n v="1.3287"/>
    <n v="107200"/>
    <x v="1"/>
    <m/>
  </r>
  <r>
    <n v="-118.25"/>
    <n v="34.01"/>
    <n v="43"/>
    <n v="1575"/>
    <n v="475"/>
    <n v="1980"/>
    <n v="469"/>
    <n v="1.7424999999999999"/>
    <n v="100500"/>
    <x v="1"/>
    <m/>
  </r>
  <r>
    <n v="-118.25"/>
    <n v="34.01"/>
    <n v="30"/>
    <n v="962"/>
    <n v="291"/>
    <n v="1280"/>
    <n v="263"/>
    <n v="1.4463999999999999"/>
    <n v="110200"/>
    <x v="1"/>
    <m/>
  </r>
  <r>
    <n v="-118.26"/>
    <n v="34.01"/>
    <n v="38"/>
    <n v="697"/>
    <n v="208"/>
    <n v="749"/>
    <n v="206"/>
    <n v="1.4653"/>
    <n v="118800"/>
    <x v="1"/>
    <m/>
  </r>
  <r>
    <n v="-118.26"/>
    <n v="34.01"/>
    <n v="47"/>
    <n v="1269"/>
    <n v="323"/>
    <n v="1628"/>
    <n v="325"/>
    <n v="1.5088999999999999"/>
    <n v="115800"/>
    <x v="1"/>
    <m/>
  </r>
  <r>
    <n v="-118.26"/>
    <n v="34.01"/>
    <n v="37"/>
    <n v="2451"/>
    <n v="668"/>
    <n v="2824"/>
    <n v="598"/>
    <n v="1.9074"/>
    <n v="99600"/>
    <x v="1"/>
    <m/>
  </r>
  <r>
    <n v="-118.27"/>
    <n v="34.01"/>
    <n v="42"/>
    <n v="990"/>
    <n v="289"/>
    <n v="1167"/>
    <n v="281"/>
    <n v="1.4523999999999999"/>
    <n v="126800"/>
    <x v="1"/>
    <m/>
  </r>
  <r>
    <n v="-118.26"/>
    <n v="34.01"/>
    <n v="46"/>
    <n v="879"/>
    <n v="253"/>
    <n v="1010"/>
    <n v="221"/>
    <n v="2.1776"/>
    <n v="118300"/>
    <x v="1"/>
    <m/>
  </r>
  <r>
    <n v="-118.27"/>
    <n v="34.020000000000003"/>
    <n v="21"/>
    <n v="1314"/>
    <n v="375"/>
    <n v="1505"/>
    <n v="366"/>
    <n v="2.319"/>
    <n v="97200"/>
    <x v="1"/>
    <m/>
  </r>
  <r>
    <n v="-118.27"/>
    <n v="34.01"/>
    <n v="35"/>
    <n v="1193"/>
    <n v="355"/>
    <n v="1784"/>
    <n v="341"/>
    <n v="1.8652"/>
    <n v="116100"/>
    <x v="1"/>
    <m/>
  </r>
  <r>
    <n v="-118.27"/>
    <n v="34.01"/>
    <n v="35"/>
    <n v="1672"/>
    <n v="556"/>
    <n v="2106"/>
    <n v="519"/>
    <n v="1.2205999999999999"/>
    <n v="129200"/>
    <x v="1"/>
    <m/>
  </r>
  <r>
    <n v="-118.27"/>
    <n v="34.01"/>
    <n v="47"/>
    <n v="921"/>
    <n v="264"/>
    <n v="881"/>
    <n v="221"/>
    <n v="1.4327000000000001"/>
    <n v="114100"/>
    <x v="1"/>
    <m/>
  </r>
  <r>
    <n v="-118.27"/>
    <n v="34.01"/>
    <n v="43"/>
    <n v="1235"/>
    <n v="385"/>
    <n v="1745"/>
    <n v="372"/>
    <n v="2.0817000000000001"/>
    <n v="113300"/>
    <x v="1"/>
    <m/>
  </r>
  <r>
    <n v="-118.27"/>
    <n v="34"/>
    <n v="46"/>
    <n v="1748"/>
    <n v="428"/>
    <n v="1707"/>
    <n v="409"/>
    <n v="2.1480000000000001"/>
    <n v="103800"/>
    <x v="1"/>
    <m/>
  </r>
  <r>
    <n v="-118.27"/>
    <n v="34"/>
    <n v="48"/>
    <n v="1869"/>
    <n v="461"/>
    <n v="1834"/>
    <n v="441"/>
    <n v="1.7052"/>
    <n v="107400"/>
    <x v="1"/>
    <m/>
  </r>
  <r>
    <n v="-118.27"/>
    <n v="34"/>
    <n v="47"/>
    <n v="780"/>
    <n v="237"/>
    <n v="888"/>
    <n v="215"/>
    <n v="1.75"/>
    <n v="95800"/>
    <x v="1"/>
    <m/>
  </r>
  <r>
    <n v="-118.26"/>
    <n v="34.01"/>
    <n v="43"/>
    <n v="2179"/>
    <n v="682"/>
    <n v="2624"/>
    <n v="609"/>
    <n v="1.8641000000000001"/>
    <n v="108200"/>
    <x v="1"/>
    <m/>
  </r>
  <r>
    <n v="-118.26"/>
    <n v="34"/>
    <n v="41"/>
    <n v="1733"/>
    <n v="492"/>
    <n v="1776"/>
    <n v="453"/>
    <n v="1.6221000000000001"/>
    <n v="104200"/>
    <x v="1"/>
    <m/>
  </r>
  <r>
    <n v="-118.25"/>
    <n v="34"/>
    <n v="36"/>
    <n v="1033"/>
    <n v="267"/>
    <n v="1112"/>
    <n v="229"/>
    <n v="1.7237"/>
    <n v="105800"/>
    <x v="1"/>
    <m/>
  </r>
  <r>
    <n v="-118.25"/>
    <n v="34"/>
    <n v="36"/>
    <n v="1176"/>
    <n v="309"/>
    <n v="1267"/>
    <n v="292"/>
    <n v="1.6382000000000001"/>
    <n v="105000"/>
    <x v="1"/>
    <m/>
  </r>
  <r>
    <n v="-118.25"/>
    <n v="34"/>
    <n v="32"/>
    <n v="1218"/>
    <n v="342"/>
    <n v="1292"/>
    <n v="304"/>
    <n v="1.5781000000000001"/>
    <n v="102900"/>
    <x v="1"/>
    <m/>
  </r>
  <r>
    <n v="-118.25"/>
    <n v="34"/>
    <n v="41"/>
    <n v="1768"/>
    <n v="475"/>
    <n v="1721"/>
    <n v="474"/>
    <n v="1.3029999999999999"/>
    <n v="90400"/>
    <x v="1"/>
    <m/>
  </r>
  <r>
    <n v="-118.25"/>
    <n v="34"/>
    <n v="34"/>
    <n v="1905"/>
    <n v="552"/>
    <n v="2194"/>
    <n v="521"/>
    <n v="1.4792000000000001"/>
    <n v="95800"/>
    <x v="1"/>
    <m/>
  </r>
  <r>
    <n v="-118.24"/>
    <n v="34"/>
    <n v="23"/>
    <n v="588"/>
    <n v="157"/>
    <n v="716"/>
    <n v="173"/>
    <n v="1.2056"/>
    <n v="87500"/>
    <x v="1"/>
    <m/>
  </r>
  <r>
    <n v="-118.24"/>
    <n v="34"/>
    <n v="43"/>
    <n v="863"/>
    <n v="206"/>
    <n v="788"/>
    <n v="187"/>
    <n v="0.94630000000000003"/>
    <n v="95000"/>
    <x v="1"/>
    <m/>
  </r>
  <r>
    <n v="-118.25"/>
    <n v="34"/>
    <n v="29"/>
    <n v="1419"/>
    <n v="363"/>
    <n v="1696"/>
    <n v="317"/>
    <n v="2.2812999999999999"/>
    <n v="101300"/>
    <x v="1"/>
    <m/>
  </r>
  <r>
    <n v="-118.24"/>
    <n v="34"/>
    <n v="38"/>
    <n v="1715"/>
    <n v="414"/>
    <n v="1714"/>
    <n v="389"/>
    <n v="1.7132000000000001"/>
    <n v="108200"/>
    <x v="1"/>
    <m/>
  </r>
  <r>
    <n v="-118.24"/>
    <n v="33.99"/>
    <n v="44"/>
    <n v="448"/>
    <n v="116"/>
    <n v="504"/>
    <n v="96"/>
    <n v="1.875"/>
    <n v="98600"/>
    <x v="1"/>
    <m/>
  </r>
  <r>
    <n v="-118.24"/>
    <n v="33.99"/>
    <n v="41"/>
    <n v="1425"/>
    <n v="372"/>
    <n v="1803"/>
    <n v="353"/>
    <n v="1.6731"/>
    <n v="88200"/>
    <x v="1"/>
    <m/>
  </r>
  <r>
    <n v="-118.25"/>
    <n v="33.99"/>
    <n v="42"/>
    <n v="2261"/>
    <n v="574"/>
    <n v="2496"/>
    <n v="527"/>
    <n v="1.5556000000000001"/>
    <n v="98500"/>
    <x v="1"/>
    <m/>
  </r>
  <r>
    <n v="-118.25"/>
    <n v="33.99"/>
    <n v="39"/>
    <n v="1274"/>
    <n v="319"/>
    <n v="1362"/>
    <n v="324"/>
    <n v="2.1793"/>
    <n v="107900"/>
    <x v="1"/>
    <m/>
  </r>
  <r>
    <n v="-118.26"/>
    <n v="34"/>
    <n v="27"/>
    <n v="1611"/>
    <n v="479"/>
    <n v="1457"/>
    <n v="458"/>
    <n v="0.89410000000000001"/>
    <n v="91900"/>
    <x v="1"/>
    <m/>
  </r>
  <r>
    <n v="-118.26"/>
    <n v="34"/>
    <n v="37"/>
    <n v="2615"/>
    <n v="697"/>
    <n v="2484"/>
    <n v="630"/>
    <n v="1.9208000000000001"/>
    <n v="103400"/>
    <x v="1"/>
    <m/>
  </r>
  <r>
    <n v="-118.27"/>
    <n v="34"/>
    <n v="40"/>
    <n v="2099"/>
    <n v="599"/>
    <n v="2311"/>
    <n v="529"/>
    <n v="1.8520000000000001"/>
    <n v="101500"/>
    <x v="1"/>
    <m/>
  </r>
  <r>
    <n v="-118.27"/>
    <n v="34"/>
    <n v="43"/>
    <n v="1638"/>
    <n v="434"/>
    <n v="1213"/>
    <n v="390"/>
    <n v="1.3403"/>
    <n v="110800"/>
    <x v="1"/>
    <m/>
  </r>
  <r>
    <n v="-118.27"/>
    <n v="34"/>
    <n v="43"/>
    <n v="1258"/>
    <n v="381"/>
    <n v="1276"/>
    <n v="358"/>
    <n v="1.8916999999999999"/>
    <n v="106900"/>
    <x v="1"/>
    <m/>
  </r>
  <r>
    <n v="-118.26"/>
    <n v="33.99"/>
    <n v="47"/>
    <n v="1865"/>
    <n v="465"/>
    <n v="1916"/>
    <n v="438"/>
    <n v="1.8242"/>
    <n v="95000"/>
    <x v="1"/>
    <m/>
  </r>
  <r>
    <n v="-118.26"/>
    <n v="33.99"/>
    <n v="36"/>
    <n v="2016"/>
    <n v="505"/>
    <n v="1807"/>
    <n v="464"/>
    <n v="1.6900999999999999"/>
    <n v="103500"/>
    <x v="1"/>
    <m/>
  </r>
  <r>
    <n v="-118.27"/>
    <n v="33.99"/>
    <n v="30"/>
    <n v="504"/>
    <n v="140"/>
    <n v="529"/>
    <n v="123"/>
    <n v="1.9531000000000001"/>
    <n v="100000"/>
    <x v="1"/>
    <m/>
  </r>
  <r>
    <n v="-118.27"/>
    <n v="33.99"/>
    <n v="35"/>
    <n v="932"/>
    <n v="294"/>
    <n v="1153"/>
    <n v="282"/>
    <n v="1.4885999999999999"/>
    <n v="100000"/>
    <x v="1"/>
    <m/>
  </r>
  <r>
    <n v="-118.27"/>
    <n v="33.99"/>
    <n v="38"/>
    <n v="1407"/>
    <n v="447"/>
    <n v="1783"/>
    <n v="402"/>
    <n v="1.8086"/>
    <n v="97100"/>
    <x v="1"/>
    <m/>
  </r>
  <r>
    <n v="-118.28"/>
    <n v="34.01"/>
    <n v="46"/>
    <n v="441"/>
    <n v="167"/>
    <n v="621"/>
    <n v="144"/>
    <n v="1.8824000000000001"/>
    <n v="162500"/>
    <x v="1"/>
    <m/>
  </r>
  <r>
    <n v="-118.28"/>
    <n v="34.020000000000003"/>
    <n v="46"/>
    <n v="1098"/>
    <n v="426"/>
    <n v="1510"/>
    <n v="374"/>
    <n v="2.1381999999999999"/>
    <n v="156300"/>
    <x v="1"/>
    <m/>
  </r>
  <r>
    <n v="-118.29"/>
    <n v="34.01"/>
    <n v="40"/>
    <n v="885"/>
    <n v="312"/>
    <n v="799"/>
    <n v="221"/>
    <n v="1.1667000000000001"/>
    <n v="143800"/>
    <x v="1"/>
    <m/>
  </r>
  <r>
    <n v="-118.3"/>
    <n v="34.01"/>
    <n v="48"/>
    <n v="4217"/>
    <n v="1095"/>
    <n v="3298"/>
    <n v="949"/>
    <n v="1.9152"/>
    <n v="122300"/>
    <x v="1"/>
    <m/>
  </r>
  <r>
    <n v="-118.3"/>
    <n v="34.020000000000003"/>
    <n v="27"/>
    <n v="2190"/>
    <n v="626"/>
    <n v="1768"/>
    <n v="528"/>
    <n v="1.2445999999999999"/>
    <n v="103800"/>
    <x v="1"/>
    <m/>
  </r>
  <r>
    <n v="-118.29"/>
    <n v="34.020000000000003"/>
    <n v="26"/>
    <n v="2001"/>
    <n v="582"/>
    <n v="2044"/>
    <n v="557"/>
    <n v="1.1563000000000001"/>
    <n v="118800"/>
    <x v="1"/>
    <m/>
  </r>
  <r>
    <n v="-118.3"/>
    <n v="34.020000000000003"/>
    <n v="42"/>
    <n v="2386"/>
    <n v="670"/>
    <n v="2327"/>
    <n v="661"/>
    <n v="1.6698999999999999"/>
    <n v="108000"/>
    <x v="1"/>
    <m/>
  </r>
  <r>
    <n v="-118.3"/>
    <n v="34.01"/>
    <n v="35"/>
    <n v="1147"/>
    <n v="290"/>
    <n v="818"/>
    <n v="281"/>
    <n v="1.7961"/>
    <n v="111700"/>
    <x v="1"/>
    <m/>
  </r>
  <r>
    <n v="-118.31"/>
    <n v="34.01"/>
    <n v="50"/>
    <n v="1463"/>
    <n v="354"/>
    <n v="912"/>
    <n v="293"/>
    <n v="1.7385999999999999"/>
    <n v="109400"/>
    <x v="1"/>
    <m/>
  </r>
  <r>
    <n v="-118.31"/>
    <n v="34.020000000000003"/>
    <n v="41"/>
    <n v="1046"/>
    <n v="216"/>
    <n v="727"/>
    <n v="201"/>
    <n v="1.6667000000000001"/>
    <n v="116900"/>
    <x v="1"/>
    <m/>
  </r>
  <r>
    <n v="-118.31"/>
    <n v="34.020000000000003"/>
    <n v="43"/>
    <n v="2255"/>
    <n v="533"/>
    <n v="1568"/>
    <n v="470"/>
    <n v="1.6955"/>
    <n v="115200"/>
    <x v="1"/>
    <m/>
  </r>
  <r>
    <n v="-118.31"/>
    <n v="34.01"/>
    <n v="39"/>
    <n v="2073"/>
    <n v="566"/>
    <n v="1246"/>
    <n v="547"/>
    <n v="2.0417000000000001"/>
    <n v="117100"/>
    <x v="1"/>
    <m/>
  </r>
  <r>
    <n v="-118.31"/>
    <n v="34.020000000000003"/>
    <n v="46"/>
    <n v="2217"/>
    <n v="489"/>
    <n v="1227"/>
    <n v="448"/>
    <n v="1.6851"/>
    <n v="108800"/>
    <x v="1"/>
    <m/>
  </r>
  <r>
    <n v="-118.31"/>
    <n v="34.01"/>
    <n v="48"/>
    <n v="2544"/>
    <n v="532"/>
    <n v="1357"/>
    <n v="498"/>
    <n v="2.5263"/>
    <n v="121000"/>
    <x v="1"/>
    <m/>
  </r>
  <r>
    <n v="-118.31"/>
    <n v="34.01"/>
    <n v="52"/>
    <n v="2547"/>
    <n v="475"/>
    <n v="1417"/>
    <n v="444"/>
    <n v="1.8213999999999999"/>
    <n v="123200"/>
    <x v="1"/>
    <m/>
  </r>
  <r>
    <n v="-118.31"/>
    <n v="34.01"/>
    <n v="52"/>
    <n v="1793"/>
    <n v="350"/>
    <n v="1303"/>
    <n v="366"/>
    <n v="3.0758999999999999"/>
    <n v="123700"/>
    <x v="1"/>
    <m/>
  </r>
  <r>
    <n v="-118.29"/>
    <n v="34.01"/>
    <n v="42"/>
    <n v="814"/>
    <n v="223"/>
    <n v="511"/>
    <n v="188"/>
    <n v="2.3942000000000001"/>
    <n v="123200"/>
    <x v="1"/>
    <m/>
  </r>
  <r>
    <n v="-118.29"/>
    <n v="34.01"/>
    <n v="50"/>
    <n v="2238"/>
    <n v="673"/>
    <n v="2247"/>
    <n v="583"/>
    <n v="1.6505000000000001"/>
    <n v="125000"/>
    <x v="1"/>
    <m/>
  </r>
  <r>
    <n v="-118.3"/>
    <n v="34"/>
    <n v="52"/>
    <n v="1743"/>
    <n v="421"/>
    <n v="1206"/>
    <n v="384"/>
    <n v="1.6875"/>
    <n v="116000"/>
    <x v="1"/>
    <m/>
  </r>
  <r>
    <n v="-118.3"/>
    <n v="34.01"/>
    <n v="52"/>
    <n v="1908"/>
    <n v="428"/>
    <n v="1271"/>
    <n v="394"/>
    <n v="2.5884999999999998"/>
    <n v="136200"/>
    <x v="1"/>
    <m/>
  </r>
  <r>
    <n v="-118.3"/>
    <n v="34.01"/>
    <n v="52"/>
    <n v="1444"/>
    <n v="343"/>
    <n v="1154"/>
    <n v="334"/>
    <n v="2.0625"/>
    <n v="134400"/>
    <x v="1"/>
    <m/>
  </r>
  <r>
    <n v="-118.28"/>
    <n v="34.01"/>
    <n v="34"/>
    <n v="2305"/>
    <n v="775"/>
    <n v="2450"/>
    <n v="740"/>
    <n v="1.7142999999999999"/>
    <n v="132000"/>
    <x v="1"/>
    <m/>
  </r>
  <r>
    <n v="-118.28"/>
    <n v="34"/>
    <n v="46"/>
    <n v="1650"/>
    <n v="463"/>
    <n v="1992"/>
    <n v="458"/>
    <n v="2.3403"/>
    <n v="114100"/>
    <x v="1"/>
    <m/>
  </r>
  <r>
    <n v="-118.29"/>
    <n v="34"/>
    <n v="6"/>
    <n v="1487"/>
    <n v="468"/>
    <n v="1509"/>
    <n v="403"/>
    <n v="1.4639"/>
    <n v="112500"/>
    <x v="1"/>
    <m/>
  </r>
  <r>
    <n v="-118.29"/>
    <n v="34.01"/>
    <n v="39"/>
    <n v="751"/>
    <n v="207"/>
    <n v="1010"/>
    <n v="231"/>
    <n v="1.6035999999999999"/>
    <n v="137500"/>
    <x v="1"/>
    <m/>
  </r>
  <r>
    <n v="-118.29"/>
    <n v="34.01"/>
    <n v="30"/>
    <n v="1385"/>
    <n v="518"/>
    <n v="1730"/>
    <n v="472"/>
    <n v="1.0539000000000001"/>
    <n v="142500"/>
    <x v="1"/>
    <m/>
  </r>
  <r>
    <n v="-118.28"/>
    <n v="34.01"/>
    <n v="50"/>
    <n v="2601"/>
    <n v="794"/>
    <n v="3080"/>
    <n v="770"/>
    <n v="1.8655999999999999"/>
    <n v="122900"/>
    <x v="1"/>
    <m/>
  </r>
  <r>
    <n v="-118.28"/>
    <n v="34"/>
    <n v="43"/>
    <n v="713"/>
    <n v="245"/>
    <n v="880"/>
    <n v="237"/>
    <n v="1.2064999999999999"/>
    <n v="103600"/>
    <x v="1"/>
    <m/>
  </r>
  <r>
    <n v="-118.28"/>
    <n v="34.01"/>
    <n v="52"/>
    <n v="795"/>
    <n v="308"/>
    <n v="1118"/>
    <n v="275"/>
    <n v="1.2175"/>
    <n v="131300"/>
    <x v="1"/>
    <m/>
  </r>
  <r>
    <n v="-118.28"/>
    <n v="34.01"/>
    <n v="48"/>
    <n v="483"/>
    <n v="190"/>
    <n v="775"/>
    <n v="188"/>
    <n v="2.3309000000000002"/>
    <n v="126600"/>
    <x v="1"/>
    <m/>
  </r>
  <r>
    <n v="-118.28"/>
    <n v="34"/>
    <n v="38"/>
    <n v="3335"/>
    <n v="921"/>
    <n v="3612"/>
    <n v="887"/>
    <n v="2.125"/>
    <n v="118800"/>
    <x v="1"/>
    <m/>
  </r>
  <r>
    <n v="-118.28"/>
    <n v="34"/>
    <n v="42"/>
    <n v="1534"/>
    <n v="417"/>
    <n v="1295"/>
    <n v="380"/>
    <n v="2.0937999999999999"/>
    <n v="119200"/>
    <x v="1"/>
    <m/>
  </r>
  <r>
    <n v="-118.28"/>
    <n v="34"/>
    <n v="42"/>
    <n v="855"/>
    <n v="284"/>
    <n v="890"/>
    <n v="247"/>
    <n v="1.2778"/>
    <n v="112500"/>
    <x v="1"/>
    <m/>
  </r>
  <r>
    <n v="-118.28"/>
    <n v="34"/>
    <n v="44"/>
    <n v="2636"/>
    <n v="725"/>
    <n v="2182"/>
    <n v="651"/>
    <n v="1.4319999999999999"/>
    <n v="124000"/>
    <x v="1"/>
    <m/>
  </r>
  <r>
    <n v="-118.28"/>
    <n v="34"/>
    <n v="48"/>
    <n v="1514"/>
    <n v="376"/>
    <n v="1353"/>
    <n v="344"/>
    <n v="2.1606999999999998"/>
    <n v="96100"/>
    <x v="1"/>
    <m/>
  </r>
  <r>
    <n v="-118.29"/>
    <n v="34"/>
    <n v="44"/>
    <n v="1753"/>
    <n v="387"/>
    <n v="1165"/>
    <n v="380"/>
    <n v="2.1354000000000002"/>
    <n v="105800"/>
    <x v="1"/>
    <m/>
  </r>
  <r>
    <n v="-118.29"/>
    <n v="34"/>
    <n v="41"/>
    <n v="1807"/>
    <n v="493"/>
    <n v="1731"/>
    <n v="471"/>
    <n v="1.2346999999999999"/>
    <n v="111700"/>
    <x v="1"/>
    <m/>
  </r>
  <r>
    <n v="-118.29"/>
    <n v="34"/>
    <n v="52"/>
    <n v="1319"/>
    <n v="295"/>
    <n v="898"/>
    <n v="271"/>
    <n v="2.7726999999999999"/>
    <n v="128600"/>
    <x v="1"/>
    <m/>
  </r>
  <r>
    <n v="-118.3"/>
    <n v="34"/>
    <n v="40"/>
    <n v="1131"/>
    <n v="281"/>
    <n v="859"/>
    <n v="230"/>
    <n v="1.1806000000000001"/>
    <n v="134600"/>
    <x v="1"/>
    <m/>
  </r>
  <r>
    <n v="-118.3"/>
    <n v="34"/>
    <n v="52"/>
    <n v="1420"/>
    <n v="355"/>
    <n v="1080"/>
    <n v="353"/>
    <n v="1.5179"/>
    <n v="116100"/>
    <x v="1"/>
    <m/>
  </r>
  <r>
    <n v="-118.29"/>
    <n v="34"/>
    <n v="52"/>
    <n v="2579"/>
    <n v="494"/>
    <n v="1558"/>
    <n v="458"/>
    <n v="2.0809000000000002"/>
    <n v="109600"/>
    <x v="1"/>
    <m/>
  </r>
  <r>
    <n v="-118.3"/>
    <n v="34"/>
    <n v="52"/>
    <n v="1686"/>
    <n v="377"/>
    <n v="982"/>
    <n v="356"/>
    <n v="2.0958000000000001"/>
    <n v="116400"/>
    <x v="1"/>
    <m/>
  </r>
  <r>
    <n v="-118.3"/>
    <n v="34"/>
    <n v="52"/>
    <n v="1296"/>
    <n v="246"/>
    <n v="853"/>
    <n v="238"/>
    <n v="3.05"/>
    <n v="111600"/>
    <x v="1"/>
    <m/>
  </r>
  <r>
    <n v="-118.31"/>
    <n v="34"/>
    <n v="52"/>
    <n v="1542"/>
    <n v="309"/>
    <n v="939"/>
    <n v="276"/>
    <n v="1.6892"/>
    <n v="129100"/>
    <x v="1"/>
    <m/>
  </r>
  <r>
    <n v="-118.3"/>
    <n v="34"/>
    <n v="52"/>
    <n v="1718"/>
    <n v="354"/>
    <n v="1026"/>
    <n v="312"/>
    <n v="2"/>
    <n v="128000"/>
    <x v="1"/>
    <m/>
  </r>
  <r>
    <n v="-118.31"/>
    <n v="34"/>
    <n v="52"/>
    <n v="1630"/>
    <n v="379"/>
    <n v="1413"/>
    <n v="405"/>
    <n v="1.9330000000000001"/>
    <n v="120000"/>
    <x v="1"/>
    <m/>
  </r>
  <r>
    <n v="-118.31"/>
    <n v="34"/>
    <n v="52"/>
    <n v="2709"/>
    <n v="642"/>
    <n v="1751"/>
    <n v="613"/>
    <n v="2.1116000000000001"/>
    <n v="122500"/>
    <x v="1"/>
    <m/>
  </r>
  <r>
    <n v="-118.31"/>
    <n v="34"/>
    <n v="47"/>
    <n v="1551"/>
    <n v="362"/>
    <n v="1329"/>
    <n v="322"/>
    <n v="1.9792000000000001"/>
    <n v="116400"/>
    <x v="1"/>
    <m/>
  </r>
  <r>
    <n v="-118.31"/>
    <n v="33.99"/>
    <n v="48"/>
    <n v="2235"/>
    <n v="433"/>
    <n v="1363"/>
    <n v="433"/>
    <n v="1.6558999999999999"/>
    <n v="101400"/>
    <x v="1"/>
    <m/>
  </r>
  <r>
    <n v="-118.31"/>
    <n v="33.99"/>
    <n v="47"/>
    <n v="1525"/>
    <n v="359"/>
    <n v="982"/>
    <n v="333"/>
    <n v="2.0914999999999999"/>
    <n v="126600"/>
    <x v="1"/>
    <m/>
  </r>
  <r>
    <n v="-118.31"/>
    <n v="33.99"/>
    <n v="45"/>
    <n v="1489"/>
    <n v="339"/>
    <n v="791"/>
    <n v="316"/>
    <n v="2.2339000000000002"/>
    <n v="104800"/>
    <x v="1"/>
    <m/>
  </r>
  <r>
    <n v="-118.31"/>
    <n v="33.99"/>
    <n v="44"/>
    <n v="1703"/>
    <n v="358"/>
    <n v="789"/>
    <n v="249"/>
    <n v="1.7082999999999999"/>
    <n v="100000"/>
    <x v="1"/>
    <m/>
  </r>
  <r>
    <n v="-118.29"/>
    <n v="33.99"/>
    <n v="46"/>
    <n v="2608"/>
    <n v="636"/>
    <n v="1766"/>
    <n v="596"/>
    <n v="1.5846"/>
    <n v="114800"/>
    <x v="1"/>
    <m/>
  </r>
  <r>
    <n v="-118.3"/>
    <n v="33.99"/>
    <n v="47"/>
    <n v="2637"/>
    <n v="588"/>
    <n v="1903"/>
    <n v="521"/>
    <n v="1.8317000000000001"/>
    <n v="96500"/>
    <x v="1"/>
    <m/>
  </r>
  <r>
    <n v="-118.3"/>
    <n v="33.99"/>
    <n v="47"/>
    <n v="2212"/>
    <n v="533"/>
    <n v="1903"/>
    <n v="554"/>
    <n v="1.9853000000000001"/>
    <n v="101100"/>
    <x v="1"/>
    <m/>
  </r>
  <r>
    <n v="-118.28"/>
    <n v="33.99"/>
    <n v="46"/>
    <n v="2577"/>
    <n v="703"/>
    <n v="2446"/>
    <n v="687"/>
    <n v="1.2749999999999999"/>
    <n v="98300"/>
    <x v="1"/>
    <m/>
  </r>
  <r>
    <n v="-118.29"/>
    <n v="33.99"/>
    <n v="46"/>
    <n v="2198"/>
    <n v="530"/>
    <n v="2067"/>
    <n v="497"/>
    <n v="2.0541999999999998"/>
    <n v="103400"/>
    <x v="1"/>
    <m/>
  </r>
  <r>
    <n v="-118.28"/>
    <n v="33.99"/>
    <n v="52"/>
    <n v="1283"/>
    <n v="342"/>
    <n v="1363"/>
    <n v="329"/>
    <n v="2.5848"/>
    <n v="101900"/>
    <x v="1"/>
    <m/>
  </r>
  <r>
    <n v="-118.28"/>
    <n v="33.99"/>
    <n v="49"/>
    <n v="2174"/>
    <n v="481"/>
    <n v="1861"/>
    <n v="484"/>
    <n v="1.7159"/>
    <n v="95000"/>
    <x v="1"/>
    <m/>
  </r>
  <r>
    <n v="-118.28"/>
    <n v="33.99"/>
    <n v="46"/>
    <n v="1211"/>
    <n v="321"/>
    <n v="1153"/>
    <n v="282"/>
    <n v="1.7848999999999999"/>
    <n v="99300"/>
    <x v="1"/>
    <m/>
  </r>
  <r>
    <n v="-118.32"/>
    <n v="34.01"/>
    <n v="52"/>
    <n v="3104"/>
    <n v="645"/>
    <n v="1498"/>
    <n v="581"/>
    <n v="2.6667000000000001"/>
    <n v="128000"/>
    <x v="1"/>
    <m/>
  </r>
  <r>
    <n v="-118.32"/>
    <n v="34.020000000000003"/>
    <n v="50"/>
    <n v="1655"/>
    <n v="256"/>
    <n v="672"/>
    <n v="260"/>
    <n v="4.2553999999999998"/>
    <n v="194300"/>
    <x v="1"/>
    <m/>
  </r>
  <r>
    <n v="-118.32"/>
    <n v="34.020000000000003"/>
    <n v="48"/>
    <n v="1949"/>
    <n v="308"/>
    <n v="823"/>
    <n v="340"/>
    <n v="3.3906000000000001"/>
    <n v="189700"/>
    <x v="1"/>
    <m/>
  </r>
  <r>
    <n v="-118.32"/>
    <n v="34.01"/>
    <n v="50"/>
    <n v="1842"/>
    <n v="377"/>
    <n v="817"/>
    <n v="341"/>
    <n v="3.1547999999999998"/>
    <n v="157700"/>
    <x v="1"/>
    <m/>
  </r>
  <r>
    <n v="-118.32"/>
    <n v="34.01"/>
    <n v="47"/>
    <n v="1745"/>
    <n v="371"/>
    <n v="1079"/>
    <n v="368"/>
    <n v="2.4022000000000001"/>
    <n v="123400"/>
    <x v="1"/>
    <m/>
  </r>
  <r>
    <n v="-118.33"/>
    <n v="34.020000000000003"/>
    <n v="46"/>
    <n v="2223"/>
    <n v="361"/>
    <n v="968"/>
    <n v="373"/>
    <n v="4.26"/>
    <n v="182600"/>
    <x v="1"/>
    <m/>
  </r>
  <r>
    <n v="-118.33"/>
    <n v="34.01"/>
    <n v="47"/>
    <n v="1320"/>
    <n v="259"/>
    <n v="653"/>
    <n v="291"/>
    <n v="3.7726999999999999"/>
    <n v="193000"/>
    <x v="1"/>
    <m/>
  </r>
  <r>
    <n v="-118.33"/>
    <n v="34.020000000000003"/>
    <n v="42"/>
    <n v="2043"/>
    <n v="378"/>
    <n v="869"/>
    <n v="416"/>
    <n v="3.5"/>
    <n v="181100"/>
    <x v="1"/>
    <m/>
  </r>
  <r>
    <n v="-118.32"/>
    <n v="34.01"/>
    <n v="44"/>
    <n v="4032"/>
    <n v="913"/>
    <n v="1622"/>
    <n v="848"/>
    <n v="2.4933999999999998"/>
    <n v="165800"/>
    <x v="1"/>
    <m/>
  </r>
  <r>
    <n v="-118.33"/>
    <n v="34.01"/>
    <n v="43"/>
    <n v="2227"/>
    <n v="564"/>
    <n v="956"/>
    <n v="472"/>
    <n v="2.0217000000000001"/>
    <n v="187500"/>
    <x v="1"/>
    <m/>
  </r>
  <r>
    <n v="-118.33"/>
    <n v="34.01"/>
    <n v="44"/>
    <n v="1762"/>
    <n v="463"/>
    <n v="786"/>
    <n v="445"/>
    <n v="1.9231"/>
    <n v="188500"/>
    <x v="1"/>
    <m/>
  </r>
  <r>
    <n v="-118.33"/>
    <n v="34.01"/>
    <n v="44"/>
    <n v="2182"/>
    <n v="492"/>
    <n v="878"/>
    <n v="493"/>
    <n v="1.9631000000000001"/>
    <n v="181300"/>
    <x v="1"/>
    <m/>
  </r>
  <r>
    <n v="-118.32"/>
    <n v="34"/>
    <n v="50"/>
    <n v="3250"/>
    <n v="693"/>
    <n v="2300"/>
    <n v="675"/>
    <n v="1.95"/>
    <n v="112600"/>
    <x v="1"/>
    <m/>
  </r>
  <r>
    <n v="-118.32"/>
    <n v="34"/>
    <n v="50"/>
    <n v="2189"/>
    <n v="460"/>
    <n v="1097"/>
    <n v="469"/>
    <n v="2.4582999999999999"/>
    <n v="120900"/>
    <x v="1"/>
    <m/>
  </r>
  <r>
    <n v="-118.33"/>
    <n v="34"/>
    <n v="47"/>
    <n v="1671"/>
    <n v="388"/>
    <n v="895"/>
    <n v="317"/>
    <n v="2.2054"/>
    <n v="121500"/>
    <x v="1"/>
    <m/>
  </r>
  <r>
    <n v="-118.33"/>
    <n v="34"/>
    <n v="47"/>
    <n v="825"/>
    <n v="187"/>
    <n v="416"/>
    <n v="173"/>
    <n v="2.3332999999999999"/>
    <n v="133300"/>
    <x v="1"/>
    <m/>
  </r>
  <r>
    <n v="-118.33"/>
    <n v="34"/>
    <n v="24"/>
    <n v="873"/>
    <n v="320"/>
    <n v="529"/>
    <n v="308"/>
    <n v="0.9304"/>
    <n v="151600"/>
    <x v="1"/>
    <m/>
  </r>
  <r>
    <n v="-118.32"/>
    <n v="33.99"/>
    <n v="43"/>
    <n v="2028"/>
    <n v="479"/>
    <n v="1074"/>
    <n v="394"/>
    <n v="2.5909"/>
    <n v="98700"/>
    <x v="1"/>
    <m/>
  </r>
  <r>
    <n v="-118.32"/>
    <n v="33.99"/>
    <n v="49"/>
    <n v="1407"/>
    <n v="269"/>
    <n v="889"/>
    <n v="283"/>
    <n v="1.9779"/>
    <n v="114200"/>
    <x v="1"/>
    <m/>
  </r>
  <r>
    <n v="-118.33"/>
    <n v="33.99"/>
    <n v="44"/>
    <n v="1918"/>
    <n v="387"/>
    <n v="1041"/>
    <n v="364"/>
    <n v="2.8542000000000001"/>
    <n v="126500"/>
    <x v="1"/>
    <m/>
  </r>
  <r>
    <n v="-118.33"/>
    <n v="33.99"/>
    <n v="46"/>
    <n v="1582"/>
    <n v="315"/>
    <n v="777"/>
    <n v="286"/>
    <n v="3.2082999999999999"/>
    <n v="149600"/>
    <x v="1"/>
    <m/>
  </r>
  <r>
    <n v="-118.34"/>
    <n v="33.99"/>
    <n v="48"/>
    <n v="2009"/>
    <n v="335"/>
    <n v="919"/>
    <n v="297"/>
    <n v="4.8125"/>
    <n v="170500"/>
    <x v="1"/>
    <m/>
  </r>
  <r>
    <n v="-118.32"/>
    <n v="33.99"/>
    <n v="48"/>
    <n v="1260"/>
    <n v="284"/>
    <n v="791"/>
    <n v="280"/>
    <n v="2.1875"/>
    <n v="115200"/>
    <x v="1"/>
    <m/>
  </r>
  <r>
    <n v="-118.32"/>
    <n v="33.99"/>
    <n v="43"/>
    <n v="1257"/>
    <n v="232"/>
    <n v="735"/>
    <n v="232"/>
    <n v="3.7166999999999999"/>
    <n v="108900"/>
    <x v="1"/>
    <m/>
  </r>
  <r>
    <n v="-118.33"/>
    <n v="33.99"/>
    <n v="43"/>
    <n v="2224"/>
    <n v="550"/>
    <n v="1598"/>
    <n v="545"/>
    <n v="2.8273999999999999"/>
    <n v="122500"/>
    <x v="1"/>
    <m/>
  </r>
  <r>
    <n v="-118.34"/>
    <n v="33.99"/>
    <n v="46"/>
    <n v="1217"/>
    <n v="322"/>
    <n v="662"/>
    <n v="305"/>
    <n v="3.1730999999999998"/>
    <n v="140300"/>
    <x v="1"/>
    <m/>
  </r>
  <r>
    <n v="-118.32"/>
    <n v="33.979999999999997"/>
    <n v="47"/>
    <n v="949"/>
    <n v="210"/>
    <n v="574"/>
    <n v="217"/>
    <n v="2.1749999999999998"/>
    <n v="114700"/>
    <x v="1"/>
    <m/>
  </r>
  <r>
    <n v="-118.32"/>
    <n v="33.979999999999997"/>
    <n v="40"/>
    <n v="1298"/>
    <n v="277"/>
    <n v="791"/>
    <n v="255"/>
    <n v="3.2343999999999999"/>
    <n v="104300"/>
    <x v="1"/>
    <m/>
  </r>
  <r>
    <n v="-118.32"/>
    <n v="33.979999999999997"/>
    <n v="47"/>
    <n v="1528"/>
    <n v="331"/>
    <n v="864"/>
    <n v="308"/>
    <n v="1.9732000000000001"/>
    <n v="101000"/>
    <x v="1"/>
    <m/>
  </r>
  <r>
    <n v="-118.32"/>
    <n v="33.979999999999997"/>
    <n v="46"/>
    <n v="1611"/>
    <n v="339"/>
    <n v="921"/>
    <n v="314"/>
    <n v="3.0832999999999999"/>
    <n v="103300"/>
    <x v="1"/>
    <m/>
  </r>
  <r>
    <n v="-118.33"/>
    <n v="33.979999999999997"/>
    <n v="28"/>
    <n v="3889"/>
    <n v="1199"/>
    <n v="3121"/>
    <n v="1046"/>
    <n v="1.8806"/>
    <n v="113900"/>
    <x v="1"/>
    <m/>
  </r>
  <r>
    <n v="-118.33"/>
    <n v="33.979999999999997"/>
    <n v="32"/>
    <n v="1784"/>
    <n v="489"/>
    <n v="1472"/>
    <n v="476"/>
    <n v="1.6476999999999999"/>
    <n v="108900"/>
    <x v="1"/>
    <m/>
  </r>
  <r>
    <n v="-118.33"/>
    <n v="33.979999999999997"/>
    <n v="38"/>
    <n v="3063"/>
    <n v="796"/>
    <n v="2153"/>
    <n v="721"/>
    <n v="1.8472"/>
    <n v="149100"/>
    <x v="1"/>
    <m/>
  </r>
  <r>
    <n v="-118.34"/>
    <n v="33.99"/>
    <n v="48"/>
    <n v="2225"/>
    <n v="433"/>
    <n v="1170"/>
    <n v="401"/>
    <n v="2.9643000000000002"/>
    <n v="140400"/>
    <x v="1"/>
    <m/>
  </r>
  <r>
    <n v="-118.34"/>
    <n v="33.979999999999997"/>
    <n v="46"/>
    <n v="2126"/>
    <n v="409"/>
    <n v="1292"/>
    <n v="414"/>
    <n v="2.9315000000000002"/>
    <n v="149000"/>
    <x v="1"/>
    <m/>
  </r>
  <r>
    <n v="-118.35"/>
    <n v="33.99"/>
    <n v="47"/>
    <n v="2183"/>
    <n v="380"/>
    <n v="927"/>
    <n v="371"/>
    <n v="4.9531000000000001"/>
    <n v="180100"/>
    <x v="1"/>
    <m/>
  </r>
  <r>
    <n v="-118.35"/>
    <n v="33.979999999999997"/>
    <n v="47"/>
    <n v="2512"/>
    <n v="461"/>
    <n v="1082"/>
    <n v="426"/>
    <n v="3.8235000000000001"/>
    <n v="207600"/>
    <x v="1"/>
    <m/>
  </r>
  <r>
    <n v="-118.34"/>
    <n v="33.99"/>
    <n v="34"/>
    <n v="397"/>
    <n v="132"/>
    <n v="250"/>
    <n v="121"/>
    <n v="1.675"/>
    <n v="166700"/>
    <x v="1"/>
    <m/>
  </r>
  <r>
    <n v="-118.32"/>
    <n v="33.979999999999997"/>
    <n v="44"/>
    <n v="1448"/>
    <n v="314"/>
    <n v="861"/>
    <n v="310"/>
    <n v="2.2395999999999998"/>
    <n v="108600"/>
    <x v="1"/>
    <m/>
  </r>
  <r>
    <n v="-118.32"/>
    <n v="33.97"/>
    <n v="52"/>
    <n v="1778"/>
    <n v="320"/>
    <n v="795"/>
    <n v="279"/>
    <n v="3.5114000000000001"/>
    <n v="138800"/>
    <x v="1"/>
    <m/>
  </r>
  <r>
    <n v="-118.32"/>
    <n v="33.979999999999997"/>
    <n v="49"/>
    <n v="1412"/>
    <n v="333"/>
    <n v="901"/>
    <n v="328"/>
    <n v="1.7067000000000001"/>
    <n v="118600"/>
    <x v="1"/>
    <m/>
  </r>
  <r>
    <n v="-118.33"/>
    <n v="33.979999999999997"/>
    <n v="30"/>
    <n v="3112"/>
    <n v="931"/>
    <n v="2739"/>
    <n v="841"/>
    <n v="1.6531"/>
    <n v="118500"/>
    <x v="1"/>
    <m/>
  </r>
  <r>
    <n v="-118.33"/>
    <n v="33.97"/>
    <n v="44"/>
    <n v="2526"/>
    <n v="579"/>
    <n v="1423"/>
    <n v="573"/>
    <n v="2.5363000000000002"/>
    <n v="158800"/>
    <x v="1"/>
    <m/>
  </r>
  <r>
    <n v="-118.33"/>
    <n v="33.97"/>
    <n v="47"/>
    <n v="1830"/>
    <n v="369"/>
    <n v="922"/>
    <n v="377"/>
    <n v="4.1635"/>
    <n v="156400"/>
    <x v="1"/>
    <m/>
  </r>
  <r>
    <n v="-118.36"/>
    <n v="34.020000000000003"/>
    <n v="46"/>
    <n v="3745"/>
    <n v="798"/>
    <n v="1502"/>
    <n v="808"/>
    <n v="3.8643000000000001"/>
    <n v="195800"/>
    <x v="1"/>
    <m/>
  </r>
  <r>
    <n v="-118.36"/>
    <n v="34.01"/>
    <n v="33"/>
    <n v="3140"/>
    <n v="466"/>
    <n v="1214"/>
    <n v="464"/>
    <n v="6.5044000000000004"/>
    <n v="350400"/>
    <x v="1"/>
    <m/>
  </r>
  <r>
    <n v="-118.37"/>
    <n v="34.020000000000003"/>
    <n v="33"/>
    <n v="2263"/>
    <n v="430"/>
    <n v="900"/>
    <n v="382"/>
    <n v="4.4028"/>
    <n v="246800"/>
    <x v="1"/>
    <m/>
  </r>
  <r>
    <n v="-118.38"/>
    <n v="34.020000000000003"/>
    <n v="31"/>
    <n v="1893"/>
    <n v="450"/>
    <n v="819"/>
    <n v="426"/>
    <n v="4.3076999999999996"/>
    <n v="140600"/>
    <x v="1"/>
    <m/>
  </r>
  <r>
    <n v="-118.33"/>
    <n v="34.020000000000003"/>
    <n v="11"/>
    <n v="1249"/>
    <n v="313"/>
    <n v="625"/>
    <n v="336"/>
    <n v="0.87019999999999997"/>
    <n v="170500"/>
    <x v="1"/>
    <m/>
  </r>
  <r>
    <n v="-118.34"/>
    <n v="34.01"/>
    <n v="35"/>
    <n v="1359"/>
    <n v="359"/>
    <n v="655"/>
    <n v="341"/>
    <n v="2.5568"/>
    <n v="312500"/>
    <x v="1"/>
    <m/>
  </r>
  <r>
    <n v="-118.34"/>
    <n v="34.01"/>
    <n v="37"/>
    <n v="4291"/>
    <n v="1102"/>
    <n v="1941"/>
    <n v="953"/>
    <n v="1.7945"/>
    <n v="106300"/>
    <x v="1"/>
    <m/>
  </r>
  <r>
    <n v="-118.34"/>
    <n v="34.01"/>
    <n v="38"/>
    <n v="2318"/>
    <n v="735"/>
    <n v="1407"/>
    <n v="702"/>
    <n v="1.6187"/>
    <n v="266700"/>
    <x v="1"/>
    <m/>
  </r>
  <r>
    <n v="-118.34"/>
    <n v="34.020000000000003"/>
    <n v="44"/>
    <n v="1527"/>
    <n v="246"/>
    <n v="608"/>
    <n v="245"/>
    <n v="4.0357000000000003"/>
    <n v="187800"/>
    <x v="1"/>
    <m/>
  </r>
  <r>
    <n v="-118.35"/>
    <n v="34.020000000000003"/>
    <n v="34"/>
    <n v="3978"/>
    <n v="1073"/>
    <n v="2725"/>
    <n v="1035"/>
    <n v="1.7622"/>
    <n v="167900"/>
    <x v="1"/>
    <m/>
  </r>
  <r>
    <n v="-118.35"/>
    <n v="34.020000000000003"/>
    <n v="34"/>
    <n v="5218"/>
    <n v="1576"/>
    <n v="3538"/>
    <n v="1371"/>
    <n v="1.5143"/>
    <n v="118800"/>
    <x v="1"/>
    <m/>
  </r>
  <r>
    <n v="-118.35"/>
    <n v="34.020000000000003"/>
    <n v="27"/>
    <n v="3358"/>
    <n v="1069"/>
    <n v="2415"/>
    <n v="956"/>
    <n v="1.4589000000000001"/>
    <n v="87500"/>
    <x v="1"/>
    <m/>
  </r>
  <r>
    <n v="-118.35"/>
    <n v="34.01"/>
    <n v="33"/>
    <n v="3246"/>
    <n v="601"/>
    <n v="1585"/>
    <n v="603"/>
    <n v="3.6629"/>
    <n v="353200"/>
    <x v="1"/>
    <m/>
  </r>
  <r>
    <n v="-118.35"/>
    <n v="34.01"/>
    <n v="35"/>
    <n v="3776"/>
    <m/>
    <n v="1583"/>
    <n v="749"/>
    <n v="3.5486"/>
    <n v="332100"/>
    <x v="1"/>
    <m/>
  </r>
  <r>
    <n v="-118.35"/>
    <n v="34"/>
    <n v="28"/>
    <n v="3085"/>
    <n v="621"/>
    <n v="1162"/>
    <n v="558"/>
    <n v="3.25"/>
    <n v="301000"/>
    <x v="1"/>
    <m/>
  </r>
  <r>
    <n v="-118.28"/>
    <n v="33.99"/>
    <n v="35"/>
    <n v="1138"/>
    <n v="304"/>
    <n v="1128"/>
    <n v="311"/>
    <n v="1.8817999999999999"/>
    <n v="100000"/>
    <x v="1"/>
    <m/>
  </r>
  <r>
    <n v="-118.28"/>
    <n v="33.99"/>
    <n v="37"/>
    <n v="1971"/>
    <n v="513"/>
    <n v="1673"/>
    <n v="464"/>
    <n v="1.4624999999999999"/>
    <n v="103000"/>
    <x v="1"/>
    <m/>
  </r>
  <r>
    <n v="-118.29"/>
    <n v="33.99"/>
    <n v="39"/>
    <n v="979"/>
    <n v="235"/>
    <n v="857"/>
    <n v="236"/>
    <n v="2.5547"/>
    <n v="108900"/>
    <x v="1"/>
    <m/>
  </r>
  <r>
    <n v="-118.29"/>
    <n v="33.979999999999997"/>
    <n v="41"/>
    <n v="1582"/>
    <n v="416"/>
    <n v="1422"/>
    <n v="370"/>
    <n v="1.0516000000000001"/>
    <n v="108300"/>
    <x v="1"/>
    <m/>
  </r>
  <r>
    <n v="-118.29"/>
    <n v="33.99"/>
    <n v="43"/>
    <n v="1902"/>
    <n v="398"/>
    <n v="1153"/>
    <n v="363"/>
    <n v="1.9375"/>
    <n v="112900"/>
    <x v="1"/>
    <m/>
  </r>
  <r>
    <n v="-118.3"/>
    <n v="33.99"/>
    <n v="44"/>
    <n v="1458"/>
    <n v="326"/>
    <n v="1159"/>
    <n v="283"/>
    <n v="1.1645000000000001"/>
    <n v="98200"/>
    <x v="1"/>
    <m/>
  </r>
  <r>
    <n v="-118.3"/>
    <n v="33.99"/>
    <n v="43"/>
    <n v="1534"/>
    <n v="384"/>
    <n v="1231"/>
    <n v="329"/>
    <n v="2.5436999999999999"/>
    <n v="94500"/>
    <x v="1"/>
    <m/>
  </r>
  <r>
    <n v="-118.3"/>
    <n v="33.979999999999997"/>
    <n v="44"/>
    <n v="1597"/>
    <n v="388"/>
    <n v="902"/>
    <n v="321"/>
    <n v="1.9556"/>
    <n v="93300"/>
    <x v="1"/>
    <m/>
  </r>
  <r>
    <n v="-118.3"/>
    <n v="33.99"/>
    <n v="45"/>
    <n v="1701"/>
    <n v="452"/>
    <n v="1484"/>
    <n v="427"/>
    <n v="1.84"/>
    <n v="91400"/>
    <x v="1"/>
    <m/>
  </r>
  <r>
    <n v="-118.31"/>
    <n v="33.979999999999997"/>
    <n v="44"/>
    <n v="222"/>
    <n v="54"/>
    <n v="234"/>
    <n v="77"/>
    <n v="5.1135999999999999"/>
    <n v="111700"/>
    <x v="1"/>
    <m/>
  </r>
  <r>
    <n v="-118.31"/>
    <n v="33.99"/>
    <n v="49"/>
    <n v="857"/>
    <n v="196"/>
    <n v="694"/>
    <n v="228"/>
    <n v="2.895"/>
    <n v="108000"/>
    <x v="1"/>
    <m/>
  </r>
  <r>
    <n v="-118.31"/>
    <n v="33.979999999999997"/>
    <n v="52"/>
    <n v="1837"/>
    <n v="426"/>
    <n v="1062"/>
    <n v="343"/>
    <n v="2"/>
    <n v="96500"/>
    <x v="1"/>
    <m/>
  </r>
  <r>
    <n v="-118.31"/>
    <n v="33.979999999999997"/>
    <n v="52"/>
    <n v="1607"/>
    <n v="331"/>
    <n v="900"/>
    <n v="295"/>
    <n v="3.5981999999999998"/>
    <n v="96600"/>
    <x v="1"/>
    <m/>
  </r>
  <r>
    <n v="-118.31"/>
    <n v="33.979999999999997"/>
    <n v="50"/>
    <n v="1985"/>
    <n v="454"/>
    <n v="1090"/>
    <n v="410"/>
    <n v="1.825"/>
    <n v="106600"/>
    <x v="1"/>
    <m/>
  </r>
  <r>
    <n v="-118.31"/>
    <n v="33.979999999999997"/>
    <n v="52"/>
    <n v="1975"/>
    <n v="379"/>
    <n v="1043"/>
    <n v="371"/>
    <n v="2.3976999999999999"/>
    <n v="112200"/>
    <x v="1"/>
    <m/>
  </r>
  <r>
    <n v="-118.32"/>
    <n v="33.979999999999997"/>
    <n v="49"/>
    <n v="1993"/>
    <n v="446"/>
    <n v="1052"/>
    <n v="394"/>
    <n v="2.2138"/>
    <n v="119800"/>
    <x v="1"/>
    <m/>
  </r>
  <r>
    <n v="-118.29"/>
    <n v="33.979999999999997"/>
    <n v="44"/>
    <n v="2261"/>
    <n v="555"/>
    <n v="1348"/>
    <n v="455"/>
    <n v="1.9125000000000001"/>
    <n v="97200"/>
    <x v="1"/>
    <m/>
  </r>
  <r>
    <n v="-118.29"/>
    <n v="33.979999999999997"/>
    <n v="48"/>
    <n v="1124"/>
    <n v="231"/>
    <n v="783"/>
    <n v="223"/>
    <n v="3.4443999999999999"/>
    <n v="93100"/>
    <x v="1"/>
    <m/>
  </r>
  <r>
    <n v="-118.3"/>
    <n v="33.979999999999997"/>
    <n v="52"/>
    <n v="1371"/>
    <n v="315"/>
    <n v="986"/>
    <n v="277"/>
    <n v="2.9432"/>
    <n v="94000"/>
    <x v="1"/>
    <m/>
  </r>
  <r>
    <n v="-118.3"/>
    <n v="33.979999999999997"/>
    <n v="48"/>
    <n v="2010"/>
    <n v="445"/>
    <n v="1208"/>
    <n v="404"/>
    <n v="1.6611"/>
    <n v="95800"/>
    <x v="1"/>
    <m/>
  </r>
  <r>
    <n v="-118.3"/>
    <n v="33.979999999999997"/>
    <n v="48"/>
    <n v="1998"/>
    <n v="410"/>
    <n v="1176"/>
    <n v="382"/>
    <n v="3.0455000000000001"/>
    <n v="102400"/>
    <x v="1"/>
    <m/>
  </r>
  <r>
    <n v="-118.3"/>
    <n v="33.979999999999997"/>
    <n v="44"/>
    <n v="1242"/>
    <n v="270"/>
    <n v="811"/>
    <n v="274"/>
    <n v="2.9375"/>
    <n v="95200"/>
    <x v="1"/>
    <m/>
  </r>
  <r>
    <n v="-118.29"/>
    <n v="33.979999999999997"/>
    <n v="42"/>
    <n v="2833"/>
    <n v="768"/>
    <n v="2542"/>
    <n v="725"/>
    <n v="1.3479000000000001"/>
    <n v="100000"/>
    <x v="1"/>
    <m/>
  </r>
  <r>
    <n v="-118.29"/>
    <n v="33.979999999999997"/>
    <n v="46"/>
    <n v="1118"/>
    <n v="300"/>
    <n v="786"/>
    <n v="254"/>
    <n v="1.4041999999999999"/>
    <n v="110000"/>
    <x v="1"/>
    <m/>
  </r>
  <r>
    <n v="-118.28"/>
    <n v="33.979999999999997"/>
    <n v="39"/>
    <n v="1306"/>
    <n v="345"/>
    <n v="1332"/>
    <n v="331"/>
    <n v="1.9563999999999999"/>
    <n v="92200"/>
    <x v="1"/>
    <m/>
  </r>
  <r>
    <n v="-118.28"/>
    <n v="33.979999999999997"/>
    <n v="47"/>
    <n v="865"/>
    <n v="193"/>
    <n v="782"/>
    <n v="217"/>
    <n v="2.2410999999999999"/>
    <n v="93000"/>
    <x v="1"/>
    <m/>
  </r>
  <r>
    <n v="-118.28"/>
    <n v="33.979999999999997"/>
    <n v="45"/>
    <n v="1720"/>
    <n v="416"/>
    <n v="1382"/>
    <n v="365"/>
    <n v="0.93369999999999997"/>
    <n v="92300"/>
    <x v="1"/>
    <m/>
  </r>
  <r>
    <n v="-118.28"/>
    <n v="33.979999999999997"/>
    <n v="19"/>
    <n v="883"/>
    <n v="313"/>
    <n v="726"/>
    <n v="277"/>
    <n v="0.98089999999999999"/>
    <n v="121400"/>
    <x v="1"/>
    <m/>
  </r>
  <r>
    <n v="-118.29"/>
    <n v="33.979999999999997"/>
    <n v="30"/>
    <n v="1162"/>
    <n v="318"/>
    <n v="1207"/>
    <n v="289"/>
    <n v="1.2230000000000001"/>
    <n v="100000"/>
    <x v="1"/>
    <m/>
  </r>
  <r>
    <n v="-118.28"/>
    <n v="33.97"/>
    <n v="31"/>
    <n v="1068"/>
    <n v="271"/>
    <n v="1091"/>
    <n v="281"/>
    <n v="1.6890000000000001"/>
    <n v="102600"/>
    <x v="1"/>
    <m/>
  </r>
  <r>
    <n v="-118.28"/>
    <n v="33.97"/>
    <n v="31"/>
    <n v="2017"/>
    <n v="566"/>
    <n v="2063"/>
    <n v="521"/>
    <n v="1.9218999999999999"/>
    <n v="107000"/>
    <x v="1"/>
    <m/>
  </r>
  <r>
    <n v="-118.28"/>
    <n v="33.97"/>
    <n v="35"/>
    <n v="2305"/>
    <n v="634"/>
    <n v="1978"/>
    <n v="568"/>
    <n v="1.375"/>
    <n v="100000"/>
    <x v="1"/>
    <m/>
  </r>
  <r>
    <n v="-118.29"/>
    <n v="33.97"/>
    <n v="43"/>
    <n v="2660"/>
    <n v="672"/>
    <n v="2133"/>
    <n v="588"/>
    <n v="1.7734000000000001"/>
    <n v="107300"/>
    <x v="1"/>
    <m/>
  </r>
  <r>
    <n v="-118.3"/>
    <n v="33.97"/>
    <n v="46"/>
    <n v="1425"/>
    <n v="317"/>
    <n v="1140"/>
    <n v="304"/>
    <n v="3.375"/>
    <n v="98500"/>
    <x v="1"/>
    <m/>
  </r>
  <r>
    <n v="-118.3"/>
    <n v="33.97"/>
    <n v="44"/>
    <n v="1521"/>
    <n v="289"/>
    <n v="1074"/>
    <n v="285"/>
    <n v="2.0672999999999999"/>
    <n v="99800"/>
    <x v="1"/>
    <m/>
  </r>
  <r>
    <n v="-118.3"/>
    <n v="33.97"/>
    <n v="42"/>
    <n v="944"/>
    <n v="200"/>
    <n v="567"/>
    <n v="190"/>
    <n v="2.6311"/>
    <n v="124100"/>
    <x v="1"/>
    <m/>
  </r>
  <r>
    <n v="-118.3"/>
    <n v="33.97"/>
    <n v="50"/>
    <n v="2270"/>
    <n v="451"/>
    <n v="1000"/>
    <n v="412"/>
    <n v="2.1221000000000001"/>
    <n v="119400"/>
    <x v="1"/>
    <m/>
  </r>
  <r>
    <n v="-118.31"/>
    <n v="33.97"/>
    <n v="52"/>
    <n v="1595"/>
    <n v="325"/>
    <n v="823"/>
    <n v="302"/>
    <n v="3.2187999999999999"/>
    <n v="124200"/>
    <x v="1"/>
    <m/>
  </r>
  <r>
    <n v="-118.31"/>
    <n v="33.97"/>
    <n v="47"/>
    <n v="2066"/>
    <n v="422"/>
    <n v="1156"/>
    <n v="380"/>
    <n v="2.7917000000000001"/>
    <n v="125800"/>
    <x v="1"/>
    <m/>
  </r>
  <r>
    <n v="-118.31"/>
    <n v="33.97"/>
    <n v="52"/>
    <n v="1629"/>
    <n v="277"/>
    <n v="819"/>
    <n v="288"/>
    <n v="3.7250000000000001"/>
    <n v="142600"/>
    <x v="1"/>
    <m/>
  </r>
  <r>
    <n v="-118.31"/>
    <n v="33.97"/>
    <n v="48"/>
    <n v="1541"/>
    <n v="314"/>
    <n v="819"/>
    <n v="312"/>
    <n v="3.0916999999999999"/>
    <n v="136100"/>
    <x v="1"/>
    <m/>
  </r>
  <r>
    <n v="-118.31"/>
    <n v="33.94"/>
    <n v="41"/>
    <n v="1353"/>
    <n v="286"/>
    <n v="751"/>
    <n v="250"/>
    <n v="2.7401"/>
    <n v="131700"/>
    <x v="1"/>
    <m/>
  </r>
  <r>
    <n v="-118.3"/>
    <n v="33.950000000000003"/>
    <n v="50"/>
    <n v="1843"/>
    <n v="326"/>
    <n v="892"/>
    <n v="314"/>
    <n v="3.1345999999999998"/>
    <n v="120000"/>
    <x v="1"/>
    <m/>
  </r>
  <r>
    <n v="-118.31"/>
    <n v="33.950000000000003"/>
    <n v="43"/>
    <n v="1823"/>
    <n v="358"/>
    <n v="1065"/>
    <n v="342"/>
    <n v="3.2707999999999999"/>
    <n v="131000"/>
    <x v="1"/>
    <m/>
  </r>
  <r>
    <n v="-118.31"/>
    <n v="33.950000000000003"/>
    <n v="44"/>
    <n v="1558"/>
    <n v="333"/>
    <n v="1095"/>
    <n v="316"/>
    <n v="4.0042999999999997"/>
    <n v="133500"/>
    <x v="1"/>
    <m/>
  </r>
  <r>
    <n v="-118.31"/>
    <n v="33.950000000000003"/>
    <n v="44"/>
    <n v="2490"/>
    <n v="430"/>
    <n v="1305"/>
    <n v="411"/>
    <n v="4.8295000000000003"/>
    <n v="149600"/>
    <x v="1"/>
    <m/>
  </r>
  <r>
    <n v="-118.31"/>
    <n v="33.94"/>
    <n v="43"/>
    <n v="2104"/>
    <n v="393"/>
    <n v="1132"/>
    <n v="394"/>
    <n v="3.0682"/>
    <n v="142000"/>
    <x v="1"/>
    <m/>
  </r>
  <r>
    <n v="-118.31"/>
    <n v="33.96"/>
    <n v="43"/>
    <n v="2118"/>
    <n v="569"/>
    <n v="1266"/>
    <n v="500"/>
    <n v="1.7470000000000001"/>
    <n v="121000"/>
    <x v="1"/>
    <m/>
  </r>
  <r>
    <n v="-118.31"/>
    <n v="33.96"/>
    <n v="43"/>
    <n v="2149"/>
    <n v="493"/>
    <n v="1316"/>
    <n v="462"/>
    <n v="1.528"/>
    <n v="131800"/>
    <x v="1"/>
    <m/>
  </r>
  <r>
    <n v="-118.31"/>
    <n v="33.96"/>
    <n v="46"/>
    <n v="1686"/>
    <n v="303"/>
    <n v="870"/>
    <n v="320"/>
    <n v="3.4643000000000002"/>
    <n v="136300"/>
    <x v="1"/>
    <m/>
  </r>
  <r>
    <n v="-118.31"/>
    <n v="33.96"/>
    <n v="48"/>
    <n v="2015"/>
    <n v="356"/>
    <n v="1020"/>
    <n v="338"/>
    <n v="4.0625"/>
    <n v="138700"/>
    <x v="1"/>
    <m/>
  </r>
  <r>
    <n v="-118.29"/>
    <n v="33.97"/>
    <n v="48"/>
    <n v="3139"/>
    <n v="587"/>
    <n v="1319"/>
    <n v="506"/>
    <n v="3.5207999999999999"/>
    <n v="134200"/>
    <x v="1"/>
    <m/>
  </r>
  <r>
    <n v="-118.29"/>
    <n v="33.96"/>
    <n v="36"/>
    <n v="1717"/>
    <n v="417"/>
    <n v="902"/>
    <n v="368"/>
    <n v="1.4867999999999999"/>
    <n v="113200"/>
    <x v="1"/>
    <m/>
  </r>
  <r>
    <n v="-118.3"/>
    <n v="33.96"/>
    <n v="43"/>
    <n v="2009"/>
    <n v="442"/>
    <n v="1095"/>
    <n v="439"/>
    <n v="2.8298999999999999"/>
    <n v="109500"/>
    <x v="1"/>
    <m/>
  </r>
  <r>
    <n v="-118.3"/>
    <n v="33.96"/>
    <n v="39"/>
    <n v="2802"/>
    <n v="618"/>
    <n v="1524"/>
    <n v="529"/>
    <n v="2.6518000000000002"/>
    <n v="136300"/>
    <x v="1"/>
    <m/>
  </r>
  <r>
    <n v="-118.28"/>
    <n v="33.96"/>
    <n v="41"/>
    <n v="1175"/>
    <n v="340"/>
    <n v="1241"/>
    <n v="352"/>
    <n v="1.2273000000000001"/>
    <n v="98400"/>
    <x v="1"/>
    <m/>
  </r>
  <r>
    <n v="-118.28"/>
    <n v="33.96"/>
    <n v="34"/>
    <n v="2074"/>
    <n v="562"/>
    <n v="1913"/>
    <n v="514"/>
    <n v="1.6155999999999999"/>
    <n v="102100"/>
    <x v="1"/>
    <m/>
  </r>
  <r>
    <n v="-118.28"/>
    <n v="33.97"/>
    <n v="34"/>
    <n v="2771"/>
    <n v="802"/>
    <n v="2782"/>
    <n v="715"/>
    <n v="1.6652"/>
    <n v="99000"/>
    <x v="1"/>
    <m/>
  </r>
  <r>
    <n v="-118.29"/>
    <n v="33.96"/>
    <n v="31"/>
    <n v="4022"/>
    <n v="1208"/>
    <n v="3707"/>
    <n v="1007"/>
    <n v="1.3096000000000001"/>
    <n v="116300"/>
    <x v="1"/>
    <m/>
  </r>
  <r>
    <n v="-118.3"/>
    <n v="33.96"/>
    <n v="47"/>
    <n v="2112"/>
    <n v="417"/>
    <n v="1161"/>
    <n v="368"/>
    <n v="3.9722"/>
    <n v="117400"/>
    <x v="1"/>
    <m/>
  </r>
  <r>
    <n v="-118.31"/>
    <n v="33.96"/>
    <n v="52"/>
    <n v="2523"/>
    <n v="460"/>
    <n v="1167"/>
    <n v="413"/>
    <n v="3.0625"/>
    <n v="127400"/>
    <x v="1"/>
    <m/>
  </r>
  <r>
    <n v="-118.31"/>
    <n v="33.96"/>
    <n v="47"/>
    <n v="1586"/>
    <n v="322"/>
    <n v="1077"/>
    <n v="339"/>
    <n v="4.4861000000000004"/>
    <n v="140400"/>
    <x v="1"/>
    <m/>
  </r>
  <r>
    <n v="-118.31"/>
    <n v="33.96"/>
    <n v="47"/>
    <n v="2005"/>
    <n v="392"/>
    <n v="1134"/>
    <n v="415"/>
    <n v="3.7143000000000002"/>
    <n v="140300"/>
    <x v="1"/>
    <m/>
  </r>
  <r>
    <n v="-118.26"/>
    <n v="33.99"/>
    <n v="30"/>
    <n v="1702"/>
    <n v="443"/>
    <n v="1966"/>
    <n v="442"/>
    <n v="1.5521"/>
    <n v="97500"/>
    <x v="1"/>
    <m/>
  </r>
  <r>
    <n v="-118.27"/>
    <n v="33.979999999999997"/>
    <n v="30"/>
    <n v="1966"/>
    <n v="584"/>
    <n v="2028"/>
    <n v="535"/>
    <n v="1.625"/>
    <n v="101500"/>
    <x v="1"/>
    <m/>
  </r>
  <r>
    <n v="-118.28"/>
    <n v="33.99"/>
    <n v="38"/>
    <n v="1454"/>
    <n v="323"/>
    <n v="1098"/>
    <n v="297"/>
    <n v="1.5108999999999999"/>
    <n v="104000"/>
    <x v="1"/>
    <m/>
  </r>
  <r>
    <n v="-118.27"/>
    <n v="33.99"/>
    <n v="41"/>
    <n v="656"/>
    <n v="162"/>
    <n v="730"/>
    <n v="170"/>
    <n v="1.8047"/>
    <n v="101800"/>
    <x v="1"/>
    <m/>
  </r>
  <r>
    <n v="-118.28"/>
    <n v="33.979999999999997"/>
    <n v="43"/>
    <n v="1240"/>
    <n v="312"/>
    <n v="1100"/>
    <n v="311"/>
    <n v="1.575"/>
    <n v="97500"/>
    <x v="1"/>
    <m/>
  </r>
  <r>
    <n v="-118.27"/>
    <n v="33.979999999999997"/>
    <n v="45"/>
    <n v="1696"/>
    <n v="424"/>
    <n v="1502"/>
    <n v="429"/>
    <n v="1.3042"/>
    <n v="99200"/>
    <x v="1"/>
    <m/>
  </r>
  <r>
    <n v="-118.27"/>
    <n v="33.979999999999997"/>
    <n v="39"/>
    <n v="2062"/>
    <n v="588"/>
    <n v="1933"/>
    <n v="570"/>
    <n v="1.3801000000000001"/>
    <n v="97000"/>
    <x v="1"/>
    <m/>
  </r>
  <r>
    <n v="-118.27"/>
    <n v="33.979999999999997"/>
    <n v="44"/>
    <n v="1722"/>
    <n v="457"/>
    <n v="2177"/>
    <n v="401"/>
    <n v="2.125"/>
    <n v="92500"/>
    <x v="1"/>
    <m/>
  </r>
  <r>
    <n v="-118.26"/>
    <n v="33.979999999999997"/>
    <n v="43"/>
    <n v="762"/>
    <n v="206"/>
    <n v="854"/>
    <n v="188"/>
    <n v="1.2315"/>
    <n v="98200"/>
    <x v="1"/>
    <m/>
  </r>
  <r>
    <n v="-118.26"/>
    <n v="33.97"/>
    <n v="46"/>
    <n v="1295"/>
    <n v="351"/>
    <n v="1120"/>
    <n v="323"/>
    <n v="1.7121"/>
    <n v="98200"/>
    <x v="1"/>
    <m/>
  </r>
  <r>
    <n v="-118.26"/>
    <n v="33.97"/>
    <n v="44"/>
    <n v="1246"/>
    <n v="308"/>
    <n v="1031"/>
    <n v="295"/>
    <n v="1.9556"/>
    <n v="96300"/>
    <x v="1"/>
    <m/>
  </r>
  <r>
    <n v="-118.26"/>
    <n v="33.97"/>
    <n v="46"/>
    <n v="1521"/>
    <n v="352"/>
    <n v="1100"/>
    <n v="334"/>
    <n v="1.55"/>
    <n v="100600"/>
    <x v="1"/>
    <m/>
  </r>
  <r>
    <n v="-118.26"/>
    <n v="33.97"/>
    <n v="46"/>
    <n v="1086"/>
    <n v="249"/>
    <n v="880"/>
    <n v="250"/>
    <n v="1.5962000000000001"/>
    <n v="95700"/>
    <x v="1"/>
    <m/>
  </r>
  <r>
    <n v="-118.27"/>
    <n v="33.97"/>
    <n v="45"/>
    <n v="1546"/>
    <n v="371"/>
    <n v="1186"/>
    <n v="366"/>
    <n v="1.64"/>
    <n v="96800"/>
    <x v="1"/>
    <m/>
  </r>
  <r>
    <n v="-118.28"/>
    <n v="33.97"/>
    <n v="40"/>
    <n v="2180"/>
    <n v="642"/>
    <n v="2464"/>
    <n v="631"/>
    <n v="1.5521"/>
    <n v="90100"/>
    <x v="1"/>
    <m/>
  </r>
  <r>
    <n v="-118.27"/>
    <n v="33.97"/>
    <n v="39"/>
    <n v="2569"/>
    <n v="688"/>
    <n v="2601"/>
    <n v="630"/>
    <n v="2.0754000000000001"/>
    <n v="101400"/>
    <x v="1"/>
    <m/>
  </r>
  <r>
    <n v="-118.28"/>
    <n v="33.97"/>
    <n v="38"/>
    <n v="1819"/>
    <n v="497"/>
    <n v="2110"/>
    <n v="499"/>
    <n v="1.6027"/>
    <n v="97300"/>
    <x v="1"/>
    <m/>
  </r>
  <r>
    <n v="-118.27"/>
    <n v="33.96"/>
    <n v="38"/>
    <n v="977"/>
    <n v="295"/>
    <n v="1073"/>
    <n v="292"/>
    <n v="1.0207999999999999"/>
    <n v="86400"/>
    <x v="1"/>
    <m/>
  </r>
  <r>
    <n v="-118.27"/>
    <n v="33.96"/>
    <n v="42"/>
    <n v="796"/>
    <n v="203"/>
    <n v="697"/>
    <n v="177"/>
    <n v="2.0369999999999999"/>
    <n v="92600"/>
    <x v="1"/>
    <m/>
  </r>
  <r>
    <n v="-118.28"/>
    <n v="33.96"/>
    <n v="37"/>
    <n v="1812"/>
    <n v="500"/>
    <n v="1640"/>
    <n v="447"/>
    <n v="1.9348000000000001"/>
    <n v="99100"/>
    <x v="1"/>
    <m/>
  </r>
  <r>
    <n v="-118.26"/>
    <n v="33.97"/>
    <n v="47"/>
    <n v="1504"/>
    <n v="374"/>
    <n v="1168"/>
    <n v="358"/>
    <n v="1.4624999999999999"/>
    <n v="94200"/>
    <x v="1"/>
    <m/>
  </r>
  <r>
    <n v="-118.26"/>
    <n v="33.96"/>
    <n v="40"/>
    <n v="1475"/>
    <n v="347"/>
    <n v="1222"/>
    <n v="298"/>
    <n v="1.5303"/>
    <n v="95300"/>
    <x v="1"/>
    <m/>
  </r>
  <r>
    <n v="-118.26"/>
    <n v="33.96"/>
    <n v="39"/>
    <n v="1255"/>
    <n v="323"/>
    <n v="902"/>
    <n v="327"/>
    <n v="1.5811999999999999"/>
    <n v="94000"/>
    <x v="1"/>
    <m/>
  </r>
  <r>
    <n v="-118.26"/>
    <n v="33.97"/>
    <n v="52"/>
    <n v="1331"/>
    <n v="346"/>
    <n v="1144"/>
    <n v="362"/>
    <n v="1.5326"/>
    <n v="90600"/>
    <x v="1"/>
    <m/>
  </r>
  <r>
    <n v="-118.27"/>
    <n v="33.97"/>
    <n v="34"/>
    <n v="1462"/>
    <n v="394"/>
    <n v="1310"/>
    <n v="351"/>
    <n v="1.1556999999999999"/>
    <n v="90100"/>
    <x v="1"/>
    <m/>
  </r>
  <r>
    <n v="-118.27"/>
    <n v="33.96"/>
    <n v="38"/>
    <n v="1126"/>
    <n v="270"/>
    <n v="999"/>
    <n v="265"/>
    <n v="0.54949999999999999"/>
    <n v="91700"/>
    <x v="1"/>
    <m/>
  </r>
  <r>
    <n v="-118.27"/>
    <n v="33.96"/>
    <n v="34"/>
    <n v="1040"/>
    <n v="276"/>
    <n v="1083"/>
    <n v="255"/>
    <n v="1.6467000000000001"/>
    <n v="90900"/>
    <x v="1"/>
    <m/>
  </r>
  <r>
    <n v="-118.27"/>
    <n v="33.950000000000003"/>
    <n v="39"/>
    <n v="1529"/>
    <n v="358"/>
    <n v="1154"/>
    <n v="357"/>
    <n v="1.2091000000000001"/>
    <n v="97900"/>
    <x v="1"/>
    <m/>
  </r>
  <r>
    <n v="-118.26"/>
    <n v="33.950000000000003"/>
    <n v="38"/>
    <n v="1387"/>
    <n v="346"/>
    <n v="1240"/>
    <n v="355"/>
    <n v="1.6898"/>
    <n v="95100"/>
    <x v="1"/>
    <m/>
  </r>
  <r>
    <n v="-118.26"/>
    <n v="33.950000000000003"/>
    <n v="44"/>
    <n v="1513"/>
    <n v="369"/>
    <n v="1088"/>
    <n v="344"/>
    <n v="1.2968999999999999"/>
    <n v="94400"/>
    <x v="1"/>
    <m/>
  </r>
  <r>
    <n v="-118.26"/>
    <n v="33.96"/>
    <n v="39"/>
    <n v="1542"/>
    <n v="375"/>
    <n v="1256"/>
    <n v="361"/>
    <n v="1.7166999999999999"/>
    <n v="100000"/>
    <x v="1"/>
    <m/>
  </r>
  <r>
    <n v="-118.26"/>
    <n v="33.96"/>
    <n v="37"/>
    <n v="1625"/>
    <n v="383"/>
    <n v="1243"/>
    <n v="350"/>
    <n v="1.3971"/>
    <n v="89800"/>
    <x v="1"/>
    <m/>
  </r>
  <r>
    <n v="-118.28"/>
    <n v="33.96"/>
    <n v="42"/>
    <n v="1604"/>
    <n v="399"/>
    <n v="1581"/>
    <n v="387"/>
    <n v="1.7656000000000001"/>
    <n v="96700"/>
    <x v="1"/>
    <m/>
  </r>
  <r>
    <n v="-118.28"/>
    <n v="33.950000000000003"/>
    <n v="40"/>
    <n v="2044"/>
    <n v="538"/>
    <n v="2150"/>
    <n v="524"/>
    <n v="2.1436999999999999"/>
    <n v="94800"/>
    <x v="1"/>
    <m/>
  </r>
  <r>
    <n v="-118.28"/>
    <n v="33.96"/>
    <n v="42"/>
    <n v="1206"/>
    <n v="304"/>
    <n v="1167"/>
    <n v="250"/>
    <n v="1.615"/>
    <n v="101300"/>
    <x v="1"/>
    <m/>
  </r>
  <r>
    <n v="-118.28"/>
    <n v="33.96"/>
    <n v="39"/>
    <n v="882"/>
    <n v="221"/>
    <n v="697"/>
    <n v="189"/>
    <n v="1.8472"/>
    <n v="99100"/>
    <x v="1"/>
    <m/>
  </r>
  <r>
    <n v="-118.28"/>
    <n v="33.96"/>
    <n v="23"/>
    <n v="1983"/>
    <n v="611"/>
    <n v="2048"/>
    <n v="600"/>
    <n v="1.5313000000000001"/>
    <n v="91400"/>
    <x v="1"/>
    <m/>
  </r>
  <r>
    <n v="-118.29"/>
    <n v="33.950000000000003"/>
    <n v="35"/>
    <n v="1401"/>
    <n v="362"/>
    <n v="1357"/>
    <n v="327"/>
    <n v="2.0916999999999999"/>
    <n v="99300"/>
    <x v="1"/>
    <m/>
  </r>
  <r>
    <n v="-118.29"/>
    <n v="33.950000000000003"/>
    <n v="32"/>
    <n v="721"/>
    <n v="205"/>
    <n v="842"/>
    <n v="208"/>
    <n v="1.6029"/>
    <n v="89700"/>
    <x v="1"/>
    <m/>
  </r>
  <r>
    <n v="-118.29"/>
    <n v="33.96"/>
    <n v="39"/>
    <n v="1340"/>
    <n v="409"/>
    <n v="1463"/>
    <n v="367"/>
    <n v="1.5294000000000001"/>
    <n v="111400"/>
    <x v="1"/>
    <m/>
  </r>
  <r>
    <n v="-118.29"/>
    <n v="33.950000000000003"/>
    <n v="40"/>
    <n v="2808"/>
    <n v="695"/>
    <n v="2357"/>
    <n v="627"/>
    <n v="1.9655"/>
    <n v="102300"/>
    <x v="1"/>
    <m/>
  </r>
  <r>
    <n v="-118.29"/>
    <n v="33.950000000000003"/>
    <n v="39"/>
    <n v="1701"/>
    <n v="428"/>
    <n v="1468"/>
    <n v="411"/>
    <n v="1.9702"/>
    <n v="93200"/>
    <x v="1"/>
    <m/>
  </r>
  <r>
    <n v="-118.28"/>
    <n v="33.94"/>
    <n v="43"/>
    <n v="1201"/>
    <n v="292"/>
    <n v="840"/>
    <n v="252"/>
    <n v="2.7917000000000001"/>
    <n v="105600"/>
    <x v="1"/>
    <m/>
  </r>
  <r>
    <n v="-118.29"/>
    <n v="33.94"/>
    <n v="34"/>
    <n v="1089"/>
    <n v="278"/>
    <n v="995"/>
    <n v="315"/>
    <n v="2.3351999999999999"/>
    <n v="107700"/>
    <x v="1"/>
    <m/>
  </r>
  <r>
    <n v="-118.27"/>
    <n v="33.950000000000003"/>
    <n v="35"/>
    <n v="2073"/>
    <n v="494"/>
    <n v="1753"/>
    <n v="490"/>
    <n v="1.5"/>
    <n v="93600"/>
    <x v="1"/>
    <m/>
  </r>
  <r>
    <n v="-118.27"/>
    <n v="33.950000000000003"/>
    <n v="43"/>
    <n v="1156"/>
    <n v="291"/>
    <n v="1074"/>
    <n v="299"/>
    <n v="1.8814"/>
    <n v="94900"/>
    <x v="1"/>
    <m/>
  </r>
  <r>
    <n v="-118.27"/>
    <n v="33.94"/>
    <n v="30"/>
    <n v="1041"/>
    <n v="275"/>
    <n v="877"/>
    <n v="270"/>
    <n v="1.5267999999999999"/>
    <n v="91600"/>
    <x v="1"/>
    <m/>
  </r>
  <r>
    <n v="-118.28"/>
    <n v="33.94"/>
    <n v="38"/>
    <n v="637"/>
    <n v="204"/>
    <n v="679"/>
    <n v="162"/>
    <n v="1.5713999999999999"/>
    <n v="89700"/>
    <x v="1"/>
    <m/>
  </r>
  <r>
    <n v="-118.28"/>
    <n v="33.950000000000003"/>
    <n v="41"/>
    <n v="835"/>
    <n v="208"/>
    <n v="707"/>
    <n v="192"/>
    <n v="1.4103000000000001"/>
    <n v="86200"/>
    <x v="1"/>
    <m/>
  </r>
  <r>
    <n v="-118.27"/>
    <n v="33.950000000000003"/>
    <n v="40"/>
    <n v="935"/>
    <n v="226"/>
    <n v="818"/>
    <n v="236"/>
    <n v="1.8797999999999999"/>
    <n v="101300"/>
    <x v="1"/>
    <m/>
  </r>
  <r>
    <n v="-118.27"/>
    <n v="33.950000000000003"/>
    <n v="34"/>
    <n v="987"/>
    <n v="248"/>
    <n v="902"/>
    <n v="221"/>
    <n v="2.3365"/>
    <n v="98000"/>
    <x v="1"/>
    <m/>
  </r>
  <r>
    <n v="-118.27"/>
    <n v="33.950000000000003"/>
    <n v="34"/>
    <n v="1261"/>
    <n v="315"/>
    <n v="1027"/>
    <n v="303"/>
    <n v="2.2946"/>
    <n v="88800"/>
    <x v="1"/>
    <m/>
  </r>
  <r>
    <n v="-118.27"/>
    <n v="33.950000000000003"/>
    <n v="29"/>
    <n v="1579"/>
    <n v="351"/>
    <n v="1056"/>
    <n v="322"/>
    <n v="2.3056000000000001"/>
    <n v="98500"/>
    <x v="1"/>
    <m/>
  </r>
  <r>
    <n v="-118.25"/>
    <n v="33.950000000000003"/>
    <n v="35"/>
    <n v="1405"/>
    <n v="326"/>
    <n v="1086"/>
    <n v="273"/>
    <n v="1.0375000000000001"/>
    <n v="89800"/>
    <x v="1"/>
    <m/>
  </r>
  <r>
    <n v="-118.26"/>
    <n v="33.94"/>
    <n v="45"/>
    <n v="1080"/>
    <n v="218"/>
    <n v="850"/>
    <n v="237"/>
    <n v="2.25"/>
    <n v="93400"/>
    <x v="1"/>
    <m/>
  </r>
  <r>
    <n v="-118.26"/>
    <n v="33.950000000000003"/>
    <n v="44"/>
    <n v="1771"/>
    <n v="378"/>
    <n v="1296"/>
    <n v="399"/>
    <n v="1.6389"/>
    <n v="96700"/>
    <x v="1"/>
    <m/>
  </r>
  <r>
    <n v="-118.26"/>
    <n v="33.950000000000003"/>
    <n v="44"/>
    <n v="1481"/>
    <n v="329"/>
    <n v="999"/>
    <n v="315"/>
    <n v="1.5146999999999999"/>
    <n v="94600"/>
    <x v="1"/>
    <m/>
  </r>
  <r>
    <n v="-118.26"/>
    <n v="33.94"/>
    <n v="44"/>
    <n v="1103"/>
    <n v="265"/>
    <n v="760"/>
    <n v="247"/>
    <n v="1.6887000000000001"/>
    <n v="99600"/>
    <x v="1"/>
    <m/>
  </r>
  <r>
    <n v="-118.25"/>
    <n v="33.94"/>
    <n v="37"/>
    <n v="1002"/>
    <n v="270"/>
    <n v="1092"/>
    <n v="273"/>
    <n v="1.6333"/>
    <n v="94500"/>
    <x v="1"/>
    <m/>
  </r>
  <r>
    <n v="-118.26"/>
    <n v="33.94"/>
    <n v="41"/>
    <n v="1510"/>
    <n v="410"/>
    <n v="1408"/>
    <n v="389"/>
    <n v="1.65"/>
    <n v="94200"/>
    <x v="1"/>
    <m/>
  </r>
  <r>
    <n v="-118.27"/>
    <n v="33.94"/>
    <n v="38"/>
    <n v="1314"/>
    <n v="318"/>
    <n v="1080"/>
    <n v="285"/>
    <n v="1.5871999999999999"/>
    <n v="89800"/>
    <x v="1"/>
    <m/>
  </r>
  <r>
    <n v="-118.26"/>
    <n v="33.94"/>
    <n v="44"/>
    <n v="795"/>
    <n v="181"/>
    <n v="716"/>
    <n v="167"/>
    <n v="2"/>
    <n v="90300"/>
    <x v="1"/>
    <m/>
  </r>
  <r>
    <n v="-118.26"/>
    <n v="33.93"/>
    <n v="35"/>
    <n v="1562"/>
    <n v="403"/>
    <n v="1587"/>
    <n v="406"/>
    <n v="1.4917"/>
    <n v="93200"/>
    <x v="1"/>
    <m/>
  </r>
  <r>
    <n v="-118.27"/>
    <n v="33.93"/>
    <n v="41"/>
    <n v="570"/>
    <n v="135"/>
    <n v="466"/>
    <n v="121"/>
    <n v="2.6457999999999999"/>
    <n v="91300"/>
    <x v="1"/>
    <m/>
  </r>
  <r>
    <n v="-118.27"/>
    <n v="33.94"/>
    <n v="34"/>
    <n v="721"/>
    <n v="165"/>
    <n v="661"/>
    <n v="171"/>
    <n v="2.0789"/>
    <n v="92400"/>
    <x v="1"/>
    <m/>
  </r>
  <r>
    <n v="-118.27"/>
    <n v="33.94"/>
    <n v="37"/>
    <n v="973"/>
    <n v="221"/>
    <n v="842"/>
    <n v="178"/>
    <n v="1.6645000000000001"/>
    <n v="94900"/>
    <x v="1"/>
    <m/>
  </r>
  <r>
    <n v="-118.27"/>
    <n v="33.93"/>
    <n v="36"/>
    <n v="1467"/>
    <n v="369"/>
    <n v="1247"/>
    <n v="347"/>
    <n v="1.8190999999999999"/>
    <n v="92700"/>
    <x v="1"/>
    <m/>
  </r>
  <r>
    <n v="-118.26"/>
    <n v="33.93"/>
    <n v="36"/>
    <n v="1102"/>
    <n v="247"/>
    <n v="702"/>
    <n v="225"/>
    <n v="1.5256000000000001"/>
    <n v="95400"/>
    <x v="1"/>
    <m/>
  </r>
  <r>
    <n v="-118.26"/>
    <n v="33.93"/>
    <n v="42"/>
    <n v="1433"/>
    <n v="295"/>
    <n v="775"/>
    <n v="293"/>
    <n v="1.1326000000000001"/>
    <n v="104800"/>
    <x v="1"/>
    <m/>
  </r>
  <r>
    <n v="-118.25"/>
    <n v="33.93"/>
    <n v="42"/>
    <n v="657"/>
    <n v="147"/>
    <n v="526"/>
    <n v="132"/>
    <n v="2.5"/>
    <n v="110200"/>
    <x v="1"/>
    <m/>
  </r>
  <r>
    <n v="-118.26"/>
    <n v="33.92"/>
    <n v="40"/>
    <n v="1076"/>
    <n v="244"/>
    <n v="705"/>
    <n v="255"/>
    <n v="1.7986"/>
    <n v="98900"/>
    <x v="1"/>
    <m/>
  </r>
  <r>
    <n v="-118.27"/>
    <n v="33.92"/>
    <n v="36"/>
    <n v="1465"/>
    <n v="346"/>
    <n v="1147"/>
    <n v="324"/>
    <n v="1.7262"/>
    <n v="88800"/>
    <x v="1"/>
    <m/>
  </r>
  <r>
    <n v="-118.27"/>
    <n v="33.94"/>
    <n v="43"/>
    <n v="1309"/>
    <n v="344"/>
    <n v="1182"/>
    <n v="340"/>
    <n v="1.6625000000000001"/>
    <n v="88700"/>
    <x v="1"/>
    <m/>
  </r>
  <r>
    <n v="-118.27"/>
    <n v="33.94"/>
    <n v="30"/>
    <n v="1764"/>
    <n v="397"/>
    <n v="1406"/>
    <n v="362"/>
    <n v="1.4490000000000001"/>
    <n v="93100"/>
    <x v="1"/>
    <m/>
  </r>
  <r>
    <n v="-118.27"/>
    <n v="33.94"/>
    <n v="39"/>
    <n v="2078"/>
    <n v="561"/>
    <n v="1901"/>
    <n v="504"/>
    <n v="1.1468"/>
    <n v="96900"/>
    <x v="1"/>
    <m/>
  </r>
  <r>
    <n v="-118.28"/>
    <n v="33.93"/>
    <n v="21"/>
    <n v="847"/>
    <n v="278"/>
    <n v="1283"/>
    <n v="277"/>
    <n v="1.4329000000000001"/>
    <n v="94100"/>
    <x v="1"/>
    <m/>
  </r>
  <r>
    <n v="-118.28"/>
    <n v="33.94"/>
    <n v="32"/>
    <n v="1381"/>
    <n v="375"/>
    <n v="1268"/>
    <n v="354"/>
    <n v="1.1051"/>
    <n v="94200"/>
    <x v="1"/>
    <m/>
  </r>
  <r>
    <n v="-118.28"/>
    <n v="33.94"/>
    <n v="9"/>
    <n v="456"/>
    <n v="130"/>
    <n v="438"/>
    <n v="114"/>
    <n v="0.8952"/>
    <n v="81300"/>
    <x v="1"/>
    <m/>
  </r>
  <r>
    <n v="-118.28"/>
    <n v="33.94"/>
    <n v="44"/>
    <n v="1631"/>
    <n v="338"/>
    <n v="1197"/>
    <n v="355"/>
    <n v="3.0788000000000002"/>
    <n v="100000"/>
    <x v="1"/>
    <m/>
  </r>
  <r>
    <n v="-118.28"/>
    <n v="33.93"/>
    <n v="42"/>
    <n v="1898"/>
    <n v="460"/>
    <n v="1503"/>
    <n v="429"/>
    <n v="2.5179"/>
    <n v="97400"/>
    <x v="1"/>
    <m/>
  </r>
  <r>
    <n v="-118.29"/>
    <n v="33.93"/>
    <n v="43"/>
    <n v="2021"/>
    <n v="379"/>
    <n v="1051"/>
    <n v="352"/>
    <n v="3.3835999999999999"/>
    <n v="129900"/>
    <x v="1"/>
    <m/>
  </r>
  <r>
    <n v="-118.29"/>
    <n v="33.94"/>
    <n v="47"/>
    <n v="1782"/>
    <n v="338"/>
    <n v="1003"/>
    <n v="329"/>
    <n v="2.5398000000000001"/>
    <n v="105700"/>
    <x v="1"/>
    <m/>
  </r>
  <r>
    <n v="-118.28"/>
    <n v="33.93"/>
    <n v="41"/>
    <n v="936"/>
    <n v="257"/>
    <n v="913"/>
    <n v="226"/>
    <n v="2.0312999999999999"/>
    <n v="122600"/>
    <x v="1"/>
    <m/>
  </r>
  <r>
    <n v="-118.29"/>
    <n v="33.92"/>
    <n v="40"/>
    <n v="1935"/>
    <n v="461"/>
    <n v="1616"/>
    <n v="433"/>
    <n v="2.875"/>
    <n v="120200"/>
    <x v="1"/>
    <m/>
  </r>
  <r>
    <n v="-118.29"/>
    <n v="33.93"/>
    <n v="41"/>
    <n v="896"/>
    <n v="198"/>
    <n v="605"/>
    <n v="168"/>
    <n v="2.2778"/>
    <n v="128100"/>
    <x v="1"/>
    <m/>
  </r>
  <r>
    <n v="-118.27"/>
    <n v="33.93"/>
    <n v="38"/>
    <n v="2073"/>
    <n v="500"/>
    <n v="1657"/>
    <n v="470"/>
    <n v="1.2098"/>
    <n v="88400"/>
    <x v="1"/>
    <m/>
  </r>
  <r>
    <n v="-118.28"/>
    <n v="33.92"/>
    <n v="39"/>
    <n v="1274"/>
    <n v="282"/>
    <n v="975"/>
    <n v="277"/>
    <n v="1.5114000000000001"/>
    <n v="90400"/>
    <x v="1"/>
    <m/>
  </r>
  <r>
    <n v="-118.28"/>
    <n v="33.93"/>
    <n v="43"/>
    <n v="269"/>
    <n v="74"/>
    <n v="295"/>
    <n v="79"/>
    <n v="2.2968999999999999"/>
    <n v="90600"/>
    <x v="1"/>
    <m/>
  </r>
  <r>
    <n v="-118.28"/>
    <n v="33.93"/>
    <n v="45"/>
    <n v="529"/>
    <n v="112"/>
    <n v="448"/>
    <n v="120"/>
    <n v="3.5832999999999999"/>
    <n v="90600"/>
    <x v="1"/>
    <m/>
  </r>
  <r>
    <n v="-118.28"/>
    <n v="33.93"/>
    <n v="52"/>
    <n v="117"/>
    <n v="33"/>
    <n v="74"/>
    <n v="45"/>
    <n v="0.49990000000000001"/>
    <n v="90600"/>
    <x v="1"/>
    <m/>
  </r>
  <r>
    <n v="-118.25"/>
    <n v="33.94"/>
    <n v="44"/>
    <n v="1463"/>
    <n v="312"/>
    <n v="940"/>
    <n v="312"/>
    <n v="2.3332999999999999"/>
    <n v="99800"/>
    <x v="1"/>
    <m/>
  </r>
  <r>
    <n v="-118.25"/>
    <n v="33.94"/>
    <n v="43"/>
    <n v="1113"/>
    <n v="378"/>
    <n v="1305"/>
    <n v="334"/>
    <n v="1.1434"/>
    <n v="91300"/>
    <x v="1"/>
    <m/>
  </r>
  <r>
    <n v="-118.25"/>
    <n v="33.94"/>
    <n v="43"/>
    <n v="793"/>
    <m/>
    <n v="736"/>
    <n v="231"/>
    <n v="0.85270000000000001"/>
    <n v="90400"/>
    <x v="1"/>
    <m/>
  </r>
  <r>
    <n v="-118.23"/>
    <n v="33.950000000000003"/>
    <n v="37"/>
    <n v="2667"/>
    <n v="671"/>
    <n v="2865"/>
    <n v="683"/>
    <n v="0.68310000000000004"/>
    <n v="87500"/>
    <x v="1"/>
    <m/>
  </r>
  <r>
    <n v="-118.24"/>
    <n v="33.950000000000003"/>
    <n v="40"/>
    <n v="1193"/>
    <n v="280"/>
    <n v="1210"/>
    <n v="286"/>
    <n v="1.35"/>
    <n v="89500"/>
    <x v="1"/>
    <m/>
  </r>
  <r>
    <n v="-118.24"/>
    <n v="33.950000000000003"/>
    <n v="37"/>
    <n v="649"/>
    <n v="147"/>
    <n v="653"/>
    <n v="147"/>
    <n v="1.4792000000000001"/>
    <n v="97500"/>
    <x v="1"/>
    <m/>
  </r>
  <r>
    <n v="-118.24"/>
    <n v="33.950000000000003"/>
    <n v="36"/>
    <n v="2316"/>
    <n v="543"/>
    <n v="1938"/>
    <n v="507"/>
    <n v="1.25"/>
    <n v="97400"/>
    <x v="1"/>
    <m/>
  </r>
  <r>
    <n v="-118.24"/>
    <n v="33.950000000000003"/>
    <n v="21"/>
    <n v="1260"/>
    <n v="342"/>
    <n v="1167"/>
    <n v="310"/>
    <n v="0.9708"/>
    <n v="107600"/>
    <x v="1"/>
    <m/>
  </r>
  <r>
    <n v="-118.25"/>
    <n v="33.950000000000003"/>
    <n v="28"/>
    <n v="2136"/>
    <m/>
    <n v="1799"/>
    <n v="476"/>
    <n v="1.5427"/>
    <n v="95700"/>
    <x v="1"/>
    <m/>
  </r>
  <r>
    <n v="-118.24"/>
    <n v="33.950000000000003"/>
    <n v="37"/>
    <n v="441"/>
    <n v="125"/>
    <n v="390"/>
    <n v="98"/>
    <n v="1.6513"/>
    <n v="90200"/>
    <x v="1"/>
    <m/>
  </r>
  <r>
    <n v="-118.25"/>
    <n v="33.950000000000003"/>
    <n v="25"/>
    <n v="764"/>
    <n v="200"/>
    <n v="801"/>
    <n v="220"/>
    <n v="1.1384000000000001"/>
    <n v="100000"/>
    <x v="1"/>
    <m/>
  </r>
  <r>
    <n v="-118.25"/>
    <n v="33.93"/>
    <n v="40"/>
    <n v="975"/>
    <n v="270"/>
    <n v="1068"/>
    <n v="270"/>
    <n v="0.9889"/>
    <n v="87500"/>
    <x v="1"/>
    <m/>
  </r>
  <r>
    <n v="-118.25"/>
    <n v="33.93"/>
    <n v="36"/>
    <n v="2452"/>
    <n v="734"/>
    <n v="2664"/>
    <n v="667"/>
    <n v="0.92979999999999996"/>
    <n v="100000"/>
    <x v="1"/>
    <m/>
  </r>
  <r>
    <n v="-118.25"/>
    <n v="33.93"/>
    <n v="42"/>
    <n v="819"/>
    <n v="233"/>
    <n v="899"/>
    <n v="228"/>
    <n v="1.1346000000000001"/>
    <n v="85400"/>
    <x v="1"/>
    <m/>
  </r>
  <r>
    <n v="-118.24"/>
    <n v="33.94"/>
    <n v="37"/>
    <n v="869"/>
    <n v="241"/>
    <n v="1040"/>
    <n v="233"/>
    <n v="2"/>
    <n v="84200"/>
    <x v="1"/>
    <m/>
  </r>
  <r>
    <n v="-118.24"/>
    <n v="33.94"/>
    <n v="34"/>
    <n v="796"/>
    <n v="180"/>
    <n v="673"/>
    <n v="144"/>
    <n v="2.0769000000000002"/>
    <n v="88300"/>
    <x v="1"/>
    <m/>
  </r>
  <r>
    <n v="-118.24"/>
    <n v="33.93"/>
    <n v="37"/>
    <n v="1027"/>
    <n v="258"/>
    <n v="824"/>
    <n v="248"/>
    <n v="1.5132000000000001"/>
    <n v="86300"/>
    <x v="1"/>
    <m/>
  </r>
  <r>
    <n v="-118.24"/>
    <n v="33.93"/>
    <n v="32"/>
    <n v="779"/>
    <n v="201"/>
    <n v="861"/>
    <n v="219"/>
    <n v="1.0625"/>
    <n v="89800"/>
    <x v="1"/>
    <m/>
  </r>
  <r>
    <n v="-118.24"/>
    <n v="33.94"/>
    <n v="42"/>
    <n v="380"/>
    <n v="106"/>
    <n v="411"/>
    <n v="100"/>
    <n v="0.97050000000000003"/>
    <n v="90000"/>
    <x v="1"/>
    <m/>
  </r>
  <r>
    <n v="-118.24"/>
    <n v="33.94"/>
    <n v="39"/>
    <n v="1215"/>
    <n v="273"/>
    <n v="1211"/>
    <n v="265"/>
    <n v="1.7212000000000001"/>
    <n v="95500"/>
    <x v="1"/>
    <m/>
  </r>
  <r>
    <n v="-118.23"/>
    <n v="33.94"/>
    <n v="39"/>
    <n v="1141"/>
    <n v="258"/>
    <n v="1313"/>
    <n v="234"/>
    <n v="2.0186999999999999"/>
    <n v="90100"/>
    <x v="1"/>
    <m/>
  </r>
  <r>
    <n v="-118.23"/>
    <n v="33.94"/>
    <n v="35"/>
    <n v="1090"/>
    <n v="267"/>
    <n v="1339"/>
    <n v="263"/>
    <n v="2.1606999999999998"/>
    <n v="97600"/>
    <x v="1"/>
    <m/>
  </r>
  <r>
    <n v="-118.23"/>
    <n v="33.94"/>
    <n v="36"/>
    <n v="1110"/>
    <m/>
    <n v="1417"/>
    <n v="302"/>
    <n v="2.3332999999999999"/>
    <n v="92100"/>
    <x v="1"/>
    <m/>
  </r>
  <r>
    <n v="-118.24"/>
    <n v="33.94"/>
    <n v="30"/>
    <n v="940"/>
    <n v="211"/>
    <n v="1071"/>
    <n v="204"/>
    <n v="1.2679"/>
    <n v="92000"/>
    <x v="1"/>
    <m/>
  </r>
  <r>
    <n v="-118.23"/>
    <n v="33.93"/>
    <n v="36"/>
    <n v="501"/>
    <n v="123"/>
    <n v="487"/>
    <n v="118"/>
    <n v="1.3"/>
    <n v="87000"/>
    <x v="1"/>
    <m/>
  </r>
  <r>
    <n v="-118.23"/>
    <n v="33.93"/>
    <n v="39"/>
    <n v="2065"/>
    <n v="532"/>
    <n v="2015"/>
    <n v="535"/>
    <n v="0.8478"/>
    <n v="104900"/>
    <x v="1"/>
    <m/>
  </r>
  <r>
    <n v="-118.24"/>
    <n v="33.93"/>
    <n v="32"/>
    <n v="1063"/>
    <n v="282"/>
    <n v="992"/>
    <n v="253"/>
    <n v="0.89839999999999998"/>
    <n v="88700"/>
    <x v="1"/>
    <m/>
  </r>
  <r>
    <n v="-118.39"/>
    <n v="34.119999999999997"/>
    <n v="29"/>
    <n v="6447"/>
    <n v="1012"/>
    <n v="2184"/>
    <n v="960"/>
    <n v="8.2815999999999992"/>
    <n v="500001"/>
    <x v="1"/>
    <m/>
  </r>
  <r>
    <n v="-118.4"/>
    <n v="34.11"/>
    <n v="32"/>
    <n v="5578"/>
    <n v="753"/>
    <n v="1567"/>
    <n v="697"/>
    <n v="15.0001"/>
    <n v="500001"/>
    <x v="1"/>
    <m/>
  </r>
  <r>
    <n v="-118.42"/>
    <n v="34.119999999999997"/>
    <n v="27"/>
    <n v="2089"/>
    <n v="303"/>
    <n v="654"/>
    <n v="270"/>
    <n v="12.3767"/>
    <n v="500001"/>
    <x v="1"/>
    <m/>
  </r>
  <r>
    <n v="-118.43"/>
    <n v="34.11"/>
    <n v="27"/>
    <n v="10806"/>
    <n v="1440"/>
    <n v="3511"/>
    <n v="1352"/>
    <n v="12.7296"/>
    <n v="500001"/>
    <x v="1"/>
    <m/>
  </r>
  <r>
    <n v="-118.43"/>
    <n v="34.090000000000003"/>
    <n v="27"/>
    <n v="1613"/>
    <n v="200"/>
    <n v="497"/>
    <n v="197"/>
    <n v="7.9835000000000003"/>
    <n v="500001"/>
    <x v="1"/>
    <m/>
  </r>
  <r>
    <n v="-118.45"/>
    <n v="34.119999999999997"/>
    <n v="20"/>
    <n v="10722"/>
    <n v="1617"/>
    <n v="3731"/>
    <n v="1511"/>
    <n v="9.7448999999999995"/>
    <n v="500001"/>
    <x v="1"/>
    <m/>
  </r>
  <r>
    <n v="-118.44"/>
    <n v="34.090000000000003"/>
    <n v="36"/>
    <n v="3129"/>
    <n v="392"/>
    <n v="862"/>
    <n v="334"/>
    <n v="15.0001"/>
    <n v="500001"/>
    <x v="1"/>
    <m/>
  </r>
  <r>
    <n v="-118.43"/>
    <n v="34.08"/>
    <n v="46"/>
    <n v="778"/>
    <n v="90"/>
    <n v="238"/>
    <n v="93"/>
    <n v="15.0001"/>
    <n v="500001"/>
    <x v="1"/>
    <m/>
  </r>
  <r>
    <n v="-118.45"/>
    <n v="34.08"/>
    <n v="52"/>
    <n v="1500"/>
    <n v="176"/>
    <n v="384"/>
    <n v="145"/>
    <n v="7.1576000000000004"/>
    <n v="500001"/>
    <x v="1"/>
    <m/>
  </r>
  <r>
    <n v="-118.45"/>
    <n v="34.1"/>
    <n v="31"/>
    <n v="6675"/>
    <n v="842"/>
    <n v="2092"/>
    <n v="796"/>
    <n v="11.844200000000001"/>
    <n v="500001"/>
    <x v="1"/>
    <m/>
  </r>
  <r>
    <n v="-118.46"/>
    <n v="34.08"/>
    <n v="35"/>
    <n v="3247"/>
    <n v="525"/>
    <n v="1065"/>
    <n v="484"/>
    <n v="7.8426"/>
    <n v="500001"/>
    <x v="1"/>
    <m/>
  </r>
  <r>
    <n v="-118.47"/>
    <n v="34.1"/>
    <n v="32"/>
    <n v="8041"/>
    <n v="1141"/>
    <n v="2768"/>
    <n v="1106"/>
    <n v="11.197800000000001"/>
    <n v="500001"/>
    <x v="1"/>
    <m/>
  </r>
  <r>
    <n v="-118.49"/>
    <n v="34.11"/>
    <n v="27"/>
    <n v="6603"/>
    <n v="879"/>
    <n v="2336"/>
    <n v="868"/>
    <n v="13.2935"/>
    <n v="500001"/>
    <x v="1"/>
    <m/>
  </r>
  <r>
    <n v="-118.48"/>
    <n v="34.07"/>
    <n v="29"/>
    <n v="4767"/>
    <n v="777"/>
    <n v="1500"/>
    <n v="638"/>
    <n v="10.793699999999999"/>
    <n v="500001"/>
    <x v="1"/>
    <m/>
  </r>
  <r>
    <n v="-118.48"/>
    <n v="34.07"/>
    <n v="40"/>
    <n v="3351"/>
    <n v="484"/>
    <n v="1564"/>
    <n v="523"/>
    <n v="8.5152999999999999"/>
    <n v="500001"/>
    <x v="1"/>
    <m/>
  </r>
  <r>
    <n v="-118.48"/>
    <n v="34.07"/>
    <n v="37"/>
    <n v="4042"/>
    <n v="549"/>
    <n v="1318"/>
    <n v="542"/>
    <n v="12.8665"/>
    <n v="500001"/>
    <x v="1"/>
    <m/>
  </r>
  <r>
    <n v="-118.49"/>
    <n v="34.06"/>
    <n v="42"/>
    <n v="2861"/>
    <n v="360"/>
    <n v="829"/>
    <n v="310"/>
    <n v="15.0001"/>
    <n v="500001"/>
    <x v="1"/>
    <m/>
  </r>
  <r>
    <n v="-118.49"/>
    <n v="34.07"/>
    <n v="36"/>
    <n v="2929"/>
    <n v="366"/>
    <n v="1054"/>
    <n v="352"/>
    <n v="13.572800000000001"/>
    <n v="500001"/>
    <x v="1"/>
    <m/>
  </r>
  <r>
    <n v="-118.51"/>
    <n v="34.11"/>
    <n v="29"/>
    <n v="9013"/>
    <n v="1117"/>
    <n v="2919"/>
    <n v="1061"/>
    <n v="13.946999999999999"/>
    <n v="500001"/>
    <x v="1"/>
    <m/>
  </r>
  <r>
    <n v="-118.5"/>
    <n v="34.049999999999997"/>
    <n v="39"/>
    <n v="1487"/>
    <n v="163"/>
    <n v="414"/>
    <n v="160"/>
    <n v="15"/>
    <n v="500001"/>
    <x v="1"/>
    <m/>
  </r>
  <r>
    <n v="-118.53"/>
    <n v="34.090000000000003"/>
    <n v="37"/>
    <n v="5477"/>
    <n v="833"/>
    <n v="1925"/>
    <n v="757"/>
    <n v="8.1888000000000005"/>
    <n v="500001"/>
    <x v="1"/>
    <m/>
  </r>
  <r>
    <n v="-118.52"/>
    <n v="34.049999999999997"/>
    <n v="45"/>
    <n v="1814"/>
    <n v="325"/>
    <n v="709"/>
    <n v="311"/>
    <n v="4.8250000000000002"/>
    <n v="500001"/>
    <x v="1"/>
    <m/>
  </r>
  <r>
    <n v="-118.52"/>
    <n v="34.04"/>
    <n v="47"/>
    <n v="1985"/>
    <n v="315"/>
    <n v="819"/>
    <n v="340"/>
    <n v="6.5147000000000004"/>
    <n v="500001"/>
    <x v="1"/>
    <m/>
  </r>
  <r>
    <n v="-118.57"/>
    <n v="34.090000000000003"/>
    <n v="14"/>
    <n v="7970"/>
    <n v="1142"/>
    <n v="2926"/>
    <n v="1096"/>
    <n v="11.2866"/>
    <n v="500001"/>
    <x v="1"/>
    <m/>
  </r>
  <r>
    <n v="-118.54"/>
    <n v="34.049999999999997"/>
    <n v="33"/>
    <n v="6778"/>
    <n v="1092"/>
    <n v="2540"/>
    <n v="1052"/>
    <n v="8.5649999999999995"/>
    <n v="500001"/>
    <x v="1"/>
    <m/>
  </r>
  <r>
    <n v="-118.55"/>
    <n v="34.04"/>
    <n v="41"/>
    <n v="1482"/>
    <n v="239"/>
    <n v="617"/>
    <n v="242"/>
    <n v="8.8619000000000003"/>
    <n v="500001"/>
    <x v="1"/>
    <m/>
  </r>
  <r>
    <n v="-118.56"/>
    <n v="34.03"/>
    <n v="34"/>
    <n v="2095"/>
    <n v="343"/>
    <n v="662"/>
    <n v="299"/>
    <n v="8.2934000000000001"/>
    <n v="500001"/>
    <x v="1"/>
    <m/>
  </r>
  <r>
    <n v="-118.56"/>
    <n v="34.06"/>
    <n v="24"/>
    <n v="2332"/>
    <n v="349"/>
    <n v="761"/>
    <n v="325"/>
    <n v="7.3030999999999997"/>
    <n v="500001"/>
    <x v="1"/>
    <m/>
  </r>
  <r>
    <n v="-118.54"/>
    <n v="34.06"/>
    <n v="21"/>
    <n v="3755"/>
    <n v="525"/>
    <n v="1493"/>
    <n v="526"/>
    <n v="11.423299999999999"/>
    <n v="500001"/>
    <x v="1"/>
    <m/>
  </r>
  <r>
    <n v="-118.55"/>
    <n v="34.03"/>
    <n v="35"/>
    <n v="9075"/>
    <n v="1858"/>
    <n v="3646"/>
    <n v="1724"/>
    <n v="6.0307000000000004"/>
    <n v="500001"/>
    <x v="1"/>
    <m/>
  </r>
  <r>
    <n v="-118.52"/>
    <n v="34.04"/>
    <n v="42"/>
    <n v="993"/>
    <n v="130"/>
    <n v="368"/>
    <n v="134"/>
    <n v="10.808199999999999"/>
    <n v="500001"/>
    <x v="1"/>
    <m/>
  </r>
  <r>
    <n v="-118.52"/>
    <n v="34.04"/>
    <n v="43"/>
    <n v="2167"/>
    <n v="254"/>
    <n v="761"/>
    <n v="256"/>
    <n v="13.684200000000001"/>
    <n v="500001"/>
    <x v="1"/>
    <m/>
  </r>
  <r>
    <n v="-118.53"/>
    <n v="34.04"/>
    <n v="45"/>
    <n v="1711"/>
    <n v="264"/>
    <n v="735"/>
    <n v="261"/>
    <n v="9.1077999999999992"/>
    <n v="500001"/>
    <x v="1"/>
    <m/>
  </r>
  <r>
    <n v="-118.53"/>
    <n v="34.03"/>
    <n v="40"/>
    <n v="4350"/>
    <n v="763"/>
    <n v="1551"/>
    <n v="665"/>
    <n v="7.0317999999999996"/>
    <n v="500001"/>
    <x v="1"/>
    <m/>
  </r>
  <r>
    <n v="-118.5"/>
    <n v="34.049999999999997"/>
    <n v="36"/>
    <n v="4152"/>
    <n v="542"/>
    <n v="1461"/>
    <n v="550"/>
    <n v="15.0001"/>
    <n v="500001"/>
    <x v="1"/>
    <m/>
  </r>
  <r>
    <n v="-118.55"/>
    <n v="33.99"/>
    <n v="39"/>
    <n v="2603"/>
    <n v="456"/>
    <n v="928"/>
    <n v="410"/>
    <n v="7.9096000000000002"/>
    <n v="500001"/>
    <x v="3"/>
    <e v="#NAME?"/>
  </r>
  <r>
    <n v="-118.51"/>
    <n v="34.04"/>
    <n v="38"/>
    <n v="4715"/>
    <n v="691"/>
    <n v="1660"/>
    <n v="637"/>
    <n v="10.1882"/>
    <n v="500001"/>
    <x v="1"/>
    <m/>
  </r>
  <r>
    <n v="-118.47"/>
    <n v="34.06"/>
    <n v="45"/>
    <n v="1271"/>
    <n v="190"/>
    <n v="419"/>
    <n v="171"/>
    <n v="7.6447000000000003"/>
    <n v="500001"/>
    <x v="1"/>
    <m/>
  </r>
  <r>
    <n v="-118.47"/>
    <n v="34.06"/>
    <n v="45"/>
    <n v="3030"/>
    <n v="433"/>
    <n v="916"/>
    <n v="399"/>
    <n v="9.4664000000000001"/>
    <n v="500001"/>
    <x v="1"/>
    <m/>
  </r>
  <r>
    <n v="-118.48"/>
    <n v="34.049999999999997"/>
    <n v="48"/>
    <n v="3623"/>
    <n v="528"/>
    <n v="1282"/>
    <n v="516"/>
    <n v="9.5221"/>
    <n v="500001"/>
    <x v="1"/>
    <m/>
  </r>
  <r>
    <n v="-118.49"/>
    <n v="34.049999999999997"/>
    <n v="42"/>
    <n v="1918"/>
    <n v="216"/>
    <n v="632"/>
    <n v="224"/>
    <n v="15.0001"/>
    <n v="500001"/>
    <x v="1"/>
    <m/>
  </r>
  <r>
    <n v="-118.47"/>
    <n v="34.06"/>
    <n v="26"/>
    <n v="6577"/>
    <n v="1789"/>
    <n v="2937"/>
    <n v="1652"/>
    <n v="4.8010000000000002"/>
    <n v="500001"/>
    <x v="1"/>
    <m/>
  </r>
  <r>
    <n v="-118.46"/>
    <n v="34.06"/>
    <n v="20"/>
    <n v="5448"/>
    <n v="1532"/>
    <n v="2202"/>
    <n v="1442"/>
    <n v="4.2553999999999998"/>
    <n v="500001"/>
    <x v="1"/>
    <m/>
  </r>
  <r>
    <n v="-118.47"/>
    <n v="34.049999999999997"/>
    <n v="25"/>
    <n v="2689"/>
    <n v="719"/>
    <n v="1229"/>
    <n v="663"/>
    <n v="3.5909"/>
    <n v="500001"/>
    <x v="1"/>
    <m/>
  </r>
  <r>
    <n v="-118.46"/>
    <n v="34.049999999999997"/>
    <n v="25"/>
    <n v="4077"/>
    <n v="1151"/>
    <n v="1719"/>
    <n v="1017"/>
    <n v="3.7721"/>
    <n v="337500"/>
    <x v="1"/>
    <m/>
  </r>
  <r>
    <n v="-118.46"/>
    <n v="34.049999999999997"/>
    <n v="21"/>
    <n v="3639"/>
    <n v="1002"/>
    <n v="1489"/>
    <n v="983"/>
    <n v="4.6196999999999999"/>
    <n v="387500"/>
    <x v="1"/>
    <m/>
  </r>
  <r>
    <n v="-118.47"/>
    <n v="34.049999999999997"/>
    <n v="22"/>
    <n v="5215"/>
    <n v="1193"/>
    <n v="2048"/>
    <n v="1121"/>
    <n v="4.7008999999999999"/>
    <n v="500001"/>
    <x v="1"/>
    <m/>
  </r>
  <r>
    <n v="-118.47"/>
    <n v="34.049999999999997"/>
    <n v="27"/>
    <n v="4401"/>
    <n v="1033"/>
    <n v="1725"/>
    <n v="962"/>
    <n v="4.1749999999999998"/>
    <n v="500001"/>
    <x v="1"/>
    <m/>
  </r>
  <r>
    <n v="-118.48"/>
    <n v="34.049999999999997"/>
    <n v="36"/>
    <n v="2143"/>
    <n v="434"/>
    <n v="751"/>
    <n v="396"/>
    <n v="6.7496"/>
    <n v="500001"/>
    <x v="1"/>
    <m/>
  </r>
  <r>
    <n v="-118.49"/>
    <n v="34.049999999999997"/>
    <n v="45"/>
    <n v="1346"/>
    <n v="214"/>
    <n v="415"/>
    <n v="209"/>
    <n v="7.0285000000000002"/>
    <n v="500001"/>
    <x v="1"/>
    <m/>
  </r>
  <r>
    <n v="-118.42"/>
    <n v="34.08"/>
    <n v="46"/>
    <n v="1399"/>
    <n v="148"/>
    <n v="410"/>
    <n v="152"/>
    <n v="15.0001"/>
    <n v="500001"/>
    <x v="1"/>
    <m/>
  </r>
  <r>
    <n v="-118.43"/>
    <n v="34.07"/>
    <n v="34"/>
    <n v="3203"/>
    <n v="483"/>
    <n v="949"/>
    <n v="439"/>
    <n v="10.3467"/>
    <n v="500001"/>
    <x v="1"/>
    <m/>
  </r>
  <r>
    <n v="-118.43"/>
    <n v="34.07"/>
    <n v="38"/>
    <n v="3251"/>
    <n v="656"/>
    <n v="1251"/>
    <n v="593"/>
    <n v="7.7382"/>
    <n v="500001"/>
    <x v="1"/>
    <m/>
  </r>
  <r>
    <n v="-118.44"/>
    <n v="34.07"/>
    <n v="26"/>
    <n v="3535"/>
    <n v="748"/>
    <n v="1322"/>
    <n v="666"/>
    <n v="7.1673999999999998"/>
    <n v="500001"/>
    <x v="1"/>
    <m/>
  </r>
  <r>
    <n v="-118.44"/>
    <n v="34.07"/>
    <n v="35"/>
    <n v="1973"/>
    <n v="332"/>
    <n v="1257"/>
    <n v="296"/>
    <n v="8.9565000000000001"/>
    <n v="500001"/>
    <x v="1"/>
    <m/>
  </r>
  <r>
    <n v="-118.44"/>
    <n v="34.06"/>
    <n v="28"/>
    <n v="3910"/>
    <n v="959"/>
    <n v="1763"/>
    <n v="867"/>
    <n v="5.5"/>
    <n v="500001"/>
    <x v="1"/>
    <m/>
  </r>
  <r>
    <n v="-118.44"/>
    <n v="34.07"/>
    <n v="21"/>
    <n v="730"/>
    <n v="263"/>
    <n v="965"/>
    <n v="224"/>
    <n v="2.0510999999999999"/>
    <n v="350000"/>
    <x v="1"/>
    <m/>
  </r>
  <r>
    <n v="-118.44"/>
    <n v="34.06"/>
    <n v="14"/>
    <n v="520"/>
    <n v="292"/>
    <n v="282"/>
    <n v="213"/>
    <n v="2.2856999999999998"/>
    <n v="500001"/>
    <x v="1"/>
    <m/>
  </r>
  <r>
    <n v="-118.45"/>
    <n v="34.07"/>
    <n v="13"/>
    <n v="4284"/>
    <n v="1452"/>
    <n v="3806"/>
    <n v="1252"/>
    <n v="1.3125"/>
    <n v="350000"/>
    <x v="1"/>
    <m/>
  </r>
  <r>
    <n v="-118.45"/>
    <n v="34.07"/>
    <n v="19"/>
    <n v="4845"/>
    <n v="1609"/>
    <n v="3751"/>
    <n v="1539"/>
    <n v="1.583"/>
    <n v="350000"/>
    <x v="1"/>
    <m/>
  </r>
  <r>
    <n v="-118.45"/>
    <n v="34.06"/>
    <n v="20"/>
    <n v="3367"/>
    <n v="1264"/>
    <n v="2667"/>
    <n v="1131"/>
    <n v="2.2444000000000002"/>
    <n v="500000"/>
    <x v="1"/>
    <m/>
  </r>
  <r>
    <n v="-118.46"/>
    <n v="34.06"/>
    <n v="46"/>
    <n v="1302"/>
    <n v="215"/>
    <n v="482"/>
    <n v="226"/>
    <n v="7.0674000000000001"/>
    <n v="500001"/>
    <x v="1"/>
    <m/>
  </r>
  <r>
    <n v="-118.46"/>
    <n v="34.07"/>
    <n v="43"/>
    <n v="2511"/>
    <n v="456"/>
    <n v="808"/>
    <n v="407"/>
    <n v="6.7702999999999998"/>
    <n v="500001"/>
    <x v="1"/>
    <m/>
  </r>
  <r>
    <n v="-118.46"/>
    <n v="34.07"/>
    <n v="49"/>
    <n v="2418"/>
    <n v="301"/>
    <n v="850"/>
    <n v="318"/>
    <n v="14.2867"/>
    <n v="500001"/>
    <x v="1"/>
    <m/>
  </r>
  <r>
    <n v="-118.46"/>
    <n v="34.07"/>
    <n v="42"/>
    <n v="2564"/>
    <n v="460"/>
    <n v="913"/>
    <n v="414"/>
    <n v="9.2225000000000001"/>
    <n v="500001"/>
    <x v="1"/>
    <m/>
  </r>
  <r>
    <n v="-118.44"/>
    <n v="34.06"/>
    <n v="9"/>
    <n v="5102"/>
    <n v="1695"/>
    <n v="2609"/>
    <n v="1450"/>
    <n v="3.2545000000000002"/>
    <n v="500001"/>
    <x v="1"/>
    <m/>
  </r>
  <r>
    <n v="-118.44"/>
    <n v="34.049999999999997"/>
    <n v="18"/>
    <n v="4780"/>
    <n v="1192"/>
    <n v="1886"/>
    <n v="1036"/>
    <n v="4.4673999999999996"/>
    <n v="500001"/>
    <x v="1"/>
    <m/>
  </r>
  <r>
    <n v="-118.44"/>
    <n v="34.049999999999997"/>
    <n v="32"/>
    <n v="1880"/>
    <n v="435"/>
    <n v="798"/>
    <n v="417"/>
    <n v="4.7108999999999996"/>
    <n v="500000"/>
    <x v="1"/>
    <m/>
  </r>
  <r>
    <n v="-118.44"/>
    <n v="34.049999999999997"/>
    <n v="15"/>
    <n v="5368"/>
    <n v="1312"/>
    <n v="2269"/>
    <n v="1232"/>
    <n v="5.7096999999999998"/>
    <n v="316700"/>
    <x v="1"/>
    <m/>
  </r>
  <r>
    <n v="-118.43"/>
    <n v="34.06"/>
    <n v="11"/>
    <n v="3184"/>
    <n v="641"/>
    <n v="911"/>
    <n v="463"/>
    <n v="7.2675000000000001"/>
    <n v="500001"/>
    <x v="1"/>
    <m/>
  </r>
  <r>
    <n v="-118.43"/>
    <n v="34.06"/>
    <n v="41"/>
    <n v="1463"/>
    <n v="267"/>
    <n v="601"/>
    <n v="267"/>
    <n v="5.3776999999999999"/>
    <n v="500001"/>
    <x v="1"/>
    <m/>
  </r>
  <r>
    <n v="-118.43"/>
    <n v="34.049999999999997"/>
    <n v="22"/>
    <n v="4251"/>
    <n v="1073"/>
    <n v="1581"/>
    <n v="881"/>
    <n v="5.2554999999999996"/>
    <n v="500001"/>
    <x v="1"/>
    <m/>
  </r>
  <r>
    <n v="-118.44"/>
    <n v="34.06"/>
    <n v="13"/>
    <n v="4833"/>
    <n v="1119"/>
    <n v="1649"/>
    <n v="807"/>
    <n v="6.2389000000000001"/>
    <n v="500001"/>
    <x v="1"/>
    <m/>
  </r>
  <r>
    <n v="-118.42"/>
    <n v="34.06"/>
    <n v="40"/>
    <n v="2933"/>
    <n v="565"/>
    <n v="1077"/>
    <n v="536"/>
    <n v="6.1527000000000003"/>
    <n v="500001"/>
    <x v="1"/>
    <m/>
  </r>
  <r>
    <n v="-118.43"/>
    <n v="34.06"/>
    <n v="31"/>
    <n v="1317"/>
    <n v="284"/>
    <n v="523"/>
    <n v="274"/>
    <n v="7.4218999999999999"/>
    <n v="500001"/>
    <x v="1"/>
    <m/>
  </r>
  <r>
    <n v="-118.43"/>
    <n v="34.06"/>
    <n v="38"/>
    <n v="2982"/>
    <n v="664"/>
    <n v="1122"/>
    <n v="572"/>
    <n v="4.1908000000000003"/>
    <n v="500001"/>
    <x v="1"/>
    <m/>
  </r>
  <r>
    <n v="-118.43"/>
    <n v="34.06"/>
    <n v="20"/>
    <n v="4600"/>
    <n v="1018"/>
    <n v="1675"/>
    <n v="932"/>
    <n v="5.1999000000000004"/>
    <n v="500001"/>
    <x v="1"/>
    <m/>
  </r>
  <r>
    <n v="-118.42"/>
    <n v="34.06"/>
    <n v="44"/>
    <n v="533"/>
    <n v="90"/>
    <n v="291"/>
    <n v="97"/>
    <n v="10.804500000000001"/>
    <n v="500001"/>
    <x v="1"/>
    <m/>
  </r>
  <r>
    <n v="-118.42"/>
    <n v="34.06"/>
    <n v="52"/>
    <n v="1881"/>
    <n v="334"/>
    <n v="640"/>
    <n v="321"/>
    <n v="6.8710000000000004"/>
    <n v="500001"/>
    <x v="1"/>
    <m/>
  </r>
  <r>
    <n v="-118.42"/>
    <n v="34.049999999999997"/>
    <n v="38"/>
    <n v="4888"/>
    <n v="1126"/>
    <n v="1698"/>
    <n v="937"/>
    <n v="4.8304"/>
    <n v="500001"/>
    <x v="1"/>
    <m/>
  </r>
  <r>
    <n v="-118.43"/>
    <n v="34.049999999999997"/>
    <n v="52"/>
    <n v="1693"/>
    <n v="290"/>
    <n v="727"/>
    <n v="305"/>
    <n v="6.7115"/>
    <n v="500001"/>
    <x v="1"/>
    <m/>
  </r>
  <r>
    <n v="-118.43"/>
    <n v="34.049999999999997"/>
    <n v="24"/>
    <n v="3832"/>
    <n v="949"/>
    <n v="1613"/>
    <n v="893"/>
    <n v="3.9672999999999998"/>
    <n v="477300"/>
    <x v="1"/>
    <m/>
  </r>
  <r>
    <n v="-118.44"/>
    <n v="34.049999999999997"/>
    <n v="20"/>
    <n v="5943"/>
    <n v="1538"/>
    <n v="2492"/>
    <n v="1429"/>
    <n v="4.1140999999999996"/>
    <n v="305000"/>
    <x v="1"/>
    <m/>
  </r>
  <r>
    <n v="-118.44"/>
    <n v="34.049999999999997"/>
    <n v="22"/>
    <n v="3970"/>
    <n v="871"/>
    <n v="1588"/>
    <n v="791"/>
    <n v="4.8617999999999997"/>
    <n v="500001"/>
    <x v="1"/>
    <m/>
  </r>
  <r>
    <n v="-118.43"/>
    <n v="34.04"/>
    <n v="52"/>
    <n v="2425"/>
    <n v="435"/>
    <n v="962"/>
    <n v="412"/>
    <n v="5.8586999999999998"/>
    <n v="494700"/>
    <x v="1"/>
    <m/>
  </r>
  <r>
    <n v="-118.45"/>
    <n v="34.049999999999997"/>
    <n v="28"/>
    <n v="801"/>
    <n v="399"/>
    <n v="936"/>
    <n v="406"/>
    <n v="2.1875"/>
    <n v="181300"/>
    <x v="1"/>
    <m/>
  </r>
  <r>
    <n v="-118.45"/>
    <n v="34.04"/>
    <n v="22"/>
    <n v="3319"/>
    <n v="1045"/>
    <n v="1848"/>
    <n v="940"/>
    <n v="3.6673"/>
    <n v="283300"/>
    <x v="1"/>
    <m/>
  </r>
  <r>
    <n v="-118.45"/>
    <n v="34.04"/>
    <n v="23"/>
    <n v="3771"/>
    <n v="1321"/>
    <n v="2031"/>
    <n v="1241"/>
    <n v="2.7679"/>
    <n v="277500"/>
    <x v="1"/>
    <m/>
  </r>
  <r>
    <n v="-118.46"/>
    <n v="34.049999999999997"/>
    <n v="25"/>
    <n v="6902"/>
    <n v="2138"/>
    <n v="3136"/>
    <n v="1844"/>
    <n v="2.6509"/>
    <n v="410000"/>
    <x v="1"/>
    <m/>
  </r>
  <r>
    <n v="-118.45"/>
    <n v="34.049999999999997"/>
    <n v="23"/>
    <n v="4099"/>
    <n v="1287"/>
    <n v="2103"/>
    <n v="1217"/>
    <n v="3.7549000000000001"/>
    <n v="275000"/>
    <x v="1"/>
    <m/>
  </r>
  <r>
    <n v="-118.46"/>
    <n v="34.04"/>
    <n v="19"/>
    <n v="3522"/>
    <n v="1036"/>
    <n v="1820"/>
    <n v="977"/>
    <n v="3.2663000000000002"/>
    <n v="337500"/>
    <x v="1"/>
    <m/>
  </r>
  <r>
    <n v="-118.47"/>
    <n v="34.04"/>
    <n v="21"/>
    <n v="5041"/>
    <n v="1491"/>
    <n v="2719"/>
    <n v="1420"/>
    <n v="3.5335000000000001"/>
    <n v="268800"/>
    <x v="1"/>
    <m/>
  </r>
  <r>
    <n v="-118.45"/>
    <n v="34.04"/>
    <n v="19"/>
    <n v="3330"/>
    <n v="1010"/>
    <n v="1837"/>
    <n v="915"/>
    <n v="3.0173000000000001"/>
    <n v="393800"/>
    <x v="1"/>
    <m/>
  </r>
  <r>
    <n v="-118.46"/>
    <n v="34.04"/>
    <n v="25"/>
    <n v="2142"/>
    <n v="718"/>
    <n v="1390"/>
    <n v="699"/>
    <n v="3.0068999999999999"/>
    <n v="325000"/>
    <x v="1"/>
    <m/>
  </r>
  <r>
    <n v="-118.46"/>
    <n v="34.04"/>
    <n v="25"/>
    <n v="2768"/>
    <n v="850"/>
    <n v="1558"/>
    <n v="784"/>
    <n v="3.6976"/>
    <n v="360000"/>
    <x v="1"/>
    <m/>
  </r>
  <r>
    <n v="-118.46"/>
    <n v="34.04"/>
    <n v="17"/>
    <n v="2729"/>
    <n v="897"/>
    <n v="1404"/>
    <n v="758"/>
    <n v="3.1234999999999999"/>
    <n v="420800"/>
    <x v="1"/>
    <m/>
  </r>
  <r>
    <n v="-118.46"/>
    <n v="34.04"/>
    <n v="31"/>
    <n v="2621"/>
    <n v="707"/>
    <n v="1632"/>
    <n v="673"/>
    <n v="3.2869999999999999"/>
    <n v="348100"/>
    <x v="1"/>
    <m/>
  </r>
  <r>
    <n v="-118.45"/>
    <n v="34.04"/>
    <n v="21"/>
    <n v="2819"/>
    <n v="648"/>
    <n v="1435"/>
    <n v="593"/>
    <n v="3.9489000000000001"/>
    <n v="360200"/>
    <x v="1"/>
    <m/>
  </r>
  <r>
    <n v="-118.45"/>
    <n v="34.03"/>
    <n v="45"/>
    <n v="727"/>
    <n v="168"/>
    <n v="520"/>
    <n v="175"/>
    <n v="2.6528"/>
    <n v="300000"/>
    <x v="1"/>
    <m/>
  </r>
  <r>
    <n v="-118.45"/>
    <n v="34.03"/>
    <n v="39"/>
    <n v="1657"/>
    <n v="402"/>
    <n v="931"/>
    <n v="363"/>
    <n v="3.7812999999999999"/>
    <n v="336300"/>
    <x v="1"/>
    <m/>
  </r>
  <r>
    <n v="-118.44"/>
    <n v="34.04"/>
    <n v="49"/>
    <n v="32"/>
    <n v="7"/>
    <n v="14"/>
    <n v="7"/>
    <n v="2.1875"/>
    <n v="225000"/>
    <x v="1"/>
    <m/>
  </r>
  <r>
    <n v="-118.44"/>
    <n v="34.04"/>
    <n v="16"/>
    <n v="18"/>
    <n v="6"/>
    <n v="3"/>
    <n v="4"/>
    <n v="0.53600000000000003"/>
    <n v="350000"/>
    <x v="1"/>
    <m/>
  </r>
  <r>
    <n v="-118.44"/>
    <n v="34.04"/>
    <n v="31"/>
    <n v="2670"/>
    <n v="662"/>
    <n v="1535"/>
    <n v="631"/>
    <n v="3.0714000000000001"/>
    <n v="347800"/>
    <x v="1"/>
    <m/>
  </r>
  <r>
    <n v="-118.43"/>
    <n v="34.04"/>
    <n v="52"/>
    <n v="1782"/>
    <n v="308"/>
    <n v="735"/>
    <n v="307"/>
    <n v="5.2953999999999999"/>
    <n v="485100"/>
    <x v="1"/>
    <m/>
  </r>
  <r>
    <n v="-118.42"/>
    <n v="34.04"/>
    <n v="46"/>
    <n v="1508"/>
    <n v="276"/>
    <n v="639"/>
    <n v="273"/>
    <n v="4.9249999999999998"/>
    <n v="409800"/>
    <x v="1"/>
    <m/>
  </r>
  <r>
    <n v="-118.43"/>
    <n v="34.04"/>
    <n v="42"/>
    <n v="2725"/>
    <n v="569"/>
    <n v="1115"/>
    <n v="516"/>
    <n v="4.5833000000000004"/>
    <n v="427500"/>
    <x v="1"/>
    <m/>
  </r>
  <r>
    <n v="-118.41"/>
    <n v="34.049999999999997"/>
    <n v="16"/>
    <n v="9728"/>
    <n v="2211"/>
    <n v="3026"/>
    <n v="1899"/>
    <n v="5.8757999999999999"/>
    <n v="500001"/>
    <x v="1"/>
    <m/>
  </r>
  <r>
    <n v="-118.42"/>
    <n v="34.049999999999997"/>
    <n v="33"/>
    <n v="2921"/>
    <n v="652"/>
    <n v="1124"/>
    <n v="608"/>
    <n v="5.0151000000000003"/>
    <n v="500001"/>
    <x v="1"/>
    <m/>
  </r>
  <r>
    <n v="-118.42"/>
    <n v="34.049999999999997"/>
    <n v="52"/>
    <n v="2533"/>
    <n v="402"/>
    <n v="981"/>
    <n v="386"/>
    <n v="7.8163999999999998"/>
    <n v="500001"/>
    <x v="1"/>
    <m/>
  </r>
  <r>
    <n v="-118.4"/>
    <n v="34.049999999999997"/>
    <n v="26"/>
    <n v="4473"/>
    <n v="923"/>
    <n v="1518"/>
    <n v="805"/>
    <n v="5.0762"/>
    <n v="500001"/>
    <x v="1"/>
    <m/>
  </r>
  <r>
    <n v="-118.4"/>
    <n v="34.04"/>
    <n v="40"/>
    <n v="2079"/>
    <n v="268"/>
    <n v="720"/>
    <n v="282"/>
    <n v="9.2720000000000002"/>
    <n v="500001"/>
    <x v="1"/>
    <m/>
  </r>
  <r>
    <n v="-118.4"/>
    <n v="34.04"/>
    <n v="42"/>
    <n v="1298"/>
    <n v="174"/>
    <n v="420"/>
    <n v="190"/>
    <n v="12.8483"/>
    <n v="500001"/>
    <x v="1"/>
    <m/>
  </r>
  <r>
    <n v="-118.4"/>
    <n v="34.03"/>
    <n v="36"/>
    <n v="1831"/>
    <n v="296"/>
    <n v="871"/>
    <n v="269"/>
    <n v="8.1484000000000005"/>
    <n v="500001"/>
    <x v="1"/>
    <m/>
  </r>
  <r>
    <n v="-118.41"/>
    <n v="34.03"/>
    <n v="33"/>
    <n v="1730"/>
    <n v="386"/>
    <n v="994"/>
    <n v="363"/>
    <n v="3.7277"/>
    <n v="500001"/>
    <x v="1"/>
    <m/>
  </r>
  <r>
    <n v="-118.41"/>
    <n v="34.04"/>
    <n v="49"/>
    <n v="601"/>
    <n v="95"/>
    <n v="228"/>
    <n v="106"/>
    <n v="8.0238999999999994"/>
    <n v="500001"/>
    <x v="1"/>
    <m/>
  </r>
  <r>
    <n v="-118.39"/>
    <n v="34.049999999999997"/>
    <n v="35"/>
    <n v="2458"/>
    <n v="576"/>
    <n v="1047"/>
    <n v="554"/>
    <n v="4.0282999999999998"/>
    <n v="412500"/>
    <x v="1"/>
    <m/>
  </r>
  <r>
    <n v="-118.39"/>
    <n v="34.049999999999997"/>
    <n v="42"/>
    <n v="3105"/>
    <n v="559"/>
    <n v="1253"/>
    <n v="531"/>
    <n v="5.2220000000000004"/>
    <n v="500001"/>
    <x v="1"/>
    <m/>
  </r>
  <r>
    <n v="-118.4"/>
    <n v="34.049999999999997"/>
    <n v="34"/>
    <n v="2113"/>
    <n v="459"/>
    <n v="859"/>
    <n v="432"/>
    <n v="3.6953"/>
    <n v="500001"/>
    <x v="1"/>
    <m/>
  </r>
  <r>
    <n v="-118.39"/>
    <n v="34.049999999999997"/>
    <n v="25"/>
    <n v="2814"/>
    <n v="701"/>
    <n v="1139"/>
    <n v="658"/>
    <n v="4.0152999999999999"/>
    <n v="460000"/>
    <x v="1"/>
    <m/>
  </r>
  <r>
    <n v="-118.41"/>
    <n v="34.04"/>
    <n v="52"/>
    <n v="1907"/>
    <n v="261"/>
    <n v="681"/>
    <n v="249"/>
    <n v="10.980499999999999"/>
    <n v="500001"/>
    <x v="1"/>
    <m/>
  </r>
  <r>
    <n v="-118.41"/>
    <n v="34.04"/>
    <n v="52"/>
    <n v="2113"/>
    <n v="332"/>
    <n v="800"/>
    <n v="327"/>
    <n v="11.1768"/>
    <n v="500001"/>
    <x v="1"/>
    <m/>
  </r>
  <r>
    <n v="-118.41"/>
    <n v="34.03"/>
    <n v="36"/>
    <n v="3053"/>
    <n v="635"/>
    <n v="1234"/>
    <n v="577"/>
    <n v="5.1637000000000004"/>
    <n v="500001"/>
    <x v="1"/>
    <m/>
  </r>
  <r>
    <n v="-118.42"/>
    <n v="34.04"/>
    <n v="51"/>
    <n v="1975"/>
    <n v="348"/>
    <n v="771"/>
    <n v="357"/>
    <n v="6.6260000000000003"/>
    <n v="500001"/>
    <x v="1"/>
    <m/>
  </r>
  <r>
    <n v="-118.42"/>
    <n v="34.04"/>
    <n v="52"/>
    <n v="1358"/>
    <n v="272"/>
    <n v="574"/>
    <n v="267"/>
    <n v="5.6454000000000004"/>
    <n v="500001"/>
    <x v="1"/>
    <m/>
  </r>
  <r>
    <n v="-118.39"/>
    <n v="34.04"/>
    <n v="45"/>
    <n v="2089"/>
    <n v="312"/>
    <n v="834"/>
    <n v="305"/>
    <n v="7.3028000000000004"/>
    <n v="500001"/>
    <x v="1"/>
    <m/>
  </r>
  <r>
    <n v="-118.39"/>
    <n v="34.04"/>
    <n v="44"/>
    <n v="1873"/>
    <n v="286"/>
    <n v="635"/>
    <n v="283"/>
    <n v="5.5951000000000004"/>
    <n v="461300"/>
    <x v="1"/>
    <m/>
  </r>
  <r>
    <n v="-118.4"/>
    <n v="34.04"/>
    <n v="43"/>
    <n v="3863"/>
    <n v="537"/>
    <n v="1398"/>
    <n v="511"/>
    <n v="8.5937999999999999"/>
    <n v="500001"/>
    <x v="1"/>
    <m/>
  </r>
  <r>
    <n v="-118.4"/>
    <n v="34.049999999999997"/>
    <n v="43"/>
    <n v="1028"/>
    <n v="145"/>
    <n v="394"/>
    <n v="149"/>
    <n v="10.4519"/>
    <n v="500001"/>
    <x v="1"/>
    <m/>
  </r>
  <r>
    <n v="-118.39"/>
    <n v="34.049999999999997"/>
    <n v="42"/>
    <n v="1467"/>
    <n v="203"/>
    <n v="577"/>
    <n v="204"/>
    <n v="6.6368"/>
    <n v="500001"/>
    <x v="1"/>
    <m/>
  </r>
  <r>
    <n v="-118.38"/>
    <n v="34.04"/>
    <n v="35"/>
    <n v="2237"/>
    <n v="592"/>
    <n v="1794"/>
    <n v="543"/>
    <n v="2.2961"/>
    <n v="207700"/>
    <x v="1"/>
    <m/>
  </r>
  <r>
    <n v="-118.38"/>
    <n v="34.04"/>
    <n v="31"/>
    <n v="2846"/>
    <n v="727"/>
    <n v="2120"/>
    <n v="672"/>
    <n v="2.7225999999999999"/>
    <n v="254200"/>
    <x v="1"/>
    <m/>
  </r>
  <r>
    <n v="-118.38"/>
    <n v="34.04"/>
    <n v="45"/>
    <n v="767"/>
    <n v="130"/>
    <n v="254"/>
    <n v="118"/>
    <n v="6.2895000000000003"/>
    <n v="340400"/>
    <x v="1"/>
    <m/>
  </r>
  <r>
    <n v="-118.38"/>
    <n v="34.04"/>
    <n v="36"/>
    <n v="3005"/>
    <n v="771"/>
    <n v="2054"/>
    <n v="758"/>
    <n v="2.0436999999999999"/>
    <n v="309100"/>
    <x v="1"/>
    <m/>
  </r>
  <r>
    <n v="-118.38"/>
    <n v="34.04"/>
    <n v="39"/>
    <n v="2614"/>
    <n v="569"/>
    <n v="1665"/>
    <n v="553"/>
    <n v="3.4062999999999999"/>
    <n v="271600"/>
    <x v="1"/>
    <m/>
  </r>
  <r>
    <n v="-118.39"/>
    <n v="34.04"/>
    <n v="41"/>
    <n v="101"/>
    <n v="23"/>
    <n v="85"/>
    <n v="30"/>
    <n v="4.125"/>
    <n v="237500"/>
    <x v="1"/>
    <m/>
  </r>
  <r>
    <n v="-118.39"/>
    <n v="34.04"/>
    <n v="52"/>
    <n v="1492"/>
    <n v="277"/>
    <n v="666"/>
    <n v="289"/>
    <n v="4.7385999999999999"/>
    <n v="340400"/>
    <x v="1"/>
    <m/>
  </r>
  <r>
    <n v="-118.39"/>
    <n v="34.04"/>
    <n v="49"/>
    <n v="1230"/>
    <n v="279"/>
    <n v="669"/>
    <n v="269"/>
    <n v="3.9037999999999999"/>
    <n v="308300"/>
    <x v="1"/>
    <m/>
  </r>
  <r>
    <n v="-118.39"/>
    <n v="34.03"/>
    <n v="28"/>
    <n v="1722"/>
    <n v="536"/>
    <n v="1161"/>
    <n v="481"/>
    <n v="3.2227999999999999"/>
    <n v="232500"/>
    <x v="1"/>
    <m/>
  </r>
  <r>
    <n v="-118.39"/>
    <n v="34.03"/>
    <n v="25"/>
    <n v="3442"/>
    <n v="1050"/>
    <n v="1890"/>
    <n v="914"/>
    <n v="3.0573999999999999"/>
    <n v="319400"/>
    <x v="1"/>
    <m/>
  </r>
  <r>
    <n v="-118.4"/>
    <n v="34.03"/>
    <n v="24"/>
    <n v="1101"/>
    <n v="318"/>
    <n v="491"/>
    <n v="287"/>
    <n v="3.2222"/>
    <n v="319400"/>
    <x v="1"/>
    <m/>
  </r>
  <r>
    <n v="-118.4"/>
    <n v="34.03"/>
    <n v="43"/>
    <n v="1006"/>
    <n v="201"/>
    <n v="520"/>
    <n v="199"/>
    <n v="6.5669000000000004"/>
    <n v="372800"/>
    <x v="1"/>
    <m/>
  </r>
  <r>
    <n v="-118.41"/>
    <n v="34.03"/>
    <n v="26"/>
    <n v="4376"/>
    <n v="1394"/>
    <n v="2435"/>
    <n v="1250"/>
    <n v="2.8418000000000001"/>
    <n v="327300"/>
    <x v="1"/>
    <m/>
  </r>
  <r>
    <n v="-118.4"/>
    <n v="34.020000000000003"/>
    <n v="19"/>
    <n v="7297"/>
    <n v="2331"/>
    <n v="3870"/>
    <n v="2144"/>
    <n v="3.1160000000000001"/>
    <n v="300000"/>
    <x v="1"/>
    <m/>
  </r>
  <r>
    <n v="-118.4"/>
    <n v="34.020000000000003"/>
    <n v="27"/>
    <n v="515"/>
    <n v="201"/>
    <n v="397"/>
    <n v="228"/>
    <n v="2.4135"/>
    <n v="184400"/>
    <x v="1"/>
    <m/>
  </r>
  <r>
    <n v="-118.41"/>
    <n v="34.03"/>
    <n v="24"/>
    <n v="3711"/>
    <n v="1192"/>
    <n v="1764"/>
    <n v="1147"/>
    <n v="3.1642000000000001"/>
    <n v="366700"/>
    <x v="1"/>
    <m/>
  </r>
  <r>
    <n v="-118.41"/>
    <n v="34.020000000000003"/>
    <n v="24"/>
    <n v="2610"/>
    <n v="756"/>
    <n v="1322"/>
    <n v="692"/>
    <n v="3.5022000000000002"/>
    <n v="281300"/>
    <x v="1"/>
    <m/>
  </r>
  <r>
    <n v="-118.41"/>
    <n v="34.020000000000003"/>
    <n v="16"/>
    <n v="5825"/>
    <n v="1866"/>
    <n v="3390"/>
    <n v="1752"/>
    <n v="3.0964999999999998"/>
    <n v="320000"/>
    <x v="1"/>
    <m/>
  </r>
  <r>
    <n v="-118.39"/>
    <n v="34.03"/>
    <n v="19"/>
    <n v="1450"/>
    <n v="509"/>
    <n v="746"/>
    <n v="437"/>
    <n v="3.1415000000000002"/>
    <n v="55000"/>
    <x v="1"/>
    <m/>
  </r>
  <r>
    <n v="-118.4"/>
    <n v="34.03"/>
    <n v="13"/>
    <n v="6152"/>
    <n v="1978"/>
    <n v="3397"/>
    <n v="1845"/>
    <n v="3.4058000000000002"/>
    <n v="275000"/>
    <x v="1"/>
    <m/>
  </r>
  <r>
    <n v="-118.38"/>
    <n v="34.03"/>
    <n v="36"/>
    <n v="2101"/>
    <n v="569"/>
    <n v="1756"/>
    <n v="527"/>
    <n v="2.9344000000000001"/>
    <n v="222100"/>
    <x v="1"/>
    <m/>
  </r>
  <r>
    <n v="-118.39"/>
    <n v="34.03"/>
    <n v="39"/>
    <n v="1366"/>
    <n v="375"/>
    <n v="1237"/>
    <n v="370"/>
    <n v="3.7206000000000001"/>
    <n v="230900"/>
    <x v="1"/>
    <m/>
  </r>
  <r>
    <n v="-118.37"/>
    <n v="34.04"/>
    <n v="43"/>
    <n v="888"/>
    <n v="170"/>
    <n v="514"/>
    <n v="161"/>
    <n v="3.1827000000000001"/>
    <n v="202800"/>
    <x v="1"/>
    <m/>
  </r>
  <r>
    <n v="-118.37"/>
    <n v="34.04"/>
    <n v="42"/>
    <n v="1809"/>
    <n v="424"/>
    <n v="1094"/>
    <n v="382"/>
    <n v="2.7669999999999999"/>
    <n v="143000"/>
    <x v="1"/>
    <m/>
  </r>
  <r>
    <n v="-118.38"/>
    <n v="34.03"/>
    <n v="43"/>
    <n v="912"/>
    <n v="255"/>
    <n v="705"/>
    <n v="246"/>
    <n v="2.6402000000000001"/>
    <n v="185700"/>
    <x v="1"/>
    <m/>
  </r>
  <r>
    <n v="-118.37"/>
    <n v="34.04"/>
    <n v="25"/>
    <n v="542"/>
    <n v="161"/>
    <n v="442"/>
    <n v="131"/>
    <n v="2.25"/>
    <n v="333300"/>
    <x v="1"/>
    <m/>
  </r>
  <r>
    <n v="-118.37"/>
    <n v="34.04"/>
    <n v="43"/>
    <n v="1465"/>
    <n v="278"/>
    <n v="727"/>
    <n v="290"/>
    <n v="4.0781000000000001"/>
    <n v="289400"/>
    <x v="1"/>
    <m/>
  </r>
  <r>
    <n v="-118.42"/>
    <n v="34.03"/>
    <n v="45"/>
    <n v="1262"/>
    <n v="223"/>
    <n v="637"/>
    <n v="221"/>
    <n v="5.0865999999999998"/>
    <n v="427300"/>
    <x v="1"/>
    <m/>
  </r>
  <r>
    <n v="-118.43"/>
    <n v="34.03"/>
    <n v="45"/>
    <n v="1740"/>
    <n v="311"/>
    <n v="788"/>
    <n v="306"/>
    <n v="5.2099000000000002"/>
    <n v="373600"/>
    <x v="1"/>
    <m/>
  </r>
  <r>
    <n v="-118.43"/>
    <n v="34.03"/>
    <n v="39"/>
    <n v="1733"/>
    <n v="429"/>
    <n v="855"/>
    <n v="387"/>
    <n v="3.2307999999999999"/>
    <n v="340800"/>
    <x v="1"/>
    <m/>
  </r>
  <r>
    <n v="-118.43"/>
    <n v="34.03"/>
    <n v="26"/>
    <n v="1706"/>
    <n v="516"/>
    <n v="894"/>
    <n v="435"/>
    <n v="3.1875"/>
    <n v="372700"/>
    <x v="1"/>
    <m/>
  </r>
  <r>
    <n v="-118.42"/>
    <n v="34.03"/>
    <n v="44"/>
    <n v="904"/>
    <n v="176"/>
    <n v="358"/>
    <n v="158"/>
    <n v="3.3542000000000001"/>
    <n v="344200"/>
    <x v="1"/>
    <m/>
  </r>
  <r>
    <n v="-118.44"/>
    <n v="34.03"/>
    <n v="25"/>
    <n v="2059"/>
    <n v="659"/>
    <n v="1349"/>
    <n v="588"/>
    <n v="3.2395999999999998"/>
    <n v="352400"/>
    <x v="1"/>
    <m/>
  </r>
  <r>
    <n v="-118.43"/>
    <n v="34.03"/>
    <n v="36"/>
    <n v="1552"/>
    <n v="388"/>
    <n v="867"/>
    <n v="352"/>
    <n v="3.6467000000000001"/>
    <n v="346700"/>
    <x v="1"/>
    <m/>
  </r>
  <r>
    <n v="-118.44"/>
    <n v="34.03"/>
    <n v="37"/>
    <n v="1193"/>
    <n v="205"/>
    <n v="488"/>
    <n v="224"/>
    <n v="3.625"/>
    <n v="357600"/>
    <x v="1"/>
    <m/>
  </r>
  <r>
    <n v="-118.44"/>
    <n v="34.03"/>
    <n v="37"/>
    <n v="975"/>
    <n v="189"/>
    <n v="489"/>
    <n v="202"/>
    <n v="4.2434000000000003"/>
    <n v="331000"/>
    <x v="1"/>
    <m/>
  </r>
  <r>
    <n v="-118.44"/>
    <n v="34.03"/>
    <n v="30"/>
    <n v="1039"/>
    <n v="303"/>
    <n v="606"/>
    <n v="274"/>
    <n v="3.125"/>
    <n v="343800"/>
    <x v="1"/>
    <m/>
  </r>
  <r>
    <n v="-118.45"/>
    <n v="34.03"/>
    <n v="41"/>
    <n v="1240"/>
    <n v="320"/>
    <n v="711"/>
    <n v="304"/>
    <n v="3.3481999999999998"/>
    <n v="318100"/>
    <x v="1"/>
    <m/>
  </r>
  <r>
    <n v="-118.45"/>
    <n v="34.03"/>
    <n v="41"/>
    <n v="2083"/>
    <n v="528"/>
    <n v="993"/>
    <n v="481"/>
    <n v="4.0231000000000003"/>
    <n v="353900"/>
    <x v="1"/>
    <m/>
  </r>
  <r>
    <n v="-118.44"/>
    <n v="34.03"/>
    <n v="41"/>
    <n v="1164"/>
    <n v="265"/>
    <n v="561"/>
    <n v="251"/>
    <n v="4.2411000000000003"/>
    <n v="350900"/>
    <x v="1"/>
    <m/>
  </r>
  <r>
    <n v="-118.44"/>
    <n v="34.020000000000003"/>
    <n v="37"/>
    <n v="1592"/>
    <n v="308"/>
    <n v="783"/>
    <n v="321"/>
    <n v="6.2583000000000002"/>
    <n v="386000"/>
    <x v="1"/>
    <m/>
  </r>
  <r>
    <n v="-118.44"/>
    <n v="34.01"/>
    <n v="43"/>
    <n v="1408"/>
    <n v="246"/>
    <n v="651"/>
    <n v="240"/>
    <n v="4.5795000000000003"/>
    <n v="400000"/>
    <x v="1"/>
    <m/>
  </r>
  <r>
    <n v="-118.44"/>
    <n v="34.01"/>
    <n v="41"/>
    <n v="1309"/>
    <n v="221"/>
    <n v="534"/>
    <n v="228"/>
    <n v="5.1707999999999998"/>
    <n v="418800"/>
    <x v="1"/>
    <m/>
  </r>
  <r>
    <n v="-118.45"/>
    <n v="34.01"/>
    <n v="37"/>
    <n v="1328"/>
    <n v="250"/>
    <n v="626"/>
    <n v="228"/>
    <n v="5.8666"/>
    <n v="440100"/>
    <x v="1"/>
    <m/>
  </r>
  <r>
    <n v="-118.45"/>
    <n v="34.01"/>
    <n v="40"/>
    <n v="1361"/>
    <n v="240"/>
    <n v="559"/>
    <n v="229"/>
    <n v="6.3516000000000004"/>
    <n v="354300"/>
    <x v="1"/>
    <m/>
  </r>
  <r>
    <n v="-118.45"/>
    <n v="34.01"/>
    <n v="36"/>
    <n v="2424"/>
    <n v="418"/>
    <n v="1123"/>
    <n v="417"/>
    <n v="6.4755000000000003"/>
    <n v="405800"/>
    <x v="1"/>
    <m/>
  </r>
  <r>
    <n v="-118.44"/>
    <n v="34.020000000000003"/>
    <n v="32"/>
    <n v="2242"/>
    <n v="490"/>
    <n v="921"/>
    <n v="461"/>
    <n v="4.0429000000000004"/>
    <n v="500001"/>
    <x v="1"/>
    <m/>
  </r>
  <r>
    <n v="-118.43"/>
    <n v="34.01"/>
    <n v="43"/>
    <n v="1487"/>
    <n v="242"/>
    <n v="675"/>
    <n v="247"/>
    <n v="5.3403"/>
    <n v="489800"/>
    <x v="1"/>
    <m/>
  </r>
  <r>
    <n v="-118.44"/>
    <n v="34.020000000000003"/>
    <n v="39"/>
    <n v="3278"/>
    <n v="632"/>
    <n v="1321"/>
    <n v="617"/>
    <n v="6.2916999999999996"/>
    <n v="465700"/>
    <x v="1"/>
    <m/>
  </r>
  <r>
    <n v="-118.43"/>
    <n v="34.020000000000003"/>
    <n v="38"/>
    <n v="2172"/>
    <n v="437"/>
    <n v="830"/>
    <n v="368"/>
    <n v="3.9091"/>
    <n v="500001"/>
    <x v="1"/>
    <m/>
  </r>
  <r>
    <n v="-118.43"/>
    <n v="34.020000000000003"/>
    <n v="42"/>
    <n v="1528"/>
    <n v="244"/>
    <n v="634"/>
    <n v="242"/>
    <n v="8.1631"/>
    <n v="500001"/>
    <x v="1"/>
    <m/>
  </r>
  <r>
    <n v="-118.43"/>
    <n v="34.020000000000003"/>
    <n v="41"/>
    <n v="2403"/>
    <n v="516"/>
    <n v="1001"/>
    <n v="514"/>
    <n v="4.3906000000000001"/>
    <n v="500001"/>
    <x v="1"/>
    <m/>
  </r>
  <r>
    <n v="-118.42"/>
    <n v="34.03"/>
    <n v="44"/>
    <n v="629"/>
    <n v="131"/>
    <n v="326"/>
    <n v="156"/>
    <n v="4.5278"/>
    <n v="374300"/>
    <x v="1"/>
    <m/>
  </r>
  <r>
    <n v="-118.41"/>
    <n v="34.03"/>
    <n v="20"/>
    <n v="4374"/>
    <n v="1311"/>
    <n v="2165"/>
    <n v="1185"/>
    <n v="3.6019000000000001"/>
    <n v="463600"/>
    <x v="1"/>
    <m/>
  </r>
  <r>
    <n v="-118.42"/>
    <n v="34.020000000000003"/>
    <n v="21"/>
    <n v="3244"/>
    <n v="815"/>
    <n v="1423"/>
    <n v="781"/>
    <n v="3.6488"/>
    <n v="340800"/>
    <x v="1"/>
    <m/>
  </r>
  <r>
    <n v="-118.42"/>
    <n v="34.020000000000003"/>
    <n v="34"/>
    <n v="2243"/>
    <n v="444"/>
    <n v="973"/>
    <n v="413"/>
    <n v="4.9676"/>
    <n v="414100"/>
    <x v="1"/>
    <m/>
  </r>
  <r>
    <n v="-118.42"/>
    <n v="34.020000000000003"/>
    <n v="28"/>
    <n v="3167"/>
    <n v="737"/>
    <n v="1248"/>
    <n v="665"/>
    <n v="3.1941000000000002"/>
    <n v="394700"/>
    <x v="1"/>
    <m/>
  </r>
  <r>
    <n v="-118.42"/>
    <n v="34.020000000000003"/>
    <n v="34"/>
    <n v="2995"/>
    <n v="942"/>
    <n v="2626"/>
    <n v="947"/>
    <n v="2.2402000000000002"/>
    <n v="450000"/>
    <x v="1"/>
    <m/>
  </r>
  <r>
    <n v="-118.41"/>
    <n v="34.020000000000003"/>
    <n v="34"/>
    <n v="1430"/>
    <n v="357"/>
    <n v="805"/>
    <n v="362"/>
    <n v="3.3462000000000001"/>
    <n v="307000"/>
    <x v="1"/>
    <m/>
  </r>
  <r>
    <n v="-118.42"/>
    <n v="34.020000000000003"/>
    <n v="22"/>
    <n v="3292"/>
    <n v="1134"/>
    <n v="1655"/>
    <n v="898"/>
    <n v="3.1745999999999999"/>
    <n v="348800"/>
    <x v="1"/>
    <m/>
  </r>
  <r>
    <n v="-118.42"/>
    <n v="34.020000000000003"/>
    <n v="26"/>
    <n v="2664"/>
    <n v="842"/>
    <n v="1745"/>
    <n v="789"/>
    <n v="3.4268999999999998"/>
    <n v="301900"/>
    <x v="1"/>
    <m/>
  </r>
  <r>
    <n v="-118.41"/>
    <n v="34.020000000000003"/>
    <n v="35"/>
    <n v="1728"/>
    <n v="442"/>
    <n v="1161"/>
    <n v="420"/>
    <n v="3.7250000000000001"/>
    <n v="310000"/>
    <x v="1"/>
    <m/>
  </r>
  <r>
    <n v="-118.41"/>
    <n v="34.020000000000003"/>
    <n v="19"/>
    <n v="4702"/>
    <n v="1472"/>
    <n v="2636"/>
    <n v="1334"/>
    <n v="3.3955000000000002"/>
    <n v="225000"/>
    <x v="1"/>
    <m/>
  </r>
  <r>
    <n v="-118.41"/>
    <n v="34.020000000000003"/>
    <n v="27"/>
    <n v="2224"/>
    <n v="618"/>
    <n v="1594"/>
    <n v="625"/>
    <n v="3.0832999999999999"/>
    <n v="315500"/>
    <x v="1"/>
    <m/>
  </r>
  <r>
    <n v="-118.42"/>
    <n v="34.01"/>
    <n v="33"/>
    <n v="2731"/>
    <n v="535"/>
    <n v="1280"/>
    <n v="510"/>
    <n v="4.7083000000000004"/>
    <n v="420100"/>
    <x v="1"/>
    <m/>
  </r>
  <r>
    <n v="-118.42"/>
    <n v="34.01"/>
    <n v="32"/>
    <n v="1300"/>
    <n v="356"/>
    <n v="703"/>
    <n v="311"/>
    <n v="3.5667"/>
    <n v="394000"/>
    <x v="1"/>
    <m/>
  </r>
  <r>
    <n v="-118.43"/>
    <n v="34.01"/>
    <n v="27"/>
    <n v="3133"/>
    <n v="1021"/>
    <n v="2242"/>
    <n v="1002"/>
    <n v="2.6970000000000001"/>
    <n v="412500"/>
    <x v="1"/>
    <m/>
  </r>
  <r>
    <n v="-118.43"/>
    <n v="34.01"/>
    <n v="41"/>
    <n v="1527"/>
    <n v="279"/>
    <n v="746"/>
    <n v="285"/>
    <n v="6.4231999999999996"/>
    <n v="446600"/>
    <x v="1"/>
    <m/>
  </r>
  <r>
    <n v="-118.43"/>
    <n v="34.01"/>
    <n v="31"/>
    <n v="2526"/>
    <n v="528"/>
    <n v="1046"/>
    <n v="504"/>
    <n v="4.7008999999999999"/>
    <n v="500001"/>
    <x v="1"/>
    <m/>
  </r>
  <r>
    <n v="-118.44"/>
    <n v="34.01"/>
    <n v="42"/>
    <n v="2061"/>
    <n v="396"/>
    <n v="907"/>
    <n v="393"/>
    <n v="6.0804"/>
    <n v="420000"/>
    <x v="1"/>
    <m/>
  </r>
  <r>
    <n v="-118.44"/>
    <n v="34"/>
    <n v="44"/>
    <n v="1462"/>
    <n v="338"/>
    <n v="821"/>
    <n v="341"/>
    <n v="2.5990000000000002"/>
    <n v="362200"/>
    <x v="1"/>
    <m/>
  </r>
  <r>
    <n v="-118.44"/>
    <n v="34"/>
    <n v="44"/>
    <n v="1798"/>
    <n v="353"/>
    <n v="835"/>
    <n v="314"/>
    <n v="4.75"/>
    <n v="355800"/>
    <x v="1"/>
    <m/>
  </r>
  <r>
    <n v="-118.45"/>
    <n v="34"/>
    <n v="39"/>
    <n v="1909"/>
    <n v="359"/>
    <n v="867"/>
    <n v="345"/>
    <n v="4.7"/>
    <n v="334700"/>
    <x v="1"/>
    <m/>
  </r>
  <r>
    <n v="-118.44"/>
    <n v="34"/>
    <n v="40"/>
    <n v="1287"/>
    <n v="346"/>
    <n v="806"/>
    <n v="311"/>
    <n v="3.875"/>
    <n v="321300"/>
    <x v="1"/>
    <m/>
  </r>
  <r>
    <n v="-118.43"/>
    <n v="34"/>
    <n v="30"/>
    <n v="2148"/>
    <n v="597"/>
    <n v="1341"/>
    <n v="559"/>
    <n v="3.3995000000000002"/>
    <n v="324000"/>
    <x v="1"/>
    <m/>
  </r>
  <r>
    <n v="-118.44"/>
    <n v="34"/>
    <n v="22"/>
    <n v="5822"/>
    <n v="1707"/>
    <n v="3335"/>
    <n v="1585"/>
    <n v="3.1579000000000002"/>
    <n v="243100"/>
    <x v="1"/>
    <m/>
  </r>
  <r>
    <n v="-118.44"/>
    <n v="34"/>
    <n v="41"/>
    <n v="1562"/>
    <n v="377"/>
    <n v="874"/>
    <n v="368"/>
    <n v="4.1082999999999998"/>
    <n v="324300"/>
    <x v="1"/>
    <m/>
  </r>
  <r>
    <n v="-118.42"/>
    <n v="34.01"/>
    <n v="42"/>
    <n v="1594"/>
    <n v="369"/>
    <n v="952"/>
    <n v="362"/>
    <n v="3.0990000000000002"/>
    <n v="335400"/>
    <x v="1"/>
    <m/>
  </r>
  <r>
    <n v="-118.42"/>
    <n v="34.01"/>
    <n v="29"/>
    <n v="1996"/>
    <n v="489"/>
    <n v="960"/>
    <n v="449"/>
    <n v="3.6610999999999998"/>
    <n v="344200"/>
    <x v="1"/>
    <m/>
  </r>
  <r>
    <n v="-118.42"/>
    <n v="34"/>
    <n v="31"/>
    <n v="1930"/>
    <n v="456"/>
    <n v="1002"/>
    <n v="410"/>
    <n v="3.9798"/>
    <n v="458600"/>
    <x v="1"/>
    <m/>
  </r>
  <r>
    <n v="-118.43"/>
    <n v="34"/>
    <n v="28"/>
    <n v="6128"/>
    <n v="1963"/>
    <n v="3586"/>
    <n v="1815"/>
    <n v="2.7058"/>
    <n v="310900"/>
    <x v="1"/>
    <m/>
  </r>
  <r>
    <n v="-118.46"/>
    <n v="34.01"/>
    <n v="43"/>
    <n v="513"/>
    <n v="98"/>
    <n v="266"/>
    <n v="103"/>
    <n v="5.6428000000000003"/>
    <n v="343100"/>
    <x v="1"/>
    <m/>
  </r>
  <r>
    <n v="-118.46"/>
    <n v="34"/>
    <n v="39"/>
    <n v="4098"/>
    <n v="1100"/>
    <n v="2054"/>
    <n v="1053"/>
    <n v="2.9180000000000001"/>
    <n v="345600"/>
    <x v="1"/>
    <m/>
  </r>
  <r>
    <n v="-118.46"/>
    <n v="34"/>
    <n v="37"/>
    <n v="388"/>
    <n v="83"/>
    <n v="248"/>
    <n v="84"/>
    <n v="5.1664000000000003"/>
    <n v="326700"/>
    <x v="1"/>
    <m/>
  </r>
  <r>
    <n v="-118.46"/>
    <n v="34"/>
    <n v="36"/>
    <n v="1392"/>
    <n v="260"/>
    <n v="679"/>
    <n v="247"/>
    <n v="4.7343999999999999"/>
    <n v="346900"/>
    <x v="1"/>
    <m/>
  </r>
  <r>
    <n v="-118.46"/>
    <n v="34.01"/>
    <n v="39"/>
    <n v="711"/>
    <n v="148"/>
    <n v="347"/>
    <n v="153"/>
    <n v="4.2812999999999999"/>
    <n v="297200"/>
    <x v="1"/>
    <m/>
  </r>
  <r>
    <n v="-118.47"/>
    <n v="34"/>
    <n v="38"/>
    <n v="1235"/>
    <n v="390"/>
    <n v="891"/>
    <n v="376"/>
    <n v="2.7143000000000002"/>
    <n v="287500"/>
    <x v="1"/>
    <m/>
  </r>
  <r>
    <n v="-118.47"/>
    <n v="34"/>
    <n v="41"/>
    <n v="2331"/>
    <n v="636"/>
    <n v="1839"/>
    <n v="537"/>
    <n v="2.2879999999999998"/>
    <n v="263500"/>
    <x v="1"/>
    <m/>
  </r>
  <r>
    <n v="-118.46"/>
    <n v="34"/>
    <n v="39"/>
    <n v="614"/>
    <n v="174"/>
    <n v="538"/>
    <n v="159"/>
    <n v="2.3542000000000001"/>
    <n v="235700"/>
    <x v="1"/>
    <m/>
  </r>
  <r>
    <n v="-118.47"/>
    <n v="33.99"/>
    <n v="34"/>
    <n v="1875"/>
    <n v="501"/>
    <n v="1491"/>
    <n v="526"/>
    <n v="2.8416999999999999"/>
    <n v="321400"/>
    <x v="1"/>
    <m/>
  </r>
  <r>
    <n v="-118.47"/>
    <n v="34"/>
    <n v="37"/>
    <n v="2586"/>
    <n v="765"/>
    <n v="1801"/>
    <n v="737"/>
    <n v="2.6042000000000001"/>
    <n v="305800"/>
    <x v="1"/>
    <m/>
  </r>
  <r>
    <n v="-118.47"/>
    <n v="33.99"/>
    <n v="31"/>
    <n v="1312"/>
    <n v="376"/>
    <n v="1178"/>
    <n v="330"/>
    <n v="2.0714000000000001"/>
    <n v="300000"/>
    <x v="1"/>
    <m/>
  </r>
  <r>
    <n v="-118.47"/>
    <n v="33.99"/>
    <n v="41"/>
    <n v="1146"/>
    <n v="310"/>
    <n v="833"/>
    <n v="270"/>
    <n v="2.5937999999999999"/>
    <n v="285000"/>
    <x v="1"/>
    <m/>
  </r>
  <r>
    <n v="-118.47"/>
    <n v="33.99"/>
    <n v="33"/>
    <n v="854"/>
    <n v="235"/>
    <n v="645"/>
    <n v="198"/>
    <n v="2.1471"/>
    <n v="239300"/>
    <x v="1"/>
    <m/>
  </r>
  <r>
    <n v="-118.51"/>
    <n v="33.979999999999997"/>
    <n v="40"/>
    <n v="1901"/>
    <n v="679"/>
    <n v="865"/>
    <n v="587"/>
    <n v="2.3416999999999999"/>
    <n v="425000"/>
    <x v="1"/>
    <m/>
  </r>
  <r>
    <n v="-118.48"/>
    <n v="33.99"/>
    <n v="46"/>
    <n v="2219"/>
    <n v="686"/>
    <n v="1107"/>
    <n v="590"/>
    <n v="2.5522999999999998"/>
    <n v="387500"/>
    <x v="1"/>
    <m/>
  </r>
  <r>
    <n v="-118.47"/>
    <n v="33.99"/>
    <n v="50"/>
    <n v="1568"/>
    <n v="501"/>
    <n v="764"/>
    <n v="478"/>
    <n v="3.0150000000000001"/>
    <n v="414300"/>
    <x v="1"/>
    <m/>
  </r>
  <r>
    <n v="-118.47"/>
    <n v="33.99"/>
    <n v="52"/>
    <n v="1523"/>
    <n v="447"/>
    <n v="636"/>
    <n v="408"/>
    <n v="3.0682"/>
    <n v="412500"/>
    <x v="1"/>
    <m/>
  </r>
  <r>
    <n v="-118.47"/>
    <n v="33.99"/>
    <n v="52"/>
    <n v="2167"/>
    <n v="622"/>
    <n v="1095"/>
    <n v="570"/>
    <n v="2.8513999999999999"/>
    <n v="358700"/>
    <x v="1"/>
    <m/>
  </r>
  <r>
    <n v="-118.47"/>
    <n v="33.99"/>
    <n v="37"/>
    <n v="2155"/>
    <n v="721"/>
    <n v="1082"/>
    <n v="637"/>
    <n v="3.4070999999999998"/>
    <n v="267500"/>
    <x v="1"/>
    <m/>
  </r>
  <r>
    <n v="-118.47"/>
    <n v="33.99"/>
    <n v="24"/>
    <n v="1438"/>
    <n v="454"/>
    <n v="665"/>
    <n v="416"/>
    <n v="2.9750000000000001"/>
    <n v="500001"/>
    <x v="1"/>
    <m/>
  </r>
  <r>
    <n v="-118.5"/>
    <n v="33.97"/>
    <n v="52"/>
    <n v="709"/>
    <n v="329"/>
    <n v="388"/>
    <n v="313"/>
    <n v="2.2643"/>
    <n v="350000"/>
    <x v="1"/>
    <m/>
  </r>
  <r>
    <n v="-118.45"/>
    <n v="33.99"/>
    <n v="52"/>
    <n v="1010"/>
    <n v="244"/>
    <n v="573"/>
    <n v="242"/>
    <n v="4.1860999999999997"/>
    <n v="363200"/>
    <x v="1"/>
    <m/>
  </r>
  <r>
    <n v="-118.46"/>
    <n v="33.99"/>
    <n v="52"/>
    <n v="1158"/>
    <n v="253"/>
    <n v="528"/>
    <n v="253"/>
    <n v="3.5234000000000001"/>
    <n v="334700"/>
    <x v="1"/>
    <m/>
  </r>
  <r>
    <n v="-118.46"/>
    <n v="33.99"/>
    <n v="44"/>
    <n v="1122"/>
    <n v="287"/>
    <n v="531"/>
    <n v="256"/>
    <n v="4.0598000000000001"/>
    <n v="335900"/>
    <x v="1"/>
    <m/>
  </r>
  <r>
    <n v="-118.46"/>
    <n v="34"/>
    <n v="44"/>
    <n v="941"/>
    <n v="230"/>
    <n v="493"/>
    <n v="206"/>
    <n v="3.6457999999999999"/>
    <n v="325800"/>
    <x v="1"/>
    <m/>
  </r>
  <r>
    <n v="-118.46"/>
    <n v="34"/>
    <n v="52"/>
    <n v="888"/>
    <n v="206"/>
    <n v="376"/>
    <n v="194"/>
    <n v="3.875"/>
    <n v="372000"/>
    <x v="1"/>
    <m/>
  </r>
  <r>
    <n v="-118.45"/>
    <n v="34"/>
    <n v="46"/>
    <n v="1777"/>
    <n v="362"/>
    <n v="896"/>
    <n v="334"/>
    <n v="4.45"/>
    <n v="348300"/>
    <x v="1"/>
    <m/>
  </r>
  <r>
    <n v="-118.45"/>
    <n v="34"/>
    <n v="43"/>
    <n v="1606"/>
    <n v="408"/>
    <n v="862"/>
    <n v="354"/>
    <n v="3.9620000000000002"/>
    <n v="345800"/>
    <x v="1"/>
    <m/>
  </r>
  <r>
    <n v="-118.45"/>
    <n v="34"/>
    <n v="48"/>
    <n v="1923"/>
    <n v="408"/>
    <n v="1142"/>
    <n v="433"/>
    <n v="4.5750000000000002"/>
    <n v="326700"/>
    <x v="1"/>
    <m/>
  </r>
  <r>
    <n v="-118.45"/>
    <n v="33.99"/>
    <n v="33"/>
    <n v="3125"/>
    <n v="785"/>
    <n v="1720"/>
    <n v="713"/>
    <n v="2.9722"/>
    <n v="325000"/>
    <x v="1"/>
    <m/>
  </r>
  <r>
    <n v="-118.45"/>
    <n v="33.99"/>
    <n v="52"/>
    <n v="1829"/>
    <n v="472"/>
    <n v="779"/>
    <n v="424"/>
    <n v="3.1606999999999998"/>
    <n v="339000"/>
    <x v="1"/>
    <m/>
  </r>
  <r>
    <n v="-118.46"/>
    <n v="33.99"/>
    <n v="41"/>
    <n v="885"/>
    <n v="285"/>
    <n v="562"/>
    <n v="268"/>
    <n v="3.1991999999999998"/>
    <n v="303800"/>
    <x v="1"/>
    <m/>
  </r>
  <r>
    <n v="-118.46"/>
    <n v="33.99"/>
    <n v="37"/>
    <n v="1828"/>
    <n v="460"/>
    <n v="1075"/>
    <n v="453"/>
    <n v="4.3369999999999997"/>
    <n v="360600"/>
    <x v="1"/>
    <m/>
  </r>
  <r>
    <n v="-118.46"/>
    <n v="33.979999999999997"/>
    <n v="32"/>
    <n v="2388"/>
    <n v="591"/>
    <n v="1009"/>
    <n v="556"/>
    <n v="5.2121000000000004"/>
    <n v="466700"/>
    <x v="1"/>
    <m/>
  </r>
  <r>
    <n v="-118.46"/>
    <n v="33.99"/>
    <n v="35"/>
    <n v="1214"/>
    <n v="300"/>
    <n v="478"/>
    <n v="265"/>
    <n v="4.0156000000000001"/>
    <n v="500001"/>
    <x v="1"/>
    <m/>
  </r>
  <r>
    <n v="-118.46"/>
    <n v="33.979999999999997"/>
    <n v="27"/>
    <n v="2217"/>
    <n v="520"/>
    <n v="806"/>
    <n v="458"/>
    <n v="3.8935"/>
    <n v="500001"/>
    <x v="1"/>
    <m/>
  </r>
  <r>
    <n v="-118.5"/>
    <n v="33.97"/>
    <n v="29"/>
    <n v="2737"/>
    <n v="808"/>
    <n v="1157"/>
    <n v="696"/>
    <n v="5.1280000000000001"/>
    <n v="500001"/>
    <x v="1"/>
    <m/>
  </r>
  <r>
    <n v="-118.45"/>
    <n v="33.99"/>
    <n v="45"/>
    <n v="1132"/>
    <n v="269"/>
    <n v="654"/>
    <n v="264"/>
    <n v="4.5673000000000004"/>
    <n v="343100"/>
    <x v="1"/>
    <m/>
  </r>
  <r>
    <n v="-118.45"/>
    <n v="33.99"/>
    <n v="26"/>
    <n v="1919"/>
    <n v="405"/>
    <n v="953"/>
    <n v="371"/>
    <n v="6.0671999999999997"/>
    <n v="420800"/>
    <x v="1"/>
    <m/>
  </r>
  <r>
    <n v="-118.46"/>
    <n v="33.979999999999997"/>
    <n v="19"/>
    <n v="2520"/>
    <n v="726"/>
    <n v="964"/>
    <n v="663"/>
    <n v="3.8068"/>
    <n v="500001"/>
    <x v="1"/>
    <m/>
  </r>
  <r>
    <n v="-118.46"/>
    <n v="33.97"/>
    <n v="19"/>
    <n v="1658"/>
    <n v="427"/>
    <n v="648"/>
    <n v="378"/>
    <n v="3.8698000000000001"/>
    <n v="500001"/>
    <x v="1"/>
    <m/>
  </r>
  <r>
    <n v="-118.46"/>
    <n v="33.97"/>
    <n v="18"/>
    <n v="9430"/>
    <n v="2473"/>
    <n v="3408"/>
    <n v="2003"/>
    <n v="6.1726000000000001"/>
    <n v="500001"/>
    <x v="1"/>
    <m/>
  </r>
  <r>
    <n v="-118.46"/>
    <n v="33.97"/>
    <n v="19"/>
    <n v="2461"/>
    <n v="521"/>
    <n v="777"/>
    <n v="447"/>
    <n v="10"/>
    <n v="500001"/>
    <x v="1"/>
    <m/>
  </r>
  <r>
    <n v="-118.48"/>
    <n v="33.96"/>
    <n v="16"/>
    <n v="895"/>
    <n v="181"/>
    <n v="237"/>
    <n v="149"/>
    <n v="12.008800000000001"/>
    <n v="500001"/>
    <x v="1"/>
    <m/>
  </r>
  <r>
    <n v="-118.4"/>
    <n v="34"/>
    <n v="10"/>
    <n v="1526"/>
    <n v="339"/>
    <n v="705"/>
    <n v="268"/>
    <n v="5.8083"/>
    <n v="321800"/>
    <x v="1"/>
    <m/>
  </r>
  <r>
    <n v="-118.41"/>
    <n v="34"/>
    <n v="35"/>
    <n v="684"/>
    <n v="161"/>
    <n v="381"/>
    <n v="159"/>
    <n v="2.8393000000000002"/>
    <n v="272000"/>
    <x v="1"/>
    <m/>
  </r>
  <r>
    <n v="-118.41"/>
    <n v="34"/>
    <n v="30"/>
    <n v="3550"/>
    <n v="934"/>
    <n v="3738"/>
    <n v="880"/>
    <n v="3.1909999999999998"/>
    <n v="271200"/>
    <x v="1"/>
    <m/>
  </r>
  <r>
    <n v="-118.41"/>
    <n v="34"/>
    <n v="18"/>
    <n v="1307"/>
    <n v="441"/>
    <n v="884"/>
    <n v="456"/>
    <n v="2.9338000000000002"/>
    <n v="276300"/>
    <x v="1"/>
    <m/>
  </r>
  <r>
    <n v="-118.42"/>
    <n v="34"/>
    <n v="14"/>
    <n v="3771"/>
    <n v="1180"/>
    <n v="2355"/>
    <n v="978"/>
    <n v="3.1602999999999999"/>
    <n v="287500"/>
    <x v="1"/>
    <m/>
  </r>
  <r>
    <n v="-118.42"/>
    <n v="33.99"/>
    <n v="35"/>
    <n v="1701"/>
    <n v="482"/>
    <n v="1428"/>
    <n v="494"/>
    <n v="3.7250000000000001"/>
    <n v="284600"/>
    <x v="1"/>
    <m/>
  </r>
  <r>
    <n v="-118.43"/>
    <n v="33.99"/>
    <n v="35"/>
    <n v="2243"/>
    <n v="495"/>
    <n v="1135"/>
    <n v="465"/>
    <n v="4.3281000000000001"/>
    <n v="324000"/>
    <x v="1"/>
    <m/>
  </r>
  <r>
    <n v="-118.43"/>
    <n v="33.979999999999997"/>
    <n v="19"/>
    <n v="8324"/>
    <n v="1590"/>
    <n v="2927"/>
    <n v="1538"/>
    <n v="7.5426000000000002"/>
    <n v="351700"/>
    <x v="1"/>
    <m/>
  </r>
  <r>
    <n v="-118.43"/>
    <n v="33.99"/>
    <n v="45"/>
    <n v="1899"/>
    <n v="461"/>
    <n v="1260"/>
    <n v="415"/>
    <n v="2.6667000000000001"/>
    <n v="320000"/>
    <x v="1"/>
    <m/>
  </r>
  <r>
    <n v="-118.43"/>
    <n v="33.99"/>
    <n v="43"/>
    <n v="2483"/>
    <n v="548"/>
    <n v="1212"/>
    <n v="493"/>
    <n v="4.0189000000000004"/>
    <n v="302900"/>
    <x v="1"/>
    <m/>
  </r>
  <r>
    <n v="-118.42"/>
    <n v="33.99"/>
    <n v="23"/>
    <n v="5548"/>
    <n v="1245"/>
    <n v="2847"/>
    <n v="1229"/>
    <n v="4.4227999999999996"/>
    <n v="366900"/>
    <x v="1"/>
    <m/>
  </r>
  <r>
    <n v="-118.42"/>
    <n v="33.979999999999997"/>
    <n v="3"/>
    <n v="475"/>
    <n v="155"/>
    <n v="236"/>
    <n v="153"/>
    <n v="3.6667000000000001"/>
    <n v="450000"/>
    <x v="1"/>
    <m/>
  </r>
  <r>
    <n v="-118.43"/>
    <n v="33.99"/>
    <n v="42"/>
    <n v="2558"/>
    <n v="558"/>
    <n v="1328"/>
    <n v="541"/>
    <n v="4.875"/>
    <n v="301300"/>
    <x v="1"/>
    <m/>
  </r>
  <r>
    <n v="-118.44"/>
    <n v="33.99"/>
    <n v="43"/>
    <n v="1432"/>
    <n v="308"/>
    <n v="782"/>
    <n v="303"/>
    <n v="4.3333000000000004"/>
    <n v="303900"/>
    <x v="1"/>
    <m/>
  </r>
  <r>
    <n v="-118.41"/>
    <n v="33.99"/>
    <n v="39"/>
    <n v="3014"/>
    <n v="822"/>
    <n v="3212"/>
    <n v="777"/>
    <n v="1.1984999999999999"/>
    <n v="215000"/>
    <x v="1"/>
    <m/>
  </r>
  <r>
    <n v="-118.42"/>
    <n v="33.99"/>
    <n v="38"/>
    <n v="740"/>
    <n v="171"/>
    <n v="599"/>
    <n v="194"/>
    <n v="4.0892999999999997"/>
    <n v="248900"/>
    <x v="1"/>
    <m/>
  </r>
  <r>
    <n v="-118.42"/>
    <n v="33.99"/>
    <n v="35"/>
    <n v="1724"/>
    <n v="419"/>
    <n v="1079"/>
    <n v="394"/>
    <n v="4.5521000000000003"/>
    <n v="263800"/>
    <x v="1"/>
    <m/>
  </r>
  <r>
    <n v="-118.41"/>
    <n v="34"/>
    <n v="35"/>
    <n v="1062"/>
    <n v="305"/>
    <n v="1026"/>
    <n v="307"/>
    <n v="2.7153"/>
    <n v="265500"/>
    <x v="1"/>
    <m/>
  </r>
  <r>
    <n v="-118.41"/>
    <n v="33.99"/>
    <n v="36"/>
    <n v="1089"/>
    <n v="234"/>
    <n v="632"/>
    <n v="215"/>
    <n v="3.6537999999999999"/>
    <n v="276100"/>
    <x v="1"/>
    <m/>
  </r>
  <r>
    <n v="-118.4"/>
    <n v="33.99"/>
    <n v="39"/>
    <n v="1613"/>
    <n v="380"/>
    <n v="1113"/>
    <n v="356"/>
    <n v="2.8250000000000002"/>
    <n v="276700"/>
    <x v="1"/>
    <m/>
  </r>
  <r>
    <n v="-118.41"/>
    <n v="33.979999999999997"/>
    <n v="33"/>
    <n v="3331"/>
    <n v="777"/>
    <n v="1695"/>
    <n v="735"/>
    <n v="3.9727000000000001"/>
    <n v="307200"/>
    <x v="1"/>
    <m/>
  </r>
  <r>
    <n v="-118.39"/>
    <n v="33.97"/>
    <n v="38"/>
    <n v="993"/>
    <n v="175"/>
    <n v="374"/>
    <n v="180"/>
    <n v="6.2672999999999996"/>
    <n v="357200"/>
    <x v="1"/>
    <m/>
  </r>
  <r>
    <n v="-118.38"/>
    <n v="33.97"/>
    <n v="43"/>
    <n v="2715"/>
    <n v="458"/>
    <n v="1151"/>
    <n v="434"/>
    <n v="7.4897"/>
    <n v="362600"/>
    <x v="1"/>
    <m/>
  </r>
  <r>
    <n v="-118.39"/>
    <n v="33.97"/>
    <n v="44"/>
    <n v="1097"/>
    <n v="186"/>
    <n v="513"/>
    <n v="185"/>
    <n v="6.2350000000000003"/>
    <n v="361400"/>
    <x v="1"/>
    <m/>
  </r>
  <r>
    <n v="-118.39"/>
    <n v="33.97"/>
    <n v="43"/>
    <n v="2700"/>
    <n v="510"/>
    <n v="1146"/>
    <n v="506"/>
    <n v="5.1333000000000002"/>
    <n v="345900"/>
    <x v="1"/>
    <m/>
  </r>
  <r>
    <n v="-118.39"/>
    <n v="33.97"/>
    <n v="46"/>
    <n v="2198"/>
    <n v="352"/>
    <n v="839"/>
    <n v="335"/>
    <n v="6.5777999999999999"/>
    <n v="350800"/>
    <x v="1"/>
    <m/>
  </r>
  <r>
    <n v="-118.39"/>
    <n v="33.96"/>
    <n v="45"/>
    <n v="1361"/>
    <n v="252"/>
    <n v="581"/>
    <n v="263"/>
    <n v="5.8143000000000002"/>
    <n v="340700"/>
    <x v="1"/>
    <m/>
  </r>
  <r>
    <n v="-118.39"/>
    <n v="33.96"/>
    <n v="45"/>
    <n v="1436"/>
    <n v="374"/>
    <n v="662"/>
    <n v="292"/>
    <n v="3.625"/>
    <n v="329400"/>
    <x v="1"/>
    <m/>
  </r>
  <r>
    <n v="-118.36"/>
    <n v="33.979999999999997"/>
    <n v="40"/>
    <n v="1113"/>
    <n v="234"/>
    <n v="584"/>
    <n v="231"/>
    <n v="3.0926999999999998"/>
    <n v="316000"/>
    <x v="1"/>
    <m/>
  </r>
  <r>
    <n v="-118.37"/>
    <n v="33.979999999999997"/>
    <n v="39"/>
    <n v="303"/>
    <n v="69"/>
    <n v="131"/>
    <n v="73"/>
    <n v="4.3437999999999999"/>
    <n v="331800"/>
    <x v="1"/>
    <m/>
  </r>
  <r>
    <n v="-118.37"/>
    <n v="33.97"/>
    <n v="32"/>
    <n v="6699"/>
    <n v="1781"/>
    <n v="2725"/>
    <n v="1544"/>
    <n v="3.3889"/>
    <n v="285700"/>
    <x v="1"/>
    <m/>
  </r>
  <r>
    <n v="-118.41"/>
    <n v="33.97"/>
    <n v="37"/>
    <n v="1629"/>
    <n v="275"/>
    <n v="668"/>
    <n v="266"/>
    <n v="6.1333000000000002"/>
    <n v="387200"/>
    <x v="1"/>
    <m/>
  </r>
  <r>
    <n v="-118.41"/>
    <n v="33.97"/>
    <n v="44"/>
    <n v="2298"/>
    <n v="388"/>
    <n v="849"/>
    <n v="360"/>
    <n v="5.5941000000000001"/>
    <n v="363500"/>
    <x v="1"/>
    <m/>
  </r>
  <r>
    <n v="-118.4"/>
    <n v="33.96"/>
    <n v="44"/>
    <n v="1877"/>
    <n v="314"/>
    <n v="877"/>
    <n v="320"/>
    <n v="6.8197000000000001"/>
    <n v="363600"/>
    <x v="1"/>
    <m/>
  </r>
  <r>
    <n v="-118.41"/>
    <n v="33.96"/>
    <n v="44"/>
    <n v="1802"/>
    <n v="306"/>
    <n v="753"/>
    <n v="282"/>
    <n v="6.0286"/>
    <n v="356000"/>
    <x v="1"/>
    <m/>
  </r>
  <r>
    <n v="-118.41"/>
    <n v="33.97"/>
    <n v="43"/>
    <n v="1464"/>
    <n v="224"/>
    <n v="581"/>
    <n v="232"/>
    <n v="6.2022000000000004"/>
    <n v="365900"/>
    <x v="1"/>
    <m/>
  </r>
  <r>
    <n v="-118.41"/>
    <n v="33.97"/>
    <n v="44"/>
    <n v="2789"/>
    <n v="503"/>
    <n v="3732"/>
    <n v="474"/>
    <n v="4.6176000000000004"/>
    <n v="352300"/>
    <x v="1"/>
    <m/>
  </r>
  <r>
    <n v="-118.42"/>
    <n v="33.97"/>
    <n v="44"/>
    <n v="1462"/>
    <n v="240"/>
    <n v="562"/>
    <n v="237"/>
    <n v="4.9375"/>
    <n v="365200"/>
    <x v="1"/>
    <m/>
  </r>
  <r>
    <n v="-118.42"/>
    <n v="33.96"/>
    <n v="44"/>
    <n v="1282"/>
    <n v="216"/>
    <n v="494"/>
    <n v="209"/>
    <n v="5.6180000000000003"/>
    <n v="365900"/>
    <x v="1"/>
    <m/>
  </r>
  <r>
    <n v="-118.43"/>
    <n v="33.96"/>
    <n v="38"/>
    <n v="1104"/>
    <n v="216"/>
    <n v="415"/>
    <n v="163"/>
    <n v="6.1985000000000001"/>
    <n v="422000"/>
    <x v="1"/>
    <m/>
  </r>
  <r>
    <n v="-118.43"/>
    <n v="33.96"/>
    <n v="13"/>
    <n v="1860"/>
    <n v="345"/>
    <n v="800"/>
    <n v="355"/>
    <n v="5.8864000000000001"/>
    <n v="500001"/>
    <x v="1"/>
    <m/>
  </r>
  <r>
    <n v="-118.44"/>
    <n v="33.96"/>
    <n v="33"/>
    <n v="2799"/>
    <n v="491"/>
    <n v="978"/>
    <n v="447"/>
    <n v="5.6435000000000004"/>
    <n v="500001"/>
    <x v="1"/>
    <m/>
  </r>
  <r>
    <n v="-118.43"/>
    <n v="33.96"/>
    <n v="20"/>
    <n v="1901"/>
    <n v="270"/>
    <n v="704"/>
    <n v="254"/>
    <n v="8.7819000000000003"/>
    <n v="500001"/>
    <x v="1"/>
    <m/>
  </r>
  <r>
    <n v="-118.43"/>
    <n v="33.97"/>
    <n v="16"/>
    <n v="70"/>
    <n v="7"/>
    <n v="17"/>
    <n v="4"/>
    <n v="7.7196999999999996"/>
    <n v="500001"/>
    <x v="1"/>
    <m/>
  </r>
  <r>
    <n v="-118.42"/>
    <n v="33.96"/>
    <n v="24"/>
    <n v="4393"/>
    <n v="966"/>
    <n v="1257"/>
    <n v="579"/>
    <n v="5.0713999999999997"/>
    <n v="356100"/>
    <x v="1"/>
    <m/>
  </r>
  <r>
    <n v="-118.43"/>
    <n v="33.96"/>
    <n v="16"/>
    <n v="14891"/>
    <n v="3984"/>
    <n v="6270"/>
    <n v="3595"/>
    <n v="5.1063999999999998"/>
    <n v="283200"/>
    <x v="1"/>
    <m/>
  </r>
  <r>
    <n v="-118.4"/>
    <n v="33.97"/>
    <n v="35"/>
    <n v="913"/>
    <n v="161"/>
    <n v="451"/>
    <n v="172"/>
    <n v="5.6169000000000002"/>
    <n v="411200"/>
    <x v="1"/>
    <m/>
  </r>
  <r>
    <n v="-118.4"/>
    <n v="33.979999999999997"/>
    <n v="39"/>
    <n v="714"/>
    <n v="118"/>
    <n v="314"/>
    <n v="117"/>
    <n v="5.9855999999999998"/>
    <n v="432100"/>
    <x v="1"/>
    <m/>
  </r>
  <r>
    <n v="-118.4"/>
    <n v="33.979999999999997"/>
    <n v="36"/>
    <n v="2526"/>
    <n v="452"/>
    <n v="996"/>
    <n v="441"/>
    <n v="5.6109999999999998"/>
    <n v="456600"/>
    <x v="1"/>
    <m/>
  </r>
  <r>
    <n v="-118.4"/>
    <n v="33.97"/>
    <n v="38"/>
    <n v="1089"/>
    <n v="174"/>
    <n v="502"/>
    <n v="180"/>
    <n v="7.5952999999999999"/>
    <n v="434800"/>
    <x v="1"/>
    <m/>
  </r>
  <r>
    <n v="-118.4"/>
    <n v="33.97"/>
    <n v="37"/>
    <n v="1364"/>
    <n v="248"/>
    <n v="494"/>
    <n v="242"/>
    <n v="4.6364000000000001"/>
    <n v="456300"/>
    <x v="1"/>
    <m/>
  </r>
  <r>
    <n v="-118.4"/>
    <n v="33.97"/>
    <n v="44"/>
    <n v="2825"/>
    <n v="453"/>
    <n v="1221"/>
    <n v="461"/>
    <n v="5.9543999999999997"/>
    <n v="377200"/>
    <x v="1"/>
    <m/>
  </r>
  <r>
    <n v="-118.4"/>
    <n v="33.96"/>
    <n v="43"/>
    <n v="2416"/>
    <n v="454"/>
    <n v="1028"/>
    <n v="409"/>
    <n v="5.6731999999999996"/>
    <n v="330700"/>
    <x v="1"/>
    <m/>
  </r>
  <r>
    <n v="-118.37"/>
    <n v="33.97"/>
    <n v="41"/>
    <n v="1833"/>
    <n v="355"/>
    <n v="847"/>
    <n v="348"/>
    <n v="5.726"/>
    <n v="287800"/>
    <x v="1"/>
    <m/>
  </r>
  <r>
    <n v="-118.38"/>
    <n v="33.97"/>
    <n v="42"/>
    <n v="1859"/>
    <n v="337"/>
    <n v="813"/>
    <n v="326"/>
    <n v="6.0190000000000001"/>
    <n v="294500"/>
    <x v="1"/>
    <m/>
  </r>
  <r>
    <n v="-118.38"/>
    <n v="33.96"/>
    <n v="44"/>
    <n v="2395"/>
    <n v="458"/>
    <n v="1287"/>
    <n v="450"/>
    <n v="4.6923000000000004"/>
    <n v="299000"/>
    <x v="1"/>
    <m/>
  </r>
  <r>
    <n v="-118.38"/>
    <n v="33.950000000000003"/>
    <n v="35"/>
    <n v="3259"/>
    <n v="967"/>
    <n v="2003"/>
    <n v="920"/>
    <n v="3.2707999999999999"/>
    <n v="400000"/>
    <x v="1"/>
    <m/>
  </r>
  <r>
    <n v="-118.38"/>
    <n v="33.950000000000003"/>
    <n v="29"/>
    <n v="1821"/>
    <n v="588"/>
    <n v="1397"/>
    <n v="523"/>
    <n v="2.5832999999999999"/>
    <n v="187500"/>
    <x v="1"/>
    <m/>
  </r>
  <r>
    <n v="-118.37"/>
    <n v="33.950000000000003"/>
    <n v="5"/>
    <n v="6955"/>
    <n v="2062"/>
    <n v="3591"/>
    <n v="1566"/>
    <n v="3.1110000000000002"/>
    <n v="247600"/>
    <x v="1"/>
    <m/>
  </r>
  <r>
    <n v="-118.4"/>
    <n v="33.96"/>
    <n v="44"/>
    <n v="1138"/>
    <n v="228"/>
    <n v="497"/>
    <n v="228"/>
    <n v="4.1852"/>
    <n v="303300"/>
    <x v="1"/>
    <m/>
  </r>
  <r>
    <n v="-118.41"/>
    <n v="33.96"/>
    <n v="15"/>
    <n v="412"/>
    <n v="128"/>
    <n v="310"/>
    <n v="137"/>
    <n v="3.9792000000000001"/>
    <n v="266700"/>
    <x v="1"/>
    <m/>
  </r>
  <r>
    <n v="-118.41"/>
    <n v="33.96"/>
    <n v="32"/>
    <n v="1044"/>
    <n v="219"/>
    <n v="567"/>
    <n v="222"/>
    <n v="4.1471"/>
    <n v="284400"/>
    <x v="1"/>
    <m/>
  </r>
  <r>
    <n v="-118.41"/>
    <n v="33.94"/>
    <n v="45"/>
    <n v="2038"/>
    <n v="394"/>
    <n v="1086"/>
    <n v="387"/>
    <n v="4.7374999999999998"/>
    <n v="289600"/>
    <x v="1"/>
    <m/>
  </r>
  <r>
    <n v="-118.45"/>
    <n v="33.96"/>
    <n v="24"/>
    <n v="3097"/>
    <n v="791"/>
    <n v="1075"/>
    <n v="639"/>
    <n v="5.7229999999999999"/>
    <n v="500001"/>
    <x v="1"/>
    <m/>
  </r>
  <r>
    <n v="-118.45"/>
    <n v="33.96"/>
    <n v="36"/>
    <n v="2723"/>
    <n v="547"/>
    <n v="1090"/>
    <n v="519"/>
    <n v="6.3266999999999998"/>
    <n v="500001"/>
    <x v="1"/>
    <m/>
  </r>
  <r>
    <n v="-118.44"/>
    <n v="33.950000000000003"/>
    <n v="37"/>
    <n v="2076"/>
    <n v="332"/>
    <n v="771"/>
    <n v="327"/>
    <n v="6.2550999999999997"/>
    <n v="500001"/>
    <x v="1"/>
    <m/>
  </r>
  <r>
    <n v="-118.28"/>
    <n v="33.92"/>
    <n v="37"/>
    <n v="1761"/>
    <n v="409"/>
    <n v="1309"/>
    <n v="357"/>
    <n v="2.1875"/>
    <n v="175900"/>
    <x v="1"/>
    <m/>
  </r>
  <r>
    <n v="-118.28"/>
    <n v="33.909999999999997"/>
    <n v="41"/>
    <n v="620"/>
    <n v="133"/>
    <n v="642"/>
    <n v="162"/>
    <n v="2.6545999999999998"/>
    <n v="159600"/>
    <x v="1"/>
    <m/>
  </r>
  <r>
    <n v="-118.29"/>
    <n v="33.9"/>
    <n v="42"/>
    <n v="1273"/>
    <n v="309"/>
    <n v="1203"/>
    <n v="348"/>
    <n v="4.4635999999999996"/>
    <n v="162000"/>
    <x v="1"/>
    <m/>
  </r>
  <r>
    <n v="-118.29"/>
    <n v="33.909999999999997"/>
    <n v="41"/>
    <n v="2475"/>
    <n v="532"/>
    <n v="1416"/>
    <n v="470"/>
    <n v="3.8372000000000002"/>
    <n v="156400"/>
    <x v="1"/>
    <m/>
  </r>
  <r>
    <n v="-118.29"/>
    <n v="33.909999999999997"/>
    <n v="31"/>
    <n v="2025"/>
    <n v="618"/>
    <n v="2231"/>
    <n v="593"/>
    <n v="2.4741"/>
    <n v="151200"/>
    <x v="1"/>
    <m/>
  </r>
  <r>
    <n v="-118.29"/>
    <n v="33.92"/>
    <n v="23"/>
    <n v="2503"/>
    <n v="532"/>
    <n v="1735"/>
    <n v="505"/>
    <n v="2.7368000000000001"/>
    <n v="162800"/>
    <x v="1"/>
    <m/>
  </r>
  <r>
    <n v="-118.28"/>
    <n v="33.880000000000003"/>
    <n v="19"/>
    <n v="2758"/>
    <n v="675"/>
    <n v="2047"/>
    <n v="591"/>
    <n v="2.6617999999999999"/>
    <n v="179700"/>
    <x v="1"/>
    <m/>
  </r>
  <r>
    <n v="-118.29"/>
    <n v="33.880000000000003"/>
    <n v="32"/>
    <n v="2307"/>
    <n v="493"/>
    <n v="1754"/>
    <n v="528"/>
    <n v="4.3170000000000002"/>
    <n v="232800"/>
    <x v="1"/>
    <m/>
  </r>
  <r>
    <n v="-118.29"/>
    <n v="33.880000000000003"/>
    <n v="27"/>
    <n v="2082"/>
    <n v="612"/>
    <n v="2009"/>
    <n v="548"/>
    <n v="2.9062999999999999"/>
    <n v="184100"/>
    <x v="1"/>
    <m/>
  </r>
  <r>
    <n v="-118.29"/>
    <n v="33.89"/>
    <n v="35"/>
    <n v="2810"/>
    <n v="614"/>
    <n v="1578"/>
    <n v="601"/>
    <n v="3.59"/>
    <n v="200600"/>
    <x v="1"/>
    <m/>
  </r>
  <r>
    <n v="-118.29"/>
    <n v="33.869999999999997"/>
    <n v="32"/>
    <n v="1700"/>
    <n v="340"/>
    <n v="864"/>
    <n v="317"/>
    <n v="4.3810000000000002"/>
    <n v="238700"/>
    <x v="1"/>
    <m/>
  </r>
  <r>
    <n v="-118.3"/>
    <n v="33.86"/>
    <n v="35"/>
    <n v="2016"/>
    <n v="365"/>
    <n v="1083"/>
    <n v="369"/>
    <n v="5.1726999999999999"/>
    <n v="230200"/>
    <x v="1"/>
    <m/>
  </r>
  <r>
    <n v="-118.3"/>
    <n v="33.86"/>
    <n v="35"/>
    <n v="1511"/>
    <n v="274"/>
    <n v="853"/>
    <n v="308"/>
    <n v="4.9791999999999996"/>
    <n v="251300"/>
    <x v="1"/>
    <m/>
  </r>
  <r>
    <n v="-118.29"/>
    <n v="33.85"/>
    <n v="10"/>
    <n v="1391"/>
    <n v="420"/>
    <n v="1378"/>
    <n v="377"/>
    <n v="1.9049"/>
    <n v="222200"/>
    <x v="1"/>
    <m/>
  </r>
  <r>
    <n v="-118.31"/>
    <n v="33.840000000000003"/>
    <n v="5"/>
    <n v="3559"/>
    <n v="869"/>
    <n v="2965"/>
    <n v="794"/>
    <n v="2.6490999999999998"/>
    <n v="216700"/>
    <x v="1"/>
    <m/>
  </r>
  <r>
    <n v="-118.3"/>
    <n v="33.840000000000003"/>
    <n v="36"/>
    <n v="1428"/>
    <n v="268"/>
    <n v="825"/>
    <n v="250"/>
    <n v="4.7222"/>
    <n v="239600"/>
    <x v="1"/>
    <m/>
  </r>
  <r>
    <n v="-118.3"/>
    <n v="33.840000000000003"/>
    <n v="37"/>
    <n v="1241"/>
    <n v="226"/>
    <n v="621"/>
    <n v="255"/>
    <n v="4.9196"/>
    <n v="232400"/>
    <x v="1"/>
    <m/>
  </r>
  <r>
    <n v="-118.3"/>
    <n v="33.85"/>
    <n v="38"/>
    <n v="123"/>
    <n v="36"/>
    <n v="142"/>
    <n v="40"/>
    <n v="2.3942000000000001"/>
    <n v="200000"/>
    <x v="1"/>
    <m/>
  </r>
  <r>
    <n v="-118.3"/>
    <n v="33.83"/>
    <n v="31"/>
    <n v="2693"/>
    <n v="661"/>
    <n v="1598"/>
    <n v="618"/>
    <n v="3.1850999999999998"/>
    <n v="240200"/>
    <x v="1"/>
    <m/>
  </r>
  <r>
    <n v="-118.3"/>
    <n v="33.83"/>
    <n v="33"/>
    <n v="2716"/>
    <n v="660"/>
    <n v="1807"/>
    <n v="661"/>
    <n v="3.5472999999999999"/>
    <n v="226300"/>
    <x v="1"/>
    <m/>
  </r>
  <r>
    <n v="-118.31"/>
    <n v="33.83"/>
    <n v="27"/>
    <n v="2880"/>
    <n v="802"/>
    <n v="2083"/>
    <n v="727"/>
    <n v="2.9619"/>
    <n v="223400"/>
    <x v="1"/>
    <m/>
  </r>
  <r>
    <n v="-118.3"/>
    <n v="33.82"/>
    <n v="35"/>
    <n v="1499"/>
    <n v="340"/>
    <n v="1141"/>
    <n v="326"/>
    <n v="2.6135999999999999"/>
    <n v="213600"/>
    <x v="1"/>
    <m/>
  </r>
  <r>
    <n v="-118.3"/>
    <n v="33.82"/>
    <n v="26"/>
    <n v="2080"/>
    <n v="560"/>
    <n v="2096"/>
    <n v="506"/>
    <n v="2.8106"/>
    <n v="184400"/>
    <x v="1"/>
    <m/>
  </r>
  <r>
    <n v="-118.3"/>
    <n v="33.82"/>
    <n v="25"/>
    <n v="2659"/>
    <n v="765"/>
    <n v="2629"/>
    <n v="726"/>
    <n v="2.6368"/>
    <n v="175900"/>
    <x v="1"/>
    <m/>
  </r>
  <r>
    <n v="-118.3"/>
    <n v="33.81"/>
    <n v="17"/>
    <n v="5544"/>
    <n v="1068"/>
    <n v="3008"/>
    <n v="1038"/>
    <n v="5.3220000000000001"/>
    <n v="282700"/>
    <x v="1"/>
    <m/>
  </r>
  <r>
    <n v="-118.3"/>
    <n v="33.799999999999997"/>
    <n v="27"/>
    <n v="2790"/>
    <n v="513"/>
    <n v="1498"/>
    <n v="519"/>
    <n v="5.3106"/>
    <n v="268300"/>
    <x v="1"/>
    <m/>
  </r>
  <r>
    <n v="-118.31"/>
    <n v="33.799999999999997"/>
    <n v="30"/>
    <n v="3096"/>
    <n v="757"/>
    <n v="2048"/>
    <n v="704"/>
    <n v="3.125"/>
    <n v="233300"/>
    <x v="1"/>
    <m/>
  </r>
  <r>
    <n v="-118.3"/>
    <n v="33.79"/>
    <n v="35"/>
    <n v="2793"/>
    <n v="686"/>
    <n v="2255"/>
    <n v="682"/>
    <n v="3.0057"/>
    <n v="235300"/>
    <x v="1"/>
    <m/>
  </r>
  <r>
    <n v="-118.3"/>
    <n v="33.79"/>
    <n v="9"/>
    <n v="2782"/>
    <n v="884"/>
    <n v="1790"/>
    <n v="748"/>
    <n v="2.9154"/>
    <n v="203300"/>
    <x v="1"/>
    <m/>
  </r>
  <r>
    <n v="-118.3"/>
    <n v="33.79"/>
    <n v="13"/>
    <n v="3569"/>
    <n v="924"/>
    <n v="2159"/>
    <n v="880"/>
    <n v="3.1629999999999998"/>
    <n v="224200"/>
    <x v="1"/>
    <m/>
  </r>
  <r>
    <n v="-118.3"/>
    <n v="33.78"/>
    <n v="35"/>
    <n v="2572"/>
    <n v="504"/>
    <n v="1172"/>
    <n v="519"/>
    <n v="4.6207000000000003"/>
    <n v="304100"/>
    <x v="1"/>
    <m/>
  </r>
  <r>
    <n v="-118.26"/>
    <n v="33.799999999999997"/>
    <n v="41"/>
    <n v="2004"/>
    <n v="481"/>
    <n v="1658"/>
    <n v="456"/>
    <n v="3.1779000000000002"/>
    <n v="171100"/>
    <x v="1"/>
    <m/>
  </r>
  <r>
    <n v="-118.25"/>
    <n v="33.799999999999997"/>
    <n v="36"/>
    <n v="1697"/>
    <n v="394"/>
    <n v="1274"/>
    <n v="396"/>
    <n v="3.35"/>
    <n v="163100"/>
    <x v="1"/>
    <m/>
  </r>
  <r>
    <n v="-118.26"/>
    <n v="33.79"/>
    <n v="30"/>
    <n v="1291"/>
    <n v="230"/>
    <n v="835"/>
    <n v="215"/>
    <n v="5.5"/>
    <n v="181500"/>
    <x v="1"/>
    <m/>
  </r>
  <r>
    <n v="-118.25"/>
    <n v="33.79"/>
    <n v="32"/>
    <n v="1205"/>
    <n v="340"/>
    <n v="1799"/>
    <n v="370"/>
    <n v="2.375"/>
    <n v="128000"/>
    <x v="3"/>
    <e v="#NAME?"/>
  </r>
  <r>
    <n v="-118.24"/>
    <n v="33.799999999999997"/>
    <n v="28"/>
    <n v="636"/>
    <n v="169"/>
    <n v="788"/>
    <n v="143"/>
    <n v="3.6160999999999999"/>
    <n v="131300"/>
    <x v="3"/>
    <e v="#NAME?"/>
  </r>
  <r>
    <n v="-118.23"/>
    <n v="33.799999999999997"/>
    <n v="26"/>
    <n v="239"/>
    <n v="135"/>
    <n v="165"/>
    <n v="112"/>
    <n v="1.3332999999999999"/>
    <n v="187500"/>
    <x v="3"/>
    <e v="#NAME?"/>
  </r>
  <r>
    <n v="-118.27"/>
    <n v="33.799999999999997"/>
    <n v="38"/>
    <n v="1446"/>
    <n v="327"/>
    <n v="980"/>
    <n v="319"/>
    <n v="3.35"/>
    <n v="177700"/>
    <x v="1"/>
    <m/>
  </r>
  <r>
    <n v="-118.27"/>
    <n v="33.79"/>
    <n v="36"/>
    <n v="2218"/>
    <n v="561"/>
    <n v="1789"/>
    <n v="527"/>
    <n v="3.1613000000000002"/>
    <n v="182300"/>
    <x v="1"/>
    <m/>
  </r>
  <r>
    <n v="-118.27"/>
    <n v="33.79"/>
    <n v="39"/>
    <n v="1513"/>
    <n v="365"/>
    <n v="1227"/>
    <n v="354"/>
    <n v="3.3929"/>
    <n v="184600"/>
    <x v="1"/>
    <m/>
  </r>
  <r>
    <n v="-118.28"/>
    <n v="33.799999999999997"/>
    <n v="38"/>
    <n v="1471"/>
    <n v="329"/>
    <n v="1207"/>
    <n v="335"/>
    <n v="4"/>
    <n v="165500"/>
    <x v="1"/>
    <m/>
  </r>
  <r>
    <n v="-118.28"/>
    <n v="33.79"/>
    <n v="28"/>
    <n v="1895"/>
    <n v="420"/>
    <n v="1422"/>
    <n v="389"/>
    <n v="4.3815999999999997"/>
    <n v="191300"/>
    <x v="1"/>
    <m/>
  </r>
  <r>
    <n v="-118.28"/>
    <n v="33.79"/>
    <n v="36"/>
    <n v="1989"/>
    <n v="458"/>
    <n v="1668"/>
    <n v="455"/>
    <n v="3.3008999999999999"/>
    <n v="168000"/>
    <x v="1"/>
    <m/>
  </r>
  <r>
    <n v="-118.28"/>
    <n v="33.78"/>
    <n v="20"/>
    <n v="2233"/>
    <n v="591"/>
    <n v="1915"/>
    <n v="558"/>
    <n v="3.2010999999999998"/>
    <n v="169100"/>
    <x v="1"/>
    <m/>
  </r>
  <r>
    <n v="-118.29"/>
    <n v="33.79"/>
    <n v="10"/>
    <n v="3708"/>
    <n v="1016"/>
    <n v="2855"/>
    <n v="948"/>
    <n v="2"/>
    <n v="165400"/>
    <x v="1"/>
    <m/>
  </r>
  <r>
    <n v="-118.29"/>
    <n v="33.79"/>
    <n v="16"/>
    <n v="1867"/>
    <n v="571"/>
    <n v="951"/>
    <n v="498"/>
    <n v="3.3426999999999998"/>
    <n v="154200"/>
    <x v="1"/>
    <m/>
  </r>
  <r>
    <n v="-118.3"/>
    <n v="33.79"/>
    <n v="21"/>
    <n v="1068"/>
    <n v="283"/>
    <n v="1180"/>
    <n v="274"/>
    <n v="2.5"/>
    <n v="157500"/>
    <x v="1"/>
    <m/>
  </r>
  <r>
    <n v="-118.3"/>
    <n v="33.799999999999997"/>
    <n v="8"/>
    <n v="1115"/>
    <n v="412"/>
    <n v="1472"/>
    <n v="396"/>
    <n v="3.1392000000000002"/>
    <n v="146200"/>
    <x v="1"/>
    <m/>
  </r>
  <r>
    <n v="-118.27"/>
    <n v="33.79"/>
    <n v="31"/>
    <n v="1535"/>
    <n v="369"/>
    <n v="1291"/>
    <n v="340"/>
    <n v="2.9375"/>
    <n v="174000"/>
    <x v="1"/>
    <m/>
  </r>
  <r>
    <n v="-118.26"/>
    <n v="33.78"/>
    <n v="27"/>
    <n v="1672"/>
    <n v="491"/>
    <n v="1723"/>
    <n v="462"/>
    <n v="2.0457999999999998"/>
    <n v="174500"/>
    <x v="3"/>
    <e v="#NAME?"/>
  </r>
  <r>
    <n v="-118.27"/>
    <n v="33.79"/>
    <n v="26"/>
    <n v="2109"/>
    <n v="651"/>
    <n v="2120"/>
    <n v="605"/>
    <n v="2.1446999999999998"/>
    <n v="158700"/>
    <x v="1"/>
    <m/>
  </r>
  <r>
    <n v="-118.27"/>
    <n v="33.79"/>
    <n v="39"/>
    <n v="1417"/>
    <n v="359"/>
    <n v="1450"/>
    <n v="367"/>
    <n v="2.8462000000000001"/>
    <n v="172000"/>
    <x v="1"/>
    <m/>
  </r>
  <r>
    <n v="-118.25"/>
    <n v="33.79"/>
    <n v="34"/>
    <n v="1349"/>
    <n v="371"/>
    <n v="1716"/>
    <n v="380"/>
    <n v="2.7143000000000002"/>
    <n v="138100"/>
    <x v="3"/>
    <e v="#NAME?"/>
  </r>
  <r>
    <n v="-118.25"/>
    <n v="33.79"/>
    <n v="38"/>
    <n v="1730"/>
    <n v="460"/>
    <n v="1724"/>
    <n v="424"/>
    <n v="2.7307999999999999"/>
    <n v="150400"/>
    <x v="3"/>
    <e v="#NAME?"/>
  </r>
  <r>
    <n v="-118.25"/>
    <n v="33.79"/>
    <n v="39"/>
    <n v="981"/>
    <n v="286"/>
    <n v="1183"/>
    <n v="298"/>
    <n v="1.9208000000000001"/>
    <n v="139800"/>
    <x v="3"/>
    <e v="#NAME?"/>
  </r>
  <r>
    <n v="-118.26"/>
    <n v="33.78"/>
    <n v="21"/>
    <n v="2188"/>
    <n v="706"/>
    <n v="2265"/>
    <n v="652"/>
    <n v="1.9923"/>
    <n v="164700"/>
    <x v="3"/>
    <e v="#NAME?"/>
  </r>
  <r>
    <n v="-118.26"/>
    <n v="33.79"/>
    <n v="42"/>
    <n v="1162"/>
    <n v="264"/>
    <n v="1044"/>
    <n v="241"/>
    <n v="3.5488"/>
    <n v="205600"/>
    <x v="1"/>
    <m/>
  </r>
  <r>
    <n v="-118.23"/>
    <n v="33.78"/>
    <n v="20"/>
    <n v="59"/>
    <n v="24"/>
    <n v="69"/>
    <n v="23"/>
    <n v="2.5588000000000002"/>
    <n v="350000"/>
    <x v="3"/>
    <e v="#NAME?"/>
  </r>
  <r>
    <n v="-118.26"/>
    <n v="33.78"/>
    <n v="35"/>
    <n v="1239"/>
    <n v="473"/>
    <n v="1524"/>
    <n v="387"/>
    <n v="2.0956000000000001"/>
    <n v="154700"/>
    <x v="3"/>
    <e v="#NAME?"/>
  </r>
  <r>
    <n v="-118.25"/>
    <n v="33.78"/>
    <n v="32"/>
    <n v="296"/>
    <n v="139"/>
    <n v="511"/>
    <n v="133"/>
    <n v="1.4443999999999999"/>
    <n v="182100"/>
    <x v="3"/>
    <e v="#NAME?"/>
  </r>
  <r>
    <n v="-118.24"/>
    <n v="33.78"/>
    <n v="24"/>
    <n v="574"/>
    <n v="173"/>
    <n v="784"/>
    <n v="162"/>
    <n v="2.25"/>
    <n v="152300"/>
    <x v="3"/>
    <e v="#NAME?"/>
  </r>
  <r>
    <n v="-118.26"/>
    <n v="33.78"/>
    <n v="36"/>
    <n v="2191"/>
    <n v="739"/>
    <n v="2931"/>
    <n v="692"/>
    <n v="2.1311"/>
    <n v="163100"/>
    <x v="3"/>
    <e v="#NAME?"/>
  </r>
  <r>
    <n v="-118.26"/>
    <n v="33.770000000000003"/>
    <n v="36"/>
    <n v="886"/>
    <n v="253"/>
    <n v="809"/>
    <n v="219"/>
    <n v="2.4544999999999999"/>
    <n v="164200"/>
    <x v="3"/>
    <e v="#NAME?"/>
  </r>
  <r>
    <n v="-118.27"/>
    <n v="33.770000000000003"/>
    <n v="26"/>
    <n v="2272"/>
    <n v="694"/>
    <n v="2567"/>
    <n v="595"/>
    <n v="1.9964"/>
    <n v="150600"/>
    <x v="3"/>
    <e v="#NAME?"/>
  </r>
  <r>
    <n v="-118.27"/>
    <n v="33.78"/>
    <n v="21"/>
    <n v="3354"/>
    <n v="1174"/>
    <n v="4426"/>
    <n v="1110"/>
    <n v="2.5261999999999998"/>
    <n v="167300"/>
    <x v="1"/>
    <m/>
  </r>
  <r>
    <n v="-118.28"/>
    <n v="33.78"/>
    <n v="37"/>
    <n v="1212"/>
    <n v="304"/>
    <n v="1076"/>
    <n v="293"/>
    <n v="3.2115"/>
    <n v="160100"/>
    <x v="1"/>
    <m/>
  </r>
  <r>
    <n v="-118.27"/>
    <n v="33.770000000000003"/>
    <n v="39"/>
    <n v="1731"/>
    <n v="485"/>
    <n v="2115"/>
    <n v="478"/>
    <n v="1.5368999999999999"/>
    <n v="141300"/>
    <x v="3"/>
    <e v="#NAME?"/>
  </r>
  <r>
    <n v="-118.27"/>
    <n v="33.76"/>
    <n v="46"/>
    <n v="22"/>
    <n v="11"/>
    <n v="32"/>
    <n v="7"/>
    <n v="3.125"/>
    <n v="112500"/>
    <x v="3"/>
    <e v="#NAME?"/>
  </r>
  <r>
    <n v="-118.3"/>
    <n v="33.770000000000003"/>
    <n v="18"/>
    <n v="3821"/>
    <n v="795"/>
    <n v="2831"/>
    <n v="769"/>
    <n v="2.9571000000000001"/>
    <n v="346200"/>
    <x v="1"/>
    <m/>
  </r>
  <r>
    <n v="-118.3"/>
    <n v="33.76"/>
    <n v="18"/>
    <n v="9659"/>
    <n v="1716"/>
    <n v="4336"/>
    <n v="1674"/>
    <n v="5.7763999999999998"/>
    <n v="290500"/>
    <x v="1"/>
    <m/>
  </r>
  <r>
    <n v="-118.28"/>
    <n v="33.770000000000003"/>
    <n v="47"/>
    <n v="307"/>
    <n v="69"/>
    <n v="374"/>
    <n v="65"/>
    <n v="2.9062999999999999"/>
    <n v="146900"/>
    <x v="1"/>
    <m/>
  </r>
  <r>
    <n v="-118.28"/>
    <n v="33.75"/>
    <n v="41"/>
    <n v="1305"/>
    <n v="381"/>
    <n v="1384"/>
    <n v="369"/>
    <n v="2.4500000000000002"/>
    <n v="186800"/>
    <x v="3"/>
    <e v="#NAME?"/>
  </r>
  <r>
    <n v="-118.28"/>
    <n v="33.75"/>
    <n v="18"/>
    <n v="393"/>
    <n v="189"/>
    <n v="429"/>
    <n v="188"/>
    <n v="1.8392999999999999"/>
    <n v="187500"/>
    <x v="3"/>
    <e v="#NAME?"/>
  </r>
  <r>
    <n v="-118.28"/>
    <n v="33.74"/>
    <n v="40"/>
    <n v="1751"/>
    <n v="512"/>
    <n v="1939"/>
    <n v="503"/>
    <n v="1.5394000000000001"/>
    <n v="200000"/>
    <x v="3"/>
    <e v="#NAME?"/>
  </r>
  <r>
    <n v="-118.28"/>
    <n v="33.75"/>
    <n v="21"/>
    <n v="2442"/>
    <n v="719"/>
    <n v="1916"/>
    <n v="646"/>
    <n v="1.2276"/>
    <n v="208300"/>
    <x v="3"/>
    <e v="#NAME?"/>
  </r>
  <r>
    <n v="-118.28"/>
    <n v="33.74"/>
    <n v="16"/>
    <n v="855"/>
    <n v="271"/>
    <n v="486"/>
    <n v="250"/>
    <n v="0.7591"/>
    <n v="350000"/>
    <x v="3"/>
    <e v="#NAME?"/>
  </r>
  <r>
    <n v="-118.3"/>
    <n v="33.75"/>
    <n v="19"/>
    <n v="2356"/>
    <n v="440"/>
    <n v="1291"/>
    <n v="418"/>
    <n v="4.2308000000000003"/>
    <n v="416100"/>
    <x v="1"/>
    <m/>
  </r>
  <r>
    <n v="-118.3"/>
    <n v="33.76"/>
    <n v="6"/>
    <n v="6097"/>
    <n v="1270"/>
    <n v="2678"/>
    <n v="1226"/>
    <n v="5.1269"/>
    <n v="285200"/>
    <x v="1"/>
    <m/>
  </r>
  <r>
    <n v="-118.3"/>
    <n v="33.75"/>
    <n v="42"/>
    <n v="967"/>
    <n v="175"/>
    <n v="481"/>
    <n v="163"/>
    <n v="5.6611000000000002"/>
    <n v="265600"/>
    <x v="1"/>
    <m/>
  </r>
  <r>
    <n v="-118.3"/>
    <n v="33.75"/>
    <n v="48"/>
    <n v="1958"/>
    <n v="386"/>
    <n v="1098"/>
    <n v="380"/>
    <n v="4.625"/>
    <n v="273400"/>
    <x v="1"/>
    <m/>
  </r>
  <r>
    <n v="-118.3"/>
    <n v="33.74"/>
    <n v="47"/>
    <n v="2223"/>
    <n v="410"/>
    <n v="1163"/>
    <n v="413"/>
    <n v="4.4671000000000003"/>
    <n v="270800"/>
    <x v="3"/>
    <e v="#NAME?"/>
  </r>
  <r>
    <n v="-118.31"/>
    <n v="33.74"/>
    <n v="36"/>
    <n v="2464"/>
    <n v="472"/>
    <n v="1111"/>
    <n v="457"/>
    <n v="4.5073999999999996"/>
    <n v="350000"/>
    <x v="3"/>
    <e v="#NAME?"/>
  </r>
  <r>
    <n v="-118.31"/>
    <n v="33.74"/>
    <n v="22"/>
    <n v="5042"/>
    <n v="974"/>
    <n v="2260"/>
    <n v="935"/>
    <n v="4.3472"/>
    <n v="351200"/>
    <x v="3"/>
    <e v="#NAME?"/>
  </r>
  <r>
    <n v="-118.29"/>
    <n v="33.75"/>
    <n v="27"/>
    <n v="1650"/>
    <n v="443"/>
    <n v="1359"/>
    <n v="386"/>
    <n v="2.5794999999999999"/>
    <n v="192400"/>
    <x v="3"/>
    <e v="#NAME?"/>
  </r>
  <r>
    <n v="-118.3"/>
    <n v="33.75"/>
    <n v="23"/>
    <n v="1957"/>
    <n v="517"/>
    <n v="1454"/>
    <n v="526"/>
    <n v="3.5055999999999998"/>
    <n v="203100"/>
    <x v="1"/>
    <m/>
  </r>
  <r>
    <n v="-118.29"/>
    <n v="33.75"/>
    <n v="37"/>
    <n v="1319"/>
    <n v="292"/>
    <n v="766"/>
    <n v="285"/>
    <n v="2.7031000000000001"/>
    <n v="218900"/>
    <x v="3"/>
    <e v="#NAME?"/>
  </r>
  <r>
    <n v="-118.29"/>
    <n v="33.74"/>
    <n v="29"/>
    <n v="1503"/>
    <n v="411"/>
    <n v="1368"/>
    <n v="390"/>
    <n v="2.1473"/>
    <n v="195300"/>
    <x v="3"/>
    <e v="#NAME?"/>
  </r>
  <r>
    <n v="-118.29"/>
    <n v="33.74"/>
    <n v="52"/>
    <n v="1438"/>
    <n v="472"/>
    <n v="1018"/>
    <n v="399"/>
    <n v="2.2187999999999999"/>
    <n v="306700"/>
    <x v="3"/>
    <e v="#NAME?"/>
  </r>
  <r>
    <n v="-118.29"/>
    <n v="33.74"/>
    <n v="41"/>
    <n v="1382"/>
    <n v="361"/>
    <n v="905"/>
    <n v="344"/>
    <n v="2.75"/>
    <n v="238300"/>
    <x v="3"/>
    <e v="#NAME?"/>
  </r>
  <r>
    <n v="-118.29"/>
    <n v="33.74"/>
    <n v="30"/>
    <n v="2074"/>
    <n v="533"/>
    <n v="1311"/>
    <n v="531"/>
    <n v="2.0329000000000002"/>
    <n v="225800"/>
    <x v="3"/>
    <e v="#NAME?"/>
  </r>
  <r>
    <n v="-118.29"/>
    <n v="33.729999999999997"/>
    <n v="43"/>
    <n v="1854"/>
    <n v="519"/>
    <n v="1151"/>
    <n v="486"/>
    <n v="2.5758999999999999"/>
    <n v="225000"/>
    <x v="3"/>
    <e v="#NAME?"/>
  </r>
  <r>
    <n v="-118.29"/>
    <n v="33.729999999999997"/>
    <n v="21"/>
    <n v="2492"/>
    <n v="711"/>
    <n v="1699"/>
    <n v="672"/>
    <n v="2.1381999999999999"/>
    <n v="242300"/>
    <x v="3"/>
    <e v="#NAME?"/>
  </r>
  <r>
    <n v="-118.29"/>
    <n v="33.729999999999997"/>
    <n v="30"/>
    <n v="2835"/>
    <n v="711"/>
    <n v="1669"/>
    <n v="652"/>
    <n v="3.3616000000000001"/>
    <n v="268500"/>
    <x v="3"/>
    <e v="#NAME?"/>
  </r>
  <r>
    <n v="-118.3"/>
    <n v="33.729999999999997"/>
    <n v="42"/>
    <n v="1731"/>
    <m/>
    <n v="866"/>
    <n v="403"/>
    <n v="2.7450999999999999"/>
    <n v="255400"/>
    <x v="3"/>
    <e v="#NAME?"/>
  </r>
  <r>
    <n v="-118.3"/>
    <n v="33.74"/>
    <n v="23"/>
    <n v="3075"/>
    <n v="860"/>
    <n v="1584"/>
    <n v="806"/>
    <n v="2.9386000000000001"/>
    <n v="260500"/>
    <x v="3"/>
    <e v="#NAME?"/>
  </r>
  <r>
    <n v="-118.31"/>
    <n v="33.729999999999997"/>
    <n v="36"/>
    <n v="1725"/>
    <n v="295"/>
    <n v="799"/>
    <n v="306"/>
    <n v="5.0873999999999997"/>
    <n v="368500"/>
    <x v="3"/>
    <e v="#NAME?"/>
  </r>
  <r>
    <n v="-118.31"/>
    <n v="33.729999999999997"/>
    <n v="52"/>
    <n v="1665"/>
    <n v="280"/>
    <n v="656"/>
    <n v="282"/>
    <n v="5.2489999999999997"/>
    <n v="351900"/>
    <x v="3"/>
    <e v="#NAME?"/>
  </r>
  <r>
    <n v="-118.3"/>
    <n v="33.74"/>
    <n v="20"/>
    <n v="2625"/>
    <n v="673"/>
    <n v="1184"/>
    <n v="606"/>
    <n v="3.9167000000000001"/>
    <n v="285200"/>
    <x v="3"/>
    <e v="#NAME?"/>
  </r>
  <r>
    <n v="-118.3"/>
    <n v="33.729999999999997"/>
    <n v="47"/>
    <n v="2852"/>
    <n v="603"/>
    <n v="1130"/>
    <n v="560"/>
    <n v="4.194"/>
    <n v="293900"/>
    <x v="3"/>
    <e v="#NAME?"/>
  </r>
  <r>
    <n v="-118.31"/>
    <n v="33.729999999999997"/>
    <n v="52"/>
    <n v="2025"/>
    <n v="361"/>
    <n v="957"/>
    <n v="363"/>
    <n v="4.2058999999999997"/>
    <n v="350000"/>
    <x v="3"/>
    <e v="#NAME?"/>
  </r>
  <r>
    <n v="-118.28"/>
    <n v="33.74"/>
    <n v="44"/>
    <n v="1853"/>
    <n v="556"/>
    <n v="2090"/>
    <n v="539"/>
    <n v="1.8584000000000001"/>
    <n v="248100"/>
    <x v="3"/>
    <e v="#NAME?"/>
  </r>
  <r>
    <n v="-118.28"/>
    <n v="33.729999999999997"/>
    <n v="39"/>
    <n v="2602"/>
    <n v="802"/>
    <n v="2178"/>
    <n v="737"/>
    <n v="2.0468999999999999"/>
    <n v="234500"/>
    <x v="3"/>
    <e v="#NAME?"/>
  </r>
  <r>
    <n v="-118.28"/>
    <n v="33.729999999999997"/>
    <n v="52"/>
    <n v="2085"/>
    <n v="588"/>
    <n v="1767"/>
    <n v="516"/>
    <n v="2.1934999999999998"/>
    <n v="243200"/>
    <x v="3"/>
    <e v="#NAME?"/>
  </r>
  <r>
    <n v="-118.28"/>
    <n v="33.729999999999997"/>
    <n v="45"/>
    <n v="2137"/>
    <n v="559"/>
    <n v="1550"/>
    <n v="529"/>
    <n v="1.9167000000000001"/>
    <n v="227200"/>
    <x v="3"/>
    <e v="#NAME?"/>
  </r>
  <r>
    <n v="-118.29"/>
    <n v="33.729999999999997"/>
    <n v="30"/>
    <n v="3161"/>
    <m/>
    <n v="1865"/>
    <n v="771"/>
    <n v="2.7139000000000002"/>
    <n v="231700"/>
    <x v="3"/>
    <e v="#NAME?"/>
  </r>
  <r>
    <n v="-118.29"/>
    <n v="33.72"/>
    <n v="25"/>
    <n v="2469"/>
    <n v="584"/>
    <n v="1253"/>
    <n v="535"/>
    <n v="3.1932"/>
    <n v="257500"/>
    <x v="3"/>
    <e v="#NAME?"/>
  </r>
  <r>
    <n v="-118.3"/>
    <n v="33.72"/>
    <n v="28"/>
    <n v="2647"/>
    <n v="658"/>
    <n v="1459"/>
    <n v="595"/>
    <n v="3.4474"/>
    <n v="253400"/>
    <x v="3"/>
    <e v="#NAME?"/>
  </r>
  <r>
    <n v="-118.3"/>
    <n v="33.72"/>
    <n v="28"/>
    <n v="2510"/>
    <n v="583"/>
    <n v="1388"/>
    <n v="554"/>
    <n v="3.3397000000000001"/>
    <n v="267800"/>
    <x v="3"/>
    <e v="#NAME?"/>
  </r>
  <r>
    <n v="-118.3"/>
    <n v="33.729999999999997"/>
    <n v="40"/>
    <n v="2582"/>
    <n v="606"/>
    <n v="1304"/>
    <n v="588"/>
    <n v="3.5693999999999999"/>
    <n v="276400"/>
    <x v="3"/>
    <e v="#NAME?"/>
  </r>
  <r>
    <n v="-118.31"/>
    <n v="33.729999999999997"/>
    <n v="52"/>
    <n v="1642"/>
    <n v="287"/>
    <n v="692"/>
    <n v="288"/>
    <n v="4.1811999999999996"/>
    <n v="321500"/>
    <x v="3"/>
    <e v="#NAME?"/>
  </r>
  <r>
    <n v="-118.31"/>
    <n v="33.72"/>
    <n v="26"/>
    <n v="2711"/>
    <n v="508"/>
    <n v="1372"/>
    <n v="459"/>
    <n v="4.1451000000000002"/>
    <n v="326700"/>
    <x v="3"/>
    <e v="#NAME?"/>
  </r>
  <r>
    <n v="-118.33"/>
    <n v="33.69"/>
    <n v="41"/>
    <n v="2168"/>
    <n v="357"/>
    <n v="1171"/>
    <n v="374"/>
    <n v="4.7215999999999996"/>
    <n v="311900"/>
    <x v="3"/>
    <e v="#NAME?"/>
  </r>
  <r>
    <n v="-118.31"/>
    <n v="33.729999999999997"/>
    <n v="33"/>
    <n v="2265"/>
    <n v="366"/>
    <n v="986"/>
    <n v="388"/>
    <n v="5.4532999999999996"/>
    <n v="409800"/>
    <x v="3"/>
    <e v="#NAME?"/>
  </r>
  <r>
    <n v="-118.32"/>
    <n v="33.729999999999997"/>
    <n v="25"/>
    <n v="1099"/>
    <n v="168"/>
    <n v="407"/>
    <n v="159"/>
    <n v="7.6886000000000001"/>
    <n v="500001"/>
    <x v="3"/>
    <e v="#NAME?"/>
  </r>
  <r>
    <n v="-118.33"/>
    <n v="33.72"/>
    <n v="25"/>
    <n v="6191"/>
    <n v="1081"/>
    <n v="2297"/>
    <n v="1023"/>
    <n v="6.4245999999999999"/>
    <n v="446700"/>
    <x v="3"/>
    <e v="#NAME?"/>
  </r>
  <r>
    <n v="-118.29"/>
    <n v="33.71"/>
    <n v="36"/>
    <n v="3135"/>
    <n v="746"/>
    <n v="1815"/>
    <n v="697"/>
    <n v="3.7595999999999998"/>
    <n v="300000"/>
    <x v="3"/>
    <e v="#NAME?"/>
  </r>
  <r>
    <n v="-118.31"/>
    <n v="33.67"/>
    <n v="42"/>
    <n v="1297"/>
    <n v="246"/>
    <n v="611"/>
    <n v="242"/>
    <n v="5.3074000000000003"/>
    <n v="401900"/>
    <x v="3"/>
    <e v="#NAME?"/>
  </r>
  <r>
    <n v="-118.3"/>
    <n v="33.72"/>
    <n v="35"/>
    <n v="2790"/>
    <m/>
    <n v="1167"/>
    <n v="441"/>
    <n v="6.2027999999999999"/>
    <n v="361500"/>
    <x v="3"/>
    <e v="#NAME?"/>
  </r>
  <r>
    <n v="-118.29"/>
    <n v="33.71"/>
    <n v="40"/>
    <n v="1644"/>
    <n v="471"/>
    <n v="780"/>
    <n v="416"/>
    <n v="3.1071"/>
    <n v="464300"/>
    <x v="3"/>
    <e v="#NAME?"/>
  </r>
  <r>
    <n v="-118.29"/>
    <n v="33.71"/>
    <n v="40"/>
    <n v="1933"/>
    <n v="475"/>
    <n v="902"/>
    <n v="412"/>
    <n v="4.25"/>
    <n v="332800"/>
    <x v="3"/>
    <e v="#NAME?"/>
  </r>
  <r>
    <n v="-118.29"/>
    <n v="33.71"/>
    <n v="31"/>
    <n v="2809"/>
    <n v="666"/>
    <n v="1316"/>
    <n v="633"/>
    <n v="4.5606"/>
    <n v="303800"/>
    <x v="3"/>
    <e v="#NAME?"/>
  </r>
  <r>
    <n v="-118.29"/>
    <n v="33.72"/>
    <n v="39"/>
    <n v="2651"/>
    <n v="590"/>
    <n v="1103"/>
    <n v="508"/>
    <n v="3.274"/>
    <n v="254300"/>
    <x v="3"/>
    <e v="#NAME?"/>
  </r>
  <r>
    <n v="-118.29"/>
    <n v="33.72"/>
    <n v="21"/>
    <n v="1568"/>
    <n v="452"/>
    <n v="801"/>
    <n v="422"/>
    <n v="3.5108999999999999"/>
    <n v="225000"/>
    <x v="3"/>
    <e v="#NAME?"/>
  </r>
  <r>
    <n v="-118.28"/>
    <n v="33.68"/>
    <n v="8"/>
    <n v="2842"/>
    <n v="522"/>
    <n v="1624"/>
    <n v="510"/>
    <n v="3.7282000000000002"/>
    <n v="287500"/>
    <x v="3"/>
    <e v="#NAME?"/>
  </r>
  <r>
    <n v="-118.23"/>
    <n v="34.24"/>
    <n v="31"/>
    <n v="3857"/>
    <n v="607"/>
    <n v="1695"/>
    <n v="572"/>
    <n v="7.6420000000000003"/>
    <n v="396400"/>
    <x v="1"/>
    <m/>
  </r>
  <r>
    <n v="-118.23"/>
    <n v="34.229999999999997"/>
    <n v="34"/>
    <n v="2377"/>
    <n v="362"/>
    <n v="1055"/>
    <n v="362"/>
    <n v="6"/>
    <n v="367100"/>
    <x v="1"/>
    <m/>
  </r>
  <r>
    <n v="-118.24"/>
    <n v="34.24"/>
    <n v="31"/>
    <n v="3019"/>
    <n v="469"/>
    <n v="1349"/>
    <n v="462"/>
    <n v="7.1463000000000001"/>
    <n v="394100"/>
    <x v="1"/>
    <m/>
  </r>
  <r>
    <n v="-118.24"/>
    <n v="34.24"/>
    <n v="31"/>
    <n v="3812"/>
    <n v="595"/>
    <n v="1645"/>
    <n v="591"/>
    <n v="7.585"/>
    <n v="380100"/>
    <x v="1"/>
    <m/>
  </r>
  <r>
    <n v="-118.23"/>
    <n v="34.22"/>
    <n v="36"/>
    <n v="2288"/>
    <n v="439"/>
    <n v="1079"/>
    <n v="434"/>
    <n v="4.5486000000000004"/>
    <n v="361000"/>
    <x v="1"/>
    <m/>
  </r>
  <r>
    <n v="-118.24"/>
    <n v="34.229999999999997"/>
    <n v="41"/>
    <n v="1912"/>
    <n v="308"/>
    <n v="896"/>
    <n v="314"/>
    <n v="5.3472999999999997"/>
    <n v="352700"/>
    <x v="1"/>
    <m/>
  </r>
  <r>
    <n v="-118.24"/>
    <n v="34.229999999999997"/>
    <n v="43"/>
    <n v="1061"/>
    <n v="208"/>
    <n v="514"/>
    <n v="208"/>
    <n v="6.01"/>
    <n v="254200"/>
    <x v="1"/>
    <m/>
  </r>
  <r>
    <n v="-118.24"/>
    <n v="34.229999999999997"/>
    <n v="42"/>
    <n v="1541"/>
    <n v="280"/>
    <n v="753"/>
    <n v="264"/>
    <n v="5.1028000000000002"/>
    <n v="292100"/>
    <x v="1"/>
    <m/>
  </r>
  <r>
    <n v="-118.25"/>
    <n v="34.229999999999997"/>
    <n v="35"/>
    <n v="2839"/>
    <n v="592"/>
    <n v="1413"/>
    <n v="538"/>
    <n v="4.1666999999999996"/>
    <n v="271200"/>
    <x v="1"/>
    <m/>
  </r>
  <r>
    <n v="-118.25"/>
    <n v="34.25"/>
    <n v="34"/>
    <n v="3150"/>
    <n v="518"/>
    <n v="1392"/>
    <n v="480"/>
    <n v="4.9355000000000002"/>
    <n v="336900"/>
    <x v="1"/>
    <m/>
  </r>
  <r>
    <n v="-118.25"/>
    <n v="34.229999999999997"/>
    <n v="34"/>
    <n v="2421"/>
    <n v="475"/>
    <n v="1232"/>
    <n v="454"/>
    <n v="4.6852"/>
    <n v="296200"/>
    <x v="1"/>
    <m/>
  </r>
  <r>
    <n v="-118.26"/>
    <n v="34.24"/>
    <n v="35"/>
    <n v="1535"/>
    <n v="283"/>
    <n v="816"/>
    <n v="287"/>
    <n v="6.1872999999999996"/>
    <n v="312100"/>
    <x v="1"/>
    <m/>
  </r>
  <r>
    <n v="-118.26"/>
    <n v="34.24"/>
    <n v="35"/>
    <n v="1666"/>
    <n v="280"/>
    <n v="788"/>
    <n v="273"/>
    <n v="6.6276999999999999"/>
    <n v="344400"/>
    <x v="1"/>
    <m/>
  </r>
  <r>
    <n v="-118.26"/>
    <n v="34.24"/>
    <n v="35"/>
    <n v="2485"/>
    <n v="418"/>
    <n v="1226"/>
    <n v="406"/>
    <n v="5.7083000000000004"/>
    <n v="329500"/>
    <x v="1"/>
    <m/>
  </r>
  <r>
    <n v="-118.26"/>
    <n v="34.24"/>
    <n v="42"/>
    <n v="890"/>
    <n v="179"/>
    <n v="555"/>
    <n v="200"/>
    <n v="4.4821"/>
    <n v="271900"/>
    <x v="1"/>
    <m/>
  </r>
  <r>
    <n v="-118.25"/>
    <n v="34.229999999999997"/>
    <n v="41"/>
    <n v="1979"/>
    <n v="496"/>
    <n v="1157"/>
    <n v="459"/>
    <n v="4.4082999999999997"/>
    <n v="217700"/>
    <x v="1"/>
    <m/>
  </r>
  <r>
    <n v="-118.25"/>
    <n v="34.22"/>
    <n v="30"/>
    <n v="2062"/>
    <n v="396"/>
    <n v="1089"/>
    <n v="375"/>
    <n v="5.5362"/>
    <n v="301200"/>
    <x v="1"/>
    <m/>
  </r>
  <r>
    <n v="-118.25"/>
    <n v="34.229999999999997"/>
    <n v="37"/>
    <n v="1954"/>
    <n v="368"/>
    <n v="967"/>
    <n v="370"/>
    <n v="5.0861999999999998"/>
    <n v="261300"/>
    <x v="1"/>
    <m/>
  </r>
  <r>
    <n v="-118.26"/>
    <n v="34.229999999999997"/>
    <n v="43"/>
    <n v="1428"/>
    <n v="325"/>
    <n v="836"/>
    <n v="302"/>
    <n v="4.5758999999999999"/>
    <n v="209200"/>
    <x v="1"/>
    <m/>
  </r>
  <r>
    <n v="-118.26"/>
    <n v="34.229999999999997"/>
    <n v="38"/>
    <n v="1107"/>
    <n v="194"/>
    <n v="518"/>
    <n v="195"/>
    <n v="7.5582000000000003"/>
    <n v="263700"/>
    <x v="1"/>
    <m/>
  </r>
  <r>
    <n v="-118.26"/>
    <n v="34.229999999999997"/>
    <n v="33"/>
    <n v="1805"/>
    <n v="303"/>
    <n v="838"/>
    <n v="301"/>
    <n v="5.4306000000000001"/>
    <n v="326600"/>
    <x v="1"/>
    <m/>
  </r>
  <r>
    <n v="-118.22"/>
    <n v="34.21"/>
    <n v="29"/>
    <n v="2174"/>
    <n v="418"/>
    <n v="1030"/>
    <n v="395"/>
    <n v="3.5707"/>
    <n v="341700"/>
    <x v="1"/>
    <m/>
  </r>
  <r>
    <n v="-118.23"/>
    <n v="34.21"/>
    <n v="36"/>
    <n v="2988"/>
    <n v="719"/>
    <n v="1357"/>
    <n v="657"/>
    <n v="3.5173999999999999"/>
    <n v="268000"/>
    <x v="1"/>
    <m/>
  </r>
  <r>
    <n v="-118.23"/>
    <n v="34.21"/>
    <n v="29"/>
    <n v="2584"/>
    <n v="608"/>
    <n v="1217"/>
    <n v="568"/>
    <n v="3.3287"/>
    <n v="273400"/>
    <x v="1"/>
    <m/>
  </r>
  <r>
    <n v="-118.23"/>
    <n v="34.21"/>
    <n v="32"/>
    <n v="1464"/>
    <n v="406"/>
    <n v="693"/>
    <n v="380"/>
    <n v="2.5463"/>
    <n v="200000"/>
    <x v="1"/>
    <m/>
  </r>
  <r>
    <n v="-118.23"/>
    <n v="34.21"/>
    <n v="38"/>
    <n v="1399"/>
    <n v="390"/>
    <n v="859"/>
    <n v="386"/>
    <n v="3.4148000000000001"/>
    <n v="234800"/>
    <x v="1"/>
    <m/>
  </r>
  <r>
    <n v="-118.24"/>
    <n v="34.22"/>
    <n v="41"/>
    <n v="2476"/>
    <n v="506"/>
    <n v="1271"/>
    <n v="485"/>
    <n v="3.4531000000000001"/>
    <n v="263900"/>
    <x v="1"/>
    <m/>
  </r>
  <r>
    <n v="-118.24"/>
    <n v="34.22"/>
    <n v="34"/>
    <n v="1722"/>
    <n v="406"/>
    <n v="926"/>
    <n v="371"/>
    <n v="4.1523000000000003"/>
    <n v="252000"/>
    <x v="1"/>
    <m/>
  </r>
  <r>
    <n v="-118.25"/>
    <n v="34.22"/>
    <n v="34"/>
    <n v="2510"/>
    <n v="535"/>
    <n v="1516"/>
    <n v="542"/>
    <n v="3.8068"/>
    <n v="267000"/>
    <x v="1"/>
    <m/>
  </r>
  <r>
    <n v="-118.23"/>
    <n v="34.21"/>
    <n v="50"/>
    <n v="309"/>
    <n v="47"/>
    <n v="121"/>
    <n v="45"/>
    <n v="6.2130000000000001"/>
    <n v="285000"/>
    <x v="1"/>
    <m/>
  </r>
  <r>
    <n v="-118.23"/>
    <n v="34.200000000000003"/>
    <n v="51"/>
    <n v="1477"/>
    <n v="280"/>
    <n v="750"/>
    <n v="295"/>
    <n v="5.3925000000000001"/>
    <n v="317900"/>
    <x v="1"/>
    <m/>
  </r>
  <r>
    <n v="-118.23"/>
    <n v="34.200000000000003"/>
    <n v="48"/>
    <n v="1473"/>
    <n v="294"/>
    <n v="807"/>
    <n v="296"/>
    <n v="3.399"/>
    <n v="306300"/>
    <x v="1"/>
    <m/>
  </r>
  <r>
    <n v="-118.24"/>
    <n v="34.200000000000003"/>
    <n v="41"/>
    <n v="2067"/>
    <n v="452"/>
    <n v="1282"/>
    <n v="455"/>
    <n v="5.5755999999999997"/>
    <n v="309900"/>
    <x v="1"/>
    <m/>
  </r>
  <r>
    <n v="-118.24"/>
    <n v="34.21"/>
    <n v="32"/>
    <n v="3817"/>
    <n v="886"/>
    <n v="1888"/>
    <n v="829"/>
    <n v="3.5777000000000001"/>
    <n v="245600"/>
    <x v="1"/>
    <m/>
  </r>
  <r>
    <n v="-118.24"/>
    <n v="34.22"/>
    <n v="36"/>
    <n v="2507"/>
    <n v="517"/>
    <n v="1232"/>
    <n v="470"/>
    <n v="5.5289999999999999"/>
    <n v="241300"/>
    <x v="1"/>
    <m/>
  </r>
  <r>
    <n v="-118.27"/>
    <n v="34.22"/>
    <n v="34"/>
    <n v="8206"/>
    <n v="1186"/>
    <n v="3141"/>
    <n v="1150"/>
    <n v="7.2812000000000001"/>
    <n v="462200"/>
    <x v="1"/>
    <m/>
  </r>
  <r>
    <n v="-118.23"/>
    <n v="34.18"/>
    <n v="47"/>
    <n v="1853"/>
    <n v="345"/>
    <n v="757"/>
    <n v="310"/>
    <n v="3.6875"/>
    <n v="422000"/>
    <x v="1"/>
    <m/>
  </r>
  <r>
    <n v="-118.23"/>
    <n v="34.18"/>
    <n v="43"/>
    <n v="1708"/>
    <n v="280"/>
    <n v="768"/>
    <n v="276"/>
    <n v="6.2069999999999999"/>
    <n v="457400"/>
    <x v="1"/>
    <m/>
  </r>
  <r>
    <n v="-118.23"/>
    <n v="34.18"/>
    <n v="45"/>
    <n v="2332"/>
    <m/>
    <n v="943"/>
    <n v="339"/>
    <n v="8.1132000000000009"/>
    <n v="446600"/>
    <x v="1"/>
    <m/>
  </r>
  <r>
    <n v="-118.26"/>
    <n v="34.18"/>
    <n v="32"/>
    <n v="14556"/>
    <n v="2077"/>
    <n v="5459"/>
    <n v="2017"/>
    <n v="8.1656999999999993"/>
    <n v="500001"/>
    <x v="1"/>
    <m/>
  </r>
  <r>
    <n v="-118.22"/>
    <n v="34.19"/>
    <n v="36"/>
    <n v="959"/>
    <n v="204"/>
    <n v="446"/>
    <n v="210"/>
    <n v="3.2149999999999999"/>
    <n v="331300"/>
    <x v="1"/>
    <m/>
  </r>
  <r>
    <n v="-118.22"/>
    <n v="34.19"/>
    <n v="31"/>
    <n v="4704"/>
    <n v="920"/>
    <n v="1895"/>
    <n v="886"/>
    <n v="4.9297000000000004"/>
    <n v="400000"/>
    <x v="1"/>
    <m/>
  </r>
  <r>
    <n v="-118.22"/>
    <n v="34.19"/>
    <n v="36"/>
    <n v="2443"/>
    <n v="492"/>
    <n v="1115"/>
    <n v="493"/>
    <n v="3.9777"/>
    <n v="409800"/>
    <x v="1"/>
    <m/>
  </r>
  <r>
    <n v="-118.21"/>
    <n v="34.18"/>
    <n v="14"/>
    <n v="2672"/>
    <n v="335"/>
    <n v="1113"/>
    <n v="318"/>
    <n v="12.1579"/>
    <n v="500001"/>
    <x v="1"/>
    <m/>
  </r>
  <r>
    <n v="-118.23"/>
    <n v="34.17"/>
    <n v="37"/>
    <n v="4524"/>
    <n v="1005"/>
    <n v="2099"/>
    <n v="937"/>
    <n v="3.5781000000000001"/>
    <n v="366700"/>
    <x v="1"/>
    <m/>
  </r>
  <r>
    <n v="-118.21"/>
    <n v="34.17"/>
    <n v="24"/>
    <n v="8590"/>
    <n v="1231"/>
    <n v="3401"/>
    <n v="1178"/>
    <n v="8.1325000000000003"/>
    <n v="472700"/>
    <x v="1"/>
    <m/>
  </r>
  <r>
    <n v="-118.21"/>
    <n v="34.159999999999997"/>
    <n v="25"/>
    <n v="434"/>
    <n v="74"/>
    <n v="199"/>
    <n v="75"/>
    <n v="5.9199000000000002"/>
    <n v="420500"/>
    <x v="1"/>
    <m/>
  </r>
  <r>
    <n v="-118.19"/>
    <n v="34.159999999999997"/>
    <n v="49"/>
    <n v="1788"/>
    <n v="267"/>
    <n v="735"/>
    <n v="266"/>
    <n v="6.6009000000000002"/>
    <n v="375700"/>
    <x v="1"/>
    <m/>
  </r>
  <r>
    <n v="-118.2"/>
    <n v="34.159999999999997"/>
    <n v="31"/>
    <n v="5550"/>
    <n v="881"/>
    <n v="2465"/>
    <n v="862"/>
    <n v="6.8316999999999997"/>
    <n v="446100"/>
    <x v="1"/>
    <m/>
  </r>
  <r>
    <n v="-118.23"/>
    <n v="34.159999999999997"/>
    <n v="31"/>
    <n v="3105"/>
    <n v="582"/>
    <n v="1359"/>
    <n v="547"/>
    <n v="5.1718000000000002"/>
    <n v="429100"/>
    <x v="1"/>
    <m/>
  </r>
  <r>
    <n v="-118.23"/>
    <n v="34.15"/>
    <n v="26"/>
    <n v="1649"/>
    <n v="522"/>
    <n v="1332"/>
    <n v="483"/>
    <n v="3.1004"/>
    <n v="257100"/>
    <x v="1"/>
    <m/>
  </r>
  <r>
    <n v="-118.23"/>
    <n v="34.15"/>
    <n v="40"/>
    <n v="2124"/>
    <n v="370"/>
    <n v="998"/>
    <n v="372"/>
    <n v="5.3369"/>
    <n v="370400"/>
    <x v="1"/>
    <m/>
  </r>
  <r>
    <n v="-118.24"/>
    <n v="34.159999999999997"/>
    <n v="40"/>
    <n v="2549"/>
    <n v="591"/>
    <n v="1156"/>
    <n v="546"/>
    <n v="3.3332999999999999"/>
    <n v="374300"/>
    <x v="1"/>
    <m/>
  </r>
  <r>
    <n v="-118.24"/>
    <n v="34.159999999999997"/>
    <n v="52"/>
    <n v="2187"/>
    <n v="284"/>
    <n v="733"/>
    <n v="274"/>
    <n v="9.5823"/>
    <n v="406200"/>
    <x v="1"/>
    <m/>
  </r>
  <r>
    <n v="-118.24"/>
    <n v="34.159999999999997"/>
    <n v="52"/>
    <n v="1904"/>
    <n v="297"/>
    <n v="797"/>
    <n v="286"/>
    <n v="6.6603000000000003"/>
    <n v="380400"/>
    <x v="1"/>
    <m/>
  </r>
  <r>
    <n v="-118.25"/>
    <n v="34.159999999999997"/>
    <n v="52"/>
    <n v="2477"/>
    <n v="385"/>
    <n v="993"/>
    <n v="371"/>
    <n v="4.9135"/>
    <n v="368100"/>
    <x v="1"/>
    <m/>
  </r>
  <r>
    <n v="-118.25"/>
    <n v="34.17"/>
    <n v="52"/>
    <n v="1532"/>
    <n v="292"/>
    <n v="631"/>
    <n v="275"/>
    <n v="5.1242000000000001"/>
    <n v="372900"/>
    <x v="1"/>
    <m/>
  </r>
  <r>
    <n v="-118.25"/>
    <n v="34.159999999999997"/>
    <n v="24"/>
    <n v="5131"/>
    <n v="1436"/>
    <n v="2690"/>
    <n v="1371"/>
    <n v="2.5668000000000002"/>
    <n v="280000"/>
    <x v="1"/>
    <m/>
  </r>
  <r>
    <n v="-118.26"/>
    <n v="34.17"/>
    <n v="20"/>
    <n v="5949"/>
    <n v="1417"/>
    <n v="2593"/>
    <n v="1337"/>
    <n v="3.8576000000000001"/>
    <n v="318600"/>
    <x v="1"/>
    <m/>
  </r>
  <r>
    <n v="-118.26"/>
    <n v="34.159999999999997"/>
    <n v="17"/>
    <n v="2943"/>
    <n v="769"/>
    <n v="1312"/>
    <n v="656"/>
    <n v="3.1484000000000001"/>
    <n v="187500"/>
    <x v="1"/>
    <m/>
  </r>
  <r>
    <n v="-118.26"/>
    <n v="34.159999999999997"/>
    <n v="19"/>
    <n v="2919"/>
    <n v="857"/>
    <n v="1866"/>
    <n v="811"/>
    <n v="3.1732999999999998"/>
    <n v="206300"/>
    <x v="1"/>
    <m/>
  </r>
  <r>
    <n v="-118.26"/>
    <n v="34.159999999999997"/>
    <n v="20"/>
    <n v="3407"/>
    <n v="885"/>
    <n v="1883"/>
    <n v="870"/>
    <n v="3.7321"/>
    <n v="351100"/>
    <x v="1"/>
    <m/>
  </r>
  <r>
    <n v="-118.27"/>
    <n v="34.17"/>
    <n v="48"/>
    <n v="1560"/>
    <n v="280"/>
    <n v="825"/>
    <n v="269"/>
    <n v="5.5118"/>
    <n v="354700"/>
    <x v="1"/>
    <m/>
  </r>
  <r>
    <n v="-118.27"/>
    <n v="34.159999999999997"/>
    <n v="15"/>
    <n v="5036"/>
    <n v="1299"/>
    <n v="3164"/>
    <n v="1175"/>
    <n v="2.9148000000000001"/>
    <n v="238700"/>
    <x v="1"/>
    <m/>
  </r>
  <r>
    <n v="-118.27"/>
    <n v="34.159999999999997"/>
    <n v="45"/>
    <n v="1865"/>
    <n v="360"/>
    <n v="973"/>
    <n v="349"/>
    <n v="3.6587000000000001"/>
    <n v="321200"/>
    <x v="1"/>
    <m/>
  </r>
  <r>
    <n v="-118.28"/>
    <n v="34.17"/>
    <n v="52"/>
    <n v="2332"/>
    <n v="433"/>
    <n v="1135"/>
    <n v="440"/>
    <n v="5.5658000000000003"/>
    <n v="331200"/>
    <x v="1"/>
    <m/>
  </r>
  <r>
    <n v="-118.27"/>
    <n v="34.17"/>
    <n v="52"/>
    <n v="2010"/>
    <m/>
    <n v="908"/>
    <n v="326"/>
    <n v="6.9135"/>
    <n v="374000"/>
    <x v="1"/>
    <m/>
  </r>
  <r>
    <n v="-118.27"/>
    <n v="34.17"/>
    <n v="52"/>
    <n v="2287"/>
    <n v="295"/>
    <n v="829"/>
    <n v="296"/>
    <n v="7.8383000000000003"/>
    <n v="500001"/>
    <x v="1"/>
    <m/>
  </r>
  <r>
    <n v="-118.27"/>
    <n v="34.18"/>
    <n v="52"/>
    <n v="3034"/>
    <n v="406"/>
    <n v="1158"/>
    <n v="399"/>
    <n v="6.2976000000000001"/>
    <n v="498400"/>
    <x v="1"/>
    <m/>
  </r>
  <r>
    <n v="-118.28"/>
    <n v="34.18"/>
    <n v="47"/>
    <n v="2243"/>
    <n v="339"/>
    <n v="911"/>
    <n v="319"/>
    <n v="7.4046000000000003"/>
    <n v="446800"/>
    <x v="1"/>
    <m/>
  </r>
  <r>
    <n v="-118.28"/>
    <n v="34.18"/>
    <n v="52"/>
    <n v="2602"/>
    <n v="418"/>
    <n v="1137"/>
    <n v="419"/>
    <n v="5.3185000000000002"/>
    <n v="358000"/>
    <x v="1"/>
    <m/>
  </r>
  <r>
    <n v="-118.29"/>
    <n v="34.18"/>
    <n v="52"/>
    <n v="1602"/>
    <n v="265"/>
    <n v="667"/>
    <n v="251"/>
    <n v="5.0490000000000004"/>
    <n v="323500"/>
    <x v="1"/>
    <m/>
  </r>
  <r>
    <n v="-118.28"/>
    <n v="34.18"/>
    <n v="50"/>
    <n v="2195"/>
    <n v="336"/>
    <n v="878"/>
    <n v="309"/>
    <n v="6.8840000000000003"/>
    <n v="365600"/>
    <x v="1"/>
    <m/>
  </r>
  <r>
    <n v="-118.28"/>
    <n v="34.17"/>
    <n v="22"/>
    <n v="2664"/>
    <n v="651"/>
    <n v="1553"/>
    <n v="629"/>
    <n v="3.6354000000000002"/>
    <n v="256300"/>
    <x v="1"/>
    <m/>
  </r>
  <r>
    <n v="-118.29"/>
    <n v="34.17"/>
    <n v="17"/>
    <n v="3852"/>
    <n v="1066"/>
    <n v="2986"/>
    <n v="993"/>
    <n v="2.3481999999999998"/>
    <n v="255400"/>
    <x v="1"/>
    <m/>
  </r>
  <r>
    <n v="-118.29"/>
    <n v="34.17"/>
    <n v="52"/>
    <n v="1732"/>
    <n v="305"/>
    <n v="875"/>
    <n v="311"/>
    <n v="4.3250000000000002"/>
    <n v="292600"/>
    <x v="1"/>
    <m/>
  </r>
  <r>
    <n v="-118.29"/>
    <n v="34.18"/>
    <n v="10"/>
    <n v="4292"/>
    <n v="1075"/>
    <n v="2719"/>
    <n v="987"/>
    <n v="3.6974"/>
    <n v="286600"/>
    <x v="1"/>
    <m/>
  </r>
  <r>
    <n v="-118.29"/>
    <n v="34.159999999999997"/>
    <n v="31"/>
    <n v="1262"/>
    <n v="338"/>
    <n v="1019"/>
    <n v="332"/>
    <n v="3.7082999999999999"/>
    <n v="241900"/>
    <x v="1"/>
    <m/>
  </r>
  <r>
    <n v="-118.29"/>
    <n v="34.159999999999997"/>
    <n v="42"/>
    <n v="413"/>
    <n v="107"/>
    <n v="349"/>
    <n v="107"/>
    <n v="4.3437999999999999"/>
    <n v="189800"/>
    <x v="1"/>
    <m/>
  </r>
  <r>
    <n v="-118.29"/>
    <n v="34.17"/>
    <n v="12"/>
    <n v="2238"/>
    <n v="682"/>
    <n v="1882"/>
    <n v="611"/>
    <n v="2.9"/>
    <n v="208300"/>
    <x v="1"/>
    <m/>
  </r>
  <r>
    <n v="-118.3"/>
    <n v="34.17"/>
    <n v="17"/>
    <n v="4041"/>
    <n v="1169"/>
    <n v="3309"/>
    <n v="1117"/>
    <n v="2.6015999999999999"/>
    <n v="222400"/>
    <x v="1"/>
    <m/>
  </r>
  <r>
    <n v="-118.3"/>
    <n v="34.17"/>
    <n v="30"/>
    <n v="48"/>
    <n v="14"/>
    <n v="74"/>
    <n v="16"/>
    <n v="5.0056000000000003"/>
    <n v="162500"/>
    <x v="1"/>
    <m/>
  </r>
  <r>
    <n v="-118.29"/>
    <n v="34.159999999999997"/>
    <n v="35"/>
    <n v="1257"/>
    <n v="318"/>
    <n v="764"/>
    <n v="319"/>
    <n v="3.2082999999999999"/>
    <n v="238000"/>
    <x v="1"/>
    <m/>
  </r>
  <r>
    <n v="-118.3"/>
    <n v="34.159999999999997"/>
    <n v="40"/>
    <n v="1875"/>
    <n v="460"/>
    <n v="869"/>
    <n v="438"/>
    <n v="3.2321"/>
    <n v="243600"/>
    <x v="1"/>
    <m/>
  </r>
  <r>
    <n v="-118.3"/>
    <n v="34.159999999999997"/>
    <n v="35"/>
    <n v="3213"/>
    <n v="874"/>
    <n v="2401"/>
    <n v="819"/>
    <n v="2.8342000000000001"/>
    <n v="256800"/>
    <x v="1"/>
    <m/>
  </r>
  <r>
    <n v="-118.27"/>
    <n v="34.159999999999997"/>
    <n v="47"/>
    <n v="1453"/>
    <n v="356"/>
    <n v="787"/>
    <n v="345"/>
    <n v="3.0114000000000001"/>
    <n v="255500"/>
    <x v="1"/>
    <m/>
  </r>
  <r>
    <n v="-118.27"/>
    <n v="34.15"/>
    <n v="22"/>
    <n v="2265"/>
    <n v="637"/>
    <n v="1684"/>
    <n v="561"/>
    <n v="2.6728999999999998"/>
    <n v="217100"/>
    <x v="1"/>
    <m/>
  </r>
  <r>
    <n v="-118.27"/>
    <n v="34.15"/>
    <n v="25"/>
    <n v="3018"/>
    <n v="806"/>
    <n v="2205"/>
    <n v="742"/>
    <n v="3.0198999999999998"/>
    <n v="220200"/>
    <x v="1"/>
    <m/>
  </r>
  <r>
    <n v="-118.27"/>
    <n v="34.15"/>
    <n v="14"/>
    <n v="1744"/>
    <n v="536"/>
    <n v="1494"/>
    <n v="531"/>
    <n v="3.2170999999999998"/>
    <n v="230800"/>
    <x v="1"/>
    <m/>
  </r>
  <r>
    <n v="-118.27"/>
    <n v="34.159999999999997"/>
    <n v="52"/>
    <n v="830"/>
    <n v="183"/>
    <n v="479"/>
    <n v="179"/>
    <n v="3.1396999999999999"/>
    <n v="253700"/>
    <x v="1"/>
    <m/>
  </r>
  <r>
    <n v="-118.27"/>
    <n v="34.159999999999997"/>
    <n v="48"/>
    <n v="1301"/>
    <n v="253"/>
    <n v="637"/>
    <n v="260"/>
    <n v="4.3437999999999999"/>
    <n v="252700"/>
    <x v="1"/>
    <m/>
  </r>
  <r>
    <n v="-118.28"/>
    <n v="34.159999999999997"/>
    <n v="49"/>
    <n v="1393"/>
    <n v="290"/>
    <n v="605"/>
    <n v="282"/>
    <n v="2.9491000000000001"/>
    <n v="257400"/>
    <x v="1"/>
    <m/>
  </r>
  <r>
    <n v="-118.26"/>
    <n v="34.159999999999997"/>
    <n v="18"/>
    <n v="1775"/>
    <n v="525"/>
    <n v="950"/>
    <n v="522"/>
    <n v="3.5417000000000001"/>
    <n v="177100"/>
    <x v="1"/>
    <m/>
  </r>
  <r>
    <n v="-118.26"/>
    <n v="34.15"/>
    <n v="14"/>
    <n v="2981"/>
    <n v="894"/>
    <n v="1941"/>
    <n v="863"/>
    <n v="3"/>
    <n v="178600"/>
    <x v="1"/>
    <m/>
  </r>
  <r>
    <n v="-118.26"/>
    <n v="34.15"/>
    <n v="6"/>
    <n v="3340"/>
    <n v="945"/>
    <n v="2315"/>
    <n v="846"/>
    <n v="2.8883999999999999"/>
    <n v="252300"/>
    <x v="1"/>
    <m/>
  </r>
  <r>
    <n v="-118.26"/>
    <n v="34.15"/>
    <n v="18"/>
    <n v="2481"/>
    <n v="756"/>
    <n v="1763"/>
    <n v="675"/>
    <n v="2.8088000000000002"/>
    <n v="247500"/>
    <x v="1"/>
    <m/>
  </r>
  <r>
    <n v="-118.24"/>
    <n v="34.159999999999997"/>
    <n v="52"/>
    <n v="850"/>
    <n v="162"/>
    <n v="493"/>
    <n v="160"/>
    <n v="6.9408000000000003"/>
    <n v="298800"/>
    <x v="1"/>
    <m/>
  </r>
  <r>
    <n v="-118.24"/>
    <n v="34.15"/>
    <n v="20"/>
    <n v="2734"/>
    <n v="658"/>
    <n v="1562"/>
    <n v="607"/>
    <n v="3.3906000000000001"/>
    <n v="284100"/>
    <x v="1"/>
    <m/>
  </r>
  <r>
    <n v="-118.24"/>
    <n v="34.15"/>
    <n v="45"/>
    <n v="1235"/>
    <n v="271"/>
    <n v="499"/>
    <n v="263"/>
    <n v="3.1435"/>
    <n v="282600"/>
    <x v="1"/>
    <m/>
  </r>
  <r>
    <n v="-118.25"/>
    <n v="34.15"/>
    <n v="15"/>
    <n v="3712"/>
    <n v="1005"/>
    <n v="1888"/>
    <n v="890"/>
    <n v="3.6875"/>
    <n v="209600"/>
    <x v="1"/>
    <m/>
  </r>
  <r>
    <n v="-118.25"/>
    <n v="34.159999999999997"/>
    <n v="14"/>
    <n v="3700"/>
    <n v="945"/>
    <n v="1681"/>
    <n v="905"/>
    <n v="3.9054000000000002"/>
    <n v="200000"/>
    <x v="1"/>
    <m/>
  </r>
  <r>
    <n v="-118.24"/>
    <n v="34.15"/>
    <n v="17"/>
    <n v="5282"/>
    <n v="1605"/>
    <n v="4116"/>
    <n v="1574"/>
    <n v="3.052"/>
    <n v="209800"/>
    <x v="1"/>
    <m/>
  </r>
  <r>
    <n v="-118.24"/>
    <n v="34.15"/>
    <n v="19"/>
    <n v="4852"/>
    <n v="1465"/>
    <n v="3171"/>
    <n v="1332"/>
    <n v="2.5924"/>
    <n v="192900"/>
    <x v="1"/>
    <m/>
  </r>
  <r>
    <n v="-118.25"/>
    <n v="34.15"/>
    <n v="31"/>
    <n v="1238"/>
    <n v="338"/>
    <n v="605"/>
    <n v="331"/>
    <n v="2.8477999999999999"/>
    <n v="228100"/>
    <x v="1"/>
    <m/>
  </r>
  <r>
    <n v="-118.25"/>
    <n v="34.15"/>
    <n v="32"/>
    <n v="1377"/>
    <n v="444"/>
    <n v="768"/>
    <n v="422"/>
    <n v="2.2621000000000002"/>
    <n v="187500"/>
    <x v="1"/>
    <m/>
  </r>
  <r>
    <n v="-118.25"/>
    <n v="34.15"/>
    <n v="20"/>
    <n v="3960"/>
    <n v="1027"/>
    <n v="1729"/>
    <n v="978"/>
    <n v="3.0440999999999998"/>
    <n v="193800"/>
    <x v="1"/>
    <m/>
  </r>
  <r>
    <n v="-118.23"/>
    <n v="34.14"/>
    <n v="33"/>
    <n v="2865"/>
    <n v="864"/>
    <n v="2061"/>
    <n v="790"/>
    <n v="2.6267999999999998"/>
    <n v="201300"/>
    <x v="1"/>
    <m/>
  </r>
  <r>
    <n v="-118.24"/>
    <n v="34.14"/>
    <n v="20"/>
    <n v="3196"/>
    <n v="994"/>
    <n v="2929"/>
    <n v="983"/>
    <n v="3.0206"/>
    <n v="219500"/>
    <x v="1"/>
    <m/>
  </r>
  <r>
    <n v="-118.24"/>
    <n v="34.14"/>
    <n v="27"/>
    <n v="2909"/>
    <n v="1021"/>
    <n v="2614"/>
    <n v="935"/>
    <n v="2.1444000000000001"/>
    <n v="229000"/>
    <x v="1"/>
    <m/>
  </r>
  <r>
    <n v="-118.23"/>
    <n v="34.15"/>
    <n v="19"/>
    <n v="2294"/>
    <n v="716"/>
    <n v="1686"/>
    <n v="680"/>
    <n v="3.0287999999999999"/>
    <n v="258300"/>
    <x v="1"/>
    <m/>
  </r>
  <r>
    <n v="-118.23"/>
    <n v="34.14"/>
    <n v="25"/>
    <n v="2864"/>
    <n v="844"/>
    <n v="1745"/>
    <n v="803"/>
    <n v="2.9167000000000001"/>
    <n v="224300"/>
    <x v="1"/>
    <m/>
  </r>
  <r>
    <n v="-118.24"/>
    <n v="34.14"/>
    <n v="28"/>
    <n v="1843"/>
    <n v="554"/>
    <n v="1402"/>
    <n v="512"/>
    <n v="2.4620000000000002"/>
    <n v="254000"/>
    <x v="1"/>
    <m/>
  </r>
  <r>
    <n v="-118.24"/>
    <n v="34.14"/>
    <n v="36"/>
    <n v="1813"/>
    <n v="560"/>
    <n v="1501"/>
    <n v="544"/>
    <n v="1.9125000000000001"/>
    <n v="238000"/>
    <x v="1"/>
    <m/>
  </r>
  <r>
    <n v="-118.24"/>
    <n v="34.130000000000003"/>
    <n v="37"/>
    <n v="1644"/>
    <n v="395"/>
    <n v="959"/>
    <n v="383"/>
    <n v="3.3635999999999999"/>
    <n v="257700"/>
    <x v="1"/>
    <m/>
  </r>
  <r>
    <n v="-118.24"/>
    <n v="34.130000000000003"/>
    <n v="45"/>
    <n v="2170"/>
    <n v="401"/>
    <n v="1043"/>
    <n v="394"/>
    <n v="5.6920999999999999"/>
    <n v="269000"/>
    <x v="1"/>
    <m/>
  </r>
  <r>
    <n v="-118.24"/>
    <n v="34.15"/>
    <n v="7"/>
    <n v="2063"/>
    <n v="670"/>
    <n v="1892"/>
    <n v="643"/>
    <n v="1.7301"/>
    <n v="202300"/>
    <x v="1"/>
    <m/>
  </r>
  <r>
    <n v="-118.24"/>
    <n v="34.14"/>
    <n v="9"/>
    <n v="4877"/>
    <n v="1488"/>
    <n v="4486"/>
    <n v="1458"/>
    <n v="2.4420999999999999"/>
    <n v="222100"/>
    <x v="1"/>
    <m/>
  </r>
  <r>
    <n v="-118.25"/>
    <n v="34.14"/>
    <n v="30"/>
    <n v="1615"/>
    <n v="570"/>
    <n v="1245"/>
    <n v="544"/>
    <n v="1.8929"/>
    <n v="196900"/>
    <x v="1"/>
    <m/>
  </r>
  <r>
    <n v="-118.25"/>
    <n v="34.14"/>
    <n v="37"/>
    <n v="584"/>
    <n v="260"/>
    <n v="552"/>
    <n v="235"/>
    <n v="1.8234999999999999"/>
    <n v="275000"/>
    <x v="1"/>
    <m/>
  </r>
  <r>
    <n v="-118.25"/>
    <n v="34.15"/>
    <n v="13"/>
    <n v="1107"/>
    <n v="479"/>
    <n v="616"/>
    <n v="443"/>
    <n v="0.81850000000000001"/>
    <n v="187500"/>
    <x v="1"/>
    <m/>
  </r>
  <r>
    <n v="-118.26"/>
    <n v="34.14"/>
    <n v="51"/>
    <n v="902"/>
    <n v="320"/>
    <n v="650"/>
    <n v="334"/>
    <n v="1.5417000000000001"/>
    <n v="268800"/>
    <x v="1"/>
    <m/>
  </r>
  <r>
    <n v="-118.26"/>
    <n v="34.14"/>
    <n v="29"/>
    <n v="3431"/>
    <n v="1222"/>
    <n v="4094"/>
    <n v="1205"/>
    <n v="2.2614000000000001"/>
    <n v="248100"/>
    <x v="1"/>
    <m/>
  </r>
  <r>
    <n v="-118.27"/>
    <n v="34.14"/>
    <n v="10"/>
    <n v="1060"/>
    <n v="332"/>
    <n v="1025"/>
    <n v="288"/>
    <n v="3.0074000000000001"/>
    <n v="175000"/>
    <x v="1"/>
    <m/>
  </r>
  <r>
    <n v="-118.26"/>
    <n v="34.14"/>
    <n v="6"/>
    <n v="1727"/>
    <n v="506"/>
    <n v="1200"/>
    <n v="439"/>
    <n v="4.1082999999999998"/>
    <n v="210700"/>
    <x v="1"/>
    <m/>
  </r>
  <r>
    <n v="-118.27"/>
    <n v="34.15"/>
    <n v="7"/>
    <n v="2837"/>
    <n v="776"/>
    <n v="2287"/>
    <n v="736"/>
    <n v="3.008"/>
    <n v="229000"/>
    <x v="1"/>
    <m/>
  </r>
  <r>
    <n v="-118.26"/>
    <n v="34.130000000000003"/>
    <n v="25"/>
    <n v="3208"/>
    <n v="1111"/>
    <n v="2843"/>
    <n v="1005"/>
    <n v="2.6673"/>
    <n v="218100"/>
    <x v="1"/>
    <m/>
  </r>
  <r>
    <n v="-118.26"/>
    <n v="34.130000000000003"/>
    <n v="37"/>
    <n v="1383"/>
    <n v="470"/>
    <n v="1185"/>
    <n v="451"/>
    <n v="2.5"/>
    <n v="207100"/>
    <x v="1"/>
    <m/>
  </r>
  <r>
    <n v="-118.26"/>
    <n v="34.130000000000003"/>
    <n v="37"/>
    <n v="196"/>
    <n v="74"/>
    <n v="194"/>
    <n v="68"/>
    <n v="1.2188000000000001"/>
    <n v="218800"/>
    <x v="1"/>
    <m/>
  </r>
  <r>
    <n v="-118.26"/>
    <n v="34.14"/>
    <n v="23"/>
    <n v="1336"/>
    <n v="396"/>
    <n v="1255"/>
    <n v="359"/>
    <n v="2.5388000000000002"/>
    <n v="205000"/>
    <x v="1"/>
    <m/>
  </r>
  <r>
    <n v="-118.25"/>
    <n v="34.14"/>
    <n v="13"/>
    <n v="3487"/>
    <n v="1131"/>
    <n v="3749"/>
    <n v="1072"/>
    <n v="2.1602000000000001"/>
    <n v="221900"/>
    <x v="1"/>
    <m/>
  </r>
  <r>
    <n v="-118.25"/>
    <n v="34.14"/>
    <n v="25"/>
    <n v="5980"/>
    <n v="1856"/>
    <n v="5217"/>
    <n v="1772"/>
    <n v="2.5059999999999998"/>
    <n v="184500"/>
    <x v="1"/>
    <m/>
  </r>
  <r>
    <n v="-118.25"/>
    <n v="34.130000000000003"/>
    <n v="22"/>
    <n v="2340"/>
    <n v="773"/>
    <n v="2226"/>
    <n v="754"/>
    <n v="2.5417000000000001"/>
    <n v="217500"/>
    <x v="1"/>
    <m/>
  </r>
  <r>
    <n v="-118.24"/>
    <n v="34.130000000000003"/>
    <n v="45"/>
    <n v="1971"/>
    <n v="439"/>
    <n v="1245"/>
    <n v="430"/>
    <n v="4.0271999999999997"/>
    <n v="260500"/>
    <x v="1"/>
    <m/>
  </r>
  <r>
    <n v="-118.25"/>
    <n v="34.130000000000003"/>
    <n v="52"/>
    <n v="322"/>
    <n v="88"/>
    <n v="229"/>
    <n v="89"/>
    <n v="2.125"/>
    <n v="243800"/>
    <x v="1"/>
    <m/>
  </r>
  <r>
    <n v="-118.25"/>
    <n v="34.130000000000003"/>
    <n v="36"/>
    <n v="2946"/>
    <n v="1025"/>
    <n v="2542"/>
    <n v="912"/>
    <n v="2.2244000000000002"/>
    <n v="255900"/>
    <x v="1"/>
    <m/>
  </r>
  <r>
    <n v="-118.25"/>
    <n v="34.119999999999997"/>
    <n v="21"/>
    <n v="739"/>
    <n v="265"/>
    <n v="861"/>
    <n v="246"/>
    <n v="2.4855999999999998"/>
    <n v="181300"/>
    <x v="1"/>
    <m/>
  </r>
  <r>
    <n v="-118.31"/>
    <n v="34.22"/>
    <n v="27"/>
    <n v="7714"/>
    <n v="1132"/>
    <n v="3199"/>
    <n v="1100"/>
    <n v="7.1261999999999999"/>
    <n v="446200"/>
    <x v="1"/>
    <m/>
  </r>
  <r>
    <n v="-118.33"/>
    <n v="34.21"/>
    <n v="31"/>
    <n v="3190"/>
    <n v="489"/>
    <n v="1362"/>
    <n v="480"/>
    <n v="6.9809999999999999"/>
    <n v="402900"/>
    <x v="1"/>
    <m/>
  </r>
  <r>
    <n v="-118.34"/>
    <n v="34.21"/>
    <n v="36"/>
    <n v="1834"/>
    <n v="316"/>
    <n v="864"/>
    <n v="309"/>
    <n v="4.7885"/>
    <n v="302200"/>
    <x v="1"/>
    <m/>
  </r>
  <r>
    <n v="-118.29"/>
    <n v="34.18"/>
    <n v="36"/>
    <n v="3120"/>
    <n v="620"/>
    <n v="1441"/>
    <n v="612"/>
    <n v="3.9041000000000001"/>
    <n v="320400"/>
    <x v="1"/>
    <m/>
  </r>
  <r>
    <n v="-118.3"/>
    <n v="34.19"/>
    <n v="14"/>
    <n v="3615"/>
    <n v="913"/>
    <n v="1924"/>
    <n v="852"/>
    <n v="3.5083000000000002"/>
    <n v="280900"/>
    <x v="1"/>
    <m/>
  </r>
  <r>
    <n v="-118.3"/>
    <n v="34.19"/>
    <n v="52"/>
    <n v="1704"/>
    <n v="277"/>
    <n v="746"/>
    <n v="262"/>
    <n v="4.7986000000000004"/>
    <n v="326100"/>
    <x v="1"/>
    <m/>
  </r>
  <r>
    <n v="-118.3"/>
    <n v="34.19"/>
    <n v="51"/>
    <n v="1502"/>
    <n v="243"/>
    <n v="586"/>
    <n v="231"/>
    <n v="4.375"/>
    <n v="332400"/>
    <x v="1"/>
    <m/>
  </r>
  <r>
    <n v="-118.31"/>
    <n v="34.19"/>
    <n v="27"/>
    <n v="4713"/>
    <n v="1169"/>
    <n v="2372"/>
    <n v="1077"/>
    <n v="3.7014999999999998"/>
    <n v="287900"/>
    <x v="1"/>
    <m/>
  </r>
  <r>
    <n v="-118.3"/>
    <n v="34.19"/>
    <n v="52"/>
    <n v="2962"/>
    <n v="468"/>
    <n v="1364"/>
    <n v="466"/>
    <n v="4.9042000000000003"/>
    <n v="343500"/>
    <x v="1"/>
    <m/>
  </r>
  <r>
    <n v="-118.31"/>
    <n v="34.200000000000003"/>
    <n v="36"/>
    <n v="1692"/>
    <n v="263"/>
    <n v="778"/>
    <n v="278"/>
    <n v="5.0865"/>
    <n v="349600"/>
    <x v="1"/>
    <m/>
  </r>
  <r>
    <n v="-118.32"/>
    <n v="34.200000000000003"/>
    <n v="36"/>
    <n v="2110"/>
    <n v="346"/>
    <n v="984"/>
    <n v="342"/>
    <n v="6.9908999999999999"/>
    <n v="345300"/>
    <x v="1"/>
    <m/>
  </r>
  <r>
    <n v="-118.32"/>
    <n v="34.200000000000003"/>
    <n v="36"/>
    <n v="759"/>
    <n v="136"/>
    <n v="372"/>
    <n v="135"/>
    <n v="4.9885999999999999"/>
    <n v="328900"/>
    <x v="1"/>
    <m/>
  </r>
  <r>
    <n v="-118.32"/>
    <n v="34.200000000000003"/>
    <n v="36"/>
    <n v="1978"/>
    <n v="337"/>
    <n v="834"/>
    <n v="311"/>
    <n v="3.9866000000000001"/>
    <n v="294400"/>
    <x v="1"/>
    <m/>
  </r>
  <r>
    <n v="-118.33"/>
    <n v="34.200000000000003"/>
    <n v="43"/>
    <n v="1325"/>
    <n v="254"/>
    <n v="613"/>
    <n v="248"/>
    <n v="3.6071"/>
    <n v="289000"/>
    <x v="1"/>
    <m/>
  </r>
  <r>
    <n v="-118.33"/>
    <n v="34.200000000000003"/>
    <n v="43"/>
    <n v="2322"/>
    <n v="418"/>
    <n v="1106"/>
    <n v="433"/>
    <n v="4.3631000000000002"/>
    <n v="284600"/>
    <x v="1"/>
    <m/>
  </r>
  <r>
    <n v="-118.34"/>
    <n v="34.200000000000003"/>
    <n v="41"/>
    <n v="2860"/>
    <n v="682"/>
    <n v="1516"/>
    <n v="621"/>
    <n v="3.0430999999999999"/>
    <n v="262900"/>
    <x v="1"/>
    <m/>
  </r>
  <r>
    <n v="-118.34"/>
    <n v="34.19"/>
    <n v="41"/>
    <n v="1524"/>
    <n v="393"/>
    <n v="1176"/>
    <n v="375"/>
    <n v="2.875"/>
    <n v="192400"/>
    <x v="1"/>
    <m/>
  </r>
  <r>
    <n v="-118.36"/>
    <n v="34.200000000000003"/>
    <n v="14"/>
    <n v="1878"/>
    <n v="614"/>
    <n v="1874"/>
    <n v="559"/>
    <n v="2.5266999999999999"/>
    <n v="231800"/>
    <x v="1"/>
    <m/>
  </r>
  <r>
    <n v="-118.32"/>
    <n v="34.200000000000003"/>
    <n v="29"/>
    <n v="2209"/>
    <n v="444"/>
    <n v="952"/>
    <n v="403"/>
    <n v="4.375"/>
    <n v="341200"/>
    <x v="1"/>
    <m/>
  </r>
  <r>
    <n v="-118.32"/>
    <n v="34.19"/>
    <n v="37"/>
    <n v="1335"/>
    <n v="249"/>
    <n v="485"/>
    <n v="240"/>
    <n v="4.1730999999999998"/>
    <n v="352100"/>
    <x v="1"/>
    <m/>
  </r>
  <r>
    <n v="-118.32"/>
    <n v="34.19"/>
    <n v="37"/>
    <n v="1519"/>
    <n v="331"/>
    <n v="613"/>
    <n v="315"/>
    <n v="3.0179"/>
    <n v="272500"/>
    <x v="1"/>
    <m/>
  </r>
  <r>
    <n v="-118.31"/>
    <n v="34.19"/>
    <n v="42"/>
    <n v="724"/>
    <n v="149"/>
    <n v="420"/>
    <n v="150"/>
    <n v="3.0625"/>
    <n v="361700"/>
    <x v="1"/>
    <m/>
  </r>
  <r>
    <n v="-118.32"/>
    <n v="34.19"/>
    <n v="37"/>
    <n v="589"/>
    <n v="119"/>
    <n v="375"/>
    <n v="122"/>
    <n v="3.3896999999999999"/>
    <n v="222700"/>
    <x v="1"/>
    <m/>
  </r>
  <r>
    <n v="-118.33"/>
    <n v="34.200000000000003"/>
    <n v="23"/>
    <n v="7179"/>
    <n v="1985"/>
    <n v="4757"/>
    <n v="1924"/>
    <n v="3.1051000000000002"/>
    <n v="206500"/>
    <x v="1"/>
    <m/>
  </r>
  <r>
    <n v="-118.3"/>
    <n v="34.18"/>
    <n v="13"/>
    <n v="7174"/>
    <n v="1997"/>
    <n v="4293"/>
    <n v="1872"/>
    <n v="3.0973000000000002"/>
    <n v="251900"/>
    <x v="1"/>
    <m/>
  </r>
  <r>
    <n v="-118.3"/>
    <n v="34.17"/>
    <n v="37"/>
    <n v="350"/>
    <n v="115"/>
    <n v="342"/>
    <n v="111"/>
    <n v="3.0687000000000002"/>
    <n v="200000"/>
    <x v="1"/>
    <m/>
  </r>
  <r>
    <n v="-118.3"/>
    <n v="34.18"/>
    <n v="5"/>
    <n v="5492"/>
    <n v="1549"/>
    <n v="2997"/>
    <n v="1405"/>
    <n v="3.3205"/>
    <n v="172100"/>
    <x v="1"/>
    <m/>
  </r>
  <r>
    <n v="-118.31"/>
    <n v="34.18"/>
    <n v="11"/>
    <n v="3112"/>
    <n v="890"/>
    <n v="1700"/>
    <n v="851"/>
    <n v="3.1587000000000001"/>
    <n v="181300"/>
    <x v="1"/>
    <m/>
  </r>
  <r>
    <n v="-118.31"/>
    <n v="34.19"/>
    <n v="13"/>
    <n v="3801"/>
    <n v="1116"/>
    <n v="1986"/>
    <n v="1078"/>
    <n v="2.0874999999999999"/>
    <n v="222700"/>
    <x v="1"/>
    <m/>
  </r>
  <r>
    <n v="-118.32"/>
    <n v="34.18"/>
    <n v="49"/>
    <n v="192"/>
    <n v="41"/>
    <n v="83"/>
    <n v="38"/>
    <n v="3.0179"/>
    <n v="118800"/>
    <x v="1"/>
    <m/>
  </r>
  <r>
    <n v="-118.32"/>
    <n v="34.18"/>
    <n v="44"/>
    <n v="1594"/>
    <n v="389"/>
    <n v="832"/>
    <n v="340"/>
    <n v="3.4"/>
    <n v="212100"/>
    <x v="1"/>
    <m/>
  </r>
  <r>
    <n v="-118.32"/>
    <n v="34.17"/>
    <n v="39"/>
    <n v="1995"/>
    <n v="564"/>
    <n v="1202"/>
    <n v="544"/>
    <n v="3.5874999999999999"/>
    <n v="250000"/>
    <x v="1"/>
    <m/>
  </r>
  <r>
    <n v="-118.32"/>
    <n v="34.17"/>
    <n v="47"/>
    <n v="2589"/>
    <n v="465"/>
    <n v="1284"/>
    <n v="485"/>
    <n v="5.1007999999999996"/>
    <n v="247100"/>
    <x v="1"/>
    <m/>
  </r>
  <r>
    <n v="-118.33"/>
    <n v="34.17"/>
    <n v="48"/>
    <n v="2584"/>
    <n v="483"/>
    <n v="1118"/>
    <n v="459"/>
    <n v="4.2396000000000003"/>
    <n v="245100"/>
    <x v="1"/>
    <m/>
  </r>
  <r>
    <n v="-118.33"/>
    <n v="34.19"/>
    <n v="46"/>
    <n v="2115"/>
    <n v="463"/>
    <n v="1133"/>
    <n v="439"/>
    <n v="3.7343999999999999"/>
    <n v="222000"/>
    <x v="1"/>
    <m/>
  </r>
  <r>
    <n v="-118.33"/>
    <n v="34.18"/>
    <n v="45"/>
    <n v="2570"/>
    <n v="517"/>
    <n v="1256"/>
    <n v="510"/>
    <n v="4.6898"/>
    <n v="226000"/>
    <x v="1"/>
    <m/>
  </r>
  <r>
    <n v="-118.33"/>
    <n v="34.19"/>
    <n v="45"/>
    <n v="1505"/>
    <n v="347"/>
    <n v="799"/>
    <n v="319"/>
    <n v="3.1379999999999999"/>
    <n v="217000"/>
    <x v="1"/>
    <m/>
  </r>
  <r>
    <n v="-118.34"/>
    <n v="34.19"/>
    <n v="48"/>
    <n v="814"/>
    <n v="165"/>
    <n v="490"/>
    <n v="176"/>
    <n v="3.1406000000000001"/>
    <n v="223100"/>
    <x v="1"/>
    <m/>
  </r>
  <r>
    <n v="-118.33"/>
    <n v="34.18"/>
    <n v="45"/>
    <n v="1552"/>
    <n v="315"/>
    <n v="785"/>
    <n v="316"/>
    <n v="3.7410999999999999"/>
    <n v="235500"/>
    <x v="1"/>
    <m/>
  </r>
  <r>
    <n v="-118.33"/>
    <n v="34.18"/>
    <n v="49"/>
    <n v="1969"/>
    <n v="377"/>
    <n v="977"/>
    <n v="367"/>
    <n v="3.8462000000000001"/>
    <n v="231300"/>
    <x v="1"/>
    <m/>
  </r>
  <r>
    <n v="-118.33"/>
    <n v="34.18"/>
    <n v="48"/>
    <n v="2122"/>
    <n v="385"/>
    <n v="926"/>
    <n v="362"/>
    <n v="5.6974999999999998"/>
    <n v="231400"/>
    <x v="1"/>
    <m/>
  </r>
  <r>
    <n v="-118.34"/>
    <n v="34.19"/>
    <n v="43"/>
    <n v="1029"/>
    <n v="252"/>
    <n v="613"/>
    <n v="255"/>
    <n v="2.6827000000000001"/>
    <n v="219900"/>
    <x v="1"/>
    <m/>
  </r>
  <r>
    <n v="-118.34"/>
    <n v="34.19"/>
    <n v="47"/>
    <n v="1721"/>
    <n v="343"/>
    <n v="834"/>
    <n v="334"/>
    <n v="4.1923000000000004"/>
    <n v="231200"/>
    <x v="1"/>
    <m/>
  </r>
  <r>
    <n v="-118.34"/>
    <n v="34.18"/>
    <n v="45"/>
    <n v="3046"/>
    <n v="633"/>
    <n v="1448"/>
    <n v="599"/>
    <n v="3.24"/>
    <n v="226900"/>
    <x v="1"/>
    <m/>
  </r>
  <r>
    <n v="-118.34"/>
    <n v="34.18"/>
    <n v="46"/>
    <n v="1393"/>
    <n v="301"/>
    <n v="714"/>
    <n v="295"/>
    <n v="2.8125"/>
    <n v="229900"/>
    <x v="1"/>
    <m/>
  </r>
  <r>
    <n v="-118.35"/>
    <n v="34.19"/>
    <n v="45"/>
    <n v="903"/>
    <n v="190"/>
    <n v="557"/>
    <n v="204"/>
    <n v="4.0312999999999999"/>
    <n v="209100"/>
    <x v="1"/>
    <m/>
  </r>
  <r>
    <n v="-118.36"/>
    <n v="34.19"/>
    <n v="46"/>
    <n v="1676"/>
    <n v="322"/>
    <n v="846"/>
    <n v="295"/>
    <n v="5.1814"/>
    <n v="209500"/>
    <x v="1"/>
    <m/>
  </r>
  <r>
    <n v="-118.35"/>
    <n v="34.18"/>
    <n v="46"/>
    <n v="2711"/>
    <n v="491"/>
    <n v="1277"/>
    <n v="490"/>
    <n v="4.282"/>
    <n v="224700"/>
    <x v="1"/>
    <m/>
  </r>
  <r>
    <n v="-118.35"/>
    <n v="34.18"/>
    <n v="46"/>
    <n v="1840"/>
    <n v="379"/>
    <n v="866"/>
    <n v="360"/>
    <n v="3.3056000000000001"/>
    <n v="230400"/>
    <x v="1"/>
    <m/>
  </r>
  <r>
    <n v="-118.35"/>
    <n v="34.17"/>
    <n v="44"/>
    <n v="2572"/>
    <n v="613"/>
    <n v="1280"/>
    <n v="570"/>
    <n v="3.5583"/>
    <n v="232000"/>
    <x v="1"/>
    <m/>
  </r>
  <r>
    <n v="-118.35"/>
    <n v="34.17"/>
    <n v="47"/>
    <n v="858"/>
    <n v="170"/>
    <n v="365"/>
    <n v="171"/>
    <n v="2.0385"/>
    <n v="225000"/>
    <x v="1"/>
    <m/>
  </r>
  <r>
    <n v="-118.35"/>
    <n v="34.17"/>
    <n v="42"/>
    <n v="1604"/>
    <n v="326"/>
    <n v="814"/>
    <n v="329"/>
    <n v="4.4408000000000003"/>
    <n v="216000"/>
    <x v="1"/>
    <m/>
  </r>
  <r>
    <n v="-118.36"/>
    <n v="34.17"/>
    <n v="46"/>
    <n v="1268"/>
    <n v="240"/>
    <n v="661"/>
    <n v="239"/>
    <n v="4.0742000000000003"/>
    <n v="229100"/>
    <x v="1"/>
    <m/>
  </r>
  <r>
    <n v="-118.34"/>
    <n v="34.18"/>
    <n v="45"/>
    <n v="1328"/>
    <n v="290"/>
    <n v="720"/>
    <n v="289"/>
    <n v="3.875"/>
    <n v="226900"/>
    <x v="1"/>
    <m/>
  </r>
  <r>
    <n v="-118.34"/>
    <n v="34.18"/>
    <n v="45"/>
    <n v="3566"/>
    <n v="701"/>
    <n v="1601"/>
    <n v="653"/>
    <n v="3.8668"/>
    <n v="232000"/>
    <x v="1"/>
    <m/>
  </r>
  <r>
    <n v="-118.34"/>
    <n v="34.17"/>
    <n v="49"/>
    <n v="3033"/>
    <n v="580"/>
    <n v="1284"/>
    <n v="561"/>
    <n v="4.1161000000000003"/>
    <n v="232500"/>
    <x v="1"/>
    <m/>
  </r>
  <r>
    <n v="-118.35"/>
    <n v="34.159999999999997"/>
    <n v="42"/>
    <n v="2267"/>
    <n v="478"/>
    <n v="1083"/>
    <n v="458"/>
    <n v="3.2014999999999998"/>
    <n v="250000"/>
    <x v="1"/>
    <m/>
  </r>
  <r>
    <n v="-118.35"/>
    <n v="34.159999999999997"/>
    <n v="45"/>
    <n v="1390"/>
    <n v="281"/>
    <n v="538"/>
    <n v="270"/>
    <n v="4.2211999999999996"/>
    <n v="293800"/>
    <x v="1"/>
    <m/>
  </r>
  <r>
    <n v="-118.35"/>
    <n v="34.159999999999997"/>
    <n v="49"/>
    <n v="1305"/>
    <n v="228"/>
    <n v="584"/>
    <n v="255"/>
    <n v="5.6360000000000001"/>
    <n v="267900"/>
    <x v="1"/>
    <m/>
  </r>
  <r>
    <n v="-118.33"/>
    <n v="34.17"/>
    <n v="44"/>
    <n v="1934"/>
    <n v="375"/>
    <n v="750"/>
    <n v="365"/>
    <n v="2.4729999999999999"/>
    <n v="251800"/>
    <x v="1"/>
    <m/>
  </r>
  <r>
    <n v="-118.33"/>
    <n v="34.159999999999997"/>
    <n v="37"/>
    <n v="2381"/>
    <n v="575"/>
    <n v="1235"/>
    <n v="499"/>
    <n v="3.7940999999999998"/>
    <n v="247800"/>
    <x v="1"/>
    <m/>
  </r>
  <r>
    <n v="-118.34"/>
    <n v="34.17"/>
    <n v="46"/>
    <n v="1718"/>
    <n v="344"/>
    <n v="756"/>
    <n v="343"/>
    <n v="3.2124999999999999"/>
    <n v="247000"/>
    <x v="1"/>
    <m/>
  </r>
  <r>
    <n v="-118.34"/>
    <n v="34.17"/>
    <n v="52"/>
    <n v="1133"/>
    <n v="212"/>
    <n v="545"/>
    <n v="222"/>
    <n v="4.875"/>
    <n v="249500"/>
    <x v="1"/>
    <m/>
  </r>
  <r>
    <n v="-118.34"/>
    <n v="34.159999999999997"/>
    <n v="44"/>
    <n v="1717"/>
    <n v="391"/>
    <n v="848"/>
    <n v="353"/>
    <n v="3.6111"/>
    <n v="254500"/>
    <x v="1"/>
    <m/>
  </r>
  <r>
    <n v="-118.34"/>
    <n v="34.159999999999997"/>
    <n v="46"/>
    <n v="1396"/>
    <n v="294"/>
    <n v="608"/>
    <n v="246"/>
    <n v="3.6920000000000002"/>
    <n v="244500"/>
    <x v="1"/>
    <m/>
  </r>
  <r>
    <n v="-118.33"/>
    <n v="34.159999999999997"/>
    <n v="44"/>
    <n v="2705"/>
    <n v="649"/>
    <n v="1676"/>
    <n v="654"/>
    <n v="3.4285999999999999"/>
    <n v="247900"/>
    <x v="1"/>
    <m/>
  </r>
  <r>
    <n v="-118.33"/>
    <n v="34.15"/>
    <n v="39"/>
    <n v="493"/>
    <n v="168"/>
    <n v="259"/>
    <n v="138"/>
    <n v="2.3666999999999998"/>
    <n v="17500"/>
    <x v="1"/>
    <m/>
  </r>
  <r>
    <n v="-118.33"/>
    <n v="34.15"/>
    <n v="44"/>
    <n v="1321"/>
    <n v="303"/>
    <n v="471"/>
    <n v="301"/>
    <n v="4.2679"/>
    <n v="331800"/>
    <x v="1"/>
    <m/>
  </r>
  <r>
    <n v="-118.34"/>
    <n v="34.15"/>
    <n v="40"/>
    <n v="3068"/>
    <n v="756"/>
    <n v="1190"/>
    <n v="695"/>
    <n v="3.5636999999999999"/>
    <n v="497400"/>
    <x v="1"/>
    <m/>
  </r>
  <r>
    <n v="-118.34"/>
    <n v="34.15"/>
    <n v="16"/>
    <n v="1586"/>
    <n v="377"/>
    <n v="625"/>
    <n v="344"/>
    <n v="4.0892999999999997"/>
    <n v="450000"/>
    <x v="1"/>
    <m/>
  </r>
  <r>
    <n v="-118.34"/>
    <n v="34.159999999999997"/>
    <n v="25"/>
    <n v="6082"/>
    <n v="1763"/>
    <n v="2616"/>
    <n v="1644"/>
    <n v="3.6486000000000001"/>
    <n v="246900"/>
    <x v="1"/>
    <m/>
  </r>
  <r>
    <n v="-118.32"/>
    <n v="34.17"/>
    <n v="45"/>
    <n v="3448"/>
    <n v="690"/>
    <n v="1562"/>
    <n v="643"/>
    <n v="4.0648"/>
    <n v="258800"/>
    <x v="1"/>
    <m/>
  </r>
  <r>
    <n v="-118.31"/>
    <n v="34.159999999999997"/>
    <n v="38"/>
    <n v="2347"/>
    <n v="665"/>
    <n v="1317"/>
    <n v="547"/>
    <n v="3.2111999999999998"/>
    <n v="349300"/>
    <x v="1"/>
    <m/>
  </r>
  <r>
    <n v="-118.32"/>
    <n v="34.159999999999997"/>
    <n v="49"/>
    <n v="1074"/>
    <n v="170"/>
    <n v="403"/>
    <n v="208"/>
    <n v="6.2546999999999997"/>
    <n v="366700"/>
    <x v="1"/>
    <m/>
  </r>
  <r>
    <n v="-118.32"/>
    <n v="34.17"/>
    <n v="40"/>
    <n v="1868"/>
    <n v="356"/>
    <n v="799"/>
    <n v="403"/>
    <n v="2.9306000000000001"/>
    <n v="279300"/>
    <x v="1"/>
    <m/>
  </r>
  <r>
    <n v="-118.33"/>
    <n v="34.159999999999997"/>
    <n v="23"/>
    <n v="1359"/>
    <n v="428"/>
    <n v="770"/>
    <n v="380"/>
    <n v="3.4016000000000002"/>
    <n v="234600"/>
    <x v="1"/>
    <m/>
  </r>
  <r>
    <n v="-118.32"/>
    <n v="34.159999999999997"/>
    <n v="46"/>
    <n v="2345"/>
    <n v="453"/>
    <n v="1031"/>
    <n v="427"/>
    <n v="4.3173000000000004"/>
    <n v="278300"/>
    <x v="1"/>
    <m/>
  </r>
  <r>
    <n v="-118.3"/>
    <n v="34.17"/>
    <n v="16"/>
    <n v="1353"/>
    <n v="398"/>
    <n v="1211"/>
    <n v="357"/>
    <n v="3.1551"/>
    <n v="205000"/>
    <x v="1"/>
    <m/>
  </r>
  <r>
    <n v="-118.31"/>
    <n v="34.159999999999997"/>
    <n v="37"/>
    <n v="2144"/>
    <n v="446"/>
    <n v="860"/>
    <n v="435"/>
    <n v="3.9464000000000001"/>
    <n v="315000"/>
    <x v="1"/>
    <m/>
  </r>
  <r>
    <n v="-118.31"/>
    <n v="34.17"/>
    <n v="12"/>
    <n v="3188"/>
    <n v="931"/>
    <n v="2118"/>
    <n v="850"/>
    <n v="3.1823000000000001"/>
    <n v="218300"/>
    <x v="1"/>
    <m/>
  </r>
  <r>
    <n v="-118.31"/>
    <n v="34.17"/>
    <n v="24"/>
    <n v="2910"/>
    <n v="917"/>
    <n v="2522"/>
    <n v="873"/>
    <n v="2.4074"/>
    <n v="219400"/>
    <x v="1"/>
    <m/>
  </r>
  <r>
    <n v="-118.43"/>
    <n v="34.299999999999997"/>
    <n v="33"/>
    <n v="2443"/>
    <n v="498"/>
    <n v="1601"/>
    <n v="484"/>
    <n v="4.0223000000000004"/>
    <n v="146000"/>
    <x v="1"/>
    <m/>
  </r>
  <r>
    <n v="-118.43"/>
    <n v="34.299999999999997"/>
    <n v="37"/>
    <n v="1394"/>
    <n v="313"/>
    <n v="1111"/>
    <n v="327"/>
    <n v="3.6023000000000001"/>
    <n v="161800"/>
    <x v="1"/>
    <m/>
  </r>
  <r>
    <n v="-118.43"/>
    <n v="34.29"/>
    <n v="39"/>
    <n v="1769"/>
    <n v="410"/>
    <n v="1499"/>
    <n v="390"/>
    <n v="3.1212"/>
    <n v="153500"/>
    <x v="1"/>
    <m/>
  </r>
  <r>
    <n v="-118.42"/>
    <n v="34.29"/>
    <n v="34"/>
    <n v="1489"/>
    <n v="326"/>
    <n v="1389"/>
    <n v="313"/>
    <n v="3.4821"/>
    <n v="160300"/>
    <x v="1"/>
    <m/>
  </r>
  <r>
    <n v="-118.43"/>
    <n v="34.299999999999997"/>
    <n v="28"/>
    <n v="271"/>
    <n v="61"/>
    <n v="246"/>
    <n v="62"/>
    <n v="1.7061999999999999"/>
    <n v="164600"/>
    <x v="1"/>
    <m/>
  </r>
  <r>
    <n v="-118.44"/>
    <n v="34.29"/>
    <n v="35"/>
    <n v="2606"/>
    <n v="447"/>
    <n v="1555"/>
    <n v="404"/>
    <n v="4.6863999999999999"/>
    <n v="193800"/>
    <x v="1"/>
    <m/>
  </r>
  <r>
    <n v="-118.43"/>
    <n v="34.29"/>
    <n v="38"/>
    <n v="1704"/>
    <n v="347"/>
    <n v="1384"/>
    <n v="374"/>
    <n v="2.8650000000000002"/>
    <n v="155500"/>
    <x v="1"/>
    <m/>
  </r>
  <r>
    <n v="-118.43"/>
    <n v="34.29"/>
    <n v="38"/>
    <n v="1237"/>
    <n v="298"/>
    <n v="1073"/>
    <n v="293"/>
    <n v="3.6726000000000001"/>
    <n v="154600"/>
    <x v="1"/>
    <m/>
  </r>
  <r>
    <n v="-118.43"/>
    <n v="34.29"/>
    <n v="50"/>
    <n v="1181"/>
    <n v="265"/>
    <n v="1196"/>
    <n v="269"/>
    <n v="3.2094999999999998"/>
    <n v="167000"/>
    <x v="1"/>
    <m/>
  </r>
  <r>
    <n v="-118.43"/>
    <n v="34.28"/>
    <n v="27"/>
    <n v="862"/>
    <n v="280"/>
    <n v="1243"/>
    <n v="267"/>
    <n v="2.3723999999999998"/>
    <n v="154200"/>
    <x v="1"/>
    <m/>
  </r>
  <r>
    <n v="-118.44"/>
    <n v="34.29"/>
    <n v="32"/>
    <n v="1260"/>
    <n v="382"/>
    <n v="1434"/>
    <n v="342"/>
    <n v="2.0286"/>
    <n v="122900"/>
    <x v="1"/>
    <m/>
  </r>
  <r>
    <n v="-118.44"/>
    <n v="34.29"/>
    <n v="30"/>
    <n v="1632"/>
    <n v="401"/>
    <n v="1357"/>
    <n v="401"/>
    <n v="3.1587999999999998"/>
    <n v="160100"/>
    <x v="1"/>
    <m/>
  </r>
  <r>
    <n v="-118.45"/>
    <n v="34.29"/>
    <n v="30"/>
    <n v="762"/>
    <n v="228"/>
    <n v="840"/>
    <n v="226"/>
    <n v="2.3374999999999999"/>
    <n v="154200"/>
    <x v="1"/>
    <m/>
  </r>
  <r>
    <n v="-118.44"/>
    <n v="34.28"/>
    <n v="32"/>
    <n v="527"/>
    <n v="146"/>
    <n v="582"/>
    <n v="143"/>
    <n v="1.7707999999999999"/>
    <n v="138800"/>
    <x v="1"/>
    <m/>
  </r>
  <r>
    <n v="-118.44"/>
    <n v="34.28"/>
    <n v="46"/>
    <n v="11"/>
    <n v="11"/>
    <n v="24"/>
    <n v="13"/>
    <n v="2.875"/>
    <n v="162500"/>
    <x v="1"/>
    <m/>
  </r>
  <r>
    <n v="-118.44"/>
    <n v="34.28"/>
    <n v="37"/>
    <n v="944"/>
    <n v="244"/>
    <n v="1107"/>
    <n v="235"/>
    <n v="1.9688000000000001"/>
    <n v="144100"/>
    <x v="1"/>
    <m/>
  </r>
  <r>
    <n v="-118.44"/>
    <n v="34.28"/>
    <n v="47"/>
    <n v="843"/>
    <n v="194"/>
    <n v="800"/>
    <n v="180"/>
    <n v="3.3687"/>
    <n v="151700"/>
    <x v="1"/>
    <m/>
  </r>
  <r>
    <n v="-118.44"/>
    <n v="34.28"/>
    <n v="38"/>
    <n v="1156"/>
    <n v="305"/>
    <n v="1359"/>
    <n v="289"/>
    <n v="2.5146999999999999"/>
    <n v="137100"/>
    <x v="1"/>
    <m/>
  </r>
  <r>
    <n v="-118.45"/>
    <n v="34.28"/>
    <n v="36"/>
    <n v="2602"/>
    <n v="638"/>
    <n v="2780"/>
    <n v="620"/>
    <n v="2.7155"/>
    <n v="149800"/>
    <x v="1"/>
    <m/>
  </r>
  <r>
    <n v="-117.71"/>
    <n v="34.15"/>
    <n v="17"/>
    <n v="17715"/>
    <n v="2370"/>
    <n v="7665"/>
    <n v="2312"/>
    <n v="7.9067999999999996"/>
    <n v="349100"/>
    <x v="2"/>
    <e v="#NAME?"/>
  </r>
  <r>
    <n v="-117.73"/>
    <n v="34.119999999999997"/>
    <n v="26"/>
    <n v="1279"/>
    <n v="163"/>
    <n v="412"/>
    <n v="157"/>
    <n v="6.1730999999999998"/>
    <n v="293800"/>
    <x v="2"/>
    <e v="#NAME?"/>
  </r>
  <r>
    <n v="-117.78"/>
    <n v="34.130000000000003"/>
    <n v="18"/>
    <n v="7798"/>
    <n v="1161"/>
    <n v="3710"/>
    <n v="1227"/>
    <n v="5.8818999999999999"/>
    <n v="260500"/>
    <x v="2"/>
    <e v="#NAME?"/>
  </r>
  <r>
    <n v="-117.76"/>
    <n v="34.130000000000003"/>
    <n v="8"/>
    <n v="16759"/>
    <n v="2274"/>
    <n v="7249"/>
    <n v="2156"/>
    <n v="7.4836999999999998"/>
    <n v="358700"/>
    <x v="2"/>
    <e v="#NAME?"/>
  </r>
  <r>
    <n v="-117.8"/>
    <n v="34.15"/>
    <n v="14"/>
    <n v="7876"/>
    <n v="1253"/>
    <n v="3699"/>
    <n v="1162"/>
    <n v="5.5423"/>
    <n v="248700"/>
    <x v="2"/>
    <e v="#NAME?"/>
  </r>
  <r>
    <n v="-117.8"/>
    <n v="34.11"/>
    <n v="25"/>
    <n v="5039"/>
    <n v="821"/>
    <n v="2654"/>
    <n v="802"/>
    <n v="4.7968999999999999"/>
    <n v="211700"/>
    <x v="2"/>
    <e v="#NAME?"/>
  </r>
  <r>
    <n v="-117.8"/>
    <n v="34.1"/>
    <n v="17"/>
    <n v="5153"/>
    <n v="1164"/>
    <n v="2949"/>
    <n v="1083"/>
    <n v="3.5602999999999998"/>
    <n v="174600"/>
    <x v="2"/>
    <e v="#NAME?"/>
  </r>
  <r>
    <n v="-117.8"/>
    <n v="34.1"/>
    <n v="13"/>
    <n v="2996"/>
    <n v="495"/>
    <n v="1187"/>
    <n v="464"/>
    <n v="6.2455999999999996"/>
    <n v="161700"/>
    <x v="2"/>
    <e v="#NAME?"/>
  </r>
  <r>
    <n v="-117.79"/>
    <n v="34.119999999999997"/>
    <n v="16"/>
    <n v="2426"/>
    <n v="426"/>
    <n v="1319"/>
    <n v="446"/>
    <n v="4.8125"/>
    <n v="224500"/>
    <x v="2"/>
    <e v="#NAME?"/>
  </r>
  <r>
    <n v="-117.79"/>
    <n v="34.11"/>
    <n v="18"/>
    <n v="3814"/>
    <n v="721"/>
    <n v="1881"/>
    <n v="692"/>
    <n v="4.4722"/>
    <n v="215600"/>
    <x v="2"/>
    <e v="#NAME?"/>
  </r>
  <r>
    <n v="-117.83"/>
    <n v="34.14"/>
    <n v="26"/>
    <n v="8254"/>
    <n v="1153"/>
    <n v="3460"/>
    <n v="1131"/>
    <n v="6.5252999999999997"/>
    <n v="349900"/>
    <x v="2"/>
    <e v="#NAME?"/>
  </r>
  <r>
    <n v="-117.83"/>
    <n v="34.15"/>
    <n v="20"/>
    <n v="2421"/>
    <n v="306"/>
    <n v="1023"/>
    <n v="298"/>
    <n v="8.0683000000000007"/>
    <n v="451500"/>
    <x v="2"/>
    <e v="#NAME?"/>
  </r>
  <r>
    <n v="-117.82"/>
    <n v="34.130000000000003"/>
    <n v="27"/>
    <n v="3770"/>
    <n v="573"/>
    <n v="1606"/>
    <n v="562"/>
    <n v="6.1321000000000003"/>
    <n v="309700"/>
    <x v="2"/>
    <e v="#NAME?"/>
  </r>
  <r>
    <n v="-117.84"/>
    <n v="34.130000000000003"/>
    <n v="26"/>
    <n v="3773"/>
    <n v="694"/>
    <n v="2103"/>
    <n v="688"/>
    <n v="4.6936999999999998"/>
    <n v="198000"/>
    <x v="2"/>
    <e v="#NAME?"/>
  </r>
  <r>
    <n v="-117.87"/>
    <n v="34.15"/>
    <n v="24"/>
    <n v="5745"/>
    <n v="735"/>
    <n v="2061"/>
    <n v="679"/>
    <n v="8.2827000000000002"/>
    <n v="451400"/>
    <x v="2"/>
    <e v="#NAME?"/>
  </r>
  <r>
    <n v="-117.93"/>
    <n v="34.15"/>
    <n v="14"/>
    <n v="9610"/>
    <n v="2005"/>
    <n v="4723"/>
    <n v="1907"/>
    <n v="4.0392999999999999"/>
    <n v="156800"/>
    <x v="2"/>
    <e v="#NAME?"/>
  </r>
  <r>
    <n v="-117.9"/>
    <n v="34.15"/>
    <n v="21"/>
    <n v="2056"/>
    <n v="461"/>
    <n v="1332"/>
    <n v="429"/>
    <n v="3.3942000000000001"/>
    <n v="212800"/>
    <x v="2"/>
    <e v="#NAME?"/>
  </r>
  <r>
    <n v="-117.9"/>
    <n v="34.14"/>
    <n v="29"/>
    <n v="2240"/>
    <n v="457"/>
    <n v="1187"/>
    <n v="407"/>
    <n v="3.8365"/>
    <n v="184200"/>
    <x v="1"/>
    <m/>
  </r>
  <r>
    <n v="-117.9"/>
    <n v="34.14"/>
    <n v="35"/>
    <n v="2259"/>
    <n v="505"/>
    <n v="1561"/>
    <n v="509"/>
    <n v="3.3043"/>
    <n v="155500"/>
    <x v="1"/>
    <m/>
  </r>
  <r>
    <n v="-117.91"/>
    <n v="34.14"/>
    <n v="42"/>
    <n v="2225"/>
    <n v="485"/>
    <n v="1544"/>
    <n v="464"/>
    <n v="2.2442000000000002"/>
    <n v="166700"/>
    <x v="2"/>
    <e v="#NAME?"/>
  </r>
  <r>
    <n v="-117.89"/>
    <n v="34.14"/>
    <n v="15"/>
    <n v="4644"/>
    <n v="967"/>
    <n v="2855"/>
    <n v="867"/>
    <n v="3.3654000000000002"/>
    <n v="222100"/>
    <x v="1"/>
    <m/>
  </r>
  <r>
    <n v="-117.88"/>
    <n v="34.14"/>
    <n v="23"/>
    <n v="2308"/>
    <n v="322"/>
    <n v="1001"/>
    <n v="317"/>
    <n v="7.5111999999999997"/>
    <n v="355500"/>
    <x v="2"/>
    <e v="#NAME?"/>
  </r>
  <r>
    <n v="-117.88"/>
    <n v="34.14"/>
    <n v="32"/>
    <n v="1764"/>
    <n v="365"/>
    <n v="924"/>
    <n v="329"/>
    <n v="3.875"/>
    <n v="186700"/>
    <x v="2"/>
    <e v="#NAME?"/>
  </r>
  <r>
    <n v="-117.88"/>
    <n v="34.130000000000003"/>
    <n v="33"/>
    <n v="3713"/>
    <n v="718"/>
    <n v="2106"/>
    <n v="720"/>
    <n v="4.0023"/>
    <n v="185500"/>
    <x v="1"/>
    <m/>
  </r>
  <r>
    <n v="-117.85"/>
    <n v="34.14"/>
    <n v="35"/>
    <n v="2899"/>
    <n v="429"/>
    <n v="1251"/>
    <n v="429"/>
    <n v="6.1048999999999998"/>
    <n v="297200"/>
    <x v="2"/>
    <e v="#NAME?"/>
  </r>
  <r>
    <n v="-117.85"/>
    <n v="34.14"/>
    <n v="35"/>
    <n v="1582"/>
    <n v="248"/>
    <n v="654"/>
    <n v="221"/>
    <n v="4.9090999999999996"/>
    <n v="275000"/>
    <x v="2"/>
    <e v="#NAME?"/>
  </r>
  <r>
    <n v="-117.86"/>
    <n v="34.14"/>
    <n v="33"/>
    <n v="2344"/>
    <n v="363"/>
    <n v="1098"/>
    <n v="359"/>
    <n v="6.2088999999999999"/>
    <n v="283400"/>
    <x v="2"/>
    <e v="#NAME?"/>
  </r>
  <r>
    <n v="-117.87"/>
    <n v="34.15"/>
    <n v="37"/>
    <n v="2655"/>
    <n v="415"/>
    <n v="1056"/>
    <n v="401"/>
    <n v="5.4223999999999997"/>
    <n v="269500"/>
    <x v="2"/>
    <e v="#NAME?"/>
  </r>
  <r>
    <n v="-117.86"/>
    <n v="34.14"/>
    <n v="36"/>
    <n v="3097"/>
    <n v="667"/>
    <n v="1484"/>
    <n v="634"/>
    <n v="3.1905000000000001"/>
    <n v="235300"/>
    <x v="2"/>
    <e v="#NAME?"/>
  </r>
  <r>
    <n v="-117.87"/>
    <n v="34.14"/>
    <n v="30"/>
    <n v="2495"/>
    <n v="586"/>
    <n v="1139"/>
    <n v="559"/>
    <n v="2.9375"/>
    <n v="209200"/>
    <x v="2"/>
    <e v="#NAME?"/>
  </r>
  <r>
    <n v="-117.85"/>
    <n v="34.130000000000003"/>
    <n v="31"/>
    <n v="1959"/>
    <n v="318"/>
    <n v="1021"/>
    <n v="303"/>
    <n v="4.3144999999999998"/>
    <n v="233000"/>
    <x v="2"/>
    <e v="#NAME?"/>
  </r>
  <r>
    <n v="-117.85"/>
    <n v="34.119999999999997"/>
    <n v="30"/>
    <n v="4367"/>
    <n v="1033"/>
    <n v="2524"/>
    <n v="954"/>
    <n v="3.0448"/>
    <n v="192100"/>
    <x v="2"/>
    <e v="#NAME?"/>
  </r>
  <r>
    <n v="-117.86"/>
    <n v="34.130000000000003"/>
    <n v="33"/>
    <n v="2383"/>
    <n v="428"/>
    <n v="1269"/>
    <n v="421"/>
    <n v="4.6360000000000001"/>
    <n v="245500"/>
    <x v="2"/>
    <e v="#NAME?"/>
  </r>
  <r>
    <n v="-117.86"/>
    <n v="34.130000000000003"/>
    <n v="40"/>
    <n v="1304"/>
    <n v="280"/>
    <n v="607"/>
    <n v="256"/>
    <n v="2.5880000000000001"/>
    <n v="209500"/>
    <x v="2"/>
    <e v="#NAME?"/>
  </r>
  <r>
    <n v="-117.86"/>
    <n v="34.130000000000003"/>
    <n v="29"/>
    <n v="630"/>
    <n v="145"/>
    <n v="378"/>
    <n v="148"/>
    <n v="3.4106999999999998"/>
    <n v="170800"/>
    <x v="2"/>
    <e v="#NAME?"/>
  </r>
  <r>
    <n v="-117.87"/>
    <n v="34.130000000000003"/>
    <n v="32"/>
    <n v="1741"/>
    <n v="373"/>
    <n v="872"/>
    <n v="333"/>
    <n v="3.4218999999999999"/>
    <n v="194500"/>
    <x v="1"/>
    <m/>
  </r>
  <r>
    <n v="-117.87"/>
    <n v="34.130000000000003"/>
    <n v="29"/>
    <n v="1677"/>
    <n v="413"/>
    <n v="873"/>
    <n v="400"/>
    <n v="3.12"/>
    <n v="194300"/>
    <x v="1"/>
    <m/>
  </r>
  <r>
    <n v="-117.82"/>
    <n v="34.119999999999997"/>
    <n v="26"/>
    <n v="3118"/>
    <n v="528"/>
    <n v="1546"/>
    <n v="545"/>
    <n v="5.27"/>
    <n v="209400"/>
    <x v="2"/>
    <e v="#NAME?"/>
  </r>
  <r>
    <n v="-117.84"/>
    <n v="34.119999999999997"/>
    <n v="25"/>
    <n v="3465"/>
    <n v="566"/>
    <n v="1722"/>
    <n v="536"/>
    <n v="4.8304"/>
    <n v="228900"/>
    <x v="2"/>
    <e v="#NAME?"/>
  </r>
  <r>
    <n v="-117.83"/>
    <n v="34.11"/>
    <n v="29"/>
    <n v="2671"/>
    <n v="437"/>
    <n v="1484"/>
    <n v="445"/>
    <n v="4.9843999999999999"/>
    <n v="203000"/>
    <x v="2"/>
    <e v="#NAME?"/>
  </r>
  <r>
    <n v="-117.84"/>
    <n v="34.11"/>
    <n v="17"/>
    <n v="3499"/>
    <n v="621"/>
    <n v="1911"/>
    <n v="621"/>
    <n v="4.8894000000000002"/>
    <n v="191700"/>
    <x v="2"/>
    <e v="#NAME?"/>
  </r>
  <r>
    <n v="-117.84"/>
    <n v="34.119999999999997"/>
    <n v="34"/>
    <n v="2026"/>
    <n v="345"/>
    <n v="1142"/>
    <n v="332"/>
    <n v="4.3920000000000003"/>
    <n v="187600"/>
    <x v="2"/>
    <e v="#NAME?"/>
  </r>
  <r>
    <n v="-117.85"/>
    <n v="34.11"/>
    <n v="25"/>
    <n v="9255"/>
    <n v="1659"/>
    <n v="4944"/>
    <n v="1627"/>
    <n v="4.5708000000000002"/>
    <n v="223000"/>
    <x v="2"/>
    <e v="#NAME?"/>
  </r>
  <r>
    <n v="-117.81"/>
    <n v="34.08"/>
    <n v="13"/>
    <n v="18448"/>
    <n v="2474"/>
    <n v="7775"/>
    <n v="2397"/>
    <n v="7.7876000000000003"/>
    <n v="348900"/>
    <x v="2"/>
    <e v="#NAME?"/>
  </r>
  <r>
    <n v="-117.81"/>
    <n v="34.119999999999997"/>
    <n v="23"/>
    <n v="7063"/>
    <n v="1176"/>
    <n v="3100"/>
    <n v="1112"/>
    <n v="4.8228999999999997"/>
    <n v="192600"/>
    <x v="2"/>
    <e v="#NAME?"/>
  </r>
  <r>
    <n v="-117.81"/>
    <n v="34.11"/>
    <n v="21"/>
    <n v="3481"/>
    <n v="808"/>
    <n v="1866"/>
    <n v="746"/>
    <n v="3.6200999999999999"/>
    <n v="150400"/>
    <x v="2"/>
    <e v="#NAME?"/>
  </r>
  <r>
    <n v="-117.81"/>
    <n v="34.1"/>
    <n v="19"/>
    <n v="1935"/>
    <n v="399"/>
    <n v="1126"/>
    <n v="389"/>
    <n v="3.8929"/>
    <n v="144600"/>
    <x v="2"/>
    <e v="#NAME?"/>
  </r>
  <r>
    <n v="-117.83"/>
    <n v="34.1"/>
    <n v="18"/>
    <n v="11026"/>
    <n v="1978"/>
    <n v="5407"/>
    <n v="1923"/>
    <n v="4.0750000000000002"/>
    <n v="231100"/>
    <x v="2"/>
    <e v="#NAME?"/>
  </r>
  <r>
    <n v="-117.76"/>
    <n v="34.1"/>
    <n v="28"/>
    <n v="4086"/>
    <n v="871"/>
    <n v="1973"/>
    <n v="853"/>
    <n v="2.621"/>
    <n v="202200"/>
    <x v="2"/>
    <e v="#NAME?"/>
  </r>
  <r>
    <n v="-117.78"/>
    <n v="34.090000000000003"/>
    <n v="32"/>
    <n v="2643"/>
    <n v="516"/>
    <n v="1862"/>
    <n v="478"/>
    <n v="3.7176999999999998"/>
    <n v="177200"/>
    <x v="2"/>
    <e v="#NAME?"/>
  </r>
  <r>
    <n v="-117.79"/>
    <n v="34.1"/>
    <n v="26"/>
    <n v="1664"/>
    <n v="344"/>
    <n v="1024"/>
    <n v="339"/>
    <n v="3.5192000000000001"/>
    <n v="190500"/>
    <x v="2"/>
    <e v="#NAME?"/>
  </r>
  <r>
    <n v="-117.76"/>
    <n v="34.119999999999997"/>
    <n v="16"/>
    <n v="9020"/>
    <n v="1509"/>
    <n v="3575"/>
    <n v="1486"/>
    <n v="4.2415000000000003"/>
    <n v="275700"/>
    <x v="2"/>
    <e v="#NAME?"/>
  </r>
  <r>
    <n v="-117.77"/>
    <n v="34.119999999999997"/>
    <n v="15"/>
    <n v="4260"/>
    <n v="770"/>
    <n v="2007"/>
    <n v="695"/>
    <n v="4.4608999999999996"/>
    <n v="230000"/>
    <x v="2"/>
    <e v="#NAME?"/>
  </r>
  <r>
    <n v="-117.76"/>
    <n v="34.11"/>
    <n v="22"/>
    <n v="4935"/>
    <n v="954"/>
    <n v="2874"/>
    <n v="938"/>
    <n v="3.9824999999999999"/>
    <n v="180500"/>
    <x v="2"/>
    <e v="#NAME?"/>
  </r>
  <r>
    <n v="-117.77"/>
    <n v="34.1"/>
    <n v="50"/>
    <n v="2388"/>
    <n v="494"/>
    <n v="1241"/>
    <n v="459"/>
    <n v="2.8818000000000001"/>
    <n v="167200"/>
    <x v="2"/>
    <e v="#NAME?"/>
  </r>
  <r>
    <n v="-117.77"/>
    <n v="34.11"/>
    <n v="28"/>
    <n v="1998"/>
    <n v="414"/>
    <n v="1124"/>
    <n v="389"/>
    <n v="3.75"/>
    <n v="180900"/>
    <x v="2"/>
    <e v="#NAME?"/>
  </r>
  <r>
    <n v="-117.78"/>
    <n v="34.11"/>
    <n v="23"/>
    <n v="7079"/>
    <n v="1381"/>
    <n v="3205"/>
    <n v="1327"/>
    <n v="3.0735000000000001"/>
    <n v="212300"/>
    <x v="2"/>
    <e v="#NAME?"/>
  </r>
  <r>
    <n v="-117.74"/>
    <n v="34.11"/>
    <n v="28"/>
    <n v="3494"/>
    <n v="566"/>
    <n v="1391"/>
    <n v="522"/>
    <n v="5.3636999999999997"/>
    <n v="214700"/>
    <x v="2"/>
    <e v="#NAME?"/>
  </r>
  <r>
    <n v="-117.75"/>
    <n v="34.119999999999997"/>
    <n v="25"/>
    <n v="5411"/>
    <n v="998"/>
    <n v="2243"/>
    <n v="1019"/>
    <n v="4.3148"/>
    <n v="240700"/>
    <x v="2"/>
    <e v="#NAME?"/>
  </r>
  <r>
    <n v="-117.74"/>
    <n v="34.1"/>
    <n v="26"/>
    <n v="2723"/>
    <n v="604"/>
    <n v="1847"/>
    <n v="498"/>
    <n v="2.6779000000000002"/>
    <n v="136000"/>
    <x v="2"/>
    <e v="#NAME?"/>
  </r>
  <r>
    <n v="-117.74"/>
    <n v="34.1"/>
    <n v="29"/>
    <n v="2742"/>
    <n v="488"/>
    <n v="2477"/>
    <n v="532"/>
    <n v="3.5072000000000001"/>
    <n v="121900"/>
    <x v="2"/>
    <e v="#NAME?"/>
  </r>
  <r>
    <n v="-117.75"/>
    <n v="34.1"/>
    <n v="21"/>
    <n v="8069"/>
    <n v="2174"/>
    <n v="4369"/>
    <n v="2036"/>
    <n v="3.2755999999999998"/>
    <n v="156800"/>
    <x v="2"/>
    <e v="#NAME?"/>
  </r>
  <r>
    <n v="-117.71"/>
    <n v="34.119999999999997"/>
    <n v="20"/>
    <n v="11250"/>
    <n v="1893"/>
    <n v="4952"/>
    <n v="1859"/>
    <n v="5.6784999999999997"/>
    <n v="239500"/>
    <x v="2"/>
    <e v="#NAME?"/>
  </r>
  <r>
    <n v="-117.73"/>
    <n v="34.119999999999997"/>
    <n v="26"/>
    <n v="6459"/>
    <n v="894"/>
    <n v="2487"/>
    <n v="885"/>
    <n v="6.2088999999999999"/>
    <n v="261800"/>
    <x v="2"/>
    <e v="#NAME?"/>
  </r>
  <r>
    <n v="-117.71"/>
    <n v="34.1"/>
    <n v="41"/>
    <n v="555"/>
    <n v="130"/>
    <n v="1492"/>
    <n v="123"/>
    <n v="2.2812999999999999"/>
    <n v="125000"/>
    <x v="2"/>
    <e v="#NAME?"/>
  </r>
  <r>
    <n v="-117.71"/>
    <n v="34.1"/>
    <n v="52"/>
    <n v="567"/>
    <n v="152"/>
    <n v="2688"/>
    <n v="126"/>
    <n v="1.875"/>
    <n v="212500"/>
    <x v="2"/>
    <e v="#NAME?"/>
  </r>
  <r>
    <n v="-117.72"/>
    <n v="34.1"/>
    <n v="52"/>
    <n v="2867"/>
    <n v="496"/>
    <n v="978"/>
    <n v="513"/>
    <n v="3.1476999999999999"/>
    <n v="291200"/>
    <x v="2"/>
    <e v="#NAME?"/>
  </r>
  <r>
    <n v="-117.72"/>
    <n v="34.1"/>
    <n v="32"/>
    <n v="3241"/>
    <n v="895"/>
    <n v="1592"/>
    <n v="810"/>
    <n v="2.4952000000000001"/>
    <n v="181800"/>
    <x v="2"/>
    <e v="#NAME?"/>
  </r>
  <r>
    <n v="-117.72"/>
    <n v="34.1"/>
    <n v="46"/>
    <n v="2477"/>
    <n v="458"/>
    <n v="1034"/>
    <n v="455"/>
    <n v="5.5"/>
    <n v="289700"/>
    <x v="2"/>
    <e v="#NAME?"/>
  </r>
  <r>
    <n v="-117.73"/>
    <n v="34.1"/>
    <n v="37"/>
    <n v="3457"/>
    <m/>
    <n v="1344"/>
    <n v="530"/>
    <n v="5.8891"/>
    <n v="226000"/>
    <x v="2"/>
    <e v="#NAME?"/>
  </r>
  <r>
    <n v="-117.71"/>
    <n v="34.090000000000003"/>
    <n v="36"/>
    <n v="2637"/>
    <n v="476"/>
    <n v="1385"/>
    <n v="483"/>
    <n v="4.1738999999999997"/>
    <n v="158700"/>
    <x v="2"/>
    <e v="#NAME?"/>
  </r>
  <r>
    <n v="-117.71"/>
    <n v="34.08"/>
    <n v="26"/>
    <n v="2744"/>
    <n v="494"/>
    <n v="1411"/>
    <n v="465"/>
    <n v="4.2638999999999996"/>
    <n v="154200"/>
    <x v="2"/>
    <e v="#NAME?"/>
  </r>
  <r>
    <n v="-117.72"/>
    <n v="34.090000000000003"/>
    <n v="36"/>
    <n v="1473"/>
    <n v="328"/>
    <n v="785"/>
    <n v="299"/>
    <n v="3.2566000000000002"/>
    <n v="151800"/>
    <x v="2"/>
    <e v="#NAME?"/>
  </r>
  <r>
    <n v="-117.72"/>
    <n v="34.090000000000003"/>
    <n v="33"/>
    <n v="4979"/>
    <n v="934"/>
    <n v="2575"/>
    <n v="874"/>
    <n v="3.7957999999999998"/>
    <n v="152500"/>
    <x v="2"/>
    <e v="#NAME?"/>
  </r>
  <r>
    <n v="-117.73"/>
    <n v="34.090000000000003"/>
    <n v="30"/>
    <n v="2345"/>
    <n v="496"/>
    <n v="1897"/>
    <n v="454"/>
    <n v="2.4375"/>
    <n v="112100"/>
    <x v="2"/>
    <e v="#NAME?"/>
  </r>
  <r>
    <n v="-117.73"/>
    <n v="34.090000000000003"/>
    <n v="36"/>
    <n v="1543"/>
    <n v="297"/>
    <n v="1355"/>
    <n v="303"/>
    <n v="3.5312999999999999"/>
    <n v="117800"/>
    <x v="2"/>
    <e v="#NAME?"/>
  </r>
  <r>
    <n v="-117.73"/>
    <n v="34.08"/>
    <n v="33"/>
    <n v="1350"/>
    <n v="265"/>
    <n v="1251"/>
    <n v="257"/>
    <n v="2.9062999999999999"/>
    <n v="115200"/>
    <x v="2"/>
    <e v="#NAME?"/>
  </r>
  <r>
    <n v="-117.74"/>
    <n v="34.090000000000003"/>
    <n v="30"/>
    <n v="3199"/>
    <n v="591"/>
    <n v="2192"/>
    <n v="563"/>
    <n v="3.4870999999999999"/>
    <n v="136400"/>
    <x v="2"/>
    <e v="#NAME?"/>
  </r>
  <r>
    <n v="-117.75"/>
    <n v="34.08"/>
    <n v="33"/>
    <n v="2824"/>
    <n v="523"/>
    <n v="1797"/>
    <n v="493"/>
    <n v="3.6358999999999999"/>
    <n v="135100"/>
    <x v="2"/>
    <e v="#NAME?"/>
  </r>
  <r>
    <n v="-117.75"/>
    <n v="34.08"/>
    <n v="33"/>
    <n v="1067"/>
    <n v="194"/>
    <n v="600"/>
    <n v="201"/>
    <n v="4.0368000000000004"/>
    <n v="139100"/>
    <x v="2"/>
    <e v="#NAME?"/>
  </r>
  <r>
    <n v="-117.75"/>
    <n v="34.090000000000003"/>
    <n v="36"/>
    <n v="3094"/>
    <n v="556"/>
    <n v="1672"/>
    <n v="545"/>
    <n v="4.2142999999999997"/>
    <n v="146900"/>
    <x v="2"/>
    <e v="#NAME?"/>
  </r>
  <r>
    <n v="-117.76"/>
    <n v="34.08"/>
    <n v="37"/>
    <n v="2263"/>
    <n v="502"/>
    <n v="1677"/>
    <n v="522"/>
    <n v="2.9388000000000001"/>
    <n v="139200"/>
    <x v="2"/>
    <e v="#NAME?"/>
  </r>
  <r>
    <n v="-117.77"/>
    <n v="34.08"/>
    <n v="27"/>
    <n v="5929"/>
    <n v="932"/>
    <n v="2817"/>
    <n v="828"/>
    <n v="6.0434000000000001"/>
    <n v="214800"/>
    <x v="2"/>
    <e v="#NAME?"/>
  </r>
  <r>
    <n v="-117.77"/>
    <n v="34.07"/>
    <n v="36"/>
    <n v="2922"/>
    <n v="652"/>
    <n v="2392"/>
    <n v="629"/>
    <n v="2.8660999999999999"/>
    <n v="124000"/>
    <x v="2"/>
    <e v="#NAME?"/>
  </r>
  <r>
    <n v="-117.77"/>
    <n v="34.07"/>
    <n v="29"/>
    <n v="2976"/>
    <n v="662"/>
    <n v="2452"/>
    <n v="633"/>
    <n v="3.0638000000000001"/>
    <n v="113600"/>
    <x v="2"/>
    <e v="#NAME?"/>
  </r>
  <r>
    <n v="-117.75"/>
    <n v="34.07"/>
    <n v="52"/>
    <n v="1548"/>
    <n v="348"/>
    <n v="1131"/>
    <n v="343"/>
    <n v="2.63"/>
    <n v="127300"/>
    <x v="2"/>
    <e v="#NAME?"/>
  </r>
  <r>
    <n v="-117.76"/>
    <n v="34.07"/>
    <n v="51"/>
    <n v="1538"/>
    <n v="394"/>
    <n v="1173"/>
    <n v="388"/>
    <n v="2.3155999999999999"/>
    <n v="109800"/>
    <x v="2"/>
    <e v="#NAME?"/>
  </r>
  <r>
    <n v="-117.76"/>
    <n v="34.07"/>
    <n v="48"/>
    <n v="1157"/>
    <n v="247"/>
    <n v="677"/>
    <n v="218"/>
    <n v="2.8593999999999999"/>
    <n v="127200"/>
    <x v="2"/>
    <e v="#NAME?"/>
  </r>
  <r>
    <n v="-117.76"/>
    <n v="34.06"/>
    <n v="33"/>
    <n v="1831"/>
    <n v="486"/>
    <n v="1625"/>
    <n v="472"/>
    <n v="1.9937"/>
    <n v="103600"/>
    <x v="2"/>
    <e v="#NAME?"/>
  </r>
  <r>
    <n v="-117.76"/>
    <n v="34.06"/>
    <n v="47"/>
    <n v="508"/>
    <n v="108"/>
    <n v="384"/>
    <n v="86"/>
    <n v="1.9582999999999999"/>
    <n v="92600"/>
    <x v="2"/>
    <e v="#NAME?"/>
  </r>
  <r>
    <n v="-117.77"/>
    <n v="34.06"/>
    <n v="27"/>
    <n v="2178"/>
    <n v="629"/>
    <n v="2379"/>
    <n v="591"/>
    <n v="1.9765999999999999"/>
    <n v="108000"/>
    <x v="2"/>
    <e v="#NAME?"/>
  </r>
  <r>
    <n v="-117.78"/>
    <n v="34.07"/>
    <n v="18"/>
    <n v="3610"/>
    <n v="772"/>
    <n v="2899"/>
    <n v="765"/>
    <n v="3.9784000000000002"/>
    <n v="113500"/>
    <x v="2"/>
    <e v="#NAME?"/>
  </r>
  <r>
    <n v="-117.78"/>
    <n v="34.06"/>
    <n v="25"/>
    <n v="1712"/>
    <n v="491"/>
    <n v="1807"/>
    <n v="478"/>
    <n v="2.2258"/>
    <n v="114800"/>
    <x v="2"/>
    <e v="#NAME?"/>
  </r>
  <r>
    <n v="-117.79"/>
    <n v="34.07"/>
    <n v="33"/>
    <n v="1694"/>
    <n v="333"/>
    <n v="1689"/>
    <n v="301"/>
    <n v="3.7583000000000002"/>
    <n v="116300"/>
    <x v="2"/>
    <e v="#NAME?"/>
  </r>
  <r>
    <n v="-117.79"/>
    <n v="34.07"/>
    <n v="34"/>
    <n v="975"/>
    <n v="192"/>
    <n v="870"/>
    <n v="183"/>
    <n v="3.7932999999999999"/>
    <n v="116100"/>
    <x v="2"/>
    <e v="#NAME?"/>
  </r>
  <r>
    <n v="-117.78"/>
    <n v="34.06"/>
    <n v="33"/>
    <n v="1056"/>
    <n v="272"/>
    <n v="964"/>
    <n v="300"/>
    <n v="2.4464000000000001"/>
    <n v="128700"/>
    <x v="2"/>
    <e v="#NAME?"/>
  </r>
  <r>
    <n v="-117.78"/>
    <n v="34.049999999999997"/>
    <n v="39"/>
    <n v="2933"/>
    <n v="590"/>
    <n v="1886"/>
    <n v="550"/>
    <n v="3.9224000000000001"/>
    <n v="131300"/>
    <x v="2"/>
    <e v="#NAME?"/>
  </r>
  <r>
    <n v="-117.8"/>
    <n v="34.049999999999997"/>
    <n v="5"/>
    <n v="4536"/>
    <n v="1178"/>
    <n v="2485"/>
    <n v="909"/>
    <n v="4.1117999999999997"/>
    <n v="125900"/>
    <x v="1"/>
    <m/>
  </r>
  <r>
    <n v="-117.8"/>
    <n v="34.06"/>
    <n v="34"/>
    <n v="1081"/>
    <n v="205"/>
    <n v="1325"/>
    <n v="252"/>
    <n v="3.6297999999999999"/>
    <n v="108500"/>
    <x v="2"/>
    <e v="#NAME?"/>
  </r>
  <r>
    <n v="-117.82"/>
    <n v="34.049999999999997"/>
    <n v="21"/>
    <n v="4031"/>
    <n v="923"/>
    <n v="2558"/>
    <n v="834"/>
    <n v="3.1640999999999999"/>
    <n v="117300"/>
    <x v="1"/>
    <m/>
  </r>
  <r>
    <n v="-117.76"/>
    <n v="34.06"/>
    <n v="30"/>
    <n v="1700"/>
    <n v="504"/>
    <n v="1719"/>
    <n v="459"/>
    <n v="2.2269999999999999"/>
    <n v="91900"/>
    <x v="2"/>
    <e v="#NAME?"/>
  </r>
  <r>
    <n v="-117.76"/>
    <n v="34.049999999999997"/>
    <n v="36"/>
    <n v="2910"/>
    <n v="819"/>
    <n v="3055"/>
    <n v="782"/>
    <n v="1.9029"/>
    <n v="98000"/>
    <x v="2"/>
    <e v="#NAME?"/>
  </r>
  <r>
    <n v="-117.75"/>
    <n v="34.049999999999997"/>
    <n v="35"/>
    <n v="1293"/>
    <n v="339"/>
    <n v="1494"/>
    <n v="312"/>
    <n v="1.6645000000000001"/>
    <n v="93300"/>
    <x v="2"/>
    <e v="#NAME?"/>
  </r>
  <r>
    <n v="-117.76"/>
    <n v="34.049999999999997"/>
    <n v="36"/>
    <n v="3839"/>
    <n v="1004"/>
    <n v="4711"/>
    <n v="942"/>
    <n v="2.3858999999999999"/>
    <n v="116200"/>
    <x v="2"/>
    <e v="#NAME?"/>
  </r>
  <r>
    <n v="-117.74"/>
    <n v="34.08"/>
    <n v="35"/>
    <n v="1613"/>
    <n v="298"/>
    <n v="911"/>
    <n v="293"/>
    <n v="3.4398"/>
    <n v="134300"/>
    <x v="2"/>
    <e v="#NAME?"/>
  </r>
  <r>
    <n v="-117.74"/>
    <n v="34.07"/>
    <n v="42"/>
    <n v="2504"/>
    <n v="553"/>
    <n v="1550"/>
    <n v="509"/>
    <n v="3.0293999999999999"/>
    <n v="135700"/>
    <x v="2"/>
    <e v="#NAME?"/>
  </r>
  <r>
    <n v="-117.74"/>
    <n v="34.06"/>
    <n v="48"/>
    <n v="2438"/>
    <n v="599"/>
    <n v="1508"/>
    <n v="548"/>
    <n v="2.8982999999999999"/>
    <n v="129200"/>
    <x v="2"/>
    <e v="#NAME?"/>
  </r>
  <r>
    <n v="-117.74"/>
    <n v="34.07"/>
    <n v="52"/>
    <n v="1868"/>
    <n v="316"/>
    <n v="947"/>
    <n v="328"/>
    <n v="4.2415000000000003"/>
    <n v="140100"/>
    <x v="2"/>
    <e v="#NAME?"/>
  </r>
  <r>
    <n v="-117.75"/>
    <n v="34.07"/>
    <n v="52"/>
    <n v="1279"/>
    <n v="213"/>
    <n v="444"/>
    <n v="204"/>
    <n v="5.2268999999999997"/>
    <n v="161000"/>
    <x v="2"/>
    <e v="#NAME?"/>
  </r>
  <r>
    <n v="-117.75"/>
    <n v="34.07"/>
    <n v="52"/>
    <n v="2550"/>
    <n v="586"/>
    <n v="1246"/>
    <n v="576"/>
    <n v="1.6006"/>
    <n v="146200"/>
    <x v="2"/>
    <e v="#NAME?"/>
  </r>
  <r>
    <n v="-117.72"/>
    <n v="34.08"/>
    <n v="34"/>
    <n v="2742"/>
    <n v="491"/>
    <n v="1761"/>
    <n v="496"/>
    <n v="3.2481"/>
    <n v="128800"/>
    <x v="2"/>
    <e v="#NAME?"/>
  </r>
  <r>
    <n v="-117.72"/>
    <n v="34.07"/>
    <n v="33"/>
    <n v="4100"/>
    <n v="740"/>
    <n v="2580"/>
    <n v="730"/>
    <n v="3.7321"/>
    <n v="134200"/>
    <x v="2"/>
    <e v="#NAME?"/>
  </r>
  <r>
    <n v="-117.73"/>
    <n v="34.08"/>
    <n v="28"/>
    <n v="5173"/>
    <n v="1069"/>
    <n v="3502"/>
    <n v="954"/>
    <n v="3.8437999999999999"/>
    <n v="130800"/>
    <x v="2"/>
    <e v="#NAME?"/>
  </r>
  <r>
    <n v="-117.73"/>
    <n v="34.07"/>
    <n v="34"/>
    <n v="4038"/>
    <n v="725"/>
    <n v="2716"/>
    <n v="759"/>
    <n v="4.1338999999999997"/>
    <n v="135000"/>
    <x v="2"/>
    <e v="#NAME?"/>
  </r>
  <r>
    <n v="-117.72"/>
    <n v="34.06"/>
    <n v="32"/>
    <n v="2209"/>
    <n v="654"/>
    <n v="1718"/>
    <n v="569"/>
    <n v="1.9642999999999999"/>
    <n v="113200"/>
    <x v="2"/>
    <e v="#NAME?"/>
  </r>
  <r>
    <n v="-117.73"/>
    <n v="34.06"/>
    <n v="34"/>
    <n v="344"/>
    <n v="108"/>
    <n v="315"/>
    <n v="119"/>
    <n v="3.1785999999999999"/>
    <n v="117800"/>
    <x v="2"/>
    <e v="#NAME?"/>
  </r>
  <r>
    <n v="-117.73"/>
    <n v="34.06"/>
    <n v="51"/>
    <n v="498"/>
    <n v="115"/>
    <n v="368"/>
    <n v="112"/>
    <n v="1.4063000000000001"/>
    <n v="98800"/>
    <x v="2"/>
    <e v="#NAME?"/>
  </r>
  <r>
    <n v="-117.73"/>
    <n v="34.07"/>
    <n v="33"/>
    <n v="1921"/>
    <n v="489"/>
    <n v="1430"/>
    <n v="467"/>
    <n v="2.3405999999999998"/>
    <n v="122600"/>
    <x v="2"/>
    <e v="#NAME?"/>
  </r>
  <r>
    <n v="-117.73"/>
    <n v="34.07"/>
    <n v="33"/>
    <n v="1025"/>
    <n v="261"/>
    <n v="854"/>
    <n v="269"/>
    <n v="2.2595999999999998"/>
    <n v="119400"/>
    <x v="2"/>
    <e v="#NAME?"/>
  </r>
  <r>
    <n v="-117.73"/>
    <n v="34.049999999999997"/>
    <n v="36"/>
    <n v="975"/>
    <n v="243"/>
    <n v="809"/>
    <n v="233"/>
    <n v="2.8929"/>
    <n v="118100"/>
    <x v="2"/>
    <e v="#NAME?"/>
  </r>
  <r>
    <n v="-117.73"/>
    <n v="34.049999999999997"/>
    <n v="28"/>
    <n v="2758"/>
    <n v="771"/>
    <n v="2877"/>
    <n v="694"/>
    <n v="2.0733999999999999"/>
    <n v="113300"/>
    <x v="2"/>
    <e v="#NAME?"/>
  </r>
  <r>
    <n v="-117.74"/>
    <n v="34.049999999999997"/>
    <n v="30"/>
    <n v="1185"/>
    <n v="317"/>
    <n v="1466"/>
    <n v="302"/>
    <n v="2.625"/>
    <n v="94300"/>
    <x v="2"/>
    <e v="#NAME?"/>
  </r>
  <r>
    <n v="-117.74"/>
    <n v="34.049999999999997"/>
    <n v="29"/>
    <n v="2452"/>
    <n v="700"/>
    <n v="3029"/>
    <n v="665"/>
    <n v="2.1354000000000002"/>
    <n v="110700"/>
    <x v="2"/>
    <e v="#NAME?"/>
  </r>
  <r>
    <n v="-117.74"/>
    <n v="34.049999999999997"/>
    <n v="27"/>
    <n v="852"/>
    <n v="237"/>
    <n v="1024"/>
    <n v="221"/>
    <n v="2.1141000000000001"/>
    <n v="110900"/>
    <x v="2"/>
    <e v="#NAME?"/>
  </r>
  <r>
    <n v="-117.75"/>
    <n v="34.049999999999997"/>
    <n v="46"/>
    <n v="1480"/>
    <n v="358"/>
    <n v="1511"/>
    <n v="348"/>
    <n v="1.9718"/>
    <n v="110600"/>
    <x v="2"/>
    <e v="#NAME?"/>
  </r>
  <r>
    <n v="-117.73"/>
    <n v="34.04"/>
    <n v="26"/>
    <n v="3827"/>
    <n v="814"/>
    <n v="3367"/>
    <n v="810"/>
    <n v="3.15"/>
    <n v="129700"/>
    <x v="2"/>
    <e v="#NAME?"/>
  </r>
  <r>
    <n v="-117.73"/>
    <n v="34.03"/>
    <n v="42"/>
    <n v="1967"/>
    <n v="378"/>
    <n v="1459"/>
    <n v="348"/>
    <n v="3.0375000000000001"/>
    <n v="118100"/>
    <x v="2"/>
    <e v="#NAME?"/>
  </r>
  <r>
    <n v="-117.74"/>
    <n v="34.020000000000003"/>
    <n v="33"/>
    <n v="2318"/>
    <n v="464"/>
    <n v="1904"/>
    <n v="451"/>
    <n v="3.7454000000000001"/>
    <n v="116400"/>
    <x v="2"/>
    <e v="#NAME?"/>
  </r>
  <r>
    <n v="-117.74"/>
    <n v="34.04"/>
    <n v="27"/>
    <n v="2215"/>
    <n v="440"/>
    <n v="1987"/>
    <n v="449"/>
    <n v="3.0428999999999999"/>
    <n v="129600"/>
    <x v="2"/>
    <e v="#NAME?"/>
  </r>
  <r>
    <n v="-117.74"/>
    <n v="34.03"/>
    <n v="27"/>
    <n v="3623"/>
    <n v="809"/>
    <n v="3712"/>
    <n v="754"/>
    <n v="3.4609000000000001"/>
    <n v="123300"/>
    <x v="2"/>
    <e v="#NAME?"/>
  </r>
  <r>
    <n v="-117.75"/>
    <n v="34.04"/>
    <n v="22"/>
    <n v="2948"/>
    <n v="636"/>
    <n v="2600"/>
    <n v="602"/>
    <n v="3.125"/>
    <n v="113600"/>
    <x v="2"/>
    <e v="#NAME?"/>
  </r>
  <r>
    <n v="-117.76"/>
    <n v="34.04"/>
    <n v="34"/>
    <n v="1914"/>
    <m/>
    <n v="1564"/>
    <n v="328"/>
    <n v="2.8347000000000002"/>
    <n v="115800"/>
    <x v="2"/>
    <e v="#NAME?"/>
  </r>
  <r>
    <n v="-117.76"/>
    <n v="34.04"/>
    <n v="36"/>
    <n v="2242"/>
    <n v="448"/>
    <n v="2052"/>
    <n v="447"/>
    <n v="3.4464000000000001"/>
    <n v="113000"/>
    <x v="2"/>
    <e v="#NAME?"/>
  </r>
  <r>
    <n v="-117.85"/>
    <n v="34"/>
    <n v="26"/>
    <n v="2712"/>
    <n v="402"/>
    <n v="1389"/>
    <n v="377"/>
    <n v="5.6513"/>
    <n v="227900"/>
    <x v="1"/>
    <m/>
  </r>
  <r>
    <n v="-117.86"/>
    <n v="33.99"/>
    <n v="10"/>
    <n v="17820"/>
    <n v="2812"/>
    <n v="8686"/>
    <n v="2666"/>
    <n v="6.3875000000000002"/>
    <n v="310700"/>
    <x v="1"/>
    <m/>
  </r>
  <r>
    <n v="-117.8"/>
    <n v="34.03"/>
    <n v="25"/>
    <n v="4240"/>
    <n v="643"/>
    <n v="1885"/>
    <n v="637"/>
    <n v="6.2384000000000004"/>
    <n v="247600"/>
    <x v="1"/>
    <m/>
  </r>
  <r>
    <n v="-117.78"/>
    <n v="34.03"/>
    <n v="8"/>
    <n v="32054"/>
    <n v="5290"/>
    <n v="15507"/>
    <n v="5050"/>
    <n v="6.0190999999999999"/>
    <n v="253900"/>
    <x v="1"/>
    <m/>
  </r>
  <r>
    <n v="-117.83"/>
    <n v="34.01"/>
    <n v="16"/>
    <n v="9446"/>
    <n v="1650"/>
    <n v="4911"/>
    <n v="1534"/>
    <n v="5.0110999999999999"/>
    <n v="212900"/>
    <x v="1"/>
    <m/>
  </r>
  <r>
    <n v="-117.8"/>
    <n v="34.020000000000003"/>
    <n v="23"/>
    <n v="3351"/>
    <n v="591"/>
    <n v="1535"/>
    <n v="522"/>
    <n v="5.0869"/>
    <n v="230600"/>
    <x v="1"/>
    <m/>
  </r>
  <r>
    <n v="-117.81"/>
    <n v="34.01"/>
    <n v="12"/>
    <n v="9197"/>
    <n v="1642"/>
    <n v="4332"/>
    <n v="1554"/>
    <n v="4.9588999999999999"/>
    <n v="282100"/>
    <x v="1"/>
    <m/>
  </r>
  <r>
    <n v="-117.79"/>
    <n v="34.020000000000003"/>
    <n v="5"/>
    <n v="18690"/>
    <n v="2862"/>
    <n v="9427"/>
    <n v="2777"/>
    <n v="6.4265999999999996"/>
    <n v="315600"/>
    <x v="1"/>
    <m/>
  </r>
  <r>
    <n v="-117.84"/>
    <n v="34"/>
    <n v="26"/>
    <n v="797"/>
    <n v="117"/>
    <n v="383"/>
    <n v="114"/>
    <n v="6.8757999999999999"/>
    <n v="253800"/>
    <x v="1"/>
    <m/>
  </r>
  <r>
    <n v="-117.83"/>
    <n v="33.99"/>
    <n v="14"/>
    <n v="17527"/>
    <n v="2751"/>
    <n v="8380"/>
    <n v="2676"/>
    <n v="6.2733999999999996"/>
    <n v="267000"/>
    <x v="1"/>
    <m/>
  </r>
  <r>
    <n v="-117.84"/>
    <n v="33.979999999999997"/>
    <n v="26"/>
    <n v="3638"/>
    <n v="557"/>
    <n v="1993"/>
    <n v="593"/>
    <n v="6.1075999999999997"/>
    <n v="221200"/>
    <x v="1"/>
    <m/>
  </r>
  <r>
    <n v="-117.83"/>
    <n v="33.97"/>
    <n v="11"/>
    <n v="21533"/>
    <n v="3078"/>
    <n v="9671"/>
    <n v="2890"/>
    <n v="7.0328999999999997"/>
    <n v="368300"/>
    <x v="1"/>
    <m/>
  </r>
  <r>
    <n v="-117.87"/>
    <n v="34.04"/>
    <n v="7"/>
    <n v="27700"/>
    <n v="4179"/>
    <n v="15037"/>
    <n v="4072"/>
    <n v="6.6288"/>
    <n v="339700"/>
    <x v="1"/>
    <m/>
  </r>
  <r>
    <n v="-117.86"/>
    <n v="34.020000000000003"/>
    <n v="19"/>
    <n v="6300"/>
    <n v="937"/>
    <n v="3671"/>
    <n v="943"/>
    <n v="5.9715999999999996"/>
    <n v="262100"/>
    <x v="1"/>
    <m/>
  </r>
  <r>
    <n v="-117.86"/>
    <n v="34.01"/>
    <n v="16"/>
    <n v="4632"/>
    <m/>
    <n v="3038"/>
    <n v="727"/>
    <n v="5.1761999999999997"/>
    <n v="264400"/>
    <x v="1"/>
    <m/>
  </r>
  <r>
    <n v="-117.87"/>
    <n v="34.020000000000003"/>
    <n v="16"/>
    <n v="3552"/>
    <n v="575"/>
    <n v="2120"/>
    <n v="573"/>
    <n v="6.4333"/>
    <n v="271500"/>
    <x v="1"/>
    <m/>
  </r>
  <r>
    <n v="-117.84"/>
    <n v="34.04"/>
    <n v="4"/>
    <n v="9959"/>
    <n v="1544"/>
    <n v="4904"/>
    <n v="1429"/>
    <n v="6.9753999999999996"/>
    <n v="402500"/>
    <x v="1"/>
    <m/>
  </r>
  <r>
    <n v="-117.85"/>
    <n v="34.06"/>
    <n v="24"/>
    <n v="3128"/>
    <n v="497"/>
    <n v="1406"/>
    <n v="472"/>
    <n v="7.5286"/>
    <n v="462700"/>
    <x v="1"/>
    <m/>
  </r>
  <r>
    <n v="-117.85"/>
    <n v="34.08"/>
    <n v="23"/>
    <n v="1160"/>
    <n v="166"/>
    <n v="467"/>
    <n v="178"/>
    <n v="8.1050000000000004"/>
    <n v="386200"/>
    <x v="1"/>
    <m/>
  </r>
  <r>
    <n v="-117.85"/>
    <n v="34.07"/>
    <n v="32"/>
    <n v="761"/>
    <n v="101"/>
    <n v="295"/>
    <n v="95"/>
    <n v="11.107699999999999"/>
    <n v="500001"/>
    <x v="1"/>
    <m/>
  </r>
  <r>
    <n v="-117.86"/>
    <n v="34.08"/>
    <n v="31"/>
    <n v="2524"/>
    <n v="349"/>
    <n v="1003"/>
    <n v="343"/>
    <n v="7.5195999999999996"/>
    <n v="380900"/>
    <x v="1"/>
    <m/>
  </r>
  <r>
    <n v="-117.87"/>
    <n v="34.08"/>
    <n v="33"/>
    <n v="4518"/>
    <n v="716"/>
    <n v="2037"/>
    <n v="764"/>
    <n v="5.6014999999999997"/>
    <n v="267200"/>
    <x v="1"/>
    <m/>
  </r>
  <r>
    <n v="-117.87"/>
    <n v="34.07"/>
    <n v="21"/>
    <n v="4723"/>
    <n v="882"/>
    <n v="2210"/>
    <n v="768"/>
    <n v="3.8167"/>
    <n v="258700"/>
    <x v="1"/>
    <m/>
  </r>
  <r>
    <n v="-117.85"/>
    <n v="34.1"/>
    <n v="22"/>
    <n v="5179"/>
    <n v="944"/>
    <n v="2315"/>
    <n v="884"/>
    <n v="4.51"/>
    <n v="189900"/>
    <x v="1"/>
    <m/>
  </r>
  <r>
    <n v="-117.86"/>
    <n v="34.090000000000003"/>
    <n v="29"/>
    <n v="3855"/>
    <n v="585"/>
    <n v="2205"/>
    <n v="609"/>
    <n v="5.5495999999999999"/>
    <n v="218200"/>
    <x v="1"/>
    <m/>
  </r>
  <r>
    <n v="-117.85"/>
    <n v="34.090000000000003"/>
    <n v="16"/>
    <n v="4556"/>
    <n v="639"/>
    <n v="2066"/>
    <n v="651"/>
    <n v="6.4667000000000003"/>
    <n v="263900"/>
    <x v="1"/>
    <m/>
  </r>
  <r>
    <n v="-117.86"/>
    <n v="34.090000000000003"/>
    <n v="26"/>
    <n v="3408"/>
    <n v="542"/>
    <n v="1664"/>
    <n v="543"/>
    <n v="6.1497999999999999"/>
    <n v="239100"/>
    <x v="1"/>
    <m/>
  </r>
  <r>
    <n v="-117.87"/>
    <n v="34.1"/>
    <n v="25"/>
    <n v="2208"/>
    <n v="477"/>
    <n v="1084"/>
    <n v="424"/>
    <n v="3.7749999999999999"/>
    <n v="191700"/>
    <x v="1"/>
    <m/>
  </r>
  <r>
    <n v="-117.87"/>
    <n v="34.090000000000003"/>
    <n v="31"/>
    <n v="1484"/>
    <n v="327"/>
    <n v="927"/>
    <n v="317"/>
    <n v="3.6484000000000001"/>
    <n v="189600"/>
    <x v="1"/>
    <m/>
  </r>
  <r>
    <n v="-117.88"/>
    <n v="34.1"/>
    <n v="32"/>
    <n v="3357"/>
    <n v="621"/>
    <n v="1696"/>
    <n v="604"/>
    <n v="4.2685000000000004"/>
    <n v="216600"/>
    <x v="1"/>
    <m/>
  </r>
  <r>
    <n v="-117.89"/>
    <n v="34.090000000000003"/>
    <n v="36"/>
    <n v="1811"/>
    <n v="320"/>
    <n v="1005"/>
    <n v="332"/>
    <n v="5.5629"/>
    <n v="188300"/>
    <x v="1"/>
    <m/>
  </r>
  <r>
    <n v="-117.87"/>
    <n v="34.090000000000003"/>
    <n v="36"/>
    <n v="1267"/>
    <n v="191"/>
    <n v="640"/>
    <n v="200"/>
    <n v="5.2404999999999999"/>
    <n v="220000"/>
    <x v="1"/>
    <m/>
  </r>
  <r>
    <n v="-117.87"/>
    <n v="34.08"/>
    <n v="33"/>
    <n v="3630"/>
    <n v="800"/>
    <n v="2257"/>
    <n v="796"/>
    <n v="3.2469000000000001"/>
    <n v="206900"/>
    <x v="1"/>
    <m/>
  </r>
  <r>
    <n v="-117.88"/>
    <n v="34.090000000000003"/>
    <n v="29"/>
    <n v="3416"/>
    <n v="790"/>
    <n v="2223"/>
    <n v="728"/>
    <n v="3.5108999999999999"/>
    <n v="186000"/>
    <x v="1"/>
    <m/>
  </r>
  <r>
    <n v="-117.86"/>
    <n v="34.1"/>
    <n v="23"/>
    <n v="2535"/>
    <n v="490"/>
    <n v="1327"/>
    <n v="466"/>
    <n v="3.5977000000000001"/>
    <n v="180600"/>
    <x v="1"/>
    <m/>
  </r>
  <r>
    <n v="-117.86"/>
    <n v="34.1"/>
    <n v="29"/>
    <n v="1185"/>
    <n v="197"/>
    <n v="588"/>
    <n v="196"/>
    <n v="5.0831999999999997"/>
    <n v="196900"/>
    <x v="1"/>
    <m/>
  </r>
  <r>
    <n v="-117.87"/>
    <n v="34.1"/>
    <n v="15"/>
    <n v="6409"/>
    <n v="1363"/>
    <n v="3359"/>
    <n v="1267"/>
    <n v="3.875"/>
    <n v="173300"/>
    <x v="1"/>
    <m/>
  </r>
  <r>
    <n v="-117.84"/>
    <n v="34.1"/>
    <n v="17"/>
    <n v="7836"/>
    <n v="1624"/>
    <n v="4419"/>
    <n v="1526"/>
    <n v="3.8464999999999998"/>
    <n v="180700"/>
    <x v="1"/>
    <m/>
  </r>
  <r>
    <n v="-117.85"/>
    <n v="34.11"/>
    <n v="27"/>
    <n v="1748"/>
    <n v="403"/>
    <n v="985"/>
    <n v="416"/>
    <n v="3.1133000000000002"/>
    <n v="180600"/>
    <x v="2"/>
    <e v="#NAME?"/>
  </r>
  <r>
    <n v="-117.87"/>
    <n v="34.119999999999997"/>
    <n v="33"/>
    <n v="2059"/>
    <n v="361"/>
    <n v="1073"/>
    <n v="339"/>
    <n v="4.2454000000000001"/>
    <n v="183800"/>
    <x v="1"/>
    <m/>
  </r>
  <r>
    <n v="-117.88"/>
    <n v="34.119999999999997"/>
    <n v="33"/>
    <n v="1485"/>
    <n v="274"/>
    <n v="1006"/>
    <n v="258"/>
    <n v="5.1707999999999998"/>
    <n v="158500"/>
    <x v="1"/>
    <m/>
  </r>
  <r>
    <n v="-117.88"/>
    <n v="34.119999999999997"/>
    <n v="34"/>
    <n v="912"/>
    <n v="165"/>
    <n v="522"/>
    <n v="150"/>
    <n v="4.0416999999999996"/>
    <n v="178000"/>
    <x v="1"/>
    <m/>
  </r>
  <r>
    <n v="-117.87"/>
    <n v="34.119999999999997"/>
    <n v="34"/>
    <n v="1004"/>
    <n v="220"/>
    <n v="772"/>
    <n v="217"/>
    <n v="3.8571"/>
    <n v="174500"/>
    <x v="1"/>
    <m/>
  </r>
  <r>
    <n v="-117.87"/>
    <n v="34.11"/>
    <n v="23"/>
    <n v="4066"/>
    <n v="819"/>
    <n v="2105"/>
    <n v="737"/>
    <n v="4.6555999999999997"/>
    <n v="199600"/>
    <x v="1"/>
    <m/>
  </r>
  <r>
    <n v="-117.87"/>
    <n v="34.11"/>
    <n v="34"/>
    <n v="1324"/>
    <n v="211"/>
    <n v="799"/>
    <n v="228"/>
    <n v="4.5233999999999996"/>
    <n v="192200"/>
    <x v="1"/>
    <m/>
  </r>
  <r>
    <n v="-117.88"/>
    <n v="34.11"/>
    <n v="30"/>
    <n v="3082"/>
    <n v="602"/>
    <n v="2008"/>
    <n v="619"/>
    <n v="4.1410999999999998"/>
    <n v="182700"/>
    <x v="1"/>
    <m/>
  </r>
  <r>
    <n v="-117.89"/>
    <n v="34.119999999999997"/>
    <n v="35"/>
    <n v="1470"/>
    <n v="241"/>
    <n v="885"/>
    <n v="246"/>
    <n v="4.9238999999999997"/>
    <n v="168800"/>
    <x v="1"/>
    <m/>
  </r>
  <r>
    <n v="-117.88"/>
    <n v="34.119999999999997"/>
    <n v="35"/>
    <n v="1574"/>
    <n v="276"/>
    <n v="1088"/>
    <n v="289"/>
    <n v="4.0937999999999999"/>
    <n v="165300"/>
    <x v="1"/>
    <m/>
  </r>
  <r>
    <n v="-117.89"/>
    <n v="34.11"/>
    <n v="36"/>
    <n v="806"/>
    <n v="147"/>
    <n v="446"/>
    <n v="153"/>
    <n v="4.5221"/>
    <n v="151300"/>
    <x v="1"/>
    <m/>
  </r>
  <r>
    <n v="-117.88"/>
    <n v="34.11"/>
    <n v="18"/>
    <n v="2923"/>
    <n v="670"/>
    <n v="1751"/>
    <n v="656"/>
    <n v="3.2383000000000002"/>
    <n v="157000"/>
    <x v="1"/>
    <m/>
  </r>
  <r>
    <n v="-117.89"/>
    <n v="34.119999999999997"/>
    <n v="35"/>
    <n v="1447"/>
    <n v="272"/>
    <n v="1224"/>
    <n v="268"/>
    <n v="3.9933999999999998"/>
    <n v="141900"/>
    <x v="1"/>
    <m/>
  </r>
  <r>
    <n v="-117.89"/>
    <n v="34.119999999999997"/>
    <n v="35"/>
    <n v="1566"/>
    <n v="321"/>
    <n v="1396"/>
    <n v="317"/>
    <n v="4.05"/>
    <n v="141300"/>
    <x v="1"/>
    <m/>
  </r>
  <r>
    <n v="-117.89"/>
    <n v="34.11"/>
    <n v="27"/>
    <n v="2434"/>
    <n v="535"/>
    <n v="1623"/>
    <n v="498"/>
    <n v="3.6875"/>
    <n v="140200"/>
    <x v="1"/>
    <m/>
  </r>
  <r>
    <n v="-117.9"/>
    <n v="34.11"/>
    <n v="37"/>
    <n v="1286"/>
    <n v="255"/>
    <n v="1047"/>
    <n v="249"/>
    <n v="4.2019000000000002"/>
    <n v="140100"/>
    <x v="1"/>
    <m/>
  </r>
  <r>
    <n v="-117.88"/>
    <n v="34.130000000000003"/>
    <n v="25"/>
    <n v="2559"/>
    <n v="654"/>
    <n v="1674"/>
    <n v="623"/>
    <n v="2.8546999999999998"/>
    <n v="155600"/>
    <x v="1"/>
    <m/>
  </r>
  <r>
    <n v="-117.88"/>
    <n v="34.119999999999997"/>
    <n v="36"/>
    <n v="2029"/>
    <n v="351"/>
    <n v="1327"/>
    <n v="364"/>
    <n v="4.1836000000000002"/>
    <n v="164300"/>
    <x v="1"/>
    <m/>
  </r>
  <r>
    <n v="-117.89"/>
    <n v="34.130000000000003"/>
    <n v="34"/>
    <n v="2159"/>
    <n v="386"/>
    <n v="1443"/>
    <n v="385"/>
    <n v="4.1994999999999996"/>
    <n v="147400"/>
    <x v="1"/>
    <m/>
  </r>
  <r>
    <n v="-117.9"/>
    <n v="34.130000000000003"/>
    <n v="25"/>
    <n v="3076"/>
    <n v="856"/>
    <n v="2868"/>
    <n v="752"/>
    <n v="2.6619000000000002"/>
    <n v="117600"/>
    <x v="1"/>
    <m/>
  </r>
  <r>
    <n v="-117.9"/>
    <n v="34.130000000000003"/>
    <n v="32"/>
    <n v="1640"/>
    <n v="391"/>
    <n v="1312"/>
    <n v="358"/>
    <n v="2.6292"/>
    <n v="136100"/>
    <x v="1"/>
    <m/>
  </r>
  <r>
    <n v="-117.9"/>
    <n v="34.130000000000003"/>
    <n v="5"/>
    <n v="1126"/>
    <n v="316"/>
    <n v="819"/>
    <n v="311"/>
    <n v="1.5"/>
    <n v="139800"/>
    <x v="1"/>
    <m/>
  </r>
  <r>
    <n v="-117.9"/>
    <n v="34.130000000000003"/>
    <n v="37"/>
    <n v="1801"/>
    <n v="422"/>
    <n v="1564"/>
    <n v="425"/>
    <n v="3.1597"/>
    <n v="133000"/>
    <x v="1"/>
    <m/>
  </r>
  <r>
    <n v="-117.9"/>
    <n v="34.119999999999997"/>
    <n v="33"/>
    <n v="1788"/>
    <n v="456"/>
    <n v="1787"/>
    <n v="361"/>
    <n v="2.6629"/>
    <n v="124100"/>
    <x v="1"/>
    <m/>
  </r>
  <r>
    <n v="-117.9"/>
    <n v="34.119999999999997"/>
    <n v="33"/>
    <n v="1555"/>
    <n v="361"/>
    <n v="1571"/>
    <n v="386"/>
    <n v="4.0529000000000002"/>
    <n v="138200"/>
    <x v="1"/>
    <m/>
  </r>
  <r>
    <n v="-117.9"/>
    <n v="34.119999999999997"/>
    <n v="35"/>
    <n v="957"/>
    <n v="194"/>
    <n v="804"/>
    <n v="221"/>
    <n v="3.3321999999999998"/>
    <n v="151400"/>
    <x v="1"/>
    <m/>
  </r>
  <r>
    <n v="-117.91"/>
    <n v="34.130000000000003"/>
    <n v="34"/>
    <n v="1540"/>
    <n v="328"/>
    <n v="1037"/>
    <n v="317"/>
    <n v="2.2132000000000001"/>
    <n v="138500"/>
    <x v="1"/>
    <m/>
  </r>
  <r>
    <n v="-117.92"/>
    <n v="34.130000000000003"/>
    <n v="42"/>
    <n v="1762"/>
    <n v="398"/>
    <n v="1526"/>
    <n v="365"/>
    <n v="2.8643000000000001"/>
    <n v="132600"/>
    <x v="2"/>
    <e v="#NAME?"/>
  </r>
  <r>
    <n v="-117.91"/>
    <n v="34.119999999999997"/>
    <n v="41"/>
    <n v="2673"/>
    <n v="578"/>
    <n v="2259"/>
    <n v="592"/>
    <n v="3.7846000000000002"/>
    <n v="145500"/>
    <x v="1"/>
    <m/>
  </r>
  <r>
    <n v="-117.91"/>
    <n v="34.119999999999997"/>
    <n v="33"/>
    <n v="1391"/>
    <n v="309"/>
    <n v="1038"/>
    <n v="298"/>
    <n v="4.1943999999999999"/>
    <n v="149500"/>
    <x v="1"/>
    <m/>
  </r>
  <r>
    <n v="-117.92"/>
    <n v="34.119999999999997"/>
    <n v="32"/>
    <n v="2552"/>
    <n v="576"/>
    <n v="2161"/>
    <n v="548"/>
    <n v="2.9459"/>
    <n v="144400"/>
    <x v="1"/>
    <m/>
  </r>
  <r>
    <n v="-117.93"/>
    <n v="34.119999999999997"/>
    <n v="36"/>
    <n v="294"/>
    <n v="67"/>
    <n v="266"/>
    <n v="80"/>
    <n v="3.5385"/>
    <n v="134400"/>
    <x v="2"/>
    <e v="#NAME?"/>
  </r>
  <r>
    <n v="-117.9"/>
    <n v="34.11"/>
    <n v="23"/>
    <n v="4776"/>
    <n v="1316"/>
    <n v="4797"/>
    <n v="1187"/>
    <n v="2.1667000000000001"/>
    <n v="142600"/>
    <x v="1"/>
    <m/>
  </r>
  <r>
    <n v="-117.91"/>
    <n v="34.11"/>
    <n v="20"/>
    <n v="3158"/>
    <n v="684"/>
    <n v="2396"/>
    <n v="713"/>
    <n v="3.5249999999999999"/>
    <n v="153000"/>
    <x v="1"/>
    <m/>
  </r>
  <r>
    <n v="-117.92"/>
    <n v="34.11"/>
    <n v="24"/>
    <n v="2838"/>
    <n v="695"/>
    <n v="2151"/>
    <n v="645"/>
    <n v="3.2202000000000002"/>
    <n v="126200"/>
    <x v="1"/>
    <m/>
  </r>
  <r>
    <n v="-117.94"/>
    <n v="34.1"/>
    <n v="31"/>
    <n v="1239"/>
    <n v="254"/>
    <n v="929"/>
    <n v="244"/>
    <n v="3.3624999999999998"/>
    <n v="153400"/>
    <x v="1"/>
    <m/>
  </r>
  <r>
    <n v="-117.97"/>
    <n v="34.11"/>
    <n v="18"/>
    <n v="123"/>
    <n v="28"/>
    <n v="121"/>
    <n v="26"/>
    <n v="3.0417000000000001"/>
    <n v="137500"/>
    <x v="2"/>
    <e v="#NAME?"/>
  </r>
  <r>
    <n v="-117.99"/>
    <n v="34.08"/>
    <n v="11"/>
    <n v="2399"/>
    <n v="527"/>
    <n v="2307"/>
    <n v="531"/>
    <n v="3.5625"/>
    <n v="141000"/>
    <x v="2"/>
    <e v="#NAME?"/>
  </r>
  <r>
    <n v="-117.99"/>
    <n v="34.07"/>
    <n v="31"/>
    <n v="1507"/>
    <n v="369"/>
    <n v="1548"/>
    <n v="347"/>
    <n v="3.4327000000000001"/>
    <n v="147200"/>
    <x v="2"/>
    <e v="#NAME?"/>
  </r>
  <r>
    <n v="-117.98"/>
    <n v="34.07"/>
    <n v="15"/>
    <n v="3543"/>
    <n v="888"/>
    <n v="3131"/>
    <n v="823"/>
    <n v="3.0184000000000002"/>
    <n v="139400"/>
    <x v="2"/>
    <e v="#NAME?"/>
  </r>
  <r>
    <n v="-117.98"/>
    <n v="34.07"/>
    <n v="28"/>
    <n v="441"/>
    <n v="106"/>
    <n v="504"/>
    <n v="108"/>
    <n v="2.9106999999999998"/>
    <n v="152500"/>
    <x v="2"/>
    <e v="#NAME?"/>
  </r>
  <r>
    <n v="-117.99"/>
    <n v="34.06"/>
    <n v="32"/>
    <n v="2491"/>
    <n v="616"/>
    <n v="2660"/>
    <n v="595"/>
    <n v="2.5640000000000001"/>
    <n v="145800"/>
    <x v="2"/>
    <e v="#NAME?"/>
  </r>
  <r>
    <n v="-118"/>
    <n v="34.07"/>
    <n v="34"/>
    <n v="1696"/>
    <n v="456"/>
    <n v="1609"/>
    <n v="426"/>
    <n v="2.25"/>
    <n v="138500"/>
    <x v="2"/>
    <e v="#NAME?"/>
  </r>
  <r>
    <n v="-117.99"/>
    <n v="34.07"/>
    <n v="35"/>
    <n v="1681"/>
    <n v="360"/>
    <n v="1648"/>
    <n v="373"/>
    <n v="2.4910999999999999"/>
    <n v="145900"/>
    <x v="2"/>
    <e v="#NAME?"/>
  </r>
  <r>
    <n v="-117.99"/>
    <n v="34.08"/>
    <n v="35"/>
    <n v="1032"/>
    <n v="207"/>
    <n v="954"/>
    <n v="191"/>
    <n v="2.8906000000000001"/>
    <n v="134800"/>
    <x v="2"/>
    <e v="#NAME?"/>
  </r>
  <r>
    <n v="-117.97"/>
    <n v="34.08"/>
    <n v="8"/>
    <n v="2027"/>
    <n v="480"/>
    <n v="1781"/>
    <n v="447"/>
    <n v="3.0806"/>
    <n v="142400"/>
    <x v="2"/>
    <e v="#NAME?"/>
  </r>
  <r>
    <n v="-117.97"/>
    <n v="34.08"/>
    <n v="30"/>
    <n v="2227"/>
    <n v="474"/>
    <n v="1961"/>
    <n v="481"/>
    <n v="3.3260999999999998"/>
    <n v="164100"/>
    <x v="2"/>
    <e v="#NAME?"/>
  </r>
  <r>
    <n v="-117.96"/>
    <n v="34.07"/>
    <n v="32"/>
    <n v="2910"/>
    <n v="709"/>
    <n v="2583"/>
    <n v="670"/>
    <n v="3.7736000000000001"/>
    <n v="158400"/>
    <x v="1"/>
    <m/>
  </r>
  <r>
    <n v="-117.97"/>
    <n v="34.07"/>
    <n v="20"/>
    <n v="2063"/>
    <n v="496"/>
    <n v="1573"/>
    <n v="468"/>
    <n v="3.2"/>
    <n v="157100"/>
    <x v="1"/>
    <m/>
  </r>
  <r>
    <n v="-117.97"/>
    <n v="34.07"/>
    <n v="22"/>
    <n v="1438"/>
    <n v="364"/>
    <n v="1325"/>
    <n v="335"/>
    <n v="2.7801999999999998"/>
    <n v="162500"/>
    <x v="1"/>
    <m/>
  </r>
  <r>
    <n v="-117.98"/>
    <n v="34.08"/>
    <n v="17"/>
    <n v="3640"/>
    <n v="830"/>
    <n v="3537"/>
    <n v="807"/>
    <n v="3.4784000000000002"/>
    <n v="152200"/>
    <x v="2"/>
    <e v="#NAME?"/>
  </r>
  <r>
    <n v="-117.98"/>
    <n v="34.1"/>
    <n v="22"/>
    <n v="5661"/>
    <n v="1209"/>
    <n v="5389"/>
    <n v="1178"/>
    <n v="3.7726999999999999"/>
    <n v="159700"/>
    <x v="2"/>
    <e v="#NAME?"/>
  </r>
  <r>
    <n v="-117.98"/>
    <n v="34.090000000000003"/>
    <n v="31"/>
    <n v="3073"/>
    <n v="617"/>
    <n v="2640"/>
    <n v="594"/>
    <n v="3.5"/>
    <n v="161300"/>
    <x v="2"/>
    <e v="#NAME?"/>
  </r>
  <r>
    <n v="-117.97"/>
    <n v="34.090000000000003"/>
    <n v="27"/>
    <n v="3569"/>
    <n v="761"/>
    <n v="3339"/>
    <n v="762"/>
    <n v="4.1303999999999998"/>
    <n v="160500"/>
    <x v="2"/>
    <e v="#NAME?"/>
  </r>
  <r>
    <n v="-117.95"/>
    <n v="34.11"/>
    <n v="29"/>
    <n v="1986"/>
    <n v="448"/>
    <n v="2013"/>
    <n v="432"/>
    <n v="3.1034000000000002"/>
    <n v="140800"/>
    <x v="2"/>
    <e v="#NAME?"/>
  </r>
  <r>
    <n v="-117.96"/>
    <n v="34.1"/>
    <n v="35"/>
    <n v="4036"/>
    <n v="904"/>
    <n v="3878"/>
    <n v="846"/>
    <n v="3.2957000000000001"/>
    <n v="141600"/>
    <x v="2"/>
    <e v="#NAME?"/>
  </r>
  <r>
    <n v="-117.97"/>
    <n v="34.1"/>
    <n v="33"/>
    <n v="1558"/>
    <n v="316"/>
    <n v="1600"/>
    <n v="338"/>
    <n v="2.9712000000000001"/>
    <n v="143900"/>
    <x v="2"/>
    <e v="#NAME?"/>
  </r>
  <r>
    <n v="-117.97"/>
    <n v="34.1"/>
    <n v="26"/>
    <n v="1399"/>
    <n v="277"/>
    <n v="1285"/>
    <n v="276"/>
    <n v="4"/>
    <n v="160100"/>
    <x v="2"/>
    <e v="#NAME?"/>
  </r>
  <r>
    <n v="-117.96"/>
    <n v="34.090000000000003"/>
    <n v="30"/>
    <n v="2686"/>
    <n v="613"/>
    <n v="2477"/>
    <n v="573"/>
    <n v="3.4426999999999999"/>
    <n v="160800"/>
    <x v="2"/>
    <e v="#NAME?"/>
  </r>
  <r>
    <n v="-117.96"/>
    <n v="34.090000000000003"/>
    <n v="6"/>
    <n v="1954"/>
    <n v="534"/>
    <n v="1584"/>
    <n v="496"/>
    <n v="3.1621000000000001"/>
    <n v="131000"/>
    <x v="2"/>
    <e v="#NAME?"/>
  </r>
  <r>
    <n v="-117.96"/>
    <n v="34.1"/>
    <n v="30"/>
    <n v="2775"/>
    <n v="657"/>
    <n v="2847"/>
    <n v="642"/>
    <n v="3.2265999999999999"/>
    <n v="141800"/>
    <x v="2"/>
    <e v="#NAME?"/>
  </r>
  <r>
    <n v="-117.97"/>
    <n v="34.090000000000003"/>
    <n v="31"/>
    <n v="2779"/>
    <n v="639"/>
    <n v="2259"/>
    <n v="670"/>
    <n v="3.4032"/>
    <n v="143400"/>
    <x v="2"/>
    <e v="#NAME?"/>
  </r>
  <r>
    <n v="-117.95"/>
    <n v="34.090000000000003"/>
    <n v="21"/>
    <n v="2215"/>
    <n v="484"/>
    <n v="1792"/>
    <n v="419"/>
    <n v="2.8374999999999999"/>
    <n v="166500"/>
    <x v="1"/>
    <m/>
  </r>
  <r>
    <n v="-117.95"/>
    <n v="34.08"/>
    <n v="34"/>
    <n v="2278"/>
    <n v="476"/>
    <n v="1728"/>
    <n v="448"/>
    <n v="3.125"/>
    <n v="154100"/>
    <x v="1"/>
    <m/>
  </r>
  <r>
    <n v="-117.95"/>
    <n v="34.090000000000003"/>
    <n v="18"/>
    <n v="1179"/>
    <n v="324"/>
    <n v="1296"/>
    <n v="331"/>
    <n v="2.851"/>
    <n v="140600"/>
    <x v="1"/>
    <m/>
  </r>
  <r>
    <n v="-117.96"/>
    <n v="34.08"/>
    <n v="39"/>
    <n v="1076"/>
    <n v="338"/>
    <n v="1242"/>
    <n v="332"/>
    <n v="2.2679"/>
    <n v="151800"/>
    <x v="1"/>
    <m/>
  </r>
  <r>
    <n v="-117.96"/>
    <n v="34.08"/>
    <n v="33"/>
    <n v="4151"/>
    <n v="850"/>
    <n v="3563"/>
    <n v="848"/>
    <n v="3.1911999999999998"/>
    <n v="159900"/>
    <x v="1"/>
    <m/>
  </r>
  <r>
    <n v="-117.96"/>
    <n v="34.08"/>
    <n v="28"/>
    <n v="2831"/>
    <n v="552"/>
    <n v="2330"/>
    <n v="557"/>
    <n v="3.9741"/>
    <n v="173100"/>
    <x v="1"/>
    <m/>
  </r>
  <r>
    <n v="-117.94"/>
    <n v="34.090000000000003"/>
    <n v="21"/>
    <n v="2707"/>
    <n v="675"/>
    <n v="1742"/>
    <n v="626"/>
    <n v="2.1061999999999999"/>
    <n v="176700"/>
    <x v="1"/>
    <m/>
  </r>
  <r>
    <n v="-117.94"/>
    <n v="34.08"/>
    <n v="32"/>
    <n v="2704"/>
    <n v="514"/>
    <n v="1669"/>
    <n v="497"/>
    <n v="4.4653"/>
    <n v="195400"/>
    <x v="1"/>
    <m/>
  </r>
  <r>
    <n v="-117.94"/>
    <n v="34.08"/>
    <n v="34"/>
    <n v="1970"/>
    <n v="476"/>
    <n v="1269"/>
    <n v="406"/>
    <n v="4.0640000000000001"/>
    <n v="201200"/>
    <x v="1"/>
    <m/>
  </r>
  <r>
    <n v="-117.94"/>
    <n v="34.08"/>
    <n v="35"/>
    <n v="2393"/>
    <n v="417"/>
    <n v="1336"/>
    <n v="418"/>
    <n v="4.87"/>
    <n v="187700"/>
    <x v="1"/>
    <m/>
  </r>
  <r>
    <n v="-117.95"/>
    <n v="34.08"/>
    <n v="37"/>
    <n v="1137"/>
    <n v="203"/>
    <n v="672"/>
    <n v="226"/>
    <n v="3.2968999999999999"/>
    <n v="189000"/>
    <x v="1"/>
    <m/>
  </r>
  <r>
    <n v="-117.95"/>
    <n v="34.07"/>
    <n v="37"/>
    <n v="1987"/>
    <n v="399"/>
    <n v="1279"/>
    <n v="378"/>
    <n v="4.1172000000000004"/>
    <n v="176500"/>
    <x v="1"/>
    <m/>
  </r>
  <r>
    <n v="-117.93"/>
    <n v="34.090000000000003"/>
    <n v="34"/>
    <n v="2192"/>
    <n v="431"/>
    <n v="1376"/>
    <n v="428"/>
    <n v="3.9861"/>
    <n v="163900"/>
    <x v="1"/>
    <m/>
  </r>
  <r>
    <n v="-117.93"/>
    <n v="34.090000000000003"/>
    <n v="35"/>
    <n v="782"/>
    <n v="153"/>
    <n v="499"/>
    <n v="163"/>
    <n v="4.2061999999999999"/>
    <n v="161300"/>
    <x v="1"/>
    <m/>
  </r>
  <r>
    <n v="-117.93"/>
    <n v="34.090000000000003"/>
    <n v="35"/>
    <n v="1891"/>
    <n v="353"/>
    <n v="1093"/>
    <n v="382"/>
    <n v="4.0167000000000002"/>
    <n v="165500"/>
    <x v="1"/>
    <m/>
  </r>
  <r>
    <n v="-117.93"/>
    <n v="34.090000000000003"/>
    <n v="37"/>
    <n v="1185"/>
    <n v="225"/>
    <n v="769"/>
    <n v="235"/>
    <n v="4.4625000000000004"/>
    <n v="154200"/>
    <x v="1"/>
    <m/>
  </r>
  <r>
    <n v="-117.92"/>
    <n v="34.08"/>
    <n v="36"/>
    <n v="1285"/>
    <n v="228"/>
    <n v="679"/>
    <n v="231"/>
    <n v="3.8704999999999998"/>
    <n v="191900"/>
    <x v="1"/>
    <m/>
  </r>
  <r>
    <n v="-117.92"/>
    <n v="34.08"/>
    <n v="35"/>
    <n v="2108"/>
    <n v="408"/>
    <n v="1257"/>
    <n v="414"/>
    <n v="4.1311999999999998"/>
    <n v="185200"/>
    <x v="1"/>
    <m/>
  </r>
  <r>
    <n v="-117.93"/>
    <n v="34.07"/>
    <n v="34"/>
    <n v="1409"/>
    <n v="305"/>
    <n v="819"/>
    <n v="273"/>
    <n v="3.3976999999999999"/>
    <n v="188800"/>
    <x v="1"/>
    <m/>
  </r>
  <r>
    <n v="-117.93"/>
    <n v="34.08"/>
    <n v="36"/>
    <n v="1371"/>
    <n v="246"/>
    <n v="806"/>
    <n v="241"/>
    <n v="4.5077999999999996"/>
    <n v="187100"/>
    <x v="1"/>
    <m/>
  </r>
  <r>
    <n v="-117.93"/>
    <n v="34.08"/>
    <n v="35"/>
    <n v="689"/>
    <n v="128"/>
    <n v="379"/>
    <n v="128"/>
    <n v="3.9582999999999999"/>
    <n v="206000"/>
    <x v="1"/>
    <m/>
  </r>
  <r>
    <n v="-117.93"/>
    <n v="34.08"/>
    <n v="36"/>
    <n v="1597"/>
    <n v="285"/>
    <n v="901"/>
    <n v="272"/>
    <n v="4.3947000000000003"/>
    <n v="197000"/>
    <x v="1"/>
    <m/>
  </r>
  <r>
    <n v="-117.93"/>
    <n v="34.08"/>
    <n v="36"/>
    <n v="1788"/>
    <n v="317"/>
    <n v="1139"/>
    <n v="320"/>
    <n v="4.125"/>
    <n v="185800"/>
    <x v="1"/>
    <m/>
  </r>
  <r>
    <n v="-117.91"/>
    <n v="34.08"/>
    <n v="33"/>
    <n v="2325"/>
    <n v="452"/>
    <n v="1170"/>
    <n v="445"/>
    <n v="3.6625000000000001"/>
    <n v="217100"/>
    <x v="1"/>
    <m/>
  </r>
  <r>
    <n v="-117.91"/>
    <n v="34.08"/>
    <n v="35"/>
    <n v="1443"/>
    <n v="266"/>
    <n v="861"/>
    <n v="262"/>
    <n v="3.5794999999999999"/>
    <n v="186900"/>
    <x v="1"/>
    <m/>
  </r>
  <r>
    <n v="-117.92"/>
    <n v="34.08"/>
    <n v="36"/>
    <n v="1479"/>
    <n v="251"/>
    <n v="741"/>
    <n v="245"/>
    <n v="4.2986000000000004"/>
    <n v="189600"/>
    <x v="1"/>
    <m/>
  </r>
  <r>
    <n v="-117.92"/>
    <n v="34.08"/>
    <n v="35"/>
    <n v="1860"/>
    <n v="323"/>
    <n v="1011"/>
    <n v="305"/>
    <n v="3.5535999999999999"/>
    <n v="207000"/>
    <x v="1"/>
    <m/>
  </r>
  <r>
    <n v="-117.92"/>
    <n v="34.08"/>
    <n v="35"/>
    <n v="1897"/>
    <n v="311"/>
    <n v="965"/>
    <n v="323"/>
    <n v="5.7039"/>
    <n v="199400"/>
    <x v="1"/>
    <m/>
  </r>
  <r>
    <n v="-117.91"/>
    <n v="34.1"/>
    <n v="28"/>
    <n v="3694"/>
    <n v="722"/>
    <n v="1999"/>
    <n v="718"/>
    <n v="3.2812999999999999"/>
    <n v="181100"/>
    <x v="1"/>
    <m/>
  </r>
  <r>
    <n v="-117.91"/>
    <n v="34.090000000000003"/>
    <n v="20"/>
    <n v="4327"/>
    <n v="1037"/>
    <n v="2296"/>
    <n v="963"/>
    <n v="3.0440999999999998"/>
    <n v="185400"/>
    <x v="1"/>
    <m/>
  </r>
  <r>
    <n v="-117.92"/>
    <n v="34.090000000000003"/>
    <n v="35"/>
    <n v="1810"/>
    <n v="318"/>
    <n v="1164"/>
    <n v="332"/>
    <n v="5.0122999999999998"/>
    <n v="165700"/>
    <x v="1"/>
    <m/>
  </r>
  <r>
    <n v="-117.92"/>
    <n v="34.1"/>
    <n v="33"/>
    <n v="1921"/>
    <n v="397"/>
    <n v="1492"/>
    <n v="393"/>
    <n v="4.375"/>
    <n v="150500"/>
    <x v="1"/>
    <m/>
  </r>
  <r>
    <n v="-117.9"/>
    <n v="34.1"/>
    <n v="31"/>
    <n v="3007"/>
    <n v="653"/>
    <n v="1766"/>
    <n v="616"/>
    <n v="3.7082999999999999"/>
    <n v="166000"/>
    <x v="1"/>
    <m/>
  </r>
  <r>
    <n v="-117.91"/>
    <n v="34.1"/>
    <n v="35"/>
    <n v="2746"/>
    <n v="478"/>
    <n v="1779"/>
    <n v="501"/>
    <n v="4.25"/>
    <n v="166700"/>
    <x v="1"/>
    <m/>
  </r>
  <r>
    <n v="-117.92"/>
    <n v="34.1"/>
    <n v="35"/>
    <n v="2994"/>
    <n v="603"/>
    <n v="1933"/>
    <n v="561"/>
    <n v="4.0052000000000003"/>
    <n v="160700"/>
    <x v="1"/>
    <m/>
  </r>
  <r>
    <n v="-117.89"/>
    <n v="34.1"/>
    <n v="27"/>
    <n v="3341"/>
    <n v="728"/>
    <n v="1762"/>
    <n v="679"/>
    <n v="2.9437000000000002"/>
    <n v="180400"/>
    <x v="1"/>
    <m/>
  </r>
  <r>
    <n v="-117.89"/>
    <n v="34.1"/>
    <n v="35"/>
    <n v="3185"/>
    <n v="544"/>
    <n v="1858"/>
    <n v="564"/>
    <n v="3.8304"/>
    <n v="175900"/>
    <x v="1"/>
    <m/>
  </r>
  <r>
    <n v="-117.89"/>
    <n v="34.1"/>
    <n v="34"/>
    <n v="2048"/>
    <n v="411"/>
    <n v="1456"/>
    <n v="416"/>
    <n v="3.125"/>
    <n v="168600"/>
    <x v="1"/>
    <m/>
  </r>
  <r>
    <n v="-117.9"/>
    <n v="34.1"/>
    <n v="35"/>
    <n v="2739"/>
    <n v="475"/>
    <n v="1481"/>
    <n v="483"/>
    <n v="4.5655000000000001"/>
    <n v="176600"/>
    <x v="1"/>
    <m/>
  </r>
  <r>
    <n v="-117.9"/>
    <n v="34.090000000000003"/>
    <n v="34"/>
    <n v="1562"/>
    <n v="272"/>
    <n v="825"/>
    <n v="266"/>
    <n v="4.125"/>
    <n v="220800"/>
    <x v="1"/>
    <m/>
  </r>
  <r>
    <n v="-117.9"/>
    <n v="34.08"/>
    <n v="32"/>
    <n v="2068"/>
    <n v="356"/>
    <n v="976"/>
    <n v="370"/>
    <n v="5.2119999999999997"/>
    <n v="201200"/>
    <x v="1"/>
    <m/>
  </r>
  <r>
    <n v="-117.89"/>
    <n v="34.090000000000003"/>
    <n v="37"/>
    <n v="1055"/>
    <n v="280"/>
    <n v="538"/>
    <n v="206"/>
    <n v="2.4167000000000001"/>
    <n v="181300"/>
    <x v="1"/>
    <m/>
  </r>
  <r>
    <n v="-117.89"/>
    <n v="34.090000000000003"/>
    <n v="35"/>
    <n v="1205"/>
    <n v="330"/>
    <n v="583"/>
    <n v="319"/>
    <n v="2.3971"/>
    <n v="188900"/>
    <x v="1"/>
    <m/>
  </r>
  <r>
    <n v="-117.89"/>
    <n v="34.090000000000003"/>
    <n v="37"/>
    <n v="1813"/>
    <n v="394"/>
    <n v="1100"/>
    <n v="375"/>
    <n v="3.4453"/>
    <n v="176700"/>
    <x v="1"/>
    <m/>
  </r>
  <r>
    <n v="-117.9"/>
    <n v="34.090000000000003"/>
    <n v="39"/>
    <n v="1726"/>
    <n v="333"/>
    <n v="892"/>
    <n v="335"/>
    <n v="4.3409000000000004"/>
    <n v="191800"/>
    <x v="1"/>
    <m/>
  </r>
  <r>
    <n v="-117.88"/>
    <n v="34.08"/>
    <n v="30"/>
    <n v="6132"/>
    <n v="1538"/>
    <n v="3147"/>
    <n v="1449"/>
    <n v="2.7763"/>
    <n v="187800"/>
    <x v="1"/>
    <m/>
  </r>
  <r>
    <n v="-117.89"/>
    <n v="34.08"/>
    <n v="35"/>
    <n v="1711"/>
    <n v="335"/>
    <n v="825"/>
    <n v="356"/>
    <n v="3.5"/>
    <n v="215600"/>
    <x v="1"/>
    <m/>
  </r>
  <r>
    <n v="-117.89"/>
    <n v="34.08"/>
    <n v="25"/>
    <n v="2115"/>
    <n v="489"/>
    <n v="1107"/>
    <n v="477"/>
    <n v="3.1949000000000001"/>
    <n v="207400"/>
    <x v="1"/>
    <m/>
  </r>
  <r>
    <n v="-117.89"/>
    <n v="34.07"/>
    <n v="32"/>
    <n v="2374"/>
    <n v="450"/>
    <n v="1580"/>
    <n v="427"/>
    <n v="3.8837000000000002"/>
    <n v="200300"/>
    <x v="1"/>
    <m/>
  </r>
  <r>
    <n v="-117.9"/>
    <n v="34.08"/>
    <n v="32"/>
    <n v="5482"/>
    <n v="1251"/>
    <n v="3426"/>
    <n v="1117"/>
    <n v="3.2942999999999998"/>
    <n v="204400"/>
    <x v="1"/>
    <m/>
  </r>
  <r>
    <n v="-117.87"/>
    <n v="34.06"/>
    <n v="25"/>
    <n v="3652"/>
    <n v="470"/>
    <n v="1525"/>
    <n v="484"/>
    <n v="10.1248"/>
    <n v="428500"/>
    <x v="1"/>
    <m/>
  </r>
  <r>
    <n v="-117.88"/>
    <n v="34.06"/>
    <n v="23"/>
    <n v="6689"/>
    <n v="1124"/>
    <n v="3081"/>
    <n v="1047"/>
    <n v="5.9253999999999998"/>
    <n v="491200"/>
    <x v="1"/>
    <m/>
  </r>
  <r>
    <n v="-117.9"/>
    <n v="34.06"/>
    <n v="35"/>
    <n v="1313"/>
    <n v="194"/>
    <n v="599"/>
    <n v="209"/>
    <n v="7.5"/>
    <n v="287200"/>
    <x v="1"/>
    <m/>
  </r>
  <r>
    <n v="-117.9"/>
    <n v="34.06"/>
    <n v="33"/>
    <n v="1701"/>
    <n v="290"/>
    <n v="831"/>
    <n v="275"/>
    <n v="5.4469000000000003"/>
    <n v="274700"/>
    <x v="1"/>
    <m/>
  </r>
  <r>
    <n v="-117.9"/>
    <n v="34.06"/>
    <n v="33"/>
    <n v="1330"/>
    <n v="209"/>
    <n v="578"/>
    <n v="192"/>
    <n v="5.6406000000000001"/>
    <n v="266200"/>
    <x v="1"/>
    <m/>
  </r>
  <r>
    <n v="-117.89"/>
    <n v="34.07"/>
    <n v="35"/>
    <n v="1439"/>
    <n v="261"/>
    <n v="804"/>
    <n v="271"/>
    <n v="3.9807999999999999"/>
    <n v="188600"/>
    <x v="1"/>
    <m/>
  </r>
  <r>
    <n v="-117.9"/>
    <n v="34.07"/>
    <n v="35"/>
    <n v="1646"/>
    <n v="294"/>
    <n v="1056"/>
    <n v="280"/>
    <n v="3.0550000000000002"/>
    <n v="172000"/>
    <x v="1"/>
    <m/>
  </r>
  <r>
    <n v="-117.89"/>
    <n v="34.07"/>
    <n v="35"/>
    <n v="834"/>
    <n v="137"/>
    <n v="392"/>
    <n v="123"/>
    <n v="4.5179"/>
    <n v="218800"/>
    <x v="1"/>
    <m/>
  </r>
  <r>
    <n v="-117.9"/>
    <n v="34.06"/>
    <n v="34"/>
    <n v="2956"/>
    <n v="469"/>
    <n v="1488"/>
    <n v="464"/>
    <n v="5.3663999999999996"/>
    <n v="268300"/>
    <x v="1"/>
    <m/>
  </r>
  <r>
    <n v="-117.9"/>
    <n v="34.07"/>
    <n v="36"/>
    <n v="1009"/>
    <n v="164"/>
    <n v="466"/>
    <n v="149"/>
    <n v="5.8518999999999997"/>
    <n v="249400"/>
    <x v="1"/>
    <m/>
  </r>
  <r>
    <n v="-117.91"/>
    <n v="34.07"/>
    <n v="36"/>
    <n v="1390"/>
    <n v="270"/>
    <n v="887"/>
    <n v="266"/>
    <n v="5.0896999999999997"/>
    <n v="189000"/>
    <x v="1"/>
    <m/>
  </r>
  <r>
    <n v="-117.91"/>
    <n v="34.07"/>
    <n v="33"/>
    <n v="2938"/>
    <n v="561"/>
    <n v="1519"/>
    <n v="549"/>
    <n v="4.5594000000000001"/>
    <n v="204200"/>
    <x v="1"/>
    <m/>
  </r>
  <r>
    <n v="-117.92"/>
    <n v="34.06"/>
    <n v="34"/>
    <n v="2819"/>
    <n v="609"/>
    <n v="1718"/>
    <n v="558"/>
    <n v="3.5547"/>
    <n v="197600"/>
    <x v="1"/>
    <m/>
  </r>
  <r>
    <n v="-117.92"/>
    <n v="34.07"/>
    <n v="36"/>
    <n v="1057"/>
    <n v="207"/>
    <n v="658"/>
    <n v="207"/>
    <n v="4.7708000000000004"/>
    <n v="191700"/>
    <x v="1"/>
    <m/>
  </r>
  <r>
    <n v="-117.92"/>
    <n v="34.07"/>
    <n v="29"/>
    <n v="1699"/>
    <n v="399"/>
    <n v="1052"/>
    <n v="411"/>
    <n v="3.2122000000000002"/>
    <n v="195500"/>
    <x v="1"/>
    <m/>
  </r>
  <r>
    <n v="-117.91"/>
    <n v="34.06"/>
    <n v="29"/>
    <n v="3250"/>
    <n v="521"/>
    <n v="1382"/>
    <n v="513"/>
    <n v="5.1120000000000001"/>
    <n v="218300"/>
    <x v="1"/>
    <m/>
  </r>
  <r>
    <n v="-117.91"/>
    <n v="34.049999999999997"/>
    <n v="35"/>
    <n v="3189"/>
    <m/>
    <n v="1727"/>
    <n v="500"/>
    <n v="5.0758000000000001"/>
    <n v="211100"/>
    <x v="1"/>
    <m/>
  </r>
  <r>
    <n v="-117.92"/>
    <n v="34.06"/>
    <n v="35"/>
    <n v="2894"/>
    <n v="467"/>
    <n v="1420"/>
    <n v="479"/>
    <n v="5.1840000000000002"/>
    <n v="224900"/>
    <x v="1"/>
    <m/>
  </r>
  <r>
    <n v="-117.93"/>
    <n v="34.06"/>
    <n v="37"/>
    <n v="1505"/>
    <n v="262"/>
    <n v="798"/>
    <n v="259"/>
    <n v="5.4634999999999998"/>
    <n v="202100"/>
    <x v="1"/>
    <m/>
  </r>
  <r>
    <n v="-117.93"/>
    <n v="34.06"/>
    <n v="35"/>
    <n v="1022"/>
    <n v="183"/>
    <n v="628"/>
    <n v="187"/>
    <n v="3.9375"/>
    <n v="187500"/>
    <x v="1"/>
    <m/>
  </r>
  <r>
    <n v="-117.93"/>
    <n v="34.049999999999997"/>
    <n v="36"/>
    <n v="1340"/>
    <n v="221"/>
    <n v="848"/>
    <n v="244"/>
    <n v="4.1730999999999998"/>
    <n v="205100"/>
    <x v="1"/>
    <m/>
  </r>
  <r>
    <n v="-117.93"/>
    <n v="34.049999999999997"/>
    <n v="32"/>
    <n v="3055"/>
    <n v="623"/>
    <n v="1902"/>
    <n v="565"/>
    <n v="4.2926000000000002"/>
    <n v="190700"/>
    <x v="1"/>
    <m/>
  </r>
  <r>
    <n v="-117.92"/>
    <n v="34.07"/>
    <n v="38"/>
    <n v="175"/>
    <n v="22"/>
    <n v="129"/>
    <n v="20"/>
    <n v="9.7065999999999999"/>
    <n v="182500"/>
    <x v="1"/>
    <m/>
  </r>
  <r>
    <n v="-117.93"/>
    <n v="34.06"/>
    <n v="28"/>
    <n v="3342"/>
    <n v="688"/>
    <n v="2210"/>
    <n v="647"/>
    <n v="3.4596"/>
    <n v="202800"/>
    <x v="1"/>
    <m/>
  </r>
  <r>
    <n v="-117.95"/>
    <n v="34.049999999999997"/>
    <n v="34"/>
    <n v="1428"/>
    <n v="227"/>
    <n v="890"/>
    <n v="249"/>
    <n v="5.8722000000000003"/>
    <n v="204800"/>
    <x v="1"/>
    <m/>
  </r>
  <r>
    <n v="-117.94"/>
    <n v="34.06"/>
    <n v="32"/>
    <n v="3418"/>
    <n v="662"/>
    <n v="2003"/>
    <n v="622"/>
    <n v="4.0332999999999997"/>
    <n v="210200"/>
    <x v="1"/>
    <m/>
  </r>
  <r>
    <n v="-117.94"/>
    <n v="34.06"/>
    <n v="34"/>
    <n v="1921"/>
    <n v="422"/>
    <n v="1230"/>
    <n v="447"/>
    <n v="3.6648000000000001"/>
    <n v="193900"/>
    <x v="1"/>
    <m/>
  </r>
  <r>
    <n v="-117.93"/>
    <n v="34.07"/>
    <n v="36"/>
    <n v="1207"/>
    <n v="209"/>
    <n v="683"/>
    <n v="213"/>
    <n v="5.3559000000000001"/>
    <n v="207300"/>
    <x v="1"/>
    <m/>
  </r>
  <r>
    <n v="-117.94"/>
    <n v="34.07"/>
    <n v="25"/>
    <n v="1814"/>
    <n v="404"/>
    <n v="1187"/>
    <n v="363"/>
    <n v="3.3523000000000001"/>
    <n v="170800"/>
    <x v="1"/>
    <m/>
  </r>
  <r>
    <n v="-117.95"/>
    <n v="34.07"/>
    <n v="37"/>
    <n v="1375"/>
    <n v="260"/>
    <n v="951"/>
    <n v="272"/>
    <n v="3.2082999999999999"/>
    <n v="195200"/>
    <x v="1"/>
    <m/>
  </r>
  <r>
    <n v="-117.95"/>
    <n v="34.06"/>
    <n v="32"/>
    <n v="2252"/>
    <n v="415"/>
    <n v="1370"/>
    <n v="411"/>
    <n v="4.6311999999999998"/>
    <n v="184800"/>
    <x v="1"/>
    <m/>
  </r>
  <r>
    <n v="-117.96"/>
    <n v="34.07"/>
    <n v="35"/>
    <n v="2819"/>
    <n v="529"/>
    <n v="1508"/>
    <n v="485"/>
    <n v="4.6117999999999997"/>
    <n v="191700"/>
    <x v="1"/>
    <m/>
  </r>
  <r>
    <n v="-117.96"/>
    <n v="34.06"/>
    <n v="34"/>
    <n v="2226"/>
    <n v="381"/>
    <n v="1464"/>
    <n v="365"/>
    <n v="4.4101999999999997"/>
    <n v="183200"/>
    <x v="1"/>
    <m/>
  </r>
  <r>
    <n v="-117.96"/>
    <n v="34.06"/>
    <n v="31"/>
    <n v="2017"/>
    <n v="462"/>
    <n v="1462"/>
    <n v="457"/>
    <n v="2.0670000000000002"/>
    <n v="167300"/>
    <x v="1"/>
    <m/>
  </r>
  <r>
    <n v="-117.97"/>
    <n v="34.049999999999997"/>
    <n v="33"/>
    <n v="1452"/>
    <n v="268"/>
    <n v="1274"/>
    <n v="278"/>
    <n v="3.6562999999999999"/>
    <n v="162700"/>
    <x v="1"/>
    <m/>
  </r>
  <r>
    <n v="-117.97"/>
    <n v="34.06"/>
    <n v="34"/>
    <n v="3580"/>
    <n v="684"/>
    <n v="2786"/>
    <n v="636"/>
    <n v="4.0468999999999999"/>
    <n v="166800"/>
    <x v="1"/>
    <m/>
  </r>
  <r>
    <n v="-117.98"/>
    <n v="34.06"/>
    <n v="33"/>
    <n v="1353"/>
    <n v="228"/>
    <n v="1079"/>
    <n v="237"/>
    <n v="4.5416999999999996"/>
    <n v="160300"/>
    <x v="1"/>
    <m/>
  </r>
  <r>
    <n v="-117.97"/>
    <n v="34.06"/>
    <n v="31"/>
    <n v="2516"/>
    <m/>
    <n v="2194"/>
    <n v="497"/>
    <n v="3.2412999999999998"/>
    <n v="155500"/>
    <x v="1"/>
    <m/>
  </r>
  <r>
    <n v="-117.98"/>
    <n v="34.06"/>
    <n v="36"/>
    <n v="2391"/>
    <n v="407"/>
    <n v="1967"/>
    <n v="398"/>
    <n v="4.0274000000000001"/>
    <n v="160700"/>
    <x v="1"/>
    <m/>
  </r>
  <r>
    <n v="-117.98"/>
    <n v="34.049999999999997"/>
    <n v="35"/>
    <n v="2342"/>
    <n v="426"/>
    <n v="2176"/>
    <n v="416"/>
    <n v="3.7454000000000001"/>
    <n v="156900"/>
    <x v="1"/>
    <m/>
  </r>
  <r>
    <n v="-117.99"/>
    <n v="34.049999999999997"/>
    <n v="35"/>
    <n v="1792"/>
    <n v="317"/>
    <n v="1441"/>
    <n v="306"/>
    <n v="3.7917000000000001"/>
    <n v="151100"/>
    <x v="1"/>
    <m/>
  </r>
  <r>
    <n v="-117.97"/>
    <n v="34.049999999999997"/>
    <n v="33"/>
    <n v="2028"/>
    <n v="422"/>
    <n v="1727"/>
    <n v="371"/>
    <n v="2.8437999999999999"/>
    <n v="157600"/>
    <x v="1"/>
    <m/>
  </r>
  <r>
    <n v="-117.97"/>
    <n v="34.049999999999997"/>
    <n v="36"/>
    <n v="931"/>
    <n v="160"/>
    <n v="746"/>
    <n v="201"/>
    <n v="3.1667000000000001"/>
    <n v="158000"/>
    <x v="1"/>
    <m/>
  </r>
  <r>
    <n v="-117.97"/>
    <n v="34.049999999999997"/>
    <n v="36"/>
    <n v="1299"/>
    <n v="206"/>
    <n v="763"/>
    <n v="216"/>
    <n v="3.5179"/>
    <n v="161400"/>
    <x v="1"/>
    <m/>
  </r>
  <r>
    <n v="-117.97"/>
    <n v="34.049999999999997"/>
    <n v="34"/>
    <n v="2050"/>
    <n v="495"/>
    <n v="1832"/>
    <n v="465"/>
    <n v="2.8332999999999999"/>
    <n v="155700"/>
    <x v="1"/>
    <m/>
  </r>
  <r>
    <n v="-117.98"/>
    <n v="34.049999999999997"/>
    <n v="33"/>
    <n v="1560"/>
    <n v="315"/>
    <n v="1467"/>
    <n v="313"/>
    <n v="4.1429"/>
    <n v="159800"/>
    <x v="1"/>
    <m/>
  </r>
  <r>
    <n v="-117.98"/>
    <n v="34.04"/>
    <n v="34"/>
    <n v="2547"/>
    <n v="537"/>
    <n v="2108"/>
    <n v="498"/>
    <n v="3.4722"/>
    <n v="154600"/>
    <x v="1"/>
    <m/>
  </r>
  <r>
    <n v="-117.97"/>
    <n v="34.04"/>
    <n v="32"/>
    <n v="1507"/>
    <n v="295"/>
    <n v="1326"/>
    <n v="324"/>
    <n v="4.1189999999999998"/>
    <n v="163300"/>
    <x v="1"/>
    <m/>
  </r>
  <r>
    <n v="-117.97"/>
    <n v="34.04"/>
    <n v="28"/>
    <n v="1686"/>
    <n v="417"/>
    <n v="1355"/>
    <n v="388"/>
    <n v="2.5192000000000001"/>
    <n v="157300"/>
    <x v="1"/>
    <m/>
  </r>
  <r>
    <n v="-117.96"/>
    <n v="34.03"/>
    <n v="35"/>
    <n v="2093"/>
    <m/>
    <n v="1755"/>
    <n v="403"/>
    <n v="3.4115000000000002"/>
    <n v="150400"/>
    <x v="1"/>
    <m/>
  </r>
  <r>
    <n v="-117.96"/>
    <n v="34.03"/>
    <n v="35"/>
    <n v="1623"/>
    <n v="331"/>
    <n v="1462"/>
    <n v="312"/>
    <n v="3.9803000000000002"/>
    <n v="152600"/>
    <x v="1"/>
    <m/>
  </r>
  <r>
    <n v="-117.95"/>
    <n v="34.03"/>
    <n v="33"/>
    <n v="1453"/>
    <n v="326"/>
    <n v="1609"/>
    <n v="319"/>
    <n v="3.7578"/>
    <n v="155800"/>
    <x v="1"/>
    <m/>
  </r>
  <r>
    <n v="-117.95"/>
    <n v="34.03"/>
    <n v="35"/>
    <n v="804"/>
    <n v="159"/>
    <n v="727"/>
    <n v="179"/>
    <n v="2.7361"/>
    <n v="145700"/>
    <x v="1"/>
    <m/>
  </r>
  <r>
    <n v="-117.96"/>
    <n v="34.049999999999997"/>
    <n v="35"/>
    <n v="1254"/>
    <n v="263"/>
    <n v="1092"/>
    <n v="268"/>
    <n v="4.6364000000000001"/>
    <n v="163100"/>
    <x v="1"/>
    <m/>
  </r>
  <r>
    <n v="-117.96"/>
    <n v="34.049999999999997"/>
    <n v="36"/>
    <n v="1475"/>
    <n v="270"/>
    <n v="1149"/>
    <n v="284"/>
    <n v="3.0903999999999998"/>
    <n v="158600"/>
    <x v="1"/>
    <m/>
  </r>
  <r>
    <n v="-117.95"/>
    <n v="34.049999999999997"/>
    <n v="35"/>
    <n v="1309"/>
    <n v="276"/>
    <n v="1113"/>
    <n v="253"/>
    <n v="4.375"/>
    <n v="156500"/>
    <x v="1"/>
    <m/>
  </r>
  <r>
    <n v="-117.95"/>
    <n v="34.04"/>
    <n v="36"/>
    <n v="1044"/>
    <n v="200"/>
    <n v="982"/>
    <n v="205"/>
    <n v="4.7679"/>
    <n v="153900"/>
    <x v="1"/>
    <m/>
  </r>
  <r>
    <n v="-117.96"/>
    <n v="34.04"/>
    <n v="35"/>
    <n v="1141"/>
    <n v="212"/>
    <n v="924"/>
    <n v="212"/>
    <n v="3.1591"/>
    <n v="148300"/>
    <x v="1"/>
    <m/>
  </r>
  <r>
    <n v="-117.96"/>
    <n v="34.04"/>
    <n v="33"/>
    <n v="1458"/>
    <n v="268"/>
    <n v="1115"/>
    <n v="257"/>
    <n v="4.7954999999999997"/>
    <n v="158100"/>
    <x v="1"/>
    <m/>
  </r>
  <r>
    <n v="-117.96"/>
    <n v="34.04"/>
    <n v="34"/>
    <n v="1381"/>
    <n v="265"/>
    <n v="1020"/>
    <n v="268"/>
    <n v="4.0250000000000004"/>
    <n v="146900"/>
    <x v="1"/>
    <m/>
  </r>
  <r>
    <n v="-117.96"/>
    <n v="34.049999999999997"/>
    <n v="32"/>
    <n v="1993"/>
    <n v="388"/>
    <n v="1385"/>
    <n v="380"/>
    <n v="3.7258"/>
    <n v="181900"/>
    <x v="1"/>
    <m/>
  </r>
  <r>
    <n v="-117.94"/>
    <n v="34.049999999999997"/>
    <n v="34"/>
    <n v="1729"/>
    <n v="324"/>
    <n v="1341"/>
    <n v="324"/>
    <n v="3.7707999999999999"/>
    <n v="163500"/>
    <x v="1"/>
    <m/>
  </r>
  <r>
    <n v="-117.94"/>
    <n v="34.04"/>
    <n v="36"/>
    <n v="1431"/>
    <n v="354"/>
    <n v="1367"/>
    <n v="334"/>
    <n v="3.5592000000000001"/>
    <n v="160200"/>
    <x v="1"/>
    <m/>
  </r>
  <r>
    <n v="-117.94"/>
    <n v="34.04"/>
    <n v="34"/>
    <n v="1403"/>
    <n v="274"/>
    <n v="977"/>
    <n v="257"/>
    <n v="3.8409"/>
    <n v="163000"/>
    <x v="1"/>
    <m/>
  </r>
  <r>
    <n v="-117.94"/>
    <n v="34.049999999999997"/>
    <n v="34"/>
    <n v="1519"/>
    <n v="304"/>
    <n v="1262"/>
    <n v="300"/>
    <n v="3.3409"/>
    <n v="161200"/>
    <x v="1"/>
    <m/>
  </r>
  <r>
    <n v="-117.95"/>
    <n v="34.049999999999997"/>
    <n v="31"/>
    <n v="2349"/>
    <n v="539"/>
    <n v="2028"/>
    <n v="521"/>
    <n v="3.4940000000000002"/>
    <n v="154500"/>
    <x v="1"/>
    <m/>
  </r>
  <r>
    <n v="-117.94"/>
    <n v="34.04"/>
    <n v="33"/>
    <n v="1493"/>
    <n v="331"/>
    <n v="1571"/>
    <n v="354"/>
    <n v="3.8864000000000001"/>
    <n v="158900"/>
    <x v="1"/>
    <m/>
  </r>
  <r>
    <n v="-117.95"/>
    <n v="34.04"/>
    <n v="27"/>
    <n v="2610"/>
    <n v="846"/>
    <n v="2296"/>
    <n v="750"/>
    <n v="2.274"/>
    <n v="150800"/>
    <x v="1"/>
    <m/>
  </r>
  <r>
    <n v="-117.94"/>
    <n v="34.03"/>
    <n v="35"/>
    <n v="1499"/>
    <n v="289"/>
    <n v="1112"/>
    <n v="268"/>
    <n v="3.83"/>
    <n v="149000"/>
    <x v="1"/>
    <m/>
  </r>
  <r>
    <n v="-117.94"/>
    <n v="34.03"/>
    <n v="35"/>
    <n v="1375"/>
    <n v="249"/>
    <n v="1015"/>
    <n v="239"/>
    <n v="4.0521000000000003"/>
    <n v="151800"/>
    <x v="1"/>
    <m/>
  </r>
  <r>
    <n v="-117.95"/>
    <n v="34.03"/>
    <n v="33"/>
    <n v="1782"/>
    <n v="394"/>
    <n v="1517"/>
    <n v="376"/>
    <n v="3.3389000000000002"/>
    <n v="157900"/>
    <x v="1"/>
    <m/>
  </r>
  <r>
    <n v="-117.93"/>
    <n v="34.01"/>
    <n v="23"/>
    <n v="3188"/>
    <n v="836"/>
    <n v="3883"/>
    <n v="840"/>
    <n v="2.1863000000000001"/>
    <n v="157600"/>
    <x v="1"/>
    <m/>
  </r>
  <r>
    <n v="-117.93"/>
    <n v="34.01"/>
    <n v="33"/>
    <n v="1733"/>
    <n v="361"/>
    <n v="1757"/>
    <n v="375"/>
    <n v="4.2266000000000004"/>
    <n v="153800"/>
    <x v="1"/>
    <m/>
  </r>
  <r>
    <n v="-117.94"/>
    <n v="34.020000000000003"/>
    <n v="27"/>
    <n v="5026"/>
    <n v="955"/>
    <n v="3899"/>
    <n v="930"/>
    <n v="3.871"/>
    <n v="162900"/>
    <x v="1"/>
    <m/>
  </r>
  <r>
    <n v="-117.95"/>
    <n v="34.020000000000003"/>
    <n v="19"/>
    <n v="1129"/>
    <n v="258"/>
    <n v="900"/>
    <n v="228"/>
    <n v="3.875"/>
    <n v="135600"/>
    <x v="1"/>
    <m/>
  </r>
  <r>
    <n v="-117.95"/>
    <n v="34.020000000000003"/>
    <n v="22"/>
    <n v="1919"/>
    <n v="411"/>
    <n v="1203"/>
    <n v="363"/>
    <n v="4.2577999999999996"/>
    <n v="144100"/>
    <x v="1"/>
    <m/>
  </r>
  <r>
    <n v="-117.92"/>
    <n v="34.03"/>
    <n v="35"/>
    <n v="1341"/>
    <n v="233"/>
    <n v="898"/>
    <n v="216"/>
    <n v="4.1117999999999997"/>
    <n v="157300"/>
    <x v="1"/>
    <m/>
  </r>
  <r>
    <n v="-117.92"/>
    <n v="34.03"/>
    <n v="32"/>
    <n v="1819"/>
    <n v="375"/>
    <n v="1728"/>
    <n v="375"/>
    <n v="3.9750000000000001"/>
    <n v="162400"/>
    <x v="1"/>
    <m/>
  </r>
  <r>
    <n v="-117.92"/>
    <n v="34.03"/>
    <n v="35"/>
    <n v="1469"/>
    <n v="306"/>
    <n v="1285"/>
    <n v="308"/>
    <n v="3.9218999999999999"/>
    <n v="159500"/>
    <x v="1"/>
    <m/>
  </r>
  <r>
    <n v="-117.93"/>
    <n v="34.03"/>
    <n v="35"/>
    <n v="2160"/>
    <n v="399"/>
    <n v="1694"/>
    <n v="403"/>
    <n v="3.8580999999999999"/>
    <n v="163100"/>
    <x v="1"/>
    <m/>
  </r>
  <r>
    <n v="-117.93"/>
    <n v="34.03"/>
    <n v="30"/>
    <n v="2246"/>
    <n v="446"/>
    <n v="1837"/>
    <n v="431"/>
    <n v="4.7916999999999996"/>
    <n v="164500"/>
    <x v="1"/>
    <m/>
  </r>
  <r>
    <n v="-117.93"/>
    <n v="34.04"/>
    <n v="23"/>
    <n v="6361"/>
    <n v="1168"/>
    <n v="4580"/>
    <n v="1109"/>
    <n v="4.9341999999999997"/>
    <n v="181000"/>
    <x v="1"/>
    <m/>
  </r>
  <r>
    <n v="-117.93"/>
    <n v="34.04"/>
    <n v="30"/>
    <n v="1336"/>
    <n v="239"/>
    <n v="905"/>
    <n v="253"/>
    <n v="4.8853999999999997"/>
    <n v="178100"/>
    <x v="1"/>
    <m/>
  </r>
  <r>
    <n v="-117.9"/>
    <n v="34.04"/>
    <n v="15"/>
    <n v="11989"/>
    <n v="2185"/>
    <n v="6652"/>
    <n v="2081"/>
    <n v="4.5553999999999997"/>
    <n v="278300"/>
    <x v="1"/>
    <m/>
  </r>
  <r>
    <n v="-117.9"/>
    <n v="34.049999999999997"/>
    <n v="33"/>
    <n v="629"/>
    <n v="76"/>
    <n v="253"/>
    <n v="75"/>
    <n v="7.6285999999999996"/>
    <n v="330400"/>
    <x v="1"/>
    <m/>
  </r>
  <r>
    <n v="-117.91"/>
    <n v="34.04"/>
    <n v="15"/>
    <n v="8749"/>
    <n v="1761"/>
    <n v="5278"/>
    <n v="1691"/>
    <n v="4.6323999999999996"/>
    <n v="168800"/>
    <x v="1"/>
    <m/>
  </r>
  <r>
    <n v="-117.92"/>
    <n v="34.049999999999997"/>
    <n v="36"/>
    <n v="2241"/>
    <n v="419"/>
    <n v="1743"/>
    <n v="448"/>
    <n v="4.6586999999999996"/>
    <n v="161900"/>
    <x v="1"/>
    <m/>
  </r>
  <r>
    <n v="-117.88"/>
    <n v="34.01"/>
    <n v="16"/>
    <n v="6756"/>
    <n v="1332"/>
    <n v="4429"/>
    <n v="1299"/>
    <n v="4.7588999999999997"/>
    <n v="178200"/>
    <x v="1"/>
    <m/>
  </r>
  <r>
    <n v="-117.88"/>
    <n v="34"/>
    <n v="21"/>
    <n v="5459"/>
    <n v="1086"/>
    <n v="3394"/>
    <n v="1087"/>
    <n v="3.6307999999999998"/>
    <n v="192100"/>
    <x v="1"/>
    <m/>
  </r>
  <r>
    <n v="-117.89"/>
    <n v="34.01"/>
    <n v="23"/>
    <n v="4535"/>
    <n v="955"/>
    <n v="3881"/>
    <n v="930"/>
    <n v="3.6274999999999999"/>
    <n v="154100"/>
    <x v="1"/>
    <m/>
  </r>
  <r>
    <n v="-117.9"/>
    <n v="34.01"/>
    <n v="27"/>
    <n v="1702"/>
    <n v="381"/>
    <n v="2091"/>
    <n v="352"/>
    <n v="3.7917000000000001"/>
    <n v="131100"/>
    <x v="1"/>
    <m/>
  </r>
  <r>
    <n v="-117.9"/>
    <n v="34.01"/>
    <n v="27"/>
    <n v="2383"/>
    <n v="472"/>
    <n v="2079"/>
    <n v="494"/>
    <n v="3.9702000000000002"/>
    <n v="141400"/>
    <x v="1"/>
    <m/>
  </r>
  <r>
    <n v="-117.91"/>
    <n v="34.020000000000003"/>
    <n v="17"/>
    <n v="5973"/>
    <n v="1384"/>
    <n v="4349"/>
    <n v="1229"/>
    <n v="3.2799"/>
    <n v="199300"/>
    <x v="1"/>
    <m/>
  </r>
  <r>
    <n v="-117.9"/>
    <n v="34.020000000000003"/>
    <n v="15"/>
    <n v="14058"/>
    <n v="2486"/>
    <n v="8997"/>
    <n v="2497"/>
    <n v="5.0704000000000002"/>
    <n v="226200"/>
    <x v="1"/>
    <m/>
  </r>
  <r>
    <n v="-117.91"/>
    <n v="34.020000000000003"/>
    <n v="22"/>
    <n v="6269"/>
    <m/>
    <n v="5587"/>
    <n v="1251"/>
    <n v="3.8201000000000001"/>
    <n v="136200"/>
    <x v="1"/>
    <m/>
  </r>
  <r>
    <n v="-117.92"/>
    <n v="34.01"/>
    <n v="35"/>
    <n v="3055"/>
    <n v="634"/>
    <n v="3738"/>
    <n v="615"/>
    <n v="3.375"/>
    <n v="127200"/>
    <x v="1"/>
    <m/>
  </r>
  <r>
    <n v="-117.98"/>
    <n v="34.04"/>
    <n v="29"/>
    <n v="1468"/>
    <n v="310"/>
    <n v="1390"/>
    <n v="276"/>
    <n v="3.75"/>
    <n v="190600"/>
    <x v="1"/>
    <m/>
  </r>
  <r>
    <n v="-117.96"/>
    <n v="34.020000000000003"/>
    <n v="33"/>
    <n v="349"/>
    <n v="124"/>
    <n v="460"/>
    <n v="83"/>
    <n v="2.375"/>
    <n v="133300"/>
    <x v="1"/>
    <m/>
  </r>
  <r>
    <n v="-117.98"/>
    <n v="34.03"/>
    <n v="21"/>
    <n v="797"/>
    <n v="162"/>
    <n v="484"/>
    <n v="166"/>
    <n v="2.625"/>
    <n v="191100"/>
    <x v="1"/>
    <m/>
  </r>
  <r>
    <n v="-117.9"/>
    <n v="33.99"/>
    <n v="18"/>
    <n v="8076"/>
    <n v="1789"/>
    <n v="5325"/>
    <n v="1707"/>
    <n v="3.4430000000000001"/>
    <n v="171900"/>
    <x v="1"/>
    <m/>
  </r>
  <r>
    <n v="-117.92"/>
    <n v="34"/>
    <n v="36"/>
    <n v="116"/>
    <n v="30"/>
    <n v="193"/>
    <n v="35"/>
    <n v="3.8125"/>
    <n v="136300"/>
    <x v="1"/>
    <m/>
  </r>
  <r>
    <n v="-117.88"/>
    <n v="34"/>
    <n v="32"/>
    <n v="265"/>
    <n v="51"/>
    <n v="170"/>
    <n v="50"/>
    <n v="3.9375"/>
    <n v="187500"/>
    <x v="1"/>
    <m/>
  </r>
  <r>
    <n v="-117.89"/>
    <n v="33.99"/>
    <n v="22"/>
    <n v="3272"/>
    <n v="618"/>
    <n v="1784"/>
    <n v="591"/>
    <n v="4.0324"/>
    <n v="211300"/>
    <x v="1"/>
    <m/>
  </r>
  <r>
    <n v="-117.87"/>
    <n v="33.99"/>
    <n v="21"/>
    <n v="2837"/>
    <n v="515"/>
    <n v="2031"/>
    <n v="555"/>
    <n v="4.9271000000000003"/>
    <n v="209700"/>
    <x v="1"/>
    <m/>
  </r>
  <r>
    <n v="-118.01"/>
    <n v="34.049999999999997"/>
    <n v="37"/>
    <n v="682"/>
    <n v="172"/>
    <n v="813"/>
    <n v="173"/>
    <n v="3.8125"/>
    <n v="138000"/>
    <x v="1"/>
    <m/>
  </r>
  <r>
    <n v="-117.99"/>
    <n v="34.04"/>
    <n v="30"/>
    <n v="4468"/>
    <n v="959"/>
    <n v="4027"/>
    <n v="938"/>
    <n v="3.1850000000000001"/>
    <n v="168300"/>
    <x v="1"/>
    <m/>
  </r>
  <r>
    <n v="-118.02"/>
    <n v="34.04"/>
    <n v="27"/>
    <n v="5640"/>
    <n v="1001"/>
    <n v="3538"/>
    <n v="978"/>
    <n v="5.0650000000000004"/>
    <n v="215400"/>
    <x v="1"/>
    <m/>
  </r>
  <r>
    <n v="-118"/>
    <n v="34.03"/>
    <n v="25"/>
    <n v="6909"/>
    <n v="1154"/>
    <n v="3912"/>
    <n v="1121"/>
    <n v="5.2569999999999997"/>
    <n v="226100"/>
    <x v="1"/>
    <m/>
  </r>
  <r>
    <n v="-117.98"/>
    <n v="34.020000000000003"/>
    <n v="32"/>
    <n v="2945"/>
    <n v="651"/>
    <n v="2044"/>
    <n v="652"/>
    <n v="3.1979000000000002"/>
    <n v="183900"/>
    <x v="1"/>
    <m/>
  </r>
  <r>
    <n v="-117.98"/>
    <n v="34.020000000000003"/>
    <n v="33"/>
    <n v="3512"/>
    <n v="632"/>
    <n v="1971"/>
    <n v="598"/>
    <n v="4.4653"/>
    <n v="193200"/>
    <x v="1"/>
    <m/>
  </r>
  <r>
    <n v="-117.98"/>
    <n v="34.01"/>
    <n v="27"/>
    <n v="2643"/>
    <n v="418"/>
    <n v="1344"/>
    <n v="381"/>
    <n v="5.7057000000000002"/>
    <n v="262100"/>
    <x v="1"/>
    <m/>
  </r>
  <r>
    <n v="-117.99"/>
    <n v="34"/>
    <n v="26"/>
    <n v="2988"/>
    <n v="397"/>
    <n v="1371"/>
    <n v="415"/>
    <n v="6.6988000000000003"/>
    <n v="382500"/>
    <x v="1"/>
    <m/>
  </r>
  <r>
    <n v="-118.02"/>
    <n v="34.020000000000003"/>
    <n v="21"/>
    <n v="5992"/>
    <n v="986"/>
    <n v="2647"/>
    <n v="969"/>
    <n v="5.2404999999999999"/>
    <n v="302400"/>
    <x v="1"/>
    <m/>
  </r>
  <r>
    <n v="-117.97"/>
    <n v="34.01"/>
    <n v="33"/>
    <n v="3530"/>
    <n v="700"/>
    <n v="2959"/>
    <n v="679"/>
    <n v="3.7458999999999998"/>
    <n v="152900"/>
    <x v="1"/>
    <m/>
  </r>
  <r>
    <n v="-117.97"/>
    <n v="34.01"/>
    <n v="33"/>
    <n v="2006"/>
    <n v="381"/>
    <n v="1410"/>
    <n v="346"/>
    <n v="3.7082999999999999"/>
    <n v="165500"/>
    <x v="1"/>
    <m/>
  </r>
  <r>
    <n v="-117.97"/>
    <n v="34"/>
    <n v="28"/>
    <n v="1983"/>
    <n v="375"/>
    <n v="1407"/>
    <n v="367"/>
    <n v="3.8319000000000001"/>
    <n v="179000"/>
    <x v="1"/>
    <m/>
  </r>
  <r>
    <n v="-117.97"/>
    <n v="33.99"/>
    <n v="22"/>
    <n v="5284"/>
    <n v="982"/>
    <n v="2613"/>
    <n v="932"/>
    <n v="4.7332000000000001"/>
    <n v="289900"/>
    <x v="1"/>
    <m/>
  </r>
  <r>
    <n v="-117.98"/>
    <n v="34"/>
    <n v="22"/>
    <n v="3632"/>
    <n v="538"/>
    <n v="1968"/>
    <n v="566"/>
    <n v="6.0190000000000001"/>
    <n v="324900"/>
    <x v="1"/>
    <m/>
  </r>
  <r>
    <n v="-117.98"/>
    <n v="33.99"/>
    <n v="26"/>
    <n v="3343"/>
    <n v="455"/>
    <n v="1429"/>
    <n v="457"/>
    <n v="7.0777999999999999"/>
    <n v="334300"/>
    <x v="1"/>
    <m/>
  </r>
  <r>
    <n v="-117.98"/>
    <n v="33.979999999999997"/>
    <n v="27"/>
    <n v="2275"/>
    <n v="346"/>
    <n v="1039"/>
    <n v="333"/>
    <n v="6.2217000000000002"/>
    <n v="333500"/>
    <x v="1"/>
    <m/>
  </r>
  <r>
    <n v="-117.99"/>
    <n v="33.979999999999997"/>
    <n v="18"/>
    <n v="8399"/>
    <n v="1144"/>
    <n v="3727"/>
    <n v="1107"/>
    <n v="6.9695"/>
    <n v="360400"/>
    <x v="1"/>
    <m/>
  </r>
  <r>
    <n v="-117.95"/>
    <n v="34"/>
    <n v="34"/>
    <n v="2376"/>
    <n v="468"/>
    <n v="1858"/>
    <n v="449"/>
    <n v="4.1327999999999996"/>
    <n v="176300"/>
    <x v="1"/>
    <m/>
  </r>
  <r>
    <n v="-117.96"/>
    <n v="34"/>
    <n v="33"/>
    <n v="5462"/>
    <n v="952"/>
    <n v="3527"/>
    <n v="914"/>
    <n v="4.4038000000000004"/>
    <n v="186700"/>
    <x v="1"/>
    <m/>
  </r>
  <r>
    <n v="-117.96"/>
    <n v="34"/>
    <n v="34"/>
    <n v="2777"/>
    <n v="540"/>
    <n v="1954"/>
    <n v="522"/>
    <n v="4.5163000000000002"/>
    <n v="183800"/>
    <x v="1"/>
    <m/>
  </r>
  <r>
    <n v="-117.92"/>
    <n v="33.979999999999997"/>
    <n v="10"/>
    <n v="16414"/>
    <n v="2919"/>
    <n v="8907"/>
    <n v="2714"/>
    <n v="6.1551999999999998"/>
    <n v="362500"/>
    <x v="1"/>
    <m/>
  </r>
  <r>
    <n v="-117.95"/>
    <n v="33.979999999999997"/>
    <n v="15"/>
    <n v="16042"/>
    <n v="2602"/>
    <n v="7732"/>
    <n v="2552"/>
    <n v="5.6715999999999998"/>
    <n v="330400"/>
    <x v="1"/>
    <m/>
  </r>
  <r>
    <n v="-117.94"/>
    <n v="33.99"/>
    <n v="18"/>
    <n v="6100"/>
    <n v="1018"/>
    <n v="3112"/>
    <n v="982"/>
    <n v="4.9931999999999999"/>
    <n v="284000"/>
    <x v="1"/>
    <m/>
  </r>
  <r>
    <n v="-117.95"/>
    <n v="33.99"/>
    <n v="15"/>
    <n v="3978"/>
    <n v="692"/>
    <n v="2418"/>
    <n v="665"/>
    <n v="5.0141999999999998"/>
    <n v="269900"/>
    <x v="1"/>
    <m/>
  </r>
  <r>
    <n v="-117.95"/>
    <n v="33.99"/>
    <n v="24"/>
    <n v="1219"/>
    <n v="177"/>
    <n v="610"/>
    <n v="185"/>
    <n v="6.7977999999999996"/>
    <n v="325000"/>
    <x v="1"/>
    <m/>
  </r>
  <r>
    <n v="-117.95"/>
    <n v="33.99"/>
    <n v="25"/>
    <n v="1075"/>
    <n v="138"/>
    <n v="451"/>
    <n v="132"/>
    <n v="6.8491999999999997"/>
    <n v="332200"/>
    <x v="1"/>
    <m/>
  </r>
  <r>
    <n v="-117.96"/>
    <n v="33.99"/>
    <n v="25"/>
    <n v="1348"/>
    <n v="210"/>
    <n v="660"/>
    <n v="200"/>
    <n v="5.2851999999999997"/>
    <n v="297600"/>
    <x v="1"/>
    <m/>
  </r>
  <r>
    <n v="-117.96"/>
    <n v="33.99"/>
    <n v="25"/>
    <n v="2799"/>
    <n v="388"/>
    <n v="1348"/>
    <n v="389"/>
    <n v="6.2516999999999996"/>
    <n v="311100"/>
    <x v="1"/>
    <m/>
  </r>
  <r>
    <n v="-117.97"/>
    <n v="33.99"/>
    <n v="23"/>
    <n v="3335"/>
    <n v="570"/>
    <n v="1560"/>
    <n v="555"/>
    <n v="5.7267999999999999"/>
    <n v="300300"/>
    <x v="1"/>
    <m/>
  </r>
  <r>
    <n v="-117.96"/>
    <n v="33.979999999999997"/>
    <n v="25"/>
    <n v="1259"/>
    <n v="184"/>
    <n v="599"/>
    <n v="170"/>
    <n v="5.7407000000000004"/>
    <n v="302200"/>
    <x v="1"/>
    <m/>
  </r>
  <r>
    <n v="-117.88"/>
    <n v="33.96"/>
    <n v="16"/>
    <n v="19059"/>
    <n v="3079"/>
    <n v="10988"/>
    <n v="3061"/>
    <n v="5.5468999999999999"/>
    <n v="265200"/>
    <x v="1"/>
    <m/>
  </r>
  <r>
    <n v="-117.89"/>
    <n v="33.979999999999997"/>
    <n v="5"/>
    <n v="3088"/>
    <n v="711"/>
    <n v="1415"/>
    <n v="641"/>
    <n v="2.5125000000000002"/>
    <n v="184500"/>
    <x v="1"/>
    <m/>
  </r>
  <r>
    <n v="-117.9"/>
    <n v="33.979999999999997"/>
    <n v="20"/>
    <n v="9893"/>
    <n v="2283"/>
    <n v="7228"/>
    <n v="2159"/>
    <n v="3.2530000000000001"/>
    <n v="186700"/>
    <x v="1"/>
    <m/>
  </r>
  <r>
    <n v="-117.9"/>
    <n v="33.97"/>
    <n v="23"/>
    <n v="7353"/>
    <n v="1255"/>
    <n v="4014"/>
    <n v="1124"/>
    <n v="5.4154999999999998"/>
    <n v="213200"/>
    <x v="1"/>
    <m/>
  </r>
  <r>
    <n v="-117.75"/>
    <n v="34.06"/>
    <n v="52"/>
    <n v="1171"/>
    <n v="318"/>
    <n v="1126"/>
    <n v="276"/>
    <n v="1.9762"/>
    <n v="105800"/>
    <x v="2"/>
    <e v="#NAME?"/>
  </r>
  <r>
    <n v="-117.75"/>
    <n v="34.06"/>
    <n v="52"/>
    <n v="62"/>
    <n v="9"/>
    <n v="44"/>
    <n v="16"/>
    <n v="0.49990000000000001"/>
    <n v="112500"/>
    <x v="2"/>
    <e v="#NAME?"/>
  </r>
  <r>
    <n v="-117.74"/>
    <n v="34.06"/>
    <n v="4"/>
    <n v="1391"/>
    <n v="506"/>
    <n v="727"/>
    <n v="369"/>
    <n v="1.4722"/>
    <n v="137500"/>
    <x v="2"/>
    <e v="#NAME?"/>
  </r>
  <r>
    <n v="-117.75"/>
    <n v="34.049999999999997"/>
    <n v="27"/>
    <n v="437"/>
    <n v="108"/>
    <n v="469"/>
    <n v="97"/>
    <n v="1.7205999999999999"/>
    <n v="107500"/>
    <x v="2"/>
    <e v="#NAME?"/>
  </r>
  <r>
    <n v="-117.75"/>
    <n v="34.049999999999997"/>
    <n v="37"/>
    <n v="378"/>
    <n v="92"/>
    <n v="503"/>
    <n v="103"/>
    <n v="2.1907999999999999"/>
    <n v="94600"/>
    <x v="2"/>
    <e v="#NAME?"/>
  </r>
  <r>
    <n v="-117.75"/>
    <n v="34.06"/>
    <n v="44"/>
    <n v="477"/>
    <n v="135"/>
    <n v="502"/>
    <n v="117"/>
    <n v="2.0156000000000001"/>
    <n v="112500"/>
    <x v="2"/>
    <e v="#NAME?"/>
  </r>
  <r>
    <n v="-117.75"/>
    <n v="34.06"/>
    <n v="52"/>
    <n v="24"/>
    <n v="6"/>
    <n v="46"/>
    <n v="7"/>
    <n v="1.625"/>
    <n v="67500"/>
    <x v="2"/>
    <e v="#NAME?"/>
  </r>
  <r>
    <n v="-117.94"/>
    <n v="34.15"/>
    <n v="33"/>
    <n v="859"/>
    <n v="144"/>
    <n v="421"/>
    <n v="138"/>
    <n v="4.4821"/>
    <n v="220100"/>
    <x v="2"/>
    <e v="#NAME?"/>
  </r>
  <r>
    <n v="-117.95"/>
    <n v="34.159999999999997"/>
    <n v="17"/>
    <n v="7116"/>
    <n v="1089"/>
    <n v="3538"/>
    <n v="1083"/>
    <n v="6.2653999999999996"/>
    <n v="273800"/>
    <x v="2"/>
    <e v="#NAME?"/>
  </r>
  <r>
    <n v="-117.94"/>
    <n v="34.14"/>
    <n v="33"/>
    <n v="1620"/>
    <n v="283"/>
    <n v="868"/>
    <n v="275"/>
    <n v="5.4109999999999996"/>
    <n v="219400"/>
    <x v="2"/>
    <e v="#NAME?"/>
  </r>
  <r>
    <n v="-117.95"/>
    <n v="34.14"/>
    <n v="13"/>
    <n v="3859"/>
    <n v="710"/>
    <n v="2283"/>
    <n v="759"/>
    <n v="4.5594000000000001"/>
    <n v="184500"/>
    <x v="2"/>
    <e v="#NAME?"/>
  </r>
  <r>
    <n v="-117.95"/>
    <n v="34.14"/>
    <n v="33"/>
    <n v="1943"/>
    <n v="440"/>
    <n v="1526"/>
    <n v="353"/>
    <n v="3.0379999999999998"/>
    <n v="137500"/>
    <x v="2"/>
    <e v="#NAME?"/>
  </r>
  <r>
    <n v="-117.96"/>
    <n v="34.14"/>
    <n v="27"/>
    <n v="2221"/>
    <n v="542"/>
    <n v="1328"/>
    <n v="523"/>
    <n v="2.5274999999999999"/>
    <n v="151700"/>
    <x v="2"/>
    <e v="#NAME?"/>
  </r>
  <r>
    <n v="-117.96"/>
    <n v="34.14"/>
    <n v="33"/>
    <n v="1994"/>
    <n v="405"/>
    <n v="993"/>
    <n v="403"/>
    <n v="3.766"/>
    <n v="163900"/>
    <x v="2"/>
    <e v="#NAME?"/>
  </r>
  <r>
    <n v="-117.96"/>
    <n v="34.14"/>
    <n v="9"/>
    <n v="907"/>
    <n v="207"/>
    <n v="619"/>
    <n v="194"/>
    <n v="3.9464000000000001"/>
    <n v="179600"/>
    <x v="2"/>
    <e v="#NAME?"/>
  </r>
  <r>
    <n v="-117.97"/>
    <n v="34.14"/>
    <n v="15"/>
    <n v="3595"/>
    <n v="964"/>
    <n v="1839"/>
    <n v="877"/>
    <n v="2.6013999999999999"/>
    <n v="150300"/>
    <x v="2"/>
    <e v="#NAME?"/>
  </r>
  <r>
    <n v="-117.97"/>
    <n v="34.14"/>
    <n v="33"/>
    <n v="1328"/>
    <n v="348"/>
    <n v="903"/>
    <n v="329"/>
    <n v="3.1093999999999999"/>
    <n v="136000"/>
    <x v="2"/>
    <e v="#NAME?"/>
  </r>
  <r>
    <n v="-117.97"/>
    <n v="34.130000000000003"/>
    <n v="42"/>
    <n v="683"/>
    <n v="127"/>
    <n v="541"/>
    <n v="138"/>
    <n v="3.4375"/>
    <n v="151700"/>
    <x v="2"/>
    <e v="#NAME?"/>
  </r>
  <r>
    <n v="-117.98"/>
    <n v="34.14"/>
    <n v="24"/>
    <n v="1596"/>
    <n v="388"/>
    <n v="1329"/>
    <n v="352"/>
    <n v="3.0417000000000001"/>
    <n v="148000"/>
    <x v="2"/>
    <e v="#NAME?"/>
  </r>
  <r>
    <n v="-117.97"/>
    <n v="34.130000000000003"/>
    <n v="33"/>
    <n v="2038"/>
    <n v="473"/>
    <n v="1546"/>
    <n v="469"/>
    <n v="3.4777"/>
    <n v="144500"/>
    <x v="2"/>
    <e v="#NAME?"/>
  </r>
  <r>
    <n v="-117.98"/>
    <n v="34.130000000000003"/>
    <n v="37"/>
    <n v="1447"/>
    <n v="309"/>
    <n v="1279"/>
    <n v="290"/>
    <n v="4.0083000000000002"/>
    <n v="142900"/>
    <x v="2"/>
    <e v="#NAME?"/>
  </r>
  <r>
    <n v="-117.98"/>
    <n v="34.130000000000003"/>
    <n v="29"/>
    <n v="2110"/>
    <n v="460"/>
    <n v="1890"/>
    <n v="448"/>
    <n v="3.6806000000000001"/>
    <n v="130500"/>
    <x v="2"/>
    <e v="#NAME?"/>
  </r>
  <r>
    <n v="-117.97"/>
    <n v="34.15"/>
    <n v="33"/>
    <n v="2474"/>
    <n v="472"/>
    <n v="1268"/>
    <n v="437"/>
    <n v="6.4576000000000002"/>
    <n v="500001"/>
    <x v="2"/>
    <e v="#NAME?"/>
  </r>
  <r>
    <n v="-117.97"/>
    <n v="34.17"/>
    <n v="35"/>
    <n v="5005"/>
    <n v="848"/>
    <n v="2112"/>
    <n v="813"/>
    <n v="4.9968000000000004"/>
    <n v="295000"/>
    <x v="2"/>
    <e v="#NAME?"/>
  </r>
  <r>
    <n v="-118"/>
    <n v="34.159999999999997"/>
    <n v="42"/>
    <n v="1020"/>
    <n v="156"/>
    <n v="398"/>
    <n v="157"/>
    <n v="6.101"/>
    <n v="311800"/>
    <x v="2"/>
    <e v="#NAME?"/>
  </r>
  <r>
    <n v="-118.01"/>
    <n v="34.159999999999997"/>
    <n v="47"/>
    <n v="1745"/>
    <n v="270"/>
    <n v="753"/>
    <n v="275"/>
    <n v="5.532"/>
    <n v="318500"/>
    <x v="2"/>
    <e v="#NAME?"/>
  </r>
  <r>
    <n v="-117.99"/>
    <n v="34.18"/>
    <n v="38"/>
    <n v="2981"/>
    <n v="432"/>
    <n v="1063"/>
    <n v="437"/>
    <n v="6.5254000000000003"/>
    <n v="365000"/>
    <x v="2"/>
    <e v="#NAME?"/>
  </r>
  <r>
    <n v="-117.99"/>
    <n v="34.159999999999997"/>
    <n v="40"/>
    <n v="3838"/>
    <n v="696"/>
    <n v="1851"/>
    <n v="674"/>
    <n v="4.2407000000000004"/>
    <n v="262000"/>
    <x v="2"/>
    <e v="#NAME?"/>
  </r>
  <r>
    <n v="-118"/>
    <n v="34.159999999999997"/>
    <n v="52"/>
    <n v="1354"/>
    <n v="227"/>
    <n v="531"/>
    <n v="206"/>
    <n v="4.8059000000000003"/>
    <n v="270600"/>
    <x v="2"/>
    <e v="#NAME?"/>
  </r>
  <r>
    <n v="-118"/>
    <n v="34.15"/>
    <n v="48"/>
    <n v="3436"/>
    <n v="673"/>
    <n v="1540"/>
    <n v="648"/>
    <n v="4.2750000000000004"/>
    <n v="256800"/>
    <x v="2"/>
    <e v="#NAME?"/>
  </r>
  <r>
    <n v="-118.01"/>
    <n v="34.15"/>
    <n v="52"/>
    <n v="2234"/>
    <n v="472"/>
    <n v="986"/>
    <n v="439"/>
    <n v="3.9125000000000001"/>
    <n v="265500"/>
    <x v="2"/>
    <e v="#NAME?"/>
  </r>
  <r>
    <n v="-118.02"/>
    <n v="34.15"/>
    <n v="44"/>
    <n v="2419"/>
    <n v="437"/>
    <n v="1045"/>
    <n v="432"/>
    <n v="3.875"/>
    <n v="280800"/>
    <x v="2"/>
    <e v="#NAME?"/>
  </r>
  <r>
    <n v="-118.02"/>
    <n v="34.17"/>
    <n v="32"/>
    <n v="3868"/>
    <n v="548"/>
    <n v="1558"/>
    <n v="528"/>
    <n v="9.4666999999999994"/>
    <n v="500001"/>
    <x v="2"/>
    <e v="#NAME?"/>
  </r>
  <r>
    <n v="-118.03"/>
    <n v="34.159999999999997"/>
    <n v="36"/>
    <n v="1640"/>
    <n v="239"/>
    <n v="693"/>
    <n v="253"/>
    <n v="6.6887999999999996"/>
    <n v="500001"/>
    <x v="2"/>
    <e v="#NAME?"/>
  </r>
  <r>
    <n v="-118.03"/>
    <n v="34.15"/>
    <n v="43"/>
    <n v="1694"/>
    <n v="283"/>
    <n v="674"/>
    <n v="267"/>
    <n v="4.1797000000000004"/>
    <n v="486800"/>
    <x v="2"/>
    <e v="#NAME?"/>
  </r>
  <r>
    <n v="-118.02"/>
    <n v="34.15"/>
    <n v="44"/>
    <n v="2267"/>
    <n v="426"/>
    <n v="980"/>
    <n v="372"/>
    <n v="3.6"/>
    <n v="307400"/>
    <x v="2"/>
    <e v="#NAME?"/>
  </r>
  <r>
    <n v="-118.06"/>
    <n v="34.17"/>
    <n v="38"/>
    <n v="2726"/>
    <n v="398"/>
    <n v="1059"/>
    <n v="380"/>
    <n v="7.2419000000000002"/>
    <n v="410400"/>
    <x v="2"/>
    <e v="#NAME?"/>
  </r>
  <r>
    <n v="-118.05"/>
    <n v="34.17"/>
    <n v="45"/>
    <n v="2535"/>
    <n v="455"/>
    <n v="1036"/>
    <n v="437"/>
    <n v="5.0481999999999996"/>
    <n v="388900"/>
    <x v="2"/>
    <e v="#NAME?"/>
  </r>
  <r>
    <n v="-118.04"/>
    <n v="34.17"/>
    <n v="52"/>
    <n v="1885"/>
    <n v="401"/>
    <n v="764"/>
    <n v="373"/>
    <n v="4.0385"/>
    <n v="265700"/>
    <x v="2"/>
    <e v="#NAME?"/>
  </r>
  <r>
    <n v="-118.04"/>
    <n v="34.18"/>
    <n v="37"/>
    <n v="3134"/>
    <n v="532"/>
    <n v="1220"/>
    <n v="508"/>
    <n v="5.2865000000000002"/>
    <n v="455400"/>
    <x v="2"/>
    <e v="#NAME?"/>
  </r>
  <r>
    <n v="-118.04"/>
    <n v="34.159999999999997"/>
    <n v="38"/>
    <n v="1594"/>
    <n v="249"/>
    <n v="633"/>
    <n v="247"/>
    <n v="5.9581999999999997"/>
    <n v="350700"/>
    <x v="2"/>
    <e v="#NAME?"/>
  </r>
  <r>
    <n v="-118.05"/>
    <n v="34.159999999999997"/>
    <n v="36"/>
    <n v="3908"/>
    <n v="732"/>
    <n v="1688"/>
    <n v="725"/>
    <n v="4.5625"/>
    <n v="376800"/>
    <x v="2"/>
    <e v="#NAME?"/>
  </r>
  <r>
    <n v="-118.05"/>
    <n v="34.159999999999997"/>
    <n v="41"/>
    <n v="3320"/>
    <n v="713"/>
    <n v="1236"/>
    <n v="659"/>
    <n v="3.5693999999999999"/>
    <n v="278600"/>
    <x v="2"/>
    <e v="#NAME?"/>
  </r>
  <r>
    <n v="-118.06"/>
    <n v="34.159999999999997"/>
    <n v="46"/>
    <n v="1467"/>
    <n v="298"/>
    <n v="816"/>
    <n v="267"/>
    <n v="3.6705000000000001"/>
    <n v="286500"/>
    <x v="2"/>
    <e v="#NAME?"/>
  </r>
  <r>
    <n v="-118.06"/>
    <n v="34.159999999999997"/>
    <n v="34"/>
    <n v="2297"/>
    <n v="419"/>
    <n v="909"/>
    <n v="412"/>
    <n v="4.8213999999999997"/>
    <n v="362500"/>
    <x v="2"/>
    <e v="#NAME?"/>
  </r>
  <r>
    <n v="-118.07"/>
    <n v="34.159999999999997"/>
    <n v="35"/>
    <n v="3585"/>
    <n v="671"/>
    <n v="1401"/>
    <n v="623"/>
    <n v="4.125"/>
    <n v="330000"/>
    <x v="2"/>
    <e v="#NAME?"/>
  </r>
  <r>
    <n v="-118.03"/>
    <n v="34.159999999999997"/>
    <n v="36"/>
    <n v="1401"/>
    <n v="218"/>
    <n v="667"/>
    <n v="225"/>
    <n v="7.1615000000000002"/>
    <n v="484700"/>
    <x v="2"/>
    <e v="#NAME?"/>
  </r>
  <r>
    <n v="-118.03"/>
    <n v="34.159999999999997"/>
    <n v="39"/>
    <n v="2731"/>
    <n v="366"/>
    <n v="1034"/>
    <n v="338"/>
    <n v="9.8097999999999992"/>
    <n v="500001"/>
    <x v="2"/>
    <e v="#NAME?"/>
  </r>
  <r>
    <n v="-118.05"/>
    <n v="34.15"/>
    <n v="32"/>
    <n v="5131"/>
    <n v="665"/>
    <n v="1877"/>
    <n v="622"/>
    <n v="8.2004000000000001"/>
    <n v="500001"/>
    <x v="2"/>
    <e v="#NAME?"/>
  </r>
  <r>
    <n v="-118.06"/>
    <n v="34.15"/>
    <n v="37"/>
    <n v="1980"/>
    <n v="226"/>
    <n v="697"/>
    <n v="226"/>
    <n v="15.0001"/>
    <n v="500001"/>
    <x v="2"/>
    <e v="#NAME?"/>
  </r>
  <r>
    <n v="-118.05"/>
    <n v="34.14"/>
    <n v="39"/>
    <n v="2125"/>
    <n v="295"/>
    <n v="862"/>
    <n v="303"/>
    <n v="8.9727999999999994"/>
    <n v="500001"/>
    <x v="2"/>
    <e v="#NAME?"/>
  </r>
  <r>
    <n v="-118.06"/>
    <n v="34.130000000000003"/>
    <n v="40"/>
    <n v="4307"/>
    <n v="918"/>
    <n v="1769"/>
    <n v="845"/>
    <n v="3.6341000000000001"/>
    <n v="391500"/>
    <x v="2"/>
    <e v="#NAME?"/>
  </r>
  <r>
    <n v="-118.06"/>
    <n v="34.14"/>
    <n v="42"/>
    <n v="2461"/>
    <n v="379"/>
    <n v="1179"/>
    <n v="360"/>
    <n v="7.0315000000000003"/>
    <n v="437300"/>
    <x v="2"/>
    <e v="#NAME?"/>
  </r>
  <r>
    <n v="-118.06"/>
    <n v="34.14"/>
    <n v="40"/>
    <n v="2662"/>
    <n v="379"/>
    <n v="1151"/>
    <n v="387"/>
    <n v="8.4888999999999992"/>
    <n v="500001"/>
    <x v="2"/>
    <e v="#NAME?"/>
  </r>
  <r>
    <n v="-118.03"/>
    <n v="34.14"/>
    <n v="44"/>
    <n v="1446"/>
    <n v="250"/>
    <n v="721"/>
    <n v="243"/>
    <n v="4.7308000000000003"/>
    <n v="352200"/>
    <x v="2"/>
    <e v="#NAME?"/>
  </r>
  <r>
    <n v="-118.04"/>
    <n v="34.130000000000003"/>
    <n v="22"/>
    <n v="3359"/>
    <n v="643"/>
    <n v="1227"/>
    <n v="588"/>
    <n v="4.6449999999999996"/>
    <n v="276200"/>
    <x v="2"/>
    <e v="#NAME?"/>
  </r>
  <r>
    <n v="-118.04"/>
    <n v="34.15"/>
    <n v="34"/>
    <n v="1523"/>
    <n v="311"/>
    <n v="676"/>
    <n v="295"/>
    <n v="3.3620999999999999"/>
    <n v="377200"/>
    <x v="2"/>
    <e v="#NAME?"/>
  </r>
  <r>
    <n v="-118.04"/>
    <n v="34.130000000000003"/>
    <n v="35"/>
    <n v="249"/>
    <n v="31"/>
    <n v="268"/>
    <n v="29"/>
    <n v="15.0001"/>
    <n v="500001"/>
    <x v="2"/>
    <e v="#NAME?"/>
  </r>
  <r>
    <n v="-118.05"/>
    <n v="34.130000000000003"/>
    <n v="23"/>
    <n v="3264"/>
    <n v="729"/>
    <n v="1475"/>
    <n v="668"/>
    <n v="3.7349999999999999"/>
    <n v="218300"/>
    <x v="2"/>
    <e v="#NAME?"/>
  </r>
  <r>
    <n v="-118.06"/>
    <n v="34.130000000000003"/>
    <n v="28"/>
    <n v="12139"/>
    <n v="2873"/>
    <n v="5359"/>
    <n v="2731"/>
    <n v="3.2919999999999998"/>
    <n v="227300"/>
    <x v="2"/>
    <e v="#NAME?"/>
  </r>
  <r>
    <n v="-118.02"/>
    <n v="34.14"/>
    <n v="34"/>
    <n v="1077"/>
    <n v="257"/>
    <n v="478"/>
    <n v="199"/>
    <n v="2.6316000000000002"/>
    <n v="252800"/>
    <x v="2"/>
    <e v="#NAME?"/>
  </r>
  <r>
    <n v="-118.02"/>
    <n v="34.130000000000003"/>
    <n v="32"/>
    <n v="3308"/>
    <n v="718"/>
    <n v="1803"/>
    <n v="667"/>
    <n v="3.9464000000000001"/>
    <n v="273600"/>
    <x v="2"/>
    <e v="#NAME?"/>
  </r>
  <r>
    <n v="-118.03"/>
    <n v="34.14"/>
    <n v="31"/>
    <n v="4353"/>
    <n v="1117"/>
    <n v="2338"/>
    <n v="1037"/>
    <n v="3.0727000000000002"/>
    <n v="242600"/>
    <x v="2"/>
    <e v="#NAME?"/>
  </r>
  <r>
    <n v="-118.01"/>
    <n v="34.130000000000003"/>
    <n v="36"/>
    <n v="1332"/>
    <n v="217"/>
    <n v="648"/>
    <n v="203"/>
    <n v="4.7159000000000004"/>
    <n v="365900"/>
    <x v="2"/>
    <e v="#NAME?"/>
  </r>
  <r>
    <n v="-118.02"/>
    <n v="34.130000000000003"/>
    <n v="33"/>
    <n v="2874"/>
    <n v="458"/>
    <n v="1239"/>
    <n v="431"/>
    <n v="5.2328999999999999"/>
    <n v="430900"/>
    <x v="2"/>
    <e v="#NAME?"/>
  </r>
  <r>
    <n v="-118.02"/>
    <n v="34.130000000000003"/>
    <n v="34"/>
    <n v="1966"/>
    <n v="319"/>
    <n v="980"/>
    <n v="297"/>
    <n v="7.7306999999999997"/>
    <n v="429000"/>
    <x v="2"/>
    <e v="#NAME?"/>
  </r>
  <r>
    <n v="-118.03"/>
    <n v="34.130000000000003"/>
    <n v="33"/>
    <n v="2352"/>
    <n v="373"/>
    <n v="995"/>
    <n v="359"/>
    <n v="4.9583000000000004"/>
    <n v="445700"/>
    <x v="2"/>
    <e v="#NAME?"/>
  </r>
  <r>
    <n v="-118.02"/>
    <n v="34.119999999999997"/>
    <n v="37"/>
    <n v="2250"/>
    <n v="360"/>
    <n v="989"/>
    <n v="329"/>
    <n v="6.1536"/>
    <n v="366000"/>
    <x v="2"/>
    <e v="#NAME?"/>
  </r>
  <r>
    <n v="-118.02"/>
    <n v="34.11"/>
    <n v="35"/>
    <n v="2454"/>
    <n v="458"/>
    <n v="1110"/>
    <n v="435"/>
    <n v="3.8029000000000002"/>
    <n v="414800"/>
    <x v="2"/>
    <e v="#NAME?"/>
  </r>
  <r>
    <n v="-118.02"/>
    <n v="34.119999999999997"/>
    <n v="36"/>
    <n v="1471"/>
    <n v="246"/>
    <n v="751"/>
    <n v="230"/>
    <n v="5.4554999999999998"/>
    <n v="395100"/>
    <x v="2"/>
    <e v="#NAME?"/>
  </r>
  <r>
    <n v="-118.02"/>
    <n v="34.119999999999997"/>
    <n v="38"/>
    <n v="1778"/>
    <n v="288"/>
    <n v="870"/>
    <n v="281"/>
    <n v="6.5784000000000002"/>
    <n v="408500"/>
    <x v="2"/>
    <e v="#NAME?"/>
  </r>
  <r>
    <n v="-118.03"/>
    <n v="34.11"/>
    <n v="34"/>
    <n v="2837"/>
    <n v="460"/>
    <n v="1344"/>
    <n v="458"/>
    <n v="6.5721999999999996"/>
    <n v="437400"/>
    <x v="2"/>
    <e v="#NAME?"/>
  </r>
  <r>
    <n v="-118.01"/>
    <n v="34.14"/>
    <n v="20"/>
    <n v="3350"/>
    <n v="831"/>
    <n v="1816"/>
    <n v="744"/>
    <n v="2.8351999999999999"/>
    <n v="161700"/>
    <x v="2"/>
    <e v="#NAME?"/>
  </r>
  <r>
    <n v="-118.01"/>
    <n v="34.14"/>
    <n v="23"/>
    <n v="3425"/>
    <n v="754"/>
    <n v="2202"/>
    <n v="729"/>
    <n v="3.52"/>
    <n v="187300"/>
    <x v="2"/>
    <e v="#NAME?"/>
  </r>
  <r>
    <n v="-118.02"/>
    <n v="34.14"/>
    <n v="31"/>
    <n v="6854"/>
    <n v="1578"/>
    <n v="4131"/>
    <n v="1524"/>
    <n v="3.5878000000000001"/>
    <n v="222800"/>
    <x v="2"/>
    <e v="#NAME?"/>
  </r>
  <r>
    <n v="-117.99"/>
    <n v="34.15"/>
    <n v="44"/>
    <n v="2492"/>
    <n v="611"/>
    <n v="1951"/>
    <n v="596"/>
    <n v="3.1303999999999998"/>
    <n v="185600"/>
    <x v="2"/>
    <e v="#NAME?"/>
  </r>
  <r>
    <n v="-118"/>
    <n v="34.15"/>
    <n v="43"/>
    <n v="2583"/>
    <n v="633"/>
    <n v="1544"/>
    <n v="617"/>
    <n v="2.5417000000000001"/>
    <n v="178300"/>
    <x v="2"/>
    <e v="#NAME?"/>
  </r>
  <r>
    <n v="-118.01"/>
    <n v="34.15"/>
    <n v="32"/>
    <n v="6597"/>
    <n v="1579"/>
    <n v="3689"/>
    <n v="1459"/>
    <n v="3.2376999999999998"/>
    <n v="184100"/>
    <x v="2"/>
    <e v="#NAME?"/>
  </r>
  <r>
    <n v="-117.98"/>
    <n v="34.14"/>
    <n v="27"/>
    <n v="6341"/>
    <n v="1289"/>
    <n v="2899"/>
    <n v="1192"/>
    <n v="3.6335999999999999"/>
    <n v="235200"/>
    <x v="2"/>
    <e v="#NAME?"/>
  </r>
  <r>
    <n v="-117.99"/>
    <n v="34.14"/>
    <n v="30"/>
    <n v="2346"/>
    <m/>
    <n v="1988"/>
    <n v="474"/>
    <n v="2.5625"/>
    <n v="153000"/>
    <x v="2"/>
    <e v="#NAME?"/>
  </r>
  <r>
    <n v="-118"/>
    <n v="34.130000000000003"/>
    <n v="24"/>
    <n v="2584"/>
    <n v="520"/>
    <n v="1869"/>
    <n v="503"/>
    <n v="3.2841"/>
    <n v="167000"/>
    <x v="2"/>
    <e v="#NAME?"/>
  </r>
  <r>
    <n v="-118"/>
    <n v="34.14"/>
    <n v="31"/>
    <n v="1298"/>
    <n v="431"/>
    <n v="1131"/>
    <n v="425"/>
    <n v="1.0548"/>
    <n v="178100"/>
    <x v="2"/>
    <e v="#NAME?"/>
  </r>
  <r>
    <n v="-118"/>
    <n v="34.14"/>
    <n v="39"/>
    <n v="1302"/>
    <n v="303"/>
    <n v="800"/>
    <n v="291"/>
    <n v="3.2723"/>
    <n v="166900"/>
    <x v="2"/>
    <e v="#NAME?"/>
  </r>
  <r>
    <n v="-118"/>
    <n v="34.130000000000003"/>
    <n v="35"/>
    <n v="1005"/>
    <n v="224"/>
    <n v="742"/>
    <n v="221"/>
    <n v="3.5480999999999998"/>
    <n v="158100"/>
    <x v="2"/>
    <e v="#NAME?"/>
  </r>
  <r>
    <n v="-117.99"/>
    <n v="34.130000000000003"/>
    <n v="37"/>
    <n v="1568"/>
    <n v="371"/>
    <n v="1618"/>
    <n v="350"/>
    <n v="2.9605000000000001"/>
    <n v="129400"/>
    <x v="2"/>
    <e v="#NAME?"/>
  </r>
  <r>
    <n v="-117.99"/>
    <n v="34.119999999999997"/>
    <n v="37"/>
    <n v="1527"/>
    <n v="331"/>
    <n v="1504"/>
    <n v="324"/>
    <n v="3.2856999999999998"/>
    <n v="130100"/>
    <x v="2"/>
    <e v="#NAME?"/>
  </r>
  <r>
    <n v="-117.99"/>
    <n v="34.119999999999997"/>
    <n v="35"/>
    <n v="1040"/>
    <n v="231"/>
    <n v="1040"/>
    <n v="242"/>
    <n v="2.5394999999999999"/>
    <n v="139200"/>
    <x v="2"/>
    <e v="#NAME?"/>
  </r>
  <r>
    <n v="-118"/>
    <n v="34.119999999999997"/>
    <n v="37"/>
    <n v="1340"/>
    <n v="325"/>
    <n v="928"/>
    <n v="333"/>
    <n v="3.9218999999999999"/>
    <n v="175000"/>
    <x v="2"/>
    <e v="#NAME?"/>
  </r>
  <r>
    <n v="-118"/>
    <n v="34.119999999999997"/>
    <n v="42"/>
    <n v="870"/>
    <n v="170"/>
    <n v="546"/>
    <n v="164"/>
    <n v="4.625"/>
    <n v="173800"/>
    <x v="2"/>
    <e v="#NAME?"/>
  </r>
  <r>
    <n v="-118.01"/>
    <n v="34.130000000000003"/>
    <n v="38"/>
    <n v="3374"/>
    <n v="671"/>
    <n v="1906"/>
    <n v="640"/>
    <n v="4.0728999999999997"/>
    <n v="212300"/>
    <x v="2"/>
    <e v="#NAME?"/>
  </r>
  <r>
    <n v="-118.01"/>
    <n v="34.119999999999997"/>
    <n v="43"/>
    <n v="1185"/>
    <n v="207"/>
    <n v="657"/>
    <n v="198"/>
    <n v="4.5491000000000001"/>
    <n v="214800"/>
    <x v="2"/>
    <e v="#NAME?"/>
  </r>
  <r>
    <n v="-118.01"/>
    <n v="34.119999999999997"/>
    <n v="32"/>
    <n v="1937"/>
    <n v="332"/>
    <n v="922"/>
    <n v="340"/>
    <n v="3.94"/>
    <n v="278400"/>
    <x v="2"/>
    <e v="#NAME?"/>
  </r>
  <r>
    <n v="-118.01"/>
    <n v="34.11"/>
    <n v="32"/>
    <n v="1978"/>
    <n v="536"/>
    <n v="826"/>
    <n v="470"/>
    <n v="2.5114000000000001"/>
    <n v="212200"/>
    <x v="2"/>
    <e v="#NAME?"/>
  </r>
  <r>
    <n v="-118.01"/>
    <n v="34.11"/>
    <n v="43"/>
    <n v="1858"/>
    <n v="345"/>
    <n v="1054"/>
    <n v="329"/>
    <n v="3.5625"/>
    <n v="211600"/>
    <x v="2"/>
    <e v="#NAME?"/>
  </r>
  <r>
    <n v="-118.01"/>
    <n v="34.11"/>
    <n v="36"/>
    <n v="1722"/>
    <n v="320"/>
    <n v="794"/>
    <n v="322"/>
    <n v="4.2131999999999996"/>
    <n v="212200"/>
    <x v="2"/>
    <e v="#NAME?"/>
  </r>
  <r>
    <n v="-118.02"/>
    <n v="34.1"/>
    <n v="36"/>
    <n v="1928"/>
    <n v="361"/>
    <n v="1008"/>
    <n v="368"/>
    <n v="4.7329999999999997"/>
    <n v="233700"/>
    <x v="2"/>
    <e v="#NAME?"/>
  </r>
  <r>
    <n v="-118.02"/>
    <n v="34.1"/>
    <n v="36"/>
    <n v="452"/>
    <n v="80"/>
    <n v="248"/>
    <n v="83"/>
    <n v="1.9688000000000001"/>
    <n v="226000"/>
    <x v="2"/>
    <e v="#NAME?"/>
  </r>
  <r>
    <n v="-118.02"/>
    <n v="34.11"/>
    <n v="39"/>
    <n v="1504"/>
    <n v="280"/>
    <n v="718"/>
    <n v="261"/>
    <n v="4.625"/>
    <n v="219000"/>
    <x v="2"/>
    <e v="#NAME?"/>
  </r>
  <r>
    <n v="-118.03"/>
    <n v="34.1"/>
    <n v="38"/>
    <n v="2301"/>
    <n v="416"/>
    <n v="1079"/>
    <n v="398"/>
    <n v="4.4236000000000004"/>
    <n v="233600"/>
    <x v="2"/>
    <e v="#NAME?"/>
  </r>
  <r>
    <n v="-118.03"/>
    <n v="34.1"/>
    <n v="30"/>
    <n v="2773"/>
    <n v="634"/>
    <n v="1376"/>
    <n v="540"/>
    <n v="2.7856999999999998"/>
    <n v="201700"/>
    <x v="2"/>
    <e v="#NAME?"/>
  </r>
  <r>
    <n v="-118.03"/>
    <n v="34.1"/>
    <n v="31"/>
    <n v="2647"/>
    <n v="539"/>
    <n v="1473"/>
    <n v="520"/>
    <n v="3.94"/>
    <n v="223900"/>
    <x v="2"/>
    <e v="#NAME?"/>
  </r>
  <r>
    <n v="-118.03"/>
    <n v="34.1"/>
    <n v="32"/>
    <n v="2668"/>
    <n v="609"/>
    <n v="1512"/>
    <n v="541"/>
    <n v="2.9422000000000001"/>
    <n v="233100"/>
    <x v="2"/>
    <e v="#NAME?"/>
  </r>
  <r>
    <n v="-118.03"/>
    <n v="34.11"/>
    <n v="38"/>
    <n v="2076"/>
    <n v="361"/>
    <n v="988"/>
    <n v="332"/>
    <n v="5.9175000000000004"/>
    <n v="416900"/>
    <x v="2"/>
    <e v="#NAME?"/>
  </r>
  <r>
    <n v="-118.04"/>
    <n v="34.11"/>
    <n v="44"/>
    <n v="773"/>
    <n v="120"/>
    <n v="405"/>
    <n v="121"/>
    <n v="5"/>
    <n v="447100"/>
    <x v="2"/>
    <e v="#NAME?"/>
  </r>
  <r>
    <n v="-118.04"/>
    <n v="34.11"/>
    <n v="37"/>
    <n v="1275"/>
    <n v="177"/>
    <n v="598"/>
    <n v="174"/>
    <n v="7.1885000000000003"/>
    <n v="500001"/>
    <x v="2"/>
    <e v="#NAME?"/>
  </r>
  <r>
    <n v="-118.05"/>
    <n v="34.11"/>
    <n v="42"/>
    <n v="3677"/>
    <n v="627"/>
    <n v="1779"/>
    <n v="622"/>
    <n v="5.1509"/>
    <n v="426500"/>
    <x v="2"/>
    <e v="#NAME?"/>
  </r>
  <r>
    <n v="-118.04"/>
    <n v="34.130000000000003"/>
    <n v="39"/>
    <n v="2485"/>
    <n v="382"/>
    <n v="1072"/>
    <n v="342"/>
    <n v="6.0877999999999997"/>
    <n v="430200"/>
    <x v="2"/>
    <e v="#NAME?"/>
  </r>
  <r>
    <n v="-118.04"/>
    <n v="34.119999999999997"/>
    <n v="39"/>
    <n v="2522"/>
    <n v="380"/>
    <n v="1113"/>
    <n v="357"/>
    <n v="5.2248999999999999"/>
    <n v="445200"/>
    <x v="2"/>
    <e v="#NAME?"/>
  </r>
  <r>
    <n v="-118.04"/>
    <n v="34.119999999999997"/>
    <n v="44"/>
    <n v="2007"/>
    <n v="288"/>
    <n v="921"/>
    <n v="307"/>
    <n v="6.5989000000000004"/>
    <n v="500001"/>
    <x v="2"/>
    <e v="#NAME?"/>
  </r>
  <r>
    <n v="-118.04"/>
    <n v="34.119999999999997"/>
    <n v="30"/>
    <n v="2170"/>
    <n v="318"/>
    <n v="984"/>
    <n v="309"/>
    <n v="5.6916000000000002"/>
    <n v="500001"/>
    <x v="2"/>
    <e v="#NAME?"/>
  </r>
  <r>
    <n v="-118.05"/>
    <n v="34.119999999999997"/>
    <n v="20"/>
    <n v="5218"/>
    <n v="959"/>
    <n v="2302"/>
    <n v="850"/>
    <n v="3.55"/>
    <n v="476700"/>
    <x v="2"/>
    <e v="#NAME?"/>
  </r>
  <r>
    <n v="-118.06"/>
    <n v="34.119999999999997"/>
    <n v="25"/>
    <n v="3891"/>
    <n v="848"/>
    <n v="1848"/>
    <n v="759"/>
    <n v="3.6638999999999999"/>
    <n v="248100"/>
    <x v="2"/>
    <e v="#NAME?"/>
  </r>
  <r>
    <n v="-118.06"/>
    <n v="34.119999999999997"/>
    <n v="34"/>
    <n v="2941"/>
    <n v="558"/>
    <n v="1660"/>
    <n v="576"/>
    <n v="4.5667"/>
    <n v="271500"/>
    <x v="2"/>
    <e v="#NAME?"/>
  </r>
  <r>
    <n v="-118.06"/>
    <n v="34.119999999999997"/>
    <n v="35"/>
    <n v="2053"/>
    <n v="369"/>
    <n v="1044"/>
    <n v="375"/>
    <n v="4.1875"/>
    <n v="275400"/>
    <x v="2"/>
    <e v="#NAME?"/>
  </r>
  <r>
    <n v="-118.05"/>
    <n v="34.11"/>
    <n v="48"/>
    <n v="1410"/>
    <n v="304"/>
    <n v="677"/>
    <n v="274"/>
    <n v="3.2595999999999998"/>
    <n v="272400"/>
    <x v="2"/>
    <e v="#NAME?"/>
  </r>
  <r>
    <n v="-118.06"/>
    <n v="34.11"/>
    <n v="36"/>
    <n v="2178"/>
    <n v="485"/>
    <n v="914"/>
    <n v="412"/>
    <n v="2.7656000000000001"/>
    <n v="239500"/>
    <x v="2"/>
    <e v="#NAME?"/>
  </r>
  <r>
    <n v="-118.06"/>
    <n v="34.11"/>
    <n v="39"/>
    <n v="2603"/>
    <n v="547"/>
    <n v="1196"/>
    <n v="487"/>
    <n v="3.0853999999999999"/>
    <n v="248700"/>
    <x v="2"/>
    <e v="#NAME?"/>
  </r>
  <r>
    <n v="-118.04"/>
    <n v="34.1"/>
    <n v="39"/>
    <n v="2302"/>
    <n v="412"/>
    <n v="1590"/>
    <n v="406"/>
    <n v="4.8017000000000003"/>
    <n v="273800"/>
    <x v="2"/>
    <e v="#NAME?"/>
  </r>
  <r>
    <n v="-118.05"/>
    <n v="34.1"/>
    <n v="36"/>
    <n v="1606"/>
    <n v="318"/>
    <n v="889"/>
    <n v="294"/>
    <n v="4.7930999999999999"/>
    <n v="272600"/>
    <x v="2"/>
    <e v="#NAME?"/>
  </r>
  <r>
    <n v="-118.06"/>
    <n v="34.1"/>
    <n v="38"/>
    <n v="3229"/>
    <n v="636"/>
    <n v="1599"/>
    <n v="609"/>
    <n v="3.8645999999999998"/>
    <n v="257100"/>
    <x v="1"/>
    <m/>
  </r>
  <r>
    <n v="-118.06"/>
    <n v="34.1"/>
    <n v="42"/>
    <n v="1576"/>
    <n v="313"/>
    <n v="697"/>
    <n v="282"/>
    <n v="4.3522999999999996"/>
    <n v="283600"/>
    <x v="1"/>
    <m/>
  </r>
  <r>
    <n v="-118.06"/>
    <n v="34.1"/>
    <n v="43"/>
    <n v="1833"/>
    <n v="355"/>
    <n v="786"/>
    <n v="334"/>
    <n v="3.5760999999999998"/>
    <n v="256700"/>
    <x v="1"/>
    <m/>
  </r>
  <r>
    <n v="-118.06"/>
    <n v="34.1"/>
    <n v="38"/>
    <n v="2438"/>
    <n v="442"/>
    <n v="1308"/>
    <n v="461"/>
    <n v="3.6995"/>
    <n v="260100"/>
    <x v="1"/>
    <m/>
  </r>
  <r>
    <n v="-118.04"/>
    <n v="34.1"/>
    <n v="38"/>
    <n v="2317"/>
    <n v="451"/>
    <n v="1155"/>
    <n v="426"/>
    <n v="4.1487999999999996"/>
    <n v="235300"/>
    <x v="2"/>
    <e v="#NAME?"/>
  </r>
  <r>
    <n v="-118.04"/>
    <n v="34.090000000000003"/>
    <n v="34"/>
    <n v="2597"/>
    <n v="461"/>
    <n v="1542"/>
    <n v="470"/>
    <n v="4.6211000000000002"/>
    <n v="248900"/>
    <x v="2"/>
    <e v="#NAME?"/>
  </r>
  <r>
    <n v="-118.05"/>
    <n v="34.1"/>
    <n v="30"/>
    <n v="2143"/>
    <n v="427"/>
    <n v="1107"/>
    <n v="416"/>
    <n v="4.2321"/>
    <n v="252200"/>
    <x v="2"/>
    <e v="#NAME?"/>
  </r>
  <r>
    <n v="-118.05"/>
    <n v="34.1"/>
    <n v="42"/>
    <n v="2065"/>
    <n v="404"/>
    <n v="1313"/>
    <n v="402"/>
    <n v="4.0179"/>
    <n v="274300"/>
    <x v="2"/>
    <e v="#NAME?"/>
  </r>
  <r>
    <n v="-118.06"/>
    <n v="34.090000000000003"/>
    <n v="38"/>
    <n v="2036"/>
    <n v="388"/>
    <n v="1096"/>
    <n v="371"/>
    <n v="4.0625"/>
    <n v="262500"/>
    <x v="1"/>
    <m/>
  </r>
  <r>
    <n v="-118.06"/>
    <n v="34.1"/>
    <n v="38"/>
    <n v="1960"/>
    <n v="330"/>
    <n v="874"/>
    <n v="308"/>
    <n v="4.8593999999999999"/>
    <n v="265900"/>
    <x v="1"/>
    <m/>
  </r>
  <r>
    <n v="-118.06"/>
    <n v="34.090000000000003"/>
    <n v="36"/>
    <n v="1239"/>
    <n v="238"/>
    <n v="717"/>
    <n v="237"/>
    <n v="3.2440000000000002"/>
    <n v="258100"/>
    <x v="1"/>
    <m/>
  </r>
  <r>
    <n v="-118.06"/>
    <n v="34.090000000000003"/>
    <n v="40"/>
    <n v="1975"/>
    <n v="389"/>
    <n v="1116"/>
    <n v="378"/>
    <n v="4.2897999999999996"/>
    <n v="251600"/>
    <x v="1"/>
    <m/>
  </r>
  <r>
    <n v="-118.07"/>
    <n v="34.090000000000003"/>
    <n v="40"/>
    <n v="1745"/>
    <n v="370"/>
    <n v="1293"/>
    <n v="357"/>
    <n v="2.5474000000000001"/>
    <n v="198100"/>
    <x v="1"/>
    <m/>
  </r>
  <r>
    <n v="-118.07"/>
    <n v="34.090000000000003"/>
    <n v="35"/>
    <n v="1224"/>
    <n v="267"/>
    <n v="887"/>
    <n v="276"/>
    <n v="4.0987"/>
    <n v="202400"/>
    <x v="1"/>
    <m/>
  </r>
  <r>
    <n v="-118.08"/>
    <n v="34.090000000000003"/>
    <n v="33"/>
    <n v="2557"/>
    <n v="578"/>
    <n v="1715"/>
    <n v="530"/>
    <n v="2.9196"/>
    <n v="208800"/>
    <x v="1"/>
    <m/>
  </r>
  <r>
    <n v="-118.08"/>
    <n v="34.090000000000003"/>
    <n v="34"/>
    <n v="1823"/>
    <n v="457"/>
    <n v="1485"/>
    <n v="401"/>
    <n v="3.7222"/>
    <n v="207200"/>
    <x v="1"/>
    <m/>
  </r>
  <r>
    <n v="-118.08"/>
    <n v="34.090000000000003"/>
    <n v="32"/>
    <n v="3214"/>
    <n v="718"/>
    <n v="2316"/>
    <n v="751"/>
    <n v="3.7065999999999999"/>
    <n v="206800"/>
    <x v="1"/>
    <m/>
  </r>
  <r>
    <n v="-118.04"/>
    <n v="34.090000000000003"/>
    <n v="34"/>
    <n v="2001"/>
    <n v="388"/>
    <n v="1461"/>
    <n v="397"/>
    <n v="3.8304"/>
    <n v="183000"/>
    <x v="2"/>
    <e v="#NAME?"/>
  </r>
  <r>
    <n v="-118.04"/>
    <n v="34.08"/>
    <n v="35"/>
    <n v="1148"/>
    <n v="258"/>
    <n v="975"/>
    <n v="253"/>
    <n v="4.0369999999999999"/>
    <n v="173300"/>
    <x v="1"/>
    <m/>
  </r>
  <r>
    <n v="-118.04"/>
    <n v="34.090000000000003"/>
    <n v="32"/>
    <n v="1339"/>
    <n v="334"/>
    <n v="817"/>
    <n v="349"/>
    <n v="2.8332999999999999"/>
    <n v="186000"/>
    <x v="2"/>
    <e v="#NAME?"/>
  </r>
  <r>
    <n v="-118.05"/>
    <n v="34.090000000000003"/>
    <n v="23"/>
    <n v="602"/>
    <n v="135"/>
    <n v="409"/>
    <n v="123"/>
    <n v="3.5268000000000002"/>
    <n v="146400"/>
    <x v="1"/>
    <m/>
  </r>
  <r>
    <n v="-118.02"/>
    <n v="34.090000000000003"/>
    <n v="32"/>
    <n v="1747"/>
    <n v="399"/>
    <n v="1199"/>
    <n v="402"/>
    <n v="3.4285999999999999"/>
    <n v="191800"/>
    <x v="2"/>
    <e v="#NAME?"/>
  </r>
  <r>
    <n v="-118.02"/>
    <n v="34.08"/>
    <n v="29"/>
    <n v="2741"/>
    <n v="667"/>
    <n v="2449"/>
    <n v="677"/>
    <n v="3.6943999999999999"/>
    <n v="175200"/>
    <x v="2"/>
    <e v="#NAME?"/>
  </r>
  <r>
    <n v="-118.02"/>
    <n v="34.090000000000003"/>
    <n v="24"/>
    <n v="2080"/>
    <n v="514"/>
    <n v="1976"/>
    <n v="478"/>
    <n v="2.6917"/>
    <n v="170000"/>
    <x v="2"/>
    <e v="#NAME?"/>
  </r>
  <r>
    <n v="-118.03"/>
    <n v="34.090000000000003"/>
    <n v="29"/>
    <n v="1219"/>
    <n v="338"/>
    <n v="1152"/>
    <n v="323"/>
    <n v="2.8029000000000002"/>
    <n v="180900"/>
    <x v="2"/>
    <e v="#NAME?"/>
  </r>
  <r>
    <n v="-118.03"/>
    <n v="34.08"/>
    <n v="32"/>
    <n v="1780"/>
    <n v="484"/>
    <n v="1732"/>
    <n v="454"/>
    <n v="2.4464000000000001"/>
    <n v="169600"/>
    <x v="2"/>
    <e v="#NAME?"/>
  </r>
  <r>
    <n v="-118"/>
    <n v="34.1"/>
    <n v="34"/>
    <n v="2249"/>
    <n v="460"/>
    <n v="1544"/>
    <n v="441"/>
    <n v="3.4005000000000001"/>
    <n v="176300"/>
    <x v="2"/>
    <e v="#NAME?"/>
  </r>
  <r>
    <n v="-118.01"/>
    <n v="34.090000000000003"/>
    <n v="29"/>
    <n v="3402"/>
    <n v="747"/>
    <n v="2331"/>
    <n v="690"/>
    <n v="3.6093999999999999"/>
    <n v="179200"/>
    <x v="2"/>
    <e v="#NAME?"/>
  </r>
  <r>
    <n v="-118.01"/>
    <n v="34.1"/>
    <n v="27"/>
    <n v="2424"/>
    <n v="542"/>
    <n v="1713"/>
    <n v="557"/>
    <n v="3.8085"/>
    <n v="181400"/>
    <x v="2"/>
    <e v="#NAME?"/>
  </r>
  <r>
    <n v="-118.01"/>
    <n v="34.1"/>
    <n v="35"/>
    <n v="2120"/>
    <n v="412"/>
    <n v="1375"/>
    <n v="405"/>
    <n v="3.4609000000000001"/>
    <n v="166300"/>
    <x v="2"/>
    <e v="#NAME?"/>
  </r>
  <r>
    <n v="-118"/>
    <n v="34.08"/>
    <n v="29"/>
    <n v="2003"/>
    <n v="401"/>
    <n v="1520"/>
    <n v="364"/>
    <n v="3.9940000000000002"/>
    <n v="195300"/>
    <x v="2"/>
    <e v="#NAME?"/>
  </r>
  <r>
    <n v="-118.01"/>
    <n v="34.08"/>
    <n v="30"/>
    <n v="2281"/>
    <n v="522"/>
    <n v="1969"/>
    <n v="500"/>
    <n v="3.6530999999999998"/>
    <n v="166300"/>
    <x v="2"/>
    <e v="#NAME?"/>
  </r>
  <r>
    <n v="-118.02"/>
    <n v="34.08"/>
    <n v="28"/>
    <n v="2769"/>
    <n v="631"/>
    <n v="2452"/>
    <n v="581"/>
    <n v="2.6071"/>
    <n v="175900"/>
    <x v="2"/>
    <e v="#NAME?"/>
  </r>
  <r>
    <n v="-118.01"/>
    <n v="34.08"/>
    <n v="35"/>
    <n v="1852"/>
    <n v="358"/>
    <n v="1414"/>
    <n v="347"/>
    <n v="4.2750000000000004"/>
    <n v="173600"/>
    <x v="2"/>
    <e v="#NAME?"/>
  </r>
  <r>
    <n v="-118.01"/>
    <n v="34.090000000000003"/>
    <n v="32"/>
    <n v="1613"/>
    <n v="361"/>
    <n v="1283"/>
    <n v="404"/>
    <n v="3.1943999999999999"/>
    <n v="181700"/>
    <x v="2"/>
    <e v="#NAME?"/>
  </r>
  <r>
    <n v="-118"/>
    <n v="34.08"/>
    <n v="23"/>
    <n v="1627"/>
    <n v="318"/>
    <n v="1279"/>
    <n v="289"/>
    <n v="4.6467000000000001"/>
    <n v="185100"/>
    <x v="2"/>
    <e v="#NAME?"/>
  </r>
  <r>
    <n v="-118.02"/>
    <n v="34.08"/>
    <n v="31"/>
    <n v="2402"/>
    <n v="632"/>
    <n v="2830"/>
    <n v="603"/>
    <n v="2.3332999999999999"/>
    <n v="164200"/>
    <x v="2"/>
    <e v="#NAME?"/>
  </r>
  <r>
    <n v="-118.03"/>
    <n v="34.08"/>
    <n v="37"/>
    <n v="775"/>
    <n v="179"/>
    <n v="726"/>
    <n v="183"/>
    <n v="3.25"/>
    <n v="159200"/>
    <x v="2"/>
    <e v="#NAME?"/>
  </r>
  <r>
    <n v="-118.03"/>
    <n v="34.08"/>
    <n v="42"/>
    <n v="1597"/>
    <n v="373"/>
    <n v="1311"/>
    <n v="352"/>
    <n v="2.9687999999999999"/>
    <n v="162800"/>
    <x v="2"/>
    <e v="#NAME?"/>
  </r>
  <r>
    <n v="-118.04"/>
    <n v="34.07"/>
    <n v="52"/>
    <n v="177"/>
    <n v="59"/>
    <n v="269"/>
    <n v="75"/>
    <n v="2.3611"/>
    <n v="131300"/>
    <x v="1"/>
    <m/>
  </r>
  <r>
    <n v="-118.05"/>
    <n v="34.08"/>
    <n v="34"/>
    <n v="572"/>
    <n v="154"/>
    <n v="752"/>
    <n v="182"/>
    <n v="2.0432999999999999"/>
    <n v="138800"/>
    <x v="1"/>
    <m/>
  </r>
  <r>
    <n v="-118.05"/>
    <n v="34.08"/>
    <n v="25"/>
    <n v="4909"/>
    <n v="1422"/>
    <n v="4983"/>
    <n v="1293"/>
    <n v="2.7254"/>
    <n v="143500"/>
    <x v="1"/>
    <m/>
  </r>
  <r>
    <n v="-118.05"/>
    <n v="34.08"/>
    <n v="30"/>
    <n v="1572"/>
    <n v="427"/>
    <n v="1857"/>
    <n v="428"/>
    <n v="2.4914000000000001"/>
    <n v="159200"/>
    <x v="1"/>
    <m/>
  </r>
  <r>
    <n v="-118.06"/>
    <n v="34.08"/>
    <n v="37"/>
    <n v="778"/>
    <n v="205"/>
    <n v="850"/>
    <n v="198"/>
    <n v="2.5118999999999998"/>
    <n v="180500"/>
    <x v="1"/>
    <m/>
  </r>
  <r>
    <n v="-118.06"/>
    <n v="34.08"/>
    <n v="34"/>
    <n v="1197"/>
    <n v="260"/>
    <n v="942"/>
    <n v="245"/>
    <n v="3.4201999999999999"/>
    <n v="189100"/>
    <x v="1"/>
    <m/>
  </r>
  <r>
    <n v="-118.06"/>
    <n v="34.08"/>
    <n v="42"/>
    <n v="1988"/>
    <n v="402"/>
    <n v="1239"/>
    <n v="402"/>
    <n v="3.2568999999999999"/>
    <n v="201500"/>
    <x v="1"/>
    <m/>
  </r>
  <r>
    <n v="-118.07"/>
    <n v="34.08"/>
    <n v="38"/>
    <n v="2462"/>
    <n v="553"/>
    <n v="1843"/>
    <n v="538"/>
    <n v="3.2311999999999999"/>
    <n v="211900"/>
    <x v="1"/>
    <m/>
  </r>
  <r>
    <n v="-118.07"/>
    <n v="34.07"/>
    <n v="19"/>
    <n v="1554"/>
    <n v="393"/>
    <n v="1427"/>
    <n v="370"/>
    <n v="3.125"/>
    <n v="207100"/>
    <x v="1"/>
    <m/>
  </r>
  <r>
    <n v="-118.07"/>
    <n v="34.08"/>
    <n v="37"/>
    <n v="1210"/>
    <n v="252"/>
    <n v="733"/>
    <n v="243"/>
    <n v="2.806"/>
    <n v="214600"/>
    <x v="1"/>
    <m/>
  </r>
  <r>
    <n v="-118.05"/>
    <n v="34.07"/>
    <n v="32"/>
    <n v="4492"/>
    <n v="1075"/>
    <n v="4119"/>
    <n v="1035"/>
    <n v="3.2372999999999998"/>
    <n v="183100"/>
    <x v="1"/>
    <m/>
  </r>
  <r>
    <n v="-118.06"/>
    <n v="34.07"/>
    <n v="30"/>
    <n v="2308"/>
    <n v="674"/>
    <n v="3034"/>
    <n v="691"/>
    <n v="2.3929"/>
    <n v="184400"/>
    <x v="1"/>
    <m/>
  </r>
  <r>
    <n v="-118.03"/>
    <n v="34.07"/>
    <n v="37"/>
    <n v="1091"/>
    <n v="269"/>
    <n v="905"/>
    <n v="242"/>
    <n v="3.1042000000000001"/>
    <n v="152000"/>
    <x v="1"/>
    <m/>
  </r>
  <r>
    <n v="-118.03"/>
    <n v="34.06"/>
    <n v="36"/>
    <n v="1018"/>
    <n v="305"/>
    <n v="1307"/>
    <n v="292"/>
    <n v="2.1453000000000002"/>
    <n v="162100"/>
    <x v="1"/>
    <m/>
  </r>
  <r>
    <n v="-118.04"/>
    <n v="34.07"/>
    <n v="39"/>
    <n v="1382"/>
    <n v="315"/>
    <n v="1090"/>
    <n v="308"/>
    <n v="3.8125"/>
    <n v="174000"/>
    <x v="1"/>
    <m/>
  </r>
  <r>
    <n v="-118.04"/>
    <n v="34.07"/>
    <n v="39"/>
    <n v="2451"/>
    <n v="649"/>
    <n v="2536"/>
    <n v="648"/>
    <n v="2.3098000000000001"/>
    <n v="173100"/>
    <x v="1"/>
    <m/>
  </r>
  <r>
    <n v="-118.01"/>
    <n v="34.07"/>
    <n v="22"/>
    <n v="6311"/>
    <n v="1572"/>
    <n v="6666"/>
    <n v="1456"/>
    <n v="2.9333999999999998"/>
    <n v="182600"/>
    <x v="2"/>
    <e v="#NAME?"/>
  </r>
  <r>
    <n v="-118.01"/>
    <n v="34.06"/>
    <n v="26"/>
    <n v="557"/>
    <n v="153"/>
    <n v="455"/>
    <n v="196"/>
    <n v="2.7721"/>
    <n v="155400"/>
    <x v="2"/>
    <e v="#NAME?"/>
  </r>
  <r>
    <n v="-118.01"/>
    <n v="34.07"/>
    <n v="24"/>
    <n v="5684"/>
    <n v="1485"/>
    <n v="6626"/>
    <n v="1481"/>
    <n v="2.2559"/>
    <n v="166800"/>
    <x v="2"/>
    <e v="#NAME?"/>
  </r>
  <r>
    <n v="-118.02"/>
    <n v="34.07"/>
    <n v="21"/>
    <n v="3245"/>
    <n v="959"/>
    <n v="3528"/>
    <n v="887"/>
    <n v="2.3235999999999999"/>
    <n v="156300"/>
    <x v="2"/>
    <e v="#NAME?"/>
  </r>
  <r>
    <n v="-118.03"/>
    <n v="34.06"/>
    <n v="31"/>
    <n v="1513"/>
    <n v="389"/>
    <n v="1396"/>
    <n v="364"/>
    <n v="2.4706000000000001"/>
    <n v="170600"/>
    <x v="1"/>
    <m/>
  </r>
  <r>
    <n v="-118.03"/>
    <n v="34.06"/>
    <n v="24"/>
    <n v="2343"/>
    <n v="834"/>
    <n v="3537"/>
    <n v="824"/>
    <n v="2.1093999999999999"/>
    <n v="135200"/>
    <x v="1"/>
    <m/>
  </r>
  <r>
    <n v="-118.03"/>
    <n v="34.06"/>
    <n v="27"/>
    <n v="2510"/>
    <n v="783"/>
    <n v="3481"/>
    <n v="726"/>
    <n v="2.4874999999999998"/>
    <n v="157800"/>
    <x v="1"/>
    <m/>
  </r>
  <r>
    <n v="-118.04"/>
    <n v="34.06"/>
    <n v="31"/>
    <n v="957"/>
    <n v="295"/>
    <n v="1300"/>
    <n v="287"/>
    <n v="2.1383000000000001"/>
    <n v="153400"/>
    <x v="1"/>
    <m/>
  </r>
  <r>
    <n v="-118.04"/>
    <n v="34.06"/>
    <n v="30"/>
    <n v="2019"/>
    <n v="551"/>
    <n v="2481"/>
    <n v="484"/>
    <n v="3.1875"/>
    <n v="154200"/>
    <x v="1"/>
    <m/>
  </r>
  <r>
    <n v="-118.04"/>
    <n v="34.06"/>
    <n v="39"/>
    <n v="1258"/>
    <n v="245"/>
    <n v="988"/>
    <n v="228"/>
    <n v="3.2132000000000001"/>
    <n v="176100"/>
    <x v="1"/>
    <m/>
  </r>
  <r>
    <n v="-118.05"/>
    <n v="34.06"/>
    <n v="32"/>
    <n v="2286"/>
    <n v="654"/>
    <n v="2991"/>
    <n v="655"/>
    <n v="2.1781000000000001"/>
    <n v="174500"/>
    <x v="1"/>
    <m/>
  </r>
  <r>
    <n v="-118.05"/>
    <n v="34.06"/>
    <n v="45"/>
    <n v="531"/>
    <n v="164"/>
    <n v="722"/>
    <n v="166"/>
    <n v="2.1406000000000001"/>
    <n v="162500"/>
    <x v="1"/>
    <m/>
  </r>
  <r>
    <n v="-118.05"/>
    <n v="34.06"/>
    <n v="25"/>
    <n v="1022"/>
    <n v="291"/>
    <n v="1570"/>
    <n v="297"/>
    <n v="3.0230000000000001"/>
    <n v="142000"/>
    <x v="1"/>
    <m/>
  </r>
  <r>
    <n v="-118.06"/>
    <n v="34.06"/>
    <n v="28"/>
    <n v="2127"/>
    <n v="625"/>
    <n v="3160"/>
    <n v="620"/>
    <n v="2.5762999999999998"/>
    <n v="173900"/>
    <x v="1"/>
    <m/>
  </r>
  <r>
    <n v="-118.06"/>
    <n v="34.06"/>
    <n v="28"/>
    <n v="1778"/>
    <n v="605"/>
    <n v="2184"/>
    <n v="574"/>
    <n v="1.9189000000000001"/>
    <n v="165900"/>
    <x v="1"/>
    <m/>
  </r>
  <r>
    <n v="-118.07"/>
    <n v="34.07"/>
    <n v="31"/>
    <n v="1370"/>
    <n v="284"/>
    <n v="1062"/>
    <n v="277"/>
    <n v="3.5156000000000001"/>
    <n v="199300"/>
    <x v="1"/>
    <m/>
  </r>
  <r>
    <n v="-118.08"/>
    <n v="34.07"/>
    <n v="32"/>
    <n v="4089"/>
    <n v="975"/>
    <n v="3775"/>
    <n v="955"/>
    <n v="3.29"/>
    <n v="205500"/>
    <x v="1"/>
    <m/>
  </r>
  <r>
    <n v="-118.07"/>
    <n v="34.06"/>
    <n v="34"/>
    <n v="2873"/>
    <n v="718"/>
    <n v="2758"/>
    <n v="699"/>
    <n v="2.5985"/>
    <n v="168600"/>
    <x v="1"/>
    <m/>
  </r>
  <r>
    <n v="-118.04"/>
    <n v="34.049999999999997"/>
    <n v="32"/>
    <n v="1252"/>
    <n v="273"/>
    <n v="1337"/>
    <n v="263"/>
    <n v="2.6579000000000002"/>
    <n v="156800"/>
    <x v="1"/>
    <m/>
  </r>
  <r>
    <n v="-118.05"/>
    <n v="34.049999999999997"/>
    <n v="36"/>
    <n v="1084"/>
    <n v="202"/>
    <n v="920"/>
    <n v="199"/>
    <n v="3.7279"/>
    <n v="162200"/>
    <x v="1"/>
    <m/>
  </r>
  <r>
    <n v="-118.06"/>
    <n v="34.04"/>
    <n v="28"/>
    <n v="1516"/>
    <n v="363"/>
    <n v="1011"/>
    <n v="344"/>
    <n v="2.6288"/>
    <n v="160300"/>
    <x v="1"/>
    <m/>
  </r>
  <r>
    <n v="-118.03"/>
    <n v="34.06"/>
    <n v="24"/>
    <n v="2469"/>
    <n v="731"/>
    <n v="3818"/>
    <n v="712"/>
    <n v="2.5445000000000002"/>
    <n v="151400"/>
    <x v="1"/>
    <m/>
  </r>
  <r>
    <n v="-118.04"/>
    <n v="34.049999999999997"/>
    <n v="34"/>
    <n v="1058"/>
    <n v="230"/>
    <n v="1043"/>
    <n v="229"/>
    <n v="3.0535999999999999"/>
    <n v="137500"/>
    <x v="1"/>
    <m/>
  </r>
  <r>
    <n v="-118.04"/>
    <n v="34.04"/>
    <n v="35"/>
    <n v="1734"/>
    <n v="363"/>
    <n v="1527"/>
    <n v="344"/>
    <n v="3"/>
    <n v="160600"/>
    <x v="1"/>
    <m/>
  </r>
  <r>
    <n v="-118.04"/>
    <n v="34.04"/>
    <n v="32"/>
    <n v="1619"/>
    <n v="323"/>
    <n v="1492"/>
    <n v="342"/>
    <n v="3.5"/>
    <n v="165100"/>
    <x v="1"/>
    <m/>
  </r>
  <r>
    <n v="-118.05"/>
    <n v="34.04"/>
    <n v="33"/>
    <n v="1348"/>
    <m/>
    <n v="1098"/>
    <n v="257"/>
    <n v="4.2916999999999996"/>
    <n v="161200"/>
    <x v="1"/>
    <m/>
  </r>
  <r>
    <n v="-118.06"/>
    <n v="34.03"/>
    <n v="36"/>
    <n v="21"/>
    <n v="7"/>
    <n v="21"/>
    <n v="9"/>
    <n v="2.375"/>
    <n v="175000"/>
    <x v="1"/>
    <m/>
  </r>
  <r>
    <n v="-118.02"/>
    <n v="34.06"/>
    <n v="26"/>
    <n v="2929"/>
    <n v="970"/>
    <n v="3792"/>
    <n v="817"/>
    <n v="2.2576999999999998"/>
    <n v="173800"/>
    <x v="1"/>
    <m/>
  </r>
  <r>
    <n v="-118.02"/>
    <n v="34.049999999999997"/>
    <n v="34"/>
    <n v="1610"/>
    <n v="513"/>
    <n v="2050"/>
    <n v="508"/>
    <n v="2.5562"/>
    <n v="156300"/>
    <x v="1"/>
    <m/>
  </r>
  <r>
    <n v="-118.03"/>
    <n v="34.049999999999997"/>
    <n v="36"/>
    <n v="1359"/>
    <n v="317"/>
    <n v="1557"/>
    <n v="370"/>
    <n v="2.7955000000000001"/>
    <n v="157500"/>
    <x v="1"/>
    <m/>
  </r>
  <r>
    <n v="-118.03"/>
    <n v="34.049999999999997"/>
    <n v="36"/>
    <n v="1345"/>
    <n v="331"/>
    <n v="1511"/>
    <n v="309"/>
    <n v="3.5129000000000001"/>
    <n v="142300"/>
    <x v="1"/>
    <m/>
  </r>
  <r>
    <n v="-118.01"/>
    <n v="34.049999999999997"/>
    <n v="31"/>
    <n v="1135"/>
    <n v="355"/>
    <n v="1717"/>
    <n v="368"/>
    <n v="2.1602000000000001"/>
    <n v="161700"/>
    <x v="1"/>
    <m/>
  </r>
  <r>
    <n v="-118.02"/>
    <n v="34.049999999999997"/>
    <n v="28"/>
    <n v="991"/>
    <n v="255"/>
    <n v="1145"/>
    <n v="265"/>
    <n v="2.3611"/>
    <n v="167000"/>
    <x v="1"/>
    <m/>
  </r>
  <r>
    <n v="-118.02"/>
    <n v="34.049999999999997"/>
    <n v="33"/>
    <n v="2464"/>
    <n v="627"/>
    <n v="2932"/>
    <n v="568"/>
    <n v="3.0625"/>
    <n v="165800"/>
    <x v="1"/>
    <m/>
  </r>
  <r>
    <n v="-118.02"/>
    <n v="34.04"/>
    <n v="28"/>
    <n v="6175"/>
    <n v="1449"/>
    <n v="5041"/>
    <n v="1408"/>
    <n v="2.8820999999999999"/>
    <n v="158100"/>
    <x v="1"/>
    <m/>
  </r>
  <r>
    <n v="-118.09"/>
    <n v="34.18"/>
    <n v="34"/>
    <n v="3113"/>
    <n v="409"/>
    <n v="1139"/>
    <n v="418"/>
    <n v="10.228899999999999"/>
    <n v="500001"/>
    <x v="2"/>
    <e v="#NAME?"/>
  </r>
  <r>
    <n v="-118.07"/>
    <n v="34.17"/>
    <n v="34"/>
    <n v="4062"/>
    <n v="597"/>
    <n v="1525"/>
    <n v="566"/>
    <n v="7.8587999999999996"/>
    <n v="454800"/>
    <x v="2"/>
    <e v="#NAME?"/>
  </r>
  <r>
    <n v="-118.07"/>
    <n v="34.17"/>
    <n v="36"/>
    <n v="2415"/>
    <n v="394"/>
    <n v="1215"/>
    <n v="413"/>
    <n v="5.5418000000000003"/>
    <n v="326100"/>
    <x v="2"/>
    <e v="#NAME?"/>
  </r>
  <r>
    <n v="-118.07"/>
    <n v="34.17"/>
    <n v="35"/>
    <n v="2142"/>
    <n v="373"/>
    <n v="986"/>
    <n v="374"/>
    <n v="5.7050999999999998"/>
    <n v="326000"/>
    <x v="2"/>
    <e v="#NAME?"/>
  </r>
  <r>
    <n v="-118.1"/>
    <n v="34.18"/>
    <n v="39"/>
    <n v="2321"/>
    <n v="336"/>
    <n v="880"/>
    <n v="339"/>
    <n v="7.7107999999999999"/>
    <n v="450000"/>
    <x v="2"/>
    <e v="#NAME?"/>
  </r>
  <r>
    <n v="-118.11"/>
    <n v="34.19"/>
    <n v="50"/>
    <n v="1430"/>
    <n v="186"/>
    <n v="620"/>
    <n v="201"/>
    <n v="9.532"/>
    <n v="483300"/>
    <x v="2"/>
    <e v="#NAME?"/>
  </r>
  <r>
    <n v="-118.12"/>
    <n v="34.19"/>
    <n v="52"/>
    <n v="2405"/>
    <n v="299"/>
    <n v="970"/>
    <n v="319"/>
    <n v="8.7835000000000001"/>
    <n v="444100"/>
    <x v="2"/>
    <e v="#NAME?"/>
  </r>
  <r>
    <n v="-118.11"/>
    <n v="34.200000000000003"/>
    <n v="36"/>
    <n v="4915"/>
    <n v="725"/>
    <n v="1897"/>
    <n v="700"/>
    <n v="6.827"/>
    <n v="359400"/>
    <x v="2"/>
    <e v="#NAME?"/>
  </r>
  <r>
    <n v="-118.13"/>
    <n v="34.200000000000003"/>
    <n v="46"/>
    <n v="2676"/>
    <n v="427"/>
    <n v="1022"/>
    <n v="395"/>
    <n v="6.4287999999999998"/>
    <n v="295500"/>
    <x v="2"/>
    <e v="#NAME?"/>
  </r>
  <r>
    <n v="-118.13"/>
    <n v="34.19"/>
    <n v="48"/>
    <n v="2539"/>
    <n v="425"/>
    <n v="930"/>
    <n v="364"/>
    <n v="4.7268999999999997"/>
    <n v="303900"/>
    <x v="2"/>
    <e v="#NAME?"/>
  </r>
  <r>
    <n v="-118.13"/>
    <n v="34.21"/>
    <n v="36"/>
    <n v="1449"/>
    <n v="235"/>
    <n v="621"/>
    <n v="210"/>
    <n v="6.1824000000000003"/>
    <n v="274100"/>
    <x v="2"/>
    <e v="#NAME?"/>
  </r>
  <r>
    <n v="-118.13"/>
    <n v="34.200000000000003"/>
    <n v="45"/>
    <n v="1213"/>
    <n v="206"/>
    <n v="529"/>
    <n v="231"/>
    <n v="5.6628999999999996"/>
    <n v="234000"/>
    <x v="2"/>
    <e v="#NAME?"/>
  </r>
  <r>
    <n v="-118.13"/>
    <n v="34.200000000000003"/>
    <n v="46"/>
    <n v="1271"/>
    <n v="236"/>
    <n v="573"/>
    <n v="210"/>
    <n v="4.9311999999999996"/>
    <n v="240200"/>
    <x v="2"/>
    <e v="#NAME?"/>
  </r>
  <r>
    <n v="-118.13"/>
    <n v="34.19"/>
    <n v="43"/>
    <n v="1621"/>
    <n v="365"/>
    <n v="1015"/>
    <n v="329"/>
    <n v="2.92"/>
    <n v="242200"/>
    <x v="2"/>
    <e v="#NAME?"/>
  </r>
  <r>
    <n v="-118.14"/>
    <n v="34.19"/>
    <n v="45"/>
    <n v="3595"/>
    <n v="619"/>
    <n v="1686"/>
    <n v="607"/>
    <n v="4.7300000000000004"/>
    <n v="201000"/>
    <x v="2"/>
    <e v="#NAME?"/>
  </r>
  <r>
    <n v="-118.14"/>
    <n v="34.200000000000003"/>
    <n v="39"/>
    <n v="2569"/>
    <n v="426"/>
    <n v="1282"/>
    <n v="432"/>
    <n v="5.0952999999999999"/>
    <n v="207400"/>
    <x v="2"/>
    <e v="#NAME?"/>
  </r>
  <r>
    <n v="-118.15"/>
    <n v="34.200000000000003"/>
    <n v="37"/>
    <n v="1997"/>
    <n v="361"/>
    <n v="1037"/>
    <n v="363"/>
    <n v="3.7932000000000001"/>
    <n v="210300"/>
    <x v="2"/>
    <e v="#NAME?"/>
  </r>
  <r>
    <n v="-118.15"/>
    <n v="34.200000000000003"/>
    <n v="52"/>
    <n v="1786"/>
    <n v="306"/>
    <n v="1018"/>
    <n v="322"/>
    <n v="4.1517999999999997"/>
    <n v="182100"/>
    <x v="2"/>
    <e v="#NAME?"/>
  </r>
  <r>
    <n v="-118.15"/>
    <n v="34.200000000000003"/>
    <n v="46"/>
    <n v="1505"/>
    <n v="261"/>
    <n v="857"/>
    <n v="269"/>
    <n v="4.5"/>
    <n v="184200"/>
    <x v="2"/>
    <e v="#NAME?"/>
  </r>
  <r>
    <n v="-118.15"/>
    <n v="34.21"/>
    <n v="34"/>
    <n v="2765"/>
    <n v="515"/>
    <n v="1422"/>
    <n v="438"/>
    <n v="5.4726999999999997"/>
    <n v="238900"/>
    <x v="2"/>
    <e v="#NAME?"/>
  </r>
  <r>
    <n v="-118.15"/>
    <n v="34.19"/>
    <n v="48"/>
    <n v="1854"/>
    <n v="360"/>
    <n v="1126"/>
    <n v="382"/>
    <n v="3.2216"/>
    <n v="161600"/>
    <x v="1"/>
    <m/>
  </r>
  <r>
    <n v="-118.15"/>
    <n v="34.19"/>
    <n v="47"/>
    <n v="1717"/>
    <n v="314"/>
    <n v="868"/>
    <n v="295"/>
    <n v="3.6093999999999999"/>
    <n v="160700"/>
    <x v="1"/>
    <m/>
  </r>
  <r>
    <n v="-118.16"/>
    <n v="34.19"/>
    <n v="40"/>
    <n v="1840"/>
    <n v="358"/>
    <n v="1218"/>
    <n v="347"/>
    <n v="4.25"/>
    <n v="177900"/>
    <x v="1"/>
    <m/>
  </r>
  <r>
    <n v="-118.16"/>
    <n v="34.200000000000003"/>
    <n v="43"/>
    <n v="1810"/>
    <n v="343"/>
    <n v="988"/>
    <n v="307"/>
    <n v="3.8203"/>
    <n v="176000"/>
    <x v="1"/>
    <m/>
  </r>
  <r>
    <n v="-118.18"/>
    <n v="34.22"/>
    <n v="40"/>
    <n v="1983"/>
    <n v="298"/>
    <n v="853"/>
    <n v="271"/>
    <n v="5.9844999999999997"/>
    <n v="241700"/>
    <x v="1"/>
    <m/>
  </r>
  <r>
    <n v="-118.19"/>
    <n v="34.22"/>
    <n v="32"/>
    <n v="10626"/>
    <n v="1504"/>
    <n v="4353"/>
    <n v="1482"/>
    <n v="9.8413000000000004"/>
    <n v="500001"/>
    <x v="1"/>
    <m/>
  </r>
  <r>
    <n v="-118.21"/>
    <n v="34.22"/>
    <n v="37"/>
    <n v="2260"/>
    <n v="322"/>
    <n v="941"/>
    <n v="303"/>
    <n v="8.3695000000000004"/>
    <n v="500001"/>
    <x v="1"/>
    <m/>
  </r>
  <r>
    <n v="-118.18"/>
    <n v="34.200000000000003"/>
    <n v="44"/>
    <n v="1473"/>
    <n v="250"/>
    <n v="668"/>
    <n v="239"/>
    <n v="8.7200000000000006"/>
    <n v="415900"/>
    <x v="1"/>
    <m/>
  </r>
  <r>
    <n v="-118.19"/>
    <n v="34.200000000000003"/>
    <n v="41"/>
    <n v="2031"/>
    <n v="294"/>
    <n v="859"/>
    <n v="302"/>
    <n v="7.4189999999999996"/>
    <n v="483700"/>
    <x v="1"/>
    <m/>
  </r>
  <r>
    <n v="-118.19"/>
    <n v="34.21"/>
    <n v="41"/>
    <n v="1602"/>
    <n v="228"/>
    <n v="680"/>
    <n v="225"/>
    <n v="6.5529999999999999"/>
    <n v="500001"/>
    <x v="1"/>
    <m/>
  </r>
  <r>
    <n v="-118.2"/>
    <n v="34.21"/>
    <n v="40"/>
    <n v="1477"/>
    <n v="228"/>
    <n v="609"/>
    <n v="224"/>
    <n v="7.8375000000000004"/>
    <n v="500001"/>
    <x v="1"/>
    <m/>
  </r>
  <r>
    <n v="-118.2"/>
    <n v="34.21"/>
    <n v="42"/>
    <n v="1493"/>
    <n v="237"/>
    <n v="665"/>
    <n v="224"/>
    <n v="6.7571000000000003"/>
    <n v="443900"/>
    <x v="1"/>
    <m/>
  </r>
  <r>
    <n v="-118.21"/>
    <n v="34.21"/>
    <n v="41"/>
    <n v="1676"/>
    <n v="263"/>
    <n v="757"/>
    <n v="255"/>
    <n v="4.7733999999999996"/>
    <n v="450800"/>
    <x v="1"/>
    <m/>
  </r>
  <r>
    <n v="-118.22"/>
    <n v="34.229999999999997"/>
    <n v="34"/>
    <n v="3296"/>
    <n v="483"/>
    <n v="1268"/>
    <n v="478"/>
    <n v="8.4802"/>
    <n v="500001"/>
    <x v="1"/>
    <m/>
  </r>
  <r>
    <n v="-118.21"/>
    <n v="34.22"/>
    <n v="39"/>
    <n v="3008"/>
    <n v="386"/>
    <n v="1240"/>
    <n v="370"/>
    <n v="9.2462999999999997"/>
    <n v="500001"/>
    <x v="1"/>
    <m/>
  </r>
  <r>
    <n v="-118.22"/>
    <n v="34.22"/>
    <n v="39"/>
    <n v="2686"/>
    <n v="417"/>
    <n v="1094"/>
    <n v="402"/>
    <n v="7.0058999999999996"/>
    <n v="500001"/>
    <x v="1"/>
    <m/>
  </r>
  <r>
    <n v="-118.23"/>
    <n v="34.22"/>
    <n v="37"/>
    <n v="1376"/>
    <n v="237"/>
    <n v="618"/>
    <n v="226"/>
    <n v="5.9771000000000001"/>
    <n v="431800"/>
    <x v="1"/>
    <m/>
  </r>
  <r>
    <n v="-118.21"/>
    <n v="34.200000000000003"/>
    <n v="35"/>
    <n v="3646"/>
    <n v="552"/>
    <n v="1409"/>
    <n v="534"/>
    <n v="6.3794000000000004"/>
    <n v="500001"/>
    <x v="1"/>
    <m/>
  </r>
  <r>
    <n v="-118.2"/>
    <n v="34.200000000000003"/>
    <n v="44"/>
    <n v="2890"/>
    <n v="438"/>
    <n v="1219"/>
    <n v="429"/>
    <n v="6.9870000000000001"/>
    <n v="500001"/>
    <x v="1"/>
    <m/>
  </r>
  <r>
    <n v="-118.18"/>
    <n v="34.19"/>
    <n v="48"/>
    <n v="1371"/>
    <m/>
    <n v="528"/>
    <n v="155"/>
    <n v="15.0001"/>
    <n v="500001"/>
    <x v="1"/>
    <m/>
  </r>
  <r>
    <n v="-118.19"/>
    <n v="34.19"/>
    <n v="34"/>
    <n v="2061"/>
    <n v="260"/>
    <n v="825"/>
    <n v="254"/>
    <n v="15.0001"/>
    <n v="500001"/>
    <x v="1"/>
    <m/>
  </r>
  <r>
    <n v="-118.2"/>
    <n v="34.19"/>
    <n v="38"/>
    <n v="2176"/>
    <n v="266"/>
    <n v="798"/>
    <n v="243"/>
    <n v="15.0001"/>
    <n v="500001"/>
    <x v="1"/>
    <m/>
  </r>
  <r>
    <n v="-118.18"/>
    <n v="34.17"/>
    <n v="43"/>
    <n v="4269"/>
    <n v="591"/>
    <n v="1467"/>
    <n v="582"/>
    <n v="9.0701999999999998"/>
    <n v="500001"/>
    <x v="1"/>
    <m/>
  </r>
  <r>
    <n v="-118.18"/>
    <n v="34.159999999999997"/>
    <n v="34"/>
    <n v="5012"/>
    <n v="746"/>
    <n v="1699"/>
    <n v="715"/>
    <n v="9.4986999999999995"/>
    <n v="500001"/>
    <x v="1"/>
    <m/>
  </r>
  <r>
    <n v="-118.15"/>
    <n v="34.18"/>
    <n v="46"/>
    <n v="2230"/>
    <n v="488"/>
    <n v="1985"/>
    <n v="456"/>
    <n v="2.2328000000000001"/>
    <n v="142100"/>
    <x v="1"/>
    <m/>
  </r>
  <r>
    <n v="-118.15"/>
    <n v="34.17"/>
    <n v="46"/>
    <n v="2553"/>
    <n v="558"/>
    <n v="1740"/>
    <n v="492"/>
    <n v="2.0278"/>
    <n v="127500"/>
    <x v="1"/>
    <m/>
  </r>
  <r>
    <n v="-118.16"/>
    <n v="34.18"/>
    <n v="44"/>
    <n v="1870"/>
    <n v="389"/>
    <n v="1345"/>
    <n v="391"/>
    <n v="1.8932"/>
    <n v="136100"/>
    <x v="1"/>
    <m/>
  </r>
  <r>
    <n v="-118.16"/>
    <n v="34.18"/>
    <n v="48"/>
    <n v="568"/>
    <n v="145"/>
    <n v="559"/>
    <n v="135"/>
    <n v="2.4135"/>
    <n v="135700"/>
    <x v="1"/>
    <m/>
  </r>
  <r>
    <n v="-118.16"/>
    <n v="34.17"/>
    <n v="52"/>
    <n v="1193"/>
    <n v="228"/>
    <n v="703"/>
    <n v="221"/>
    <n v="3.1741000000000001"/>
    <n v="163800"/>
    <x v="1"/>
    <m/>
  </r>
  <r>
    <n v="-118.17"/>
    <n v="34.18"/>
    <n v="44"/>
    <n v="1401"/>
    <n v="246"/>
    <n v="607"/>
    <n v="271"/>
    <n v="2.8472"/>
    <n v="218800"/>
    <x v="1"/>
    <m/>
  </r>
  <r>
    <n v="-118.15"/>
    <n v="34.18"/>
    <n v="42"/>
    <n v="1521"/>
    <n v="320"/>
    <n v="1118"/>
    <n v="311"/>
    <n v="3.3125"/>
    <n v="154900"/>
    <x v="1"/>
    <m/>
  </r>
  <r>
    <n v="-118.16"/>
    <n v="34.19"/>
    <n v="42"/>
    <n v="2076"/>
    <n v="462"/>
    <n v="1641"/>
    <n v="436"/>
    <n v="2.2326000000000001"/>
    <n v="149200"/>
    <x v="1"/>
    <m/>
  </r>
  <r>
    <n v="-118.16"/>
    <n v="34.19"/>
    <n v="44"/>
    <n v="2195"/>
    <n v="449"/>
    <n v="1377"/>
    <n v="417"/>
    <n v="3.5886999999999998"/>
    <n v="153500"/>
    <x v="1"/>
    <m/>
  </r>
  <r>
    <n v="-118.17"/>
    <n v="34.18"/>
    <n v="38"/>
    <n v="1280"/>
    <n v="231"/>
    <n v="828"/>
    <n v="237"/>
    <n v="4.375"/>
    <n v="166700"/>
    <x v="1"/>
    <m/>
  </r>
  <r>
    <n v="-118.17"/>
    <n v="34.19"/>
    <n v="45"/>
    <n v="1790"/>
    <n v="316"/>
    <n v="1035"/>
    <n v="312"/>
    <n v="4.0984999999999996"/>
    <n v="173100"/>
    <x v="1"/>
    <m/>
  </r>
  <r>
    <n v="-118.13"/>
    <n v="34.19"/>
    <n v="42"/>
    <n v="2203"/>
    <n v="412"/>
    <n v="1012"/>
    <n v="377"/>
    <n v="4.0713999999999997"/>
    <n v="234000"/>
    <x v="2"/>
    <e v="#NAME?"/>
  </r>
  <r>
    <n v="-118.14"/>
    <n v="34.18"/>
    <n v="47"/>
    <n v="3457"/>
    <n v="622"/>
    <n v="1700"/>
    <n v="579"/>
    <n v="3.5164"/>
    <n v="226500"/>
    <x v="1"/>
    <m/>
  </r>
  <r>
    <n v="-118.14"/>
    <n v="34.19"/>
    <n v="49"/>
    <n v="1678"/>
    <n v="277"/>
    <n v="737"/>
    <n v="287"/>
    <n v="3.7222"/>
    <n v="237000"/>
    <x v="2"/>
    <e v="#NAME?"/>
  </r>
  <r>
    <n v="-118.15"/>
    <n v="34.19"/>
    <n v="38"/>
    <n v="1750"/>
    <n v="411"/>
    <n v="1398"/>
    <n v="409"/>
    <n v="2.3967000000000001"/>
    <n v="163100"/>
    <x v="1"/>
    <m/>
  </r>
  <r>
    <n v="-118.1"/>
    <n v="34.18"/>
    <n v="47"/>
    <n v="2168"/>
    <n v="352"/>
    <n v="902"/>
    <n v="361"/>
    <n v="5.8940000000000001"/>
    <n v="300900"/>
    <x v="2"/>
    <e v="#NAME?"/>
  </r>
  <r>
    <n v="-118.11"/>
    <n v="34.18"/>
    <n v="52"/>
    <n v="3571"/>
    <n v="510"/>
    <n v="1434"/>
    <n v="490"/>
    <n v="5.9009"/>
    <n v="376000"/>
    <x v="2"/>
    <e v="#NAME?"/>
  </r>
  <r>
    <n v="-118.12"/>
    <n v="34.18"/>
    <n v="44"/>
    <n v="2357"/>
    <n v="342"/>
    <n v="891"/>
    <n v="337"/>
    <n v="6.3467000000000002"/>
    <n v="352700"/>
    <x v="2"/>
    <e v="#NAME?"/>
  </r>
  <r>
    <n v="-118.13"/>
    <n v="34.18"/>
    <n v="52"/>
    <n v="3094"/>
    <n v="519"/>
    <n v="1309"/>
    <n v="488"/>
    <n v="6.4222999999999999"/>
    <n v="310900"/>
    <x v="2"/>
    <e v="#NAME?"/>
  </r>
  <r>
    <n v="-118.1"/>
    <n v="34.17"/>
    <n v="46"/>
    <n v="1774"/>
    <n v="315"/>
    <n v="753"/>
    <n v="330"/>
    <n v="4.7241"/>
    <n v="279600"/>
    <x v="2"/>
    <e v="#NAME?"/>
  </r>
  <r>
    <n v="-118.1"/>
    <n v="34.17"/>
    <n v="48"/>
    <n v="1111"/>
    <n v="229"/>
    <n v="421"/>
    <n v="202"/>
    <n v="3.2812999999999999"/>
    <n v="268100"/>
    <x v="2"/>
    <e v="#NAME?"/>
  </r>
  <r>
    <n v="-118.11"/>
    <n v="34.17"/>
    <n v="50"/>
    <n v="3374"/>
    <n v="598"/>
    <n v="1484"/>
    <n v="569"/>
    <n v="4.99"/>
    <n v="261600"/>
    <x v="2"/>
    <e v="#NAME?"/>
  </r>
  <r>
    <n v="-118.11"/>
    <n v="34.17"/>
    <n v="46"/>
    <n v="2837"/>
    <n v="592"/>
    <n v="1453"/>
    <n v="549"/>
    <n v="3.1114999999999999"/>
    <n v="234600"/>
    <x v="2"/>
    <e v="#NAME?"/>
  </r>
  <r>
    <n v="-118.12"/>
    <n v="34.18"/>
    <n v="47"/>
    <n v="2344"/>
    <n v="513"/>
    <n v="1537"/>
    <n v="481"/>
    <n v="3.4777"/>
    <n v="230600"/>
    <x v="2"/>
    <e v="#NAME?"/>
  </r>
  <r>
    <n v="-118.13"/>
    <n v="34.18"/>
    <n v="52"/>
    <n v="1464"/>
    <n v="211"/>
    <n v="603"/>
    <n v="226"/>
    <n v="5.8308999999999997"/>
    <n v="309100"/>
    <x v="2"/>
    <e v="#NAME?"/>
  </r>
  <r>
    <n v="-118.12"/>
    <n v="34.17"/>
    <n v="37"/>
    <n v="2705"/>
    <n v="676"/>
    <n v="1551"/>
    <n v="608"/>
    <n v="2.2692000000000001"/>
    <n v="225000"/>
    <x v="2"/>
    <e v="#NAME?"/>
  </r>
  <r>
    <n v="-118.12"/>
    <n v="34.17"/>
    <n v="52"/>
    <n v="1835"/>
    <n v="330"/>
    <n v="777"/>
    <n v="317"/>
    <n v="3.7159"/>
    <n v="315400"/>
    <x v="2"/>
    <e v="#NAME?"/>
  </r>
  <r>
    <n v="-118.13"/>
    <n v="34.17"/>
    <n v="52"/>
    <n v="1784"/>
    <n v="368"/>
    <n v="966"/>
    <n v="345"/>
    <n v="3.6093999999999999"/>
    <n v="261500"/>
    <x v="1"/>
    <m/>
  </r>
  <r>
    <n v="-118.14"/>
    <n v="34.18"/>
    <n v="52"/>
    <n v="1700"/>
    <n v="317"/>
    <n v="996"/>
    <n v="329"/>
    <n v="3.9687999999999999"/>
    <n v="175000"/>
    <x v="1"/>
    <m/>
  </r>
  <r>
    <n v="-118.14"/>
    <n v="34.17"/>
    <n v="52"/>
    <n v="2667"/>
    <n v="486"/>
    <n v="1681"/>
    <n v="504"/>
    <n v="4.0523999999999996"/>
    <n v="173100"/>
    <x v="1"/>
    <m/>
  </r>
  <r>
    <n v="-118.14"/>
    <n v="34.17"/>
    <n v="42"/>
    <n v="2757"/>
    <n v="713"/>
    <n v="2112"/>
    <n v="653"/>
    <n v="2.7147999999999999"/>
    <n v="166800"/>
    <x v="1"/>
    <m/>
  </r>
  <r>
    <n v="-118.14"/>
    <n v="34.18"/>
    <n v="50"/>
    <n v="1493"/>
    <n v="326"/>
    <n v="1000"/>
    <n v="323"/>
    <n v="3.3068"/>
    <n v="154400"/>
    <x v="1"/>
    <m/>
  </r>
  <r>
    <n v="-118.14"/>
    <n v="34.17"/>
    <n v="40"/>
    <n v="1054"/>
    <n v="251"/>
    <n v="1056"/>
    <n v="276"/>
    <n v="2.2999999999999998"/>
    <n v="146700"/>
    <x v="1"/>
    <m/>
  </r>
  <r>
    <n v="-118.15"/>
    <n v="34.18"/>
    <n v="45"/>
    <n v="2612"/>
    <n v="664"/>
    <n v="3117"/>
    <n v="584"/>
    <n v="2.3029000000000002"/>
    <n v="148800"/>
    <x v="1"/>
    <m/>
  </r>
  <r>
    <n v="-118.15"/>
    <n v="34.159999999999997"/>
    <n v="18"/>
    <n v="1711"/>
    <n v="383"/>
    <n v="1474"/>
    <n v="415"/>
    <n v="1.2890999999999999"/>
    <n v="181300"/>
    <x v="1"/>
    <m/>
  </r>
  <r>
    <n v="-118.15"/>
    <n v="34.159999999999997"/>
    <n v="38"/>
    <n v="2471"/>
    <n v="529"/>
    <n v="1661"/>
    <n v="441"/>
    <n v="2.2765"/>
    <n v="146600"/>
    <x v="1"/>
    <m/>
  </r>
  <r>
    <n v="-118.16"/>
    <n v="34.159999999999997"/>
    <n v="44"/>
    <n v="1284"/>
    <n v="278"/>
    <n v="925"/>
    <n v="261"/>
    <n v="1.7321"/>
    <n v="178400"/>
    <x v="1"/>
    <m/>
  </r>
  <r>
    <n v="-118.16"/>
    <n v="34.17"/>
    <n v="46"/>
    <n v="1508"/>
    <n v="261"/>
    <n v="674"/>
    <n v="255"/>
    <n v="3.5909"/>
    <n v="155400"/>
    <x v="1"/>
    <m/>
  </r>
  <r>
    <n v="-118.16"/>
    <n v="34.159999999999997"/>
    <n v="43"/>
    <n v="1276"/>
    <n v="226"/>
    <n v="545"/>
    <n v="209"/>
    <n v="4.1517999999999997"/>
    <n v="230700"/>
    <x v="1"/>
    <m/>
  </r>
  <r>
    <n v="-118.16"/>
    <n v="34.159999999999997"/>
    <n v="52"/>
    <n v="1576"/>
    <n v="239"/>
    <n v="696"/>
    <n v="249"/>
    <n v="6.07"/>
    <n v="261800"/>
    <x v="1"/>
    <m/>
  </r>
  <r>
    <n v="-118.16"/>
    <n v="34.15"/>
    <n v="19"/>
    <n v="1721"/>
    <n v="290"/>
    <n v="571"/>
    <n v="278"/>
    <n v="6.6031000000000004"/>
    <n v="500001"/>
    <x v="1"/>
    <m/>
  </r>
  <r>
    <n v="-118.16"/>
    <n v="34.15"/>
    <n v="17"/>
    <n v="821"/>
    <n v="163"/>
    <n v="229"/>
    <n v="164"/>
    <n v="7.3715000000000002"/>
    <n v="263000"/>
    <x v="1"/>
    <m/>
  </r>
  <r>
    <n v="-118.14"/>
    <n v="34.159999999999997"/>
    <n v="39"/>
    <n v="2776"/>
    <n v="840"/>
    <n v="2546"/>
    <n v="773"/>
    <n v="2.5750000000000002"/>
    <n v="153500"/>
    <x v="1"/>
    <m/>
  </r>
  <r>
    <n v="-118.14"/>
    <n v="34.15"/>
    <n v="52"/>
    <n v="407"/>
    <n v="160"/>
    <n v="227"/>
    <n v="148"/>
    <n v="1.5156000000000001"/>
    <n v="187500"/>
    <x v="1"/>
    <m/>
  </r>
  <r>
    <n v="-118.15"/>
    <n v="34.15"/>
    <n v="52"/>
    <n v="275"/>
    <n v="123"/>
    <n v="273"/>
    <n v="111"/>
    <n v="1.1667000000000001"/>
    <n v="500001"/>
    <x v="1"/>
    <m/>
  </r>
  <r>
    <n v="-118.15"/>
    <n v="34.159999999999997"/>
    <n v="52"/>
    <n v="1925"/>
    <n v="597"/>
    <n v="2258"/>
    <n v="594"/>
    <n v="1.6920999999999999"/>
    <n v="162500"/>
    <x v="1"/>
    <m/>
  </r>
  <r>
    <n v="-118.15"/>
    <n v="34.15"/>
    <n v="49"/>
    <n v="806"/>
    <n v="199"/>
    <n v="698"/>
    <n v="172"/>
    <n v="2.3654000000000002"/>
    <n v="137500"/>
    <x v="1"/>
    <m/>
  </r>
  <r>
    <n v="-118.14"/>
    <n v="34.17"/>
    <n v="34"/>
    <n v="2384"/>
    <n v="604"/>
    <n v="2073"/>
    <n v="540"/>
    <n v="2.3062"/>
    <n v="158000"/>
    <x v="1"/>
    <m/>
  </r>
  <r>
    <n v="-118.14"/>
    <n v="34.159999999999997"/>
    <n v="30"/>
    <n v="2598"/>
    <n v="757"/>
    <n v="2869"/>
    <n v="769"/>
    <n v="2.1377000000000002"/>
    <n v="142300"/>
    <x v="1"/>
    <m/>
  </r>
  <r>
    <n v="-118.15"/>
    <n v="34.159999999999997"/>
    <n v="20"/>
    <n v="2410"/>
    <n v="632"/>
    <n v="2135"/>
    <n v="578"/>
    <n v="1.6887000000000001"/>
    <n v="148600"/>
    <x v="1"/>
    <m/>
  </r>
  <r>
    <n v="-118.15"/>
    <n v="34.17"/>
    <n v="36"/>
    <n v="930"/>
    <n v="280"/>
    <n v="1024"/>
    <n v="300"/>
    <n v="1.0846"/>
    <n v="146400"/>
    <x v="1"/>
    <m/>
  </r>
  <r>
    <n v="-118.13"/>
    <n v="34.17"/>
    <n v="49"/>
    <n v="1962"/>
    <n v="435"/>
    <n v="1329"/>
    <n v="457"/>
    <n v="3.2898000000000001"/>
    <n v="200000"/>
    <x v="1"/>
    <m/>
  </r>
  <r>
    <n v="-118.14"/>
    <n v="34.159999999999997"/>
    <n v="36"/>
    <n v="2973"/>
    <n v="807"/>
    <n v="2846"/>
    <n v="784"/>
    <n v="2.6217000000000001"/>
    <n v="156300"/>
    <x v="1"/>
    <m/>
  </r>
  <r>
    <n v="-118.14"/>
    <n v="34.17"/>
    <n v="52"/>
    <n v="2687"/>
    <n v="600"/>
    <n v="1716"/>
    <n v="544"/>
    <n v="2.7201"/>
    <n v="205700"/>
    <x v="1"/>
    <m/>
  </r>
  <r>
    <n v="-118.13"/>
    <n v="34.159999999999997"/>
    <n v="36"/>
    <n v="2162"/>
    <n v="658"/>
    <n v="1337"/>
    <n v="590"/>
    <n v="2.2094999999999998"/>
    <n v="176700"/>
    <x v="1"/>
    <m/>
  </r>
  <r>
    <n v="-118.13"/>
    <n v="34.15"/>
    <n v="24"/>
    <n v="1125"/>
    <n v="341"/>
    <n v="579"/>
    <n v="321"/>
    <n v="2.8125"/>
    <n v="141700"/>
    <x v="1"/>
    <m/>
  </r>
  <r>
    <n v="-118.14"/>
    <n v="34.15"/>
    <n v="41"/>
    <n v="1256"/>
    <n v="407"/>
    <n v="855"/>
    <n v="383"/>
    <n v="1.9923"/>
    <n v="500001"/>
    <x v="1"/>
    <m/>
  </r>
  <r>
    <n v="-118.14"/>
    <n v="34.15"/>
    <n v="17"/>
    <n v="1896"/>
    <n v="674"/>
    <n v="971"/>
    <n v="652"/>
    <n v="0.84379999999999999"/>
    <n v="175000"/>
    <x v="1"/>
    <m/>
  </r>
  <r>
    <n v="-118.14"/>
    <n v="34.159999999999997"/>
    <n v="38"/>
    <n v="1843"/>
    <n v="565"/>
    <n v="1449"/>
    <n v="524"/>
    <n v="2.2174"/>
    <n v="215400"/>
    <x v="1"/>
    <m/>
  </r>
  <r>
    <n v="-118.12"/>
    <n v="34.159999999999997"/>
    <n v="30"/>
    <n v="1762"/>
    <n v="416"/>
    <n v="940"/>
    <n v="398"/>
    <n v="2.8631000000000002"/>
    <n v="188600"/>
    <x v="1"/>
    <m/>
  </r>
  <r>
    <n v="-118.13"/>
    <n v="34.159999999999997"/>
    <n v="33"/>
    <n v="2682"/>
    <n v="716"/>
    <n v="2050"/>
    <n v="692"/>
    <n v="2.4817"/>
    <n v="169500"/>
    <x v="1"/>
    <m/>
  </r>
  <r>
    <n v="-118.13"/>
    <n v="34.15"/>
    <n v="18"/>
    <n v="1665"/>
    <n v="477"/>
    <n v="1095"/>
    <n v="390"/>
    <n v="2.6038000000000001"/>
    <n v="155600"/>
    <x v="1"/>
    <m/>
  </r>
  <r>
    <n v="-118.12"/>
    <n v="34.15"/>
    <n v="19"/>
    <n v="557"/>
    <n v="216"/>
    <n v="673"/>
    <n v="212"/>
    <n v="2.1762999999999999"/>
    <n v="168800"/>
    <x v="1"/>
    <m/>
  </r>
  <r>
    <n v="-118.12"/>
    <n v="34.15"/>
    <n v="22"/>
    <n v="1671"/>
    <n v="480"/>
    <n v="1005"/>
    <n v="443"/>
    <n v="3.0118999999999998"/>
    <n v="171400"/>
    <x v="1"/>
    <m/>
  </r>
  <r>
    <n v="-118.13"/>
    <n v="34.15"/>
    <n v="9"/>
    <n v="2099"/>
    <n v="625"/>
    <n v="1252"/>
    <n v="554"/>
    <n v="3.1875"/>
    <n v="173100"/>
    <x v="1"/>
    <m/>
  </r>
  <r>
    <n v="-118.13"/>
    <n v="34.15"/>
    <n v="28"/>
    <n v="1119"/>
    <n v="334"/>
    <n v="739"/>
    <n v="323"/>
    <n v="2.5903"/>
    <n v="125000"/>
    <x v="1"/>
    <m/>
  </r>
  <r>
    <n v="-118.12"/>
    <n v="34.17"/>
    <n v="52"/>
    <n v="2948"/>
    <n v="542"/>
    <n v="1363"/>
    <n v="495"/>
    <n v="4.7098000000000004"/>
    <n v="287900"/>
    <x v="2"/>
    <e v="#NAME?"/>
  </r>
  <r>
    <n v="-118.13"/>
    <n v="34.159999999999997"/>
    <n v="52"/>
    <n v="1872"/>
    <n v="357"/>
    <n v="984"/>
    <n v="364"/>
    <n v="4"/>
    <n v="250400"/>
    <x v="1"/>
    <m/>
  </r>
  <r>
    <n v="-118.13"/>
    <n v="34.159999999999997"/>
    <n v="52"/>
    <n v="1596"/>
    <n v="314"/>
    <n v="1024"/>
    <n v="292"/>
    <n v="3.6718999999999999"/>
    <n v="227900"/>
    <x v="1"/>
    <m/>
  </r>
  <r>
    <n v="-118.13"/>
    <n v="34.159999999999997"/>
    <n v="52"/>
    <n v="1787"/>
    <n v="427"/>
    <n v="1107"/>
    <n v="410"/>
    <n v="2.5663999999999998"/>
    <n v="215000"/>
    <x v="1"/>
    <m/>
  </r>
  <r>
    <n v="-118.09"/>
    <n v="34.17"/>
    <n v="36"/>
    <n v="2875"/>
    <n v="552"/>
    <n v="1131"/>
    <n v="458"/>
    <n v="4.3083"/>
    <n v="269300"/>
    <x v="2"/>
    <e v="#NAME?"/>
  </r>
  <r>
    <n v="-118.1"/>
    <n v="34.159999999999997"/>
    <n v="44"/>
    <n v="2795"/>
    <n v="496"/>
    <n v="1235"/>
    <n v="469"/>
    <n v="4.2385999999999999"/>
    <n v="283700"/>
    <x v="2"/>
    <e v="#NAME?"/>
  </r>
  <r>
    <n v="-118.1"/>
    <n v="34.17"/>
    <n v="44"/>
    <n v="4505"/>
    <n v="894"/>
    <n v="2296"/>
    <n v="899"/>
    <n v="3.4811000000000001"/>
    <n v="300500"/>
    <x v="2"/>
    <e v="#NAME?"/>
  </r>
  <r>
    <n v="-118.12"/>
    <n v="34.17"/>
    <n v="52"/>
    <n v="2166"/>
    <n v="483"/>
    <n v="1308"/>
    <n v="467"/>
    <n v="3.0417000000000001"/>
    <n v="222600"/>
    <x v="2"/>
    <e v="#NAME?"/>
  </r>
  <r>
    <n v="-118.11"/>
    <n v="34.159999999999997"/>
    <n v="52"/>
    <n v="3158"/>
    <n v="459"/>
    <n v="1229"/>
    <n v="444"/>
    <n v="5.4222999999999999"/>
    <n v="325600"/>
    <x v="2"/>
    <e v="#NAME?"/>
  </r>
  <r>
    <n v="-118.11"/>
    <n v="34.159999999999997"/>
    <n v="52"/>
    <n v="2489"/>
    <n v="437"/>
    <n v="1101"/>
    <n v="438"/>
    <n v="4.2065000000000001"/>
    <n v="320300"/>
    <x v="2"/>
    <e v="#NAME?"/>
  </r>
  <r>
    <n v="-118.11"/>
    <n v="34.159999999999997"/>
    <n v="52"/>
    <n v="1353"/>
    <n v="274"/>
    <n v="852"/>
    <n v="306"/>
    <n v="3.4582999999999999"/>
    <n v="239900"/>
    <x v="2"/>
    <e v="#NAME?"/>
  </r>
  <r>
    <n v="-118.11"/>
    <n v="34.15"/>
    <n v="40"/>
    <n v="1950"/>
    <n v="509"/>
    <n v="1038"/>
    <n v="438"/>
    <n v="2.6172"/>
    <n v="196100"/>
    <x v="1"/>
    <m/>
  </r>
  <r>
    <n v="-118.11"/>
    <n v="34.15"/>
    <n v="26"/>
    <n v="2193"/>
    <n v="558"/>
    <n v="1186"/>
    <n v="559"/>
    <n v="3.6474000000000002"/>
    <n v="184100"/>
    <x v="1"/>
    <m/>
  </r>
  <r>
    <n v="-118.12"/>
    <n v="34.15"/>
    <n v="35"/>
    <n v="1760"/>
    <n v="447"/>
    <n v="984"/>
    <n v="384"/>
    <n v="3.4167000000000001"/>
    <n v="198200"/>
    <x v="1"/>
    <m/>
  </r>
  <r>
    <n v="-118.12"/>
    <n v="34.159999999999997"/>
    <n v="52"/>
    <n v="2218"/>
    <n v="437"/>
    <n v="1211"/>
    <n v="422"/>
    <n v="5.0236999999999998"/>
    <n v="241900"/>
    <x v="1"/>
    <m/>
  </r>
  <r>
    <n v="-118.1"/>
    <n v="34.159999999999997"/>
    <n v="46"/>
    <n v="2863"/>
    <n v="513"/>
    <n v="1412"/>
    <n v="498"/>
    <n v="5.3272000000000004"/>
    <n v="330200"/>
    <x v="2"/>
    <e v="#NAME?"/>
  </r>
  <r>
    <n v="-118.1"/>
    <n v="34.15"/>
    <n v="32"/>
    <n v="978"/>
    <n v="227"/>
    <n v="543"/>
    <n v="211"/>
    <n v="3.0095999999999998"/>
    <n v="199000"/>
    <x v="2"/>
    <e v="#NAME?"/>
  </r>
  <r>
    <n v="-118.1"/>
    <n v="34.15"/>
    <n v="14"/>
    <n v="1442"/>
    <n v="369"/>
    <n v="782"/>
    <n v="343"/>
    <n v="2.7431000000000001"/>
    <n v="177500"/>
    <x v="2"/>
    <e v="#NAME?"/>
  </r>
  <r>
    <n v="-118.08"/>
    <n v="34.159999999999997"/>
    <n v="42"/>
    <n v="3490"/>
    <n v="665"/>
    <n v="1713"/>
    <n v="620"/>
    <n v="4.5461"/>
    <n v="242400"/>
    <x v="2"/>
    <e v="#NAME?"/>
  </r>
  <r>
    <n v="-118.09"/>
    <n v="34.15"/>
    <n v="46"/>
    <n v="271"/>
    <n v="74"/>
    <n v="150"/>
    <n v="55"/>
    <n v="2.2321"/>
    <n v="237500"/>
    <x v="2"/>
    <e v="#NAME?"/>
  </r>
  <r>
    <n v="-118.09"/>
    <n v="34.15"/>
    <n v="52"/>
    <n v="670"/>
    <n v="141"/>
    <n v="268"/>
    <n v="110"/>
    <n v="3.5568"/>
    <n v="205000"/>
    <x v="2"/>
    <e v="#NAME?"/>
  </r>
  <r>
    <n v="-118.09"/>
    <n v="34.15"/>
    <n v="49"/>
    <n v="1467"/>
    <n v="259"/>
    <n v="688"/>
    <n v="260"/>
    <n v="4.3452000000000002"/>
    <n v="260100"/>
    <x v="2"/>
    <e v="#NAME?"/>
  </r>
  <r>
    <n v="-118.09"/>
    <n v="34.159999999999997"/>
    <n v="45"/>
    <n v="2199"/>
    <n v="358"/>
    <n v="942"/>
    <n v="353"/>
    <n v="5.0392999999999999"/>
    <n v="321100"/>
    <x v="2"/>
    <e v="#NAME?"/>
  </r>
  <r>
    <n v="-118.07"/>
    <n v="34.159999999999997"/>
    <n v="39"/>
    <n v="1804"/>
    <n v="265"/>
    <n v="730"/>
    <n v="276"/>
    <n v="6.4760999999999997"/>
    <n v="397500"/>
    <x v="2"/>
    <e v="#NAME?"/>
  </r>
  <r>
    <n v="-118.07"/>
    <n v="34.159999999999997"/>
    <n v="35"/>
    <n v="2459"/>
    <n v="438"/>
    <n v="970"/>
    <n v="437"/>
    <n v="4.2142999999999997"/>
    <n v="369400"/>
    <x v="2"/>
    <e v="#NAME?"/>
  </r>
  <r>
    <n v="-118.07"/>
    <n v="34.15"/>
    <n v="45"/>
    <n v="1095"/>
    <n v="237"/>
    <n v="672"/>
    <n v="234"/>
    <n v="3.4087000000000001"/>
    <n v="209200"/>
    <x v="2"/>
    <e v="#NAME?"/>
  </r>
  <r>
    <n v="-118.07"/>
    <n v="34.14"/>
    <n v="42"/>
    <n v="3200"/>
    <n v="685"/>
    <n v="1668"/>
    <n v="628"/>
    <n v="3.375"/>
    <n v="260400"/>
    <x v="2"/>
    <e v="#NAME?"/>
  </r>
  <r>
    <n v="-118.08"/>
    <n v="34.15"/>
    <n v="28"/>
    <n v="238"/>
    <n v="58"/>
    <n v="142"/>
    <n v="31"/>
    <n v="0.49990000000000001"/>
    <n v="500001"/>
    <x v="2"/>
    <e v="#NAME?"/>
  </r>
  <r>
    <n v="-118.08"/>
    <n v="34.14"/>
    <n v="45"/>
    <n v="2923"/>
    <n v="604"/>
    <n v="1903"/>
    <n v="560"/>
    <n v="3.1728999999999998"/>
    <n v="218700"/>
    <x v="2"/>
    <e v="#NAME?"/>
  </r>
  <r>
    <n v="-118.08"/>
    <n v="34.14"/>
    <n v="52"/>
    <n v="1282"/>
    <n v="189"/>
    <n v="431"/>
    <n v="187"/>
    <n v="6.1158999999999999"/>
    <n v="470800"/>
    <x v="2"/>
    <e v="#NAME?"/>
  </r>
  <r>
    <n v="-118.08"/>
    <n v="34.130000000000003"/>
    <n v="46"/>
    <n v="1238"/>
    <n v="147"/>
    <n v="377"/>
    <n v="145"/>
    <n v="8.4545999999999992"/>
    <n v="500001"/>
    <x v="2"/>
    <e v="#NAME?"/>
  </r>
  <r>
    <n v="-118.08"/>
    <n v="34.130000000000003"/>
    <n v="35"/>
    <n v="1897"/>
    <n v="279"/>
    <n v="733"/>
    <n v="291"/>
    <n v="7.4184999999999999"/>
    <n v="500001"/>
    <x v="2"/>
    <e v="#NAME?"/>
  </r>
  <r>
    <n v="-118.08"/>
    <n v="34.14"/>
    <n v="42"/>
    <n v="2690"/>
    <n v="589"/>
    <n v="1149"/>
    <n v="535"/>
    <n v="3.88"/>
    <n v="281100"/>
    <x v="2"/>
    <e v="#NAME?"/>
  </r>
  <r>
    <n v="-118.09"/>
    <n v="34.14"/>
    <n v="40"/>
    <n v="3092"/>
    <n v="549"/>
    <n v="1457"/>
    <n v="536"/>
    <n v="5.3376999999999999"/>
    <n v="373800"/>
    <x v="2"/>
    <e v="#NAME?"/>
  </r>
  <r>
    <n v="-118.09"/>
    <n v="34.15"/>
    <n v="45"/>
    <n v="1345"/>
    <n v="356"/>
    <n v="749"/>
    <n v="327"/>
    <n v="2.8007"/>
    <n v="210900"/>
    <x v="2"/>
    <e v="#NAME?"/>
  </r>
  <r>
    <n v="-118.1"/>
    <n v="34.14"/>
    <n v="45"/>
    <n v="3066"/>
    <n v="659"/>
    <n v="1287"/>
    <n v="625"/>
    <n v="3.5804"/>
    <n v="324400"/>
    <x v="1"/>
    <m/>
  </r>
  <r>
    <n v="-118.11"/>
    <n v="34.14"/>
    <n v="52"/>
    <n v="2401"/>
    <n v="332"/>
    <n v="810"/>
    <n v="308"/>
    <n v="6.0948000000000002"/>
    <n v="358700"/>
    <x v="1"/>
    <m/>
  </r>
  <r>
    <n v="-118.1"/>
    <n v="34.14"/>
    <n v="26"/>
    <n v="6262"/>
    <n v="1645"/>
    <n v="3001"/>
    <n v="1505"/>
    <n v="3.6572"/>
    <n v="213200"/>
    <x v="1"/>
    <m/>
  </r>
  <r>
    <n v="-118.11"/>
    <n v="34.14"/>
    <n v="44"/>
    <n v="3298"/>
    <n v="615"/>
    <n v="1417"/>
    <n v="643"/>
    <n v="4.1323999999999996"/>
    <n v="434800"/>
    <x v="1"/>
    <m/>
  </r>
  <r>
    <n v="-118.12"/>
    <n v="34.14"/>
    <n v="52"/>
    <n v="2337"/>
    <n v="352"/>
    <n v="981"/>
    <n v="328"/>
    <n v="5.8692000000000002"/>
    <n v="490400"/>
    <x v="1"/>
    <m/>
  </r>
  <r>
    <n v="-118.12"/>
    <n v="34.14"/>
    <n v="25"/>
    <n v="3420"/>
    <n v="977"/>
    <n v="1718"/>
    <n v="947"/>
    <n v="3.1032999999999999"/>
    <n v="217900"/>
    <x v="1"/>
    <m/>
  </r>
  <r>
    <n v="-118.13"/>
    <n v="34.130000000000003"/>
    <n v="39"/>
    <n v="2099"/>
    <n v="397"/>
    <n v="1500"/>
    <n v="380"/>
    <n v="4.8304"/>
    <n v="493200"/>
    <x v="1"/>
    <m/>
  </r>
  <r>
    <n v="-118.13"/>
    <n v="34.14"/>
    <n v="23"/>
    <n v="5465"/>
    <n v="1494"/>
    <n v="2511"/>
    <n v="1359"/>
    <n v="3.4531000000000001"/>
    <n v="210900"/>
    <x v="1"/>
    <m/>
  </r>
  <r>
    <n v="-118.13"/>
    <n v="34.14"/>
    <n v="29"/>
    <n v="3559"/>
    <n v="1034"/>
    <n v="1658"/>
    <n v="965"/>
    <n v="3.2643"/>
    <n v="163900"/>
    <x v="1"/>
    <m/>
  </r>
  <r>
    <n v="-118.14"/>
    <n v="34.14"/>
    <n v="24"/>
    <n v="10239"/>
    <n v="2823"/>
    <n v="4210"/>
    <n v="2565"/>
    <n v="3.6997"/>
    <n v="225000"/>
    <x v="1"/>
    <m/>
  </r>
  <r>
    <n v="-118.14"/>
    <n v="34.14"/>
    <n v="17"/>
    <n v="3404"/>
    <n v="1011"/>
    <n v="1694"/>
    <n v="949"/>
    <n v="2.9510999999999998"/>
    <n v="282300"/>
    <x v="1"/>
    <m/>
  </r>
  <r>
    <n v="-118.15"/>
    <n v="34.14"/>
    <n v="27"/>
    <n v="1499"/>
    <n v="426"/>
    <n v="755"/>
    <n v="414"/>
    <n v="3.875"/>
    <n v="258300"/>
    <x v="1"/>
    <m/>
  </r>
  <r>
    <n v="-118.15"/>
    <n v="34.14"/>
    <n v="45"/>
    <n v="543"/>
    <n v="191"/>
    <n v="454"/>
    <n v="181"/>
    <n v="2.2999999999999998"/>
    <n v="55000"/>
    <x v="1"/>
    <m/>
  </r>
  <r>
    <n v="-118.15"/>
    <n v="34.14"/>
    <n v="52"/>
    <n v="403"/>
    <n v="117"/>
    <n v="361"/>
    <n v="105"/>
    <n v="1.625"/>
    <n v="187500"/>
    <x v="1"/>
    <m/>
  </r>
  <r>
    <n v="-118.16"/>
    <n v="34.14"/>
    <n v="27"/>
    <n v="1551"/>
    <n v="254"/>
    <n v="816"/>
    <n v="233"/>
    <n v="8.2434999999999992"/>
    <n v="500001"/>
    <x v="1"/>
    <m/>
  </r>
  <r>
    <n v="-118.16"/>
    <n v="34.14"/>
    <n v="41"/>
    <n v="3039"/>
    <n v="482"/>
    <n v="973"/>
    <n v="446"/>
    <n v="7.4817"/>
    <n v="500001"/>
    <x v="1"/>
    <m/>
  </r>
  <r>
    <n v="-118.17"/>
    <n v="34.14"/>
    <n v="45"/>
    <n v="2257"/>
    <n v="285"/>
    <n v="759"/>
    <n v="305"/>
    <n v="11.789400000000001"/>
    <n v="500001"/>
    <x v="1"/>
    <m/>
  </r>
  <r>
    <n v="-118.18"/>
    <n v="34.130000000000003"/>
    <n v="44"/>
    <n v="2734"/>
    <n v="415"/>
    <n v="1057"/>
    <n v="424"/>
    <n v="7.9212999999999996"/>
    <n v="477800"/>
    <x v="1"/>
    <m/>
  </r>
  <r>
    <n v="-118.18"/>
    <n v="34.130000000000003"/>
    <n v="39"/>
    <n v="2902"/>
    <n v="460"/>
    <n v="1007"/>
    <n v="420"/>
    <n v="6.1952999999999996"/>
    <n v="363000"/>
    <x v="1"/>
    <m/>
  </r>
  <r>
    <n v="-118.18"/>
    <n v="34.14"/>
    <n v="38"/>
    <n v="3039"/>
    <n v="487"/>
    <n v="1131"/>
    <n v="465"/>
    <n v="7.7115999999999998"/>
    <n v="360900"/>
    <x v="1"/>
    <m/>
  </r>
  <r>
    <n v="-118.15"/>
    <n v="34.130000000000003"/>
    <n v="30"/>
    <n v="2763"/>
    <n v="520"/>
    <n v="1143"/>
    <n v="465"/>
    <n v="4.7298"/>
    <n v="500001"/>
    <x v="1"/>
    <m/>
  </r>
  <r>
    <n v="-118.15"/>
    <n v="34.130000000000003"/>
    <n v="50"/>
    <n v="2443"/>
    <n v="494"/>
    <n v="947"/>
    <n v="451"/>
    <n v="4.7343999999999999"/>
    <n v="314700"/>
    <x v="1"/>
    <m/>
  </r>
  <r>
    <n v="-118.16"/>
    <n v="34.130000000000003"/>
    <n v="36"/>
    <n v="4003"/>
    <n v="647"/>
    <n v="1337"/>
    <n v="631"/>
    <n v="7.7229999999999999"/>
    <n v="500001"/>
    <x v="1"/>
    <m/>
  </r>
  <r>
    <n v="-118.13"/>
    <n v="34.130000000000003"/>
    <n v="52"/>
    <n v="2826"/>
    <n v="381"/>
    <n v="924"/>
    <n v="365"/>
    <n v="7.9976000000000003"/>
    <n v="500001"/>
    <x v="1"/>
    <m/>
  </r>
  <r>
    <n v="-118.13"/>
    <n v="34.119999999999997"/>
    <n v="46"/>
    <n v="3156"/>
    <n v="430"/>
    <n v="1109"/>
    <n v="423"/>
    <n v="10.739699999999999"/>
    <n v="500001"/>
    <x v="1"/>
    <m/>
  </r>
  <r>
    <n v="-118.14"/>
    <n v="34.130000000000003"/>
    <n v="16"/>
    <n v="3569"/>
    <n v="821"/>
    <n v="1505"/>
    <n v="783"/>
    <n v="4.9166999999999996"/>
    <n v="251100"/>
    <x v="1"/>
    <m/>
  </r>
  <r>
    <n v="-118.14"/>
    <n v="34.130000000000003"/>
    <n v="49"/>
    <n v="4438"/>
    <n v="803"/>
    <n v="1650"/>
    <n v="741"/>
    <n v="5.1071999999999997"/>
    <n v="479700"/>
    <x v="1"/>
    <m/>
  </r>
  <r>
    <n v="-118.15"/>
    <n v="34.130000000000003"/>
    <n v="34"/>
    <n v="824"/>
    <n v="224"/>
    <n v="430"/>
    <n v="213"/>
    <n v="3.6389"/>
    <n v="215000"/>
    <x v="1"/>
    <m/>
  </r>
  <r>
    <n v="-118.12"/>
    <n v="34.130000000000003"/>
    <n v="52"/>
    <n v="2935"/>
    <n v="341"/>
    <n v="975"/>
    <n v="327"/>
    <n v="11.706"/>
    <n v="500001"/>
    <x v="1"/>
    <m/>
  </r>
  <r>
    <n v="-118.11"/>
    <n v="34.119999999999997"/>
    <n v="48"/>
    <n v="2476"/>
    <n v="313"/>
    <n v="900"/>
    <n v="303"/>
    <n v="10.6767"/>
    <n v="500001"/>
    <x v="1"/>
    <m/>
  </r>
  <r>
    <n v="-118.11"/>
    <n v="34.119999999999997"/>
    <n v="52"/>
    <n v="2954"/>
    <n v="371"/>
    <n v="1152"/>
    <n v="347"/>
    <n v="11.5609"/>
    <n v="500001"/>
    <x v="1"/>
    <m/>
  </r>
  <r>
    <n v="-118.12"/>
    <n v="34.119999999999997"/>
    <n v="52"/>
    <n v="2907"/>
    <n v="317"/>
    <n v="956"/>
    <n v="279"/>
    <n v="15.0001"/>
    <n v="500001"/>
    <x v="1"/>
    <m/>
  </r>
  <r>
    <n v="-118.12"/>
    <n v="34.11"/>
    <n v="52"/>
    <n v="2787"/>
    <n v="353"/>
    <n v="1057"/>
    <n v="364"/>
    <n v="10.2317"/>
    <n v="500001"/>
    <x v="1"/>
    <m/>
  </r>
  <r>
    <n v="-118.13"/>
    <n v="34.11"/>
    <n v="52"/>
    <n v="2568"/>
    <n v="345"/>
    <n v="1102"/>
    <n v="345"/>
    <n v="9.1372999999999998"/>
    <n v="500001"/>
    <x v="1"/>
    <m/>
  </r>
  <r>
    <n v="-118.14"/>
    <n v="34.11"/>
    <n v="52"/>
    <n v="2742"/>
    <n v="422"/>
    <n v="1153"/>
    <n v="414"/>
    <n v="8.1123999999999992"/>
    <n v="500001"/>
    <x v="1"/>
    <m/>
  </r>
  <r>
    <n v="-118.1"/>
    <n v="34.130000000000003"/>
    <n v="44"/>
    <n v="1917"/>
    <n v="265"/>
    <n v="754"/>
    <n v="257"/>
    <n v="12.4237"/>
    <n v="500001"/>
    <x v="1"/>
    <m/>
  </r>
  <r>
    <n v="-118.1"/>
    <n v="34.130000000000003"/>
    <n v="44"/>
    <n v="1745"/>
    <n v="237"/>
    <n v="693"/>
    <n v="248"/>
    <n v="9.7911999999999999"/>
    <n v="500001"/>
    <x v="1"/>
    <m/>
  </r>
  <r>
    <n v="-118.09"/>
    <n v="34.119999999999997"/>
    <n v="45"/>
    <n v="2966"/>
    <n v="415"/>
    <n v="1231"/>
    <n v="409"/>
    <n v="7.8346999999999998"/>
    <n v="500001"/>
    <x v="1"/>
    <m/>
  </r>
  <r>
    <n v="-118.1"/>
    <n v="34.119999999999997"/>
    <n v="49"/>
    <n v="3783"/>
    <n v="579"/>
    <n v="1601"/>
    <n v="539"/>
    <n v="6.3013000000000003"/>
    <n v="500001"/>
    <x v="1"/>
    <m/>
  </r>
  <r>
    <n v="-118.1"/>
    <n v="34.119999999999997"/>
    <n v="50"/>
    <n v="1835"/>
    <n v="231"/>
    <n v="636"/>
    <n v="211"/>
    <n v="11.6471"/>
    <n v="500001"/>
    <x v="1"/>
    <m/>
  </r>
  <r>
    <n v="-118.1"/>
    <n v="34.130000000000003"/>
    <n v="47"/>
    <n v="2234"/>
    <n v="276"/>
    <n v="749"/>
    <n v="260"/>
    <n v="15.0001"/>
    <n v="500001"/>
    <x v="1"/>
    <m/>
  </r>
  <r>
    <n v="-118.08"/>
    <n v="34.130000000000003"/>
    <n v="39"/>
    <n v="788"/>
    <n v="128"/>
    <n v="413"/>
    <n v="139"/>
    <n v="5.9546000000000001"/>
    <n v="396700"/>
    <x v="2"/>
    <e v="#NAME?"/>
  </r>
  <r>
    <n v="-118.08"/>
    <n v="34.119999999999997"/>
    <n v="41"/>
    <n v="1598"/>
    <n v="280"/>
    <n v="807"/>
    <n v="282"/>
    <n v="5.5067000000000004"/>
    <n v="325000"/>
    <x v="1"/>
    <m/>
  </r>
  <r>
    <n v="-118.09"/>
    <n v="34.119999999999997"/>
    <n v="38"/>
    <n v="2638"/>
    <n v="432"/>
    <n v="1284"/>
    <n v="433"/>
    <n v="5.4535999999999998"/>
    <n v="342700"/>
    <x v="1"/>
    <m/>
  </r>
  <r>
    <n v="-118.09"/>
    <n v="34.119999999999997"/>
    <n v="38"/>
    <n v="1713"/>
    <n v="285"/>
    <n v="779"/>
    <n v="286"/>
    <n v="5.6151999999999997"/>
    <n v="359900"/>
    <x v="1"/>
    <m/>
  </r>
  <r>
    <n v="-118.07"/>
    <n v="34.130000000000003"/>
    <n v="27"/>
    <n v="3787"/>
    <n v="913"/>
    <n v="1992"/>
    <n v="853"/>
    <n v="3.3010000000000002"/>
    <n v="251200"/>
    <x v="2"/>
    <e v="#NAME?"/>
  </r>
  <r>
    <n v="-118.08"/>
    <n v="34.130000000000003"/>
    <n v="28"/>
    <n v="4465"/>
    <n v="985"/>
    <n v="2273"/>
    <n v="949"/>
    <n v="3.5670999999999999"/>
    <n v="228500"/>
    <x v="2"/>
    <e v="#NAME?"/>
  </r>
  <r>
    <n v="-118.07"/>
    <n v="34.119999999999997"/>
    <n v="30"/>
    <n v="2201"/>
    <n v="559"/>
    <n v="1194"/>
    <n v="531"/>
    <n v="4.1135999999999999"/>
    <n v="279900"/>
    <x v="2"/>
    <e v="#NAME?"/>
  </r>
  <r>
    <n v="-118.07"/>
    <n v="34.119999999999997"/>
    <n v="43"/>
    <n v="1554"/>
    <n v="287"/>
    <n v="802"/>
    <n v="277"/>
    <n v="4.2312000000000003"/>
    <n v="272600"/>
    <x v="2"/>
    <e v="#NAME?"/>
  </r>
  <r>
    <n v="-118.08"/>
    <n v="34.119999999999997"/>
    <n v="34"/>
    <n v="2921"/>
    <n v="641"/>
    <n v="1541"/>
    <n v="562"/>
    <n v="3.6827000000000001"/>
    <n v="264100"/>
    <x v="1"/>
    <m/>
  </r>
  <r>
    <n v="-118.08"/>
    <n v="34.119999999999997"/>
    <n v="27"/>
    <n v="1685"/>
    <n v="341"/>
    <n v="757"/>
    <n v="317"/>
    <n v="4.2434000000000003"/>
    <n v="270500"/>
    <x v="1"/>
    <m/>
  </r>
  <r>
    <n v="-118.07"/>
    <n v="34.11"/>
    <n v="41"/>
    <n v="2869"/>
    <n v="563"/>
    <n v="1627"/>
    <n v="533"/>
    <n v="5.0735999999999999"/>
    <n v="270700"/>
    <x v="1"/>
    <m/>
  </r>
  <r>
    <n v="-118.07"/>
    <n v="34.11"/>
    <n v="47"/>
    <n v="832"/>
    <n v="194"/>
    <n v="419"/>
    <n v="156"/>
    <n v="3.1576"/>
    <n v="225000"/>
    <x v="1"/>
    <m/>
  </r>
  <r>
    <n v="-118.08"/>
    <n v="34.11"/>
    <n v="42"/>
    <n v="2628"/>
    <n v="525"/>
    <n v="1494"/>
    <n v="523"/>
    <n v="3.9464000000000001"/>
    <n v="257200"/>
    <x v="1"/>
    <m/>
  </r>
  <r>
    <n v="-118.08"/>
    <n v="34.11"/>
    <n v="42"/>
    <n v="1969"/>
    <n v="353"/>
    <n v="927"/>
    <n v="354"/>
    <n v="5.5923999999999996"/>
    <n v="285300"/>
    <x v="1"/>
    <m/>
  </r>
  <r>
    <n v="-118.08"/>
    <n v="34.1"/>
    <n v="32"/>
    <n v="2830"/>
    <n v="645"/>
    <n v="1500"/>
    <n v="527"/>
    <n v="3.0819000000000001"/>
    <n v="214600"/>
    <x v="1"/>
    <m/>
  </r>
  <r>
    <n v="-118.09"/>
    <n v="34.11"/>
    <n v="36"/>
    <n v="2966"/>
    <n v="527"/>
    <n v="1231"/>
    <n v="482"/>
    <n v="4.6441999999999997"/>
    <n v="316800"/>
    <x v="1"/>
    <m/>
  </r>
  <r>
    <n v="-118.09"/>
    <n v="34.11"/>
    <n v="45"/>
    <n v="1883"/>
    <n v="275"/>
    <n v="764"/>
    <n v="289"/>
    <n v="6.5077999999999996"/>
    <n v="414800"/>
    <x v="1"/>
    <m/>
  </r>
  <r>
    <n v="-118.1"/>
    <n v="34.1"/>
    <n v="52"/>
    <n v="1788"/>
    <n v="313"/>
    <n v="792"/>
    <n v="294"/>
    <n v="3.75"/>
    <n v="280000"/>
    <x v="1"/>
    <m/>
  </r>
  <r>
    <n v="-118.1"/>
    <n v="34.11"/>
    <n v="49"/>
    <n v="3367"/>
    <n v="523"/>
    <n v="1317"/>
    <n v="495"/>
    <n v="6.7060000000000004"/>
    <n v="351400"/>
    <x v="1"/>
    <m/>
  </r>
  <r>
    <n v="-118.11"/>
    <n v="34.11"/>
    <n v="50"/>
    <n v="2131"/>
    <n v="294"/>
    <n v="753"/>
    <n v="284"/>
    <n v="6.7099000000000002"/>
    <n v="352200"/>
    <x v="1"/>
    <m/>
  </r>
  <r>
    <n v="-118.11"/>
    <n v="34.1"/>
    <n v="49"/>
    <n v="2812"/>
    <n v="478"/>
    <n v="1329"/>
    <n v="490"/>
    <n v="5.2503000000000002"/>
    <n v="292900"/>
    <x v="1"/>
    <m/>
  </r>
  <r>
    <n v="-118.12"/>
    <n v="34.11"/>
    <n v="48"/>
    <n v="2124"/>
    <n v="319"/>
    <n v="785"/>
    <n v="319"/>
    <n v="5.2130999999999998"/>
    <n v="359600"/>
    <x v="1"/>
    <m/>
  </r>
  <r>
    <n v="-118.12"/>
    <n v="34.1"/>
    <n v="49"/>
    <n v="2057"/>
    <n v="430"/>
    <n v="1103"/>
    <n v="414"/>
    <n v="4.0556000000000001"/>
    <n v="282600"/>
    <x v="1"/>
    <m/>
  </r>
  <r>
    <n v="-118.12"/>
    <n v="34.1"/>
    <n v="34"/>
    <n v="2918"/>
    <n v="555"/>
    <n v="1435"/>
    <n v="568"/>
    <n v="4.2343999999999999"/>
    <n v="306300"/>
    <x v="1"/>
    <m/>
  </r>
  <r>
    <n v="-118.13"/>
    <n v="34.1"/>
    <n v="19"/>
    <n v="2742"/>
    <n v="756"/>
    <n v="1396"/>
    <n v="703"/>
    <n v="2.5663"/>
    <n v="197500"/>
    <x v="1"/>
    <m/>
  </r>
  <r>
    <n v="-118.13"/>
    <n v="34.090000000000003"/>
    <n v="21"/>
    <n v="3862"/>
    <n v="1186"/>
    <n v="2773"/>
    <n v="1102"/>
    <n v="2.7816000000000001"/>
    <n v="188200"/>
    <x v="1"/>
    <m/>
  </r>
  <r>
    <n v="-118.13"/>
    <n v="34.1"/>
    <n v="26"/>
    <n v="3050"/>
    <n v="825"/>
    <n v="2153"/>
    <n v="772"/>
    <n v="3.1103000000000001"/>
    <n v="214100"/>
    <x v="1"/>
    <m/>
  </r>
  <r>
    <n v="-118.14"/>
    <n v="34.090000000000003"/>
    <n v="20"/>
    <n v="3447"/>
    <n v="1007"/>
    <n v="2622"/>
    <n v="934"/>
    <n v="2.9180000000000001"/>
    <n v="208700"/>
    <x v="1"/>
    <m/>
  </r>
  <r>
    <n v="-118.13"/>
    <n v="34.11"/>
    <n v="45"/>
    <n v="1780"/>
    <n v="289"/>
    <n v="755"/>
    <n v="328"/>
    <n v="4.8250000000000002"/>
    <n v="351100"/>
    <x v="1"/>
    <m/>
  </r>
  <r>
    <n v="-118.13"/>
    <n v="34.1"/>
    <n v="24"/>
    <n v="4670"/>
    <n v="1185"/>
    <n v="2478"/>
    <n v="1107"/>
    <n v="3.1974999999999998"/>
    <n v="252400"/>
    <x v="1"/>
    <m/>
  </r>
  <r>
    <n v="-118.14"/>
    <n v="34.1"/>
    <n v="52"/>
    <n v="4061"/>
    <n v="861"/>
    <n v="2290"/>
    <n v="790"/>
    <n v="2.8919000000000001"/>
    <n v="258400"/>
    <x v="1"/>
    <m/>
  </r>
  <r>
    <n v="-118.14"/>
    <n v="34.11"/>
    <n v="52"/>
    <n v="3367"/>
    <n v="545"/>
    <n v="1427"/>
    <n v="535"/>
    <n v="5.2291999999999996"/>
    <n v="444500"/>
    <x v="1"/>
    <m/>
  </r>
  <r>
    <n v="-118.15"/>
    <n v="34.1"/>
    <n v="52"/>
    <n v="4325"/>
    <n v="823"/>
    <n v="1927"/>
    <n v="795"/>
    <n v="3.9485000000000001"/>
    <n v="419100"/>
    <x v="1"/>
    <m/>
  </r>
  <r>
    <n v="-118.15"/>
    <n v="34.11"/>
    <n v="52"/>
    <n v="2375"/>
    <n v="369"/>
    <n v="930"/>
    <n v="351"/>
    <n v="7.4111000000000002"/>
    <n v="469100"/>
    <x v="1"/>
    <m/>
  </r>
  <r>
    <n v="-118.15"/>
    <n v="34.11"/>
    <n v="52"/>
    <n v="1746"/>
    <n v="330"/>
    <n v="704"/>
    <n v="306"/>
    <n v="3.7894999999999999"/>
    <n v="364800"/>
    <x v="1"/>
    <m/>
  </r>
  <r>
    <n v="-118.15"/>
    <n v="34.11"/>
    <n v="52"/>
    <n v="1000"/>
    <n v="192"/>
    <n v="363"/>
    <n v="158"/>
    <n v="4.2980999999999998"/>
    <n v="352800"/>
    <x v="1"/>
    <m/>
  </r>
  <r>
    <n v="-118.15"/>
    <n v="34.119999999999997"/>
    <n v="36"/>
    <n v="6119"/>
    <n v="1513"/>
    <n v="2719"/>
    <n v="1402"/>
    <n v="3.8426999999999998"/>
    <n v="319700"/>
    <x v="1"/>
    <m/>
  </r>
  <r>
    <n v="-118.15"/>
    <n v="34.119999999999997"/>
    <n v="43"/>
    <n v="1810"/>
    <n v="427"/>
    <n v="742"/>
    <n v="429"/>
    <n v="3.8529"/>
    <n v="350000"/>
    <x v="1"/>
    <m/>
  </r>
  <r>
    <n v="-118.15"/>
    <n v="34.119999999999997"/>
    <n v="52"/>
    <n v="1518"/>
    <n v="344"/>
    <n v="725"/>
    <n v="296"/>
    <n v="3.4018000000000002"/>
    <n v="204500"/>
    <x v="1"/>
    <m/>
  </r>
  <r>
    <n v="-118.15"/>
    <n v="34.119999999999997"/>
    <n v="49"/>
    <n v="1789"/>
    <n v="288"/>
    <n v="848"/>
    <n v="311"/>
    <n v="6.0198999999999998"/>
    <n v="500000"/>
    <x v="1"/>
    <m/>
  </r>
  <r>
    <n v="-118.16"/>
    <n v="34.119999999999997"/>
    <n v="38"/>
    <n v="2231"/>
    <n v="489"/>
    <n v="940"/>
    <n v="484"/>
    <n v="5.4165000000000001"/>
    <n v="435100"/>
    <x v="1"/>
    <m/>
  </r>
  <r>
    <n v="-118.17"/>
    <n v="34.119999999999997"/>
    <n v="37"/>
    <n v="2246"/>
    <n v="481"/>
    <n v="995"/>
    <n v="459"/>
    <n v="4.2944000000000004"/>
    <n v="354700"/>
    <x v="1"/>
    <m/>
  </r>
  <r>
    <n v="-118.15"/>
    <n v="34.11"/>
    <n v="39"/>
    <n v="2618"/>
    <n v="582"/>
    <n v="1314"/>
    <n v="532"/>
    <n v="3.5874999999999999"/>
    <n v="309300"/>
    <x v="1"/>
    <m/>
  </r>
  <r>
    <n v="-118.15"/>
    <n v="34.1"/>
    <n v="39"/>
    <n v="3856"/>
    <n v="867"/>
    <n v="1847"/>
    <n v="830"/>
    <n v="3.4559000000000002"/>
    <n v="364900"/>
    <x v="1"/>
    <m/>
  </r>
  <r>
    <n v="-118.16"/>
    <n v="34.11"/>
    <n v="31"/>
    <n v="5715"/>
    <n v="1154"/>
    <n v="2639"/>
    <n v="1079"/>
    <n v="4.1661000000000001"/>
    <n v="364400"/>
    <x v="1"/>
    <m/>
  </r>
  <r>
    <n v="-118.16"/>
    <n v="34.11"/>
    <n v="48"/>
    <n v="1091"/>
    <n v="236"/>
    <n v="632"/>
    <n v="234"/>
    <n v="3.7235"/>
    <n v="263600"/>
    <x v="1"/>
    <m/>
  </r>
  <r>
    <n v="-118.17"/>
    <n v="34.11"/>
    <n v="39"/>
    <n v="1758"/>
    <n v="436"/>
    <n v="892"/>
    <n v="447"/>
    <n v="3.6406000000000001"/>
    <n v="278900"/>
    <x v="1"/>
    <m/>
  </r>
  <r>
    <n v="-118.17"/>
    <n v="34.11"/>
    <n v="26"/>
    <n v="4971"/>
    <n v="996"/>
    <n v="2370"/>
    <n v="932"/>
    <n v="4.9676"/>
    <n v="381400"/>
    <x v="1"/>
    <m/>
  </r>
  <r>
    <n v="-118.17"/>
    <n v="34.1"/>
    <n v="25"/>
    <n v="4444"/>
    <n v="647"/>
    <n v="1922"/>
    <n v="652"/>
    <n v="8.0579999999999998"/>
    <n v="477300"/>
    <x v="1"/>
    <m/>
  </r>
  <r>
    <n v="-118.14"/>
    <n v="34.1"/>
    <n v="27"/>
    <n v="4073"/>
    <n v="1013"/>
    <n v="2411"/>
    <n v="933"/>
    <n v="3.1080000000000001"/>
    <n v="231000"/>
    <x v="1"/>
    <m/>
  </r>
  <r>
    <n v="-118.15"/>
    <n v="34.090000000000003"/>
    <n v="27"/>
    <n v="1935"/>
    <n v="460"/>
    <n v="1456"/>
    <n v="382"/>
    <n v="2.8062"/>
    <n v="192800"/>
    <x v="1"/>
    <m/>
  </r>
  <r>
    <n v="-118.15"/>
    <n v="34.090000000000003"/>
    <n v="52"/>
    <n v="2203"/>
    <n v="430"/>
    <n v="1238"/>
    <n v="403"/>
    <n v="4.4306000000000001"/>
    <n v="225800"/>
    <x v="1"/>
    <m/>
  </r>
  <r>
    <n v="-118.16"/>
    <n v="34.090000000000003"/>
    <n v="52"/>
    <n v="1722"/>
    <n v="448"/>
    <n v="1122"/>
    <n v="425"/>
    <n v="3.1204000000000001"/>
    <n v="224000"/>
    <x v="1"/>
    <m/>
  </r>
  <r>
    <n v="-118.15"/>
    <n v="34.1"/>
    <n v="36"/>
    <n v="3514"/>
    <n v="818"/>
    <n v="2277"/>
    <n v="828"/>
    <n v="3.1211000000000002"/>
    <n v="229300"/>
    <x v="1"/>
    <m/>
  </r>
  <r>
    <n v="-118.15"/>
    <n v="34.08"/>
    <n v="44"/>
    <n v="1053"/>
    <n v="251"/>
    <n v="941"/>
    <n v="256"/>
    <n v="3.125"/>
    <n v="205600"/>
    <x v="1"/>
    <m/>
  </r>
  <r>
    <n v="-118.15"/>
    <n v="34.08"/>
    <n v="48"/>
    <n v="3697"/>
    <n v="816"/>
    <n v="2446"/>
    <n v="787"/>
    <n v="3.3988"/>
    <n v="199200"/>
    <x v="1"/>
    <m/>
  </r>
  <r>
    <n v="-118.14"/>
    <n v="34.090000000000003"/>
    <n v="28"/>
    <n v="4164"/>
    <n v="1127"/>
    <n v="2934"/>
    <n v="1014"/>
    <n v="2.7483"/>
    <n v="218800"/>
    <x v="1"/>
    <m/>
  </r>
  <r>
    <n v="-118.14"/>
    <n v="34.090000000000003"/>
    <n v="38"/>
    <n v="1745"/>
    <n v="457"/>
    <n v="1547"/>
    <n v="460"/>
    <n v="2.85"/>
    <n v="219000"/>
    <x v="1"/>
    <m/>
  </r>
  <r>
    <n v="-118.14"/>
    <n v="34.08"/>
    <n v="24"/>
    <n v="3988"/>
    <n v="1098"/>
    <n v="2909"/>
    <n v="1034"/>
    <n v="2.7035999999999998"/>
    <n v="170000"/>
    <x v="1"/>
    <m/>
  </r>
  <r>
    <n v="-118.14"/>
    <n v="34.08"/>
    <n v="30"/>
    <n v="1433"/>
    <n v="397"/>
    <n v="1110"/>
    <n v="346"/>
    <n v="2.3464"/>
    <n v="191700"/>
    <x v="1"/>
    <m/>
  </r>
  <r>
    <n v="-118.14"/>
    <n v="34.08"/>
    <n v="24"/>
    <n v="2999"/>
    <n v="786"/>
    <n v="2937"/>
    <n v="796"/>
    <n v="2.9405000000000001"/>
    <n v="217800"/>
    <x v="1"/>
    <m/>
  </r>
  <r>
    <n v="-118.14"/>
    <n v="34.07"/>
    <n v="52"/>
    <n v="695"/>
    <n v="145"/>
    <n v="523"/>
    <n v="170"/>
    <n v="3.665"/>
    <n v="220400"/>
    <x v="1"/>
    <m/>
  </r>
  <r>
    <n v="-118.11"/>
    <n v="34.1"/>
    <n v="44"/>
    <n v="2012"/>
    <n v="435"/>
    <n v="1454"/>
    <n v="456"/>
    <n v="3.3229000000000002"/>
    <n v="226600"/>
    <x v="1"/>
    <m/>
  </r>
  <r>
    <n v="-118.12"/>
    <n v="34.090000000000003"/>
    <n v="25"/>
    <n v="4870"/>
    <n v="1371"/>
    <n v="3518"/>
    <n v="1296"/>
    <n v="3.2307000000000001"/>
    <n v="188400"/>
    <x v="1"/>
    <m/>
  </r>
  <r>
    <n v="-118.13"/>
    <n v="34.090000000000003"/>
    <n v="42"/>
    <n v="700"/>
    <n v="212"/>
    <n v="662"/>
    <n v="210"/>
    <n v="3.0078"/>
    <n v="191700"/>
    <x v="1"/>
    <m/>
  </r>
  <r>
    <n v="-118.13"/>
    <n v="34.090000000000003"/>
    <n v="42"/>
    <n v="2562"/>
    <n v="781"/>
    <n v="1936"/>
    <n v="687"/>
    <n v="2.2214"/>
    <n v="219000"/>
    <x v="1"/>
    <m/>
  </r>
  <r>
    <n v="-118.13"/>
    <n v="34.08"/>
    <n v="40"/>
    <n v="1931"/>
    <n v="449"/>
    <n v="1367"/>
    <n v="446"/>
    <n v="2.5750000000000002"/>
    <n v="228400"/>
    <x v="1"/>
    <m/>
  </r>
  <r>
    <n v="-118.09"/>
    <n v="34.1"/>
    <n v="27"/>
    <n v="6010"/>
    <n v="1532"/>
    <n v="3620"/>
    <n v="1445"/>
    <n v="2.7435999999999998"/>
    <n v="201700"/>
    <x v="1"/>
    <m/>
  </r>
  <r>
    <n v="-118.1"/>
    <n v="34.1"/>
    <n v="41"/>
    <n v="1379"/>
    <n v="315"/>
    <n v="1249"/>
    <n v="309"/>
    <n v="2.6553"/>
    <n v="183100"/>
    <x v="1"/>
    <m/>
  </r>
  <r>
    <n v="-118.09"/>
    <n v="34.090000000000003"/>
    <n v="36"/>
    <n v="1068"/>
    <n v="246"/>
    <n v="949"/>
    <n v="250"/>
    <n v="2.3462000000000001"/>
    <n v="188500"/>
    <x v="1"/>
    <m/>
  </r>
  <r>
    <n v="-118.1"/>
    <n v="34.090000000000003"/>
    <n v="44"/>
    <n v="2352"/>
    <n v="484"/>
    <n v="1517"/>
    <n v="463"/>
    <n v="4.2832999999999997"/>
    <n v="258000"/>
    <x v="1"/>
    <m/>
  </r>
  <r>
    <n v="-118.1"/>
    <n v="34.1"/>
    <n v="29"/>
    <n v="1937"/>
    <n v="448"/>
    <n v="1352"/>
    <n v="433"/>
    <n v="3.81"/>
    <n v="234600"/>
    <x v="1"/>
    <m/>
  </r>
  <r>
    <n v="-118.11"/>
    <n v="34.1"/>
    <n v="20"/>
    <n v="3090"/>
    <n v="802"/>
    <n v="2109"/>
    <n v="738"/>
    <n v="3.3801000000000001"/>
    <n v="192500"/>
    <x v="1"/>
    <m/>
  </r>
  <r>
    <n v="-118.1"/>
    <n v="34.1"/>
    <n v="34"/>
    <n v="2578"/>
    <n v="645"/>
    <n v="1628"/>
    <n v="617"/>
    <n v="2.34"/>
    <n v="210900"/>
    <x v="1"/>
    <m/>
  </r>
  <r>
    <n v="-118.07"/>
    <n v="34.1"/>
    <n v="34"/>
    <n v="2253"/>
    <n v="522"/>
    <n v="1262"/>
    <n v="511"/>
    <n v="3.4375"/>
    <n v="259800"/>
    <x v="1"/>
    <m/>
  </r>
  <r>
    <n v="-118.07"/>
    <n v="34.090000000000003"/>
    <n v="33"/>
    <n v="2178"/>
    <n v="445"/>
    <n v="1153"/>
    <n v="400"/>
    <n v="3.6082999999999998"/>
    <n v="212000"/>
    <x v="1"/>
    <m/>
  </r>
  <r>
    <n v="-118.07"/>
    <n v="34.1"/>
    <n v="28"/>
    <n v="676"/>
    <n v="177"/>
    <n v="543"/>
    <n v="185"/>
    <n v="3.2361"/>
    <n v="187500"/>
    <x v="1"/>
    <m/>
  </r>
  <r>
    <n v="-118.07"/>
    <n v="34.1"/>
    <n v="32"/>
    <n v="4275"/>
    <m/>
    <n v="2812"/>
    <n v="1012"/>
    <n v="3.3512"/>
    <n v="214100"/>
    <x v="1"/>
    <m/>
  </r>
  <r>
    <n v="-118.08"/>
    <n v="34.1"/>
    <n v="36"/>
    <n v="2679"/>
    <n v="548"/>
    <n v="1605"/>
    <n v="533"/>
    <n v="3.5312999999999999"/>
    <n v="213200"/>
    <x v="1"/>
    <m/>
  </r>
  <r>
    <n v="-118.09"/>
    <n v="34.1"/>
    <n v="40"/>
    <n v="1904"/>
    <n v="393"/>
    <n v="1183"/>
    <n v="364"/>
    <n v="3.6696"/>
    <n v="210400"/>
    <x v="1"/>
    <m/>
  </r>
  <r>
    <n v="-118.08"/>
    <n v="34.08"/>
    <n v="38"/>
    <n v="1889"/>
    <n v="407"/>
    <n v="1330"/>
    <n v="396"/>
    <n v="3.9218999999999999"/>
    <n v="205200"/>
    <x v="1"/>
    <m/>
  </r>
  <r>
    <n v="-118.08"/>
    <n v="34.08"/>
    <n v="43"/>
    <n v="1716"/>
    <n v="402"/>
    <n v="1343"/>
    <n v="386"/>
    <n v="2.9687999999999999"/>
    <n v="211400"/>
    <x v="1"/>
    <m/>
  </r>
  <r>
    <n v="-118.09"/>
    <n v="34.090000000000003"/>
    <n v="40"/>
    <n v="855"/>
    <n v="208"/>
    <n v="745"/>
    <n v="222"/>
    <n v="3.0125000000000002"/>
    <n v="224000"/>
    <x v="1"/>
    <m/>
  </r>
  <r>
    <n v="-118.09"/>
    <n v="34.08"/>
    <n v="34"/>
    <n v="1513"/>
    <n v="384"/>
    <n v="986"/>
    <n v="336"/>
    <n v="2.6901000000000002"/>
    <n v="235600"/>
    <x v="1"/>
    <m/>
  </r>
  <r>
    <n v="-118.09"/>
    <n v="34.08"/>
    <n v="33"/>
    <n v="1430"/>
    <n v="344"/>
    <n v="1165"/>
    <n v="328"/>
    <n v="3.0356999999999998"/>
    <n v="206000"/>
    <x v="1"/>
    <m/>
  </r>
  <r>
    <n v="-118.09"/>
    <n v="34.08"/>
    <n v="42"/>
    <n v="1003"/>
    <n v="236"/>
    <n v="769"/>
    <n v="231"/>
    <n v="3.1606999999999998"/>
    <n v="218300"/>
    <x v="1"/>
    <m/>
  </r>
  <r>
    <n v="-118.1"/>
    <n v="34.090000000000003"/>
    <n v="42"/>
    <n v="1460"/>
    <n v="289"/>
    <n v="829"/>
    <n v="273"/>
    <n v="4.875"/>
    <n v="227300"/>
    <x v="1"/>
    <m/>
  </r>
  <r>
    <n v="-118.1"/>
    <n v="34.08"/>
    <n v="37"/>
    <n v="2894"/>
    <n v="659"/>
    <n v="1977"/>
    <n v="636"/>
    <n v="2.5430000000000001"/>
    <n v="208100"/>
    <x v="1"/>
    <m/>
  </r>
  <r>
    <n v="-118.1"/>
    <n v="34.08"/>
    <n v="24"/>
    <n v="4510"/>
    <n v="1296"/>
    <n v="3985"/>
    <n v="1240"/>
    <n v="2.6884000000000001"/>
    <n v="204600"/>
    <x v="1"/>
    <m/>
  </r>
  <r>
    <n v="-118.1"/>
    <n v="34.090000000000003"/>
    <n v="46"/>
    <n v="2822"/>
    <n v="525"/>
    <n v="1434"/>
    <n v="520"/>
    <n v="3.8906000000000001"/>
    <n v="238300"/>
    <x v="1"/>
    <m/>
  </r>
  <r>
    <n v="-118.11"/>
    <n v="34.08"/>
    <n v="42"/>
    <n v="3172"/>
    <n v="644"/>
    <n v="1829"/>
    <n v="642"/>
    <n v="3.3965999999999998"/>
    <n v="243200"/>
    <x v="1"/>
    <m/>
  </r>
  <r>
    <n v="-118.11"/>
    <n v="34.08"/>
    <n v="30"/>
    <n v="2350"/>
    <n v="472"/>
    <n v="945"/>
    <n v="467"/>
    <n v="3.3420999999999998"/>
    <n v="201000"/>
    <x v="1"/>
    <m/>
  </r>
  <r>
    <n v="-118.11"/>
    <n v="34.08"/>
    <n v="45"/>
    <n v="1106"/>
    <n v="226"/>
    <n v="779"/>
    <n v="205"/>
    <n v="4.5446"/>
    <n v="244800"/>
    <x v="1"/>
    <m/>
  </r>
  <r>
    <n v="-118.11"/>
    <n v="34.07"/>
    <n v="46"/>
    <n v="1130"/>
    <n v="229"/>
    <n v="698"/>
    <n v="209"/>
    <n v="5.2718999999999996"/>
    <n v="244400"/>
    <x v="1"/>
    <m/>
  </r>
  <r>
    <n v="-118.12"/>
    <n v="34.090000000000003"/>
    <n v="25"/>
    <n v="3603"/>
    <n v="1003"/>
    <n v="2719"/>
    <n v="913"/>
    <n v="2.6981000000000002"/>
    <n v="208000"/>
    <x v="1"/>
    <m/>
  </r>
  <r>
    <n v="-118.12"/>
    <n v="34.08"/>
    <n v="52"/>
    <n v="1437"/>
    <n v="290"/>
    <n v="980"/>
    <n v="282"/>
    <n v="5.3032000000000004"/>
    <n v="245700"/>
    <x v="1"/>
    <m/>
  </r>
  <r>
    <n v="-118.12"/>
    <n v="34.08"/>
    <n v="49"/>
    <n v="1782"/>
    <n v="374"/>
    <n v="1010"/>
    <n v="367"/>
    <n v="3.1583000000000001"/>
    <n v="268200"/>
    <x v="1"/>
    <m/>
  </r>
  <r>
    <n v="-118.13"/>
    <n v="34.08"/>
    <n v="34"/>
    <n v="3848"/>
    <n v="991"/>
    <n v="2814"/>
    <n v="972"/>
    <n v="2.6716000000000002"/>
    <n v="227100"/>
    <x v="1"/>
    <m/>
  </r>
  <r>
    <n v="-118.12"/>
    <n v="34.08"/>
    <n v="35"/>
    <n v="2248"/>
    <m/>
    <n v="1762"/>
    <n v="622"/>
    <n v="3"/>
    <n v="253900"/>
    <x v="1"/>
    <m/>
  </r>
  <r>
    <n v="-118.13"/>
    <n v="34.08"/>
    <n v="35"/>
    <n v="2517"/>
    <n v="662"/>
    <n v="1883"/>
    <n v="607"/>
    <n v="2.5787"/>
    <n v="223000"/>
    <x v="1"/>
    <m/>
  </r>
  <r>
    <n v="-118.12"/>
    <n v="34.08"/>
    <n v="36"/>
    <n v="2433"/>
    <n v="585"/>
    <n v="1565"/>
    <n v="563"/>
    <n v="3.2343999999999999"/>
    <n v="234900"/>
    <x v="1"/>
    <m/>
  </r>
  <r>
    <n v="-118.13"/>
    <n v="34.07"/>
    <n v="32"/>
    <n v="1880"/>
    <n v="428"/>
    <n v="1404"/>
    <n v="424"/>
    <n v="3.085"/>
    <n v="220500"/>
    <x v="1"/>
    <m/>
  </r>
  <r>
    <n v="-118.12"/>
    <n v="34.07"/>
    <n v="45"/>
    <n v="1770"/>
    <n v="423"/>
    <n v="1410"/>
    <n v="389"/>
    <n v="3.0592000000000001"/>
    <n v="212500"/>
    <x v="1"/>
    <m/>
  </r>
  <r>
    <n v="-118.12"/>
    <n v="34.07"/>
    <n v="43"/>
    <n v="1050"/>
    <n v="252"/>
    <n v="820"/>
    <n v="244"/>
    <n v="2.0249999999999999"/>
    <n v="215600"/>
    <x v="1"/>
    <m/>
  </r>
  <r>
    <n v="-118.12"/>
    <n v="34.06"/>
    <n v="23"/>
    <n v="1190"/>
    <n v="347"/>
    <n v="965"/>
    <n v="327"/>
    <n v="2.2261000000000002"/>
    <n v="211800"/>
    <x v="1"/>
    <m/>
  </r>
  <r>
    <n v="-118.13"/>
    <n v="34.06"/>
    <n v="17"/>
    <n v="1714"/>
    <n v="572"/>
    <n v="1590"/>
    <n v="568"/>
    <n v="1.1875"/>
    <n v="183900"/>
    <x v="1"/>
    <m/>
  </r>
  <r>
    <n v="-118.13"/>
    <n v="34.07"/>
    <n v="20"/>
    <n v="2130"/>
    <n v="654"/>
    <n v="1870"/>
    <n v="578"/>
    <n v="2.3664000000000001"/>
    <n v="192200"/>
    <x v="1"/>
    <m/>
  </r>
  <r>
    <n v="-118.12"/>
    <n v="34.06"/>
    <n v="17"/>
    <n v="5137"/>
    <n v="1614"/>
    <n v="4945"/>
    <n v="1535"/>
    <n v="2.4599000000000002"/>
    <n v="181600"/>
    <x v="1"/>
    <m/>
  </r>
  <r>
    <n v="-118.11"/>
    <n v="34.07"/>
    <n v="19"/>
    <n v="3215"/>
    <n v="907"/>
    <n v="3072"/>
    <n v="870"/>
    <n v="2.3393000000000002"/>
    <n v="202300"/>
    <x v="1"/>
    <m/>
  </r>
  <r>
    <n v="-118.11"/>
    <n v="34.06"/>
    <n v="18"/>
    <n v="2609"/>
    <n v="721"/>
    <n v="2221"/>
    <n v="703"/>
    <n v="2.3224"/>
    <n v="192300"/>
    <x v="1"/>
    <m/>
  </r>
  <r>
    <n v="-118.14"/>
    <n v="34.07"/>
    <n v="42"/>
    <n v="1036"/>
    <n v="199"/>
    <n v="656"/>
    <n v="215"/>
    <n v="4.1901999999999999"/>
    <n v="235000"/>
    <x v="1"/>
    <m/>
  </r>
  <r>
    <n v="-118.14"/>
    <n v="34.06"/>
    <n v="39"/>
    <n v="2390"/>
    <n v="444"/>
    <n v="1246"/>
    <n v="422"/>
    <n v="3.7856999999999998"/>
    <n v="245700"/>
    <x v="1"/>
    <m/>
  </r>
  <r>
    <n v="-118.14"/>
    <n v="34.06"/>
    <n v="37"/>
    <n v="1339"/>
    <n v="258"/>
    <n v="706"/>
    <n v="238"/>
    <n v="4.7568999999999999"/>
    <n v="253800"/>
    <x v="1"/>
    <m/>
  </r>
  <r>
    <n v="-118.15"/>
    <n v="34.07"/>
    <n v="52"/>
    <n v="1983"/>
    <n v="344"/>
    <n v="887"/>
    <n v="331"/>
    <n v="3.2875000000000001"/>
    <n v="234400"/>
    <x v="1"/>
    <m/>
  </r>
  <r>
    <n v="-118.15"/>
    <n v="34.07"/>
    <n v="44"/>
    <n v="1626"/>
    <n v="383"/>
    <n v="1063"/>
    <n v="334"/>
    <n v="2.4348000000000001"/>
    <n v="220700"/>
    <x v="1"/>
    <m/>
  </r>
  <r>
    <n v="-118.16"/>
    <n v="34.07"/>
    <n v="47"/>
    <n v="2994"/>
    <n v="543"/>
    <n v="1651"/>
    <n v="561"/>
    <n v="3.8643999999999998"/>
    <n v="241500"/>
    <x v="1"/>
    <m/>
  </r>
  <r>
    <n v="-118.16"/>
    <n v="34.07"/>
    <n v="42"/>
    <n v="3836"/>
    <n v="777"/>
    <n v="2118"/>
    <n v="754"/>
    <n v="3.6364000000000001"/>
    <n v="254600"/>
    <x v="1"/>
    <m/>
  </r>
  <r>
    <n v="-118.15"/>
    <n v="34.07"/>
    <n v="40"/>
    <n v="1072"/>
    <n v="204"/>
    <n v="940"/>
    <n v="200"/>
    <n v="3.125"/>
    <n v="242700"/>
    <x v="1"/>
    <m/>
  </r>
  <r>
    <n v="-118.15"/>
    <n v="34.06"/>
    <n v="28"/>
    <n v="3855"/>
    <n v="922"/>
    <n v="2517"/>
    <n v="874"/>
    <n v="3.5049999999999999"/>
    <n v="204300"/>
    <x v="1"/>
    <m/>
  </r>
  <r>
    <n v="-118.16"/>
    <n v="34.06"/>
    <n v="25"/>
    <n v="4284"/>
    <n v="741"/>
    <n v="2163"/>
    <n v="701"/>
    <n v="6.1509"/>
    <n v="315100"/>
    <x v="1"/>
    <m/>
  </r>
  <r>
    <n v="-118.16"/>
    <n v="34.06"/>
    <n v="27"/>
    <n v="1675"/>
    <n v="274"/>
    <n v="785"/>
    <n v="275"/>
    <n v="5.8280000000000003"/>
    <n v="301100"/>
    <x v="1"/>
    <m/>
  </r>
  <r>
    <n v="-118.14"/>
    <n v="34.049999999999997"/>
    <n v="25"/>
    <n v="5478"/>
    <n v="1136"/>
    <n v="3062"/>
    <n v="1096"/>
    <n v="3.4117999999999999"/>
    <n v="341100"/>
    <x v="1"/>
    <m/>
  </r>
  <r>
    <n v="-118.15"/>
    <n v="34.049999999999997"/>
    <n v="31"/>
    <n v="3362"/>
    <n v="799"/>
    <n v="1939"/>
    <n v="754"/>
    <n v="3.5089000000000001"/>
    <n v="305800"/>
    <x v="1"/>
    <m/>
  </r>
  <r>
    <n v="-118.15"/>
    <n v="34.049999999999997"/>
    <n v="33"/>
    <n v="3287"/>
    <n v="649"/>
    <n v="1783"/>
    <n v="653"/>
    <n v="3.8472"/>
    <n v="293300"/>
    <x v="1"/>
    <m/>
  </r>
  <r>
    <n v="-118.13"/>
    <n v="34.06"/>
    <n v="30"/>
    <n v="1692"/>
    <n v="398"/>
    <n v="1130"/>
    <n v="365"/>
    <n v="2.8672"/>
    <n v="198500"/>
    <x v="1"/>
    <m/>
  </r>
  <r>
    <n v="-118.14"/>
    <n v="34.06"/>
    <n v="27"/>
    <n v="5257"/>
    <n v="1082"/>
    <n v="3496"/>
    <n v="1036"/>
    <n v="3.3906000000000001"/>
    <n v="237200"/>
    <x v="1"/>
    <m/>
  </r>
  <r>
    <n v="-118.13"/>
    <n v="34.049999999999997"/>
    <n v="35"/>
    <n v="3229"/>
    <n v="616"/>
    <n v="1879"/>
    <n v="595"/>
    <n v="3.9531000000000001"/>
    <n v="268400"/>
    <x v="1"/>
    <m/>
  </r>
  <r>
    <n v="-118.14"/>
    <n v="34.049999999999997"/>
    <n v="39"/>
    <n v="1880"/>
    <n v="367"/>
    <n v="954"/>
    <n v="349"/>
    <n v="3.875"/>
    <n v="236400"/>
    <x v="1"/>
    <m/>
  </r>
  <r>
    <n v="-118.12"/>
    <n v="34.06"/>
    <n v="35"/>
    <n v="1729"/>
    <n v="438"/>
    <n v="1308"/>
    <n v="412"/>
    <n v="2.5320999999999998"/>
    <n v="197200"/>
    <x v="1"/>
    <m/>
  </r>
  <r>
    <n v="-118.12"/>
    <n v="34.06"/>
    <n v="25"/>
    <n v="1137"/>
    <n v="293"/>
    <n v="800"/>
    <n v="281"/>
    <n v="2.4285999999999999"/>
    <n v="233300"/>
    <x v="1"/>
    <m/>
  </r>
  <r>
    <n v="-118.12"/>
    <n v="34.06"/>
    <n v="25"/>
    <n v="1526"/>
    <n v="388"/>
    <n v="1304"/>
    <n v="378"/>
    <n v="3.1892"/>
    <n v="214700"/>
    <x v="1"/>
    <m/>
  </r>
  <r>
    <n v="-118.11"/>
    <n v="34.06"/>
    <n v="32"/>
    <n v="1273"/>
    <n v="344"/>
    <n v="1148"/>
    <n v="368"/>
    <n v="2.1061000000000001"/>
    <n v="214700"/>
    <x v="1"/>
    <m/>
  </r>
  <r>
    <n v="-118.11"/>
    <n v="34.06"/>
    <n v="16"/>
    <n v="2416"/>
    <n v="565"/>
    <n v="1750"/>
    <n v="514"/>
    <n v="2.8229000000000002"/>
    <n v="163700"/>
    <x v="1"/>
    <m/>
  </r>
  <r>
    <n v="-118.11"/>
    <n v="34.06"/>
    <n v="14"/>
    <n v="2628"/>
    <n v="668"/>
    <n v="2208"/>
    <n v="574"/>
    <n v="2.9763999999999999"/>
    <n v="160300"/>
    <x v="1"/>
    <m/>
  </r>
  <r>
    <n v="-118.09"/>
    <n v="34.07"/>
    <n v="45"/>
    <n v="593"/>
    <n v="133"/>
    <n v="481"/>
    <n v="128"/>
    <n v="2.5937999999999999"/>
    <n v="199300"/>
    <x v="1"/>
    <m/>
  </r>
  <r>
    <n v="-118.09"/>
    <n v="34.07"/>
    <n v="38"/>
    <n v="1036"/>
    <n v="226"/>
    <n v="1058"/>
    <n v="235"/>
    <n v="3.2578"/>
    <n v="184200"/>
    <x v="1"/>
    <m/>
  </r>
  <r>
    <n v="-118.1"/>
    <n v="34.08"/>
    <n v="21"/>
    <n v="1349"/>
    <n v="352"/>
    <n v="1188"/>
    <n v="330"/>
    <n v="2.5"/>
    <n v="182100"/>
    <x v="1"/>
    <m/>
  </r>
  <r>
    <n v="-118.1"/>
    <n v="34.07"/>
    <n v="29"/>
    <n v="1179"/>
    <n v="313"/>
    <n v="1255"/>
    <n v="308"/>
    <n v="2.5964"/>
    <n v="176800"/>
    <x v="1"/>
    <m/>
  </r>
  <r>
    <n v="-118.11"/>
    <n v="34.07"/>
    <n v="39"/>
    <n v="1270"/>
    <n v="299"/>
    <n v="1073"/>
    <n v="278"/>
    <n v="3.3088000000000002"/>
    <n v="186600"/>
    <x v="1"/>
    <m/>
  </r>
  <r>
    <n v="-118.1"/>
    <n v="34.07"/>
    <n v="36"/>
    <n v="1240"/>
    <n v="349"/>
    <n v="1383"/>
    <n v="338"/>
    <n v="2.4931000000000001"/>
    <n v="170300"/>
    <x v="1"/>
    <m/>
  </r>
  <r>
    <n v="-118.1"/>
    <n v="34.07"/>
    <n v="36"/>
    <n v="3661"/>
    <n v="956"/>
    <n v="3816"/>
    <n v="931"/>
    <n v="2.5104000000000002"/>
    <n v="185000"/>
    <x v="1"/>
    <m/>
  </r>
  <r>
    <n v="-118.09"/>
    <n v="34.07"/>
    <n v="26"/>
    <n v="794"/>
    <n v="182"/>
    <n v="709"/>
    <n v="170"/>
    <n v="3.1749999999999998"/>
    <n v="170800"/>
    <x v="1"/>
    <m/>
  </r>
  <r>
    <n v="-118.1"/>
    <n v="34.07"/>
    <n v="33"/>
    <n v="3437"/>
    <n v="1081"/>
    <n v="3817"/>
    <n v="1042"/>
    <n v="2.25"/>
    <n v="203700"/>
    <x v="1"/>
    <m/>
  </r>
  <r>
    <n v="-118.09"/>
    <n v="34.07"/>
    <n v="45"/>
    <n v="726"/>
    <n v="146"/>
    <n v="568"/>
    <n v="160"/>
    <n v="3.0347"/>
    <n v="183200"/>
    <x v="1"/>
    <m/>
  </r>
  <r>
    <n v="-118.09"/>
    <n v="34.07"/>
    <n v="31"/>
    <n v="1054"/>
    <n v="252"/>
    <n v="1032"/>
    <n v="258"/>
    <n v="2.3424"/>
    <n v="188500"/>
    <x v="1"/>
    <m/>
  </r>
  <r>
    <n v="-118.09"/>
    <n v="34.06"/>
    <n v="30"/>
    <n v="1980"/>
    <n v="552"/>
    <n v="2264"/>
    <n v="511"/>
    <n v="2.6093999999999999"/>
    <n v="179400"/>
    <x v="1"/>
    <m/>
  </r>
  <r>
    <n v="-118.09"/>
    <n v="34.06"/>
    <n v="38"/>
    <n v="3230"/>
    <n v="840"/>
    <n v="3485"/>
    <n v="827"/>
    <n v="2.629"/>
    <n v="171600"/>
    <x v="1"/>
    <m/>
  </r>
  <r>
    <n v="-118.08"/>
    <n v="34.04"/>
    <n v="20"/>
    <n v="5841"/>
    <n v="1146"/>
    <n v="3273"/>
    <n v="1131"/>
    <n v="4.7222"/>
    <n v="185100"/>
    <x v="1"/>
    <m/>
  </r>
  <r>
    <n v="-118.09"/>
    <n v="34.06"/>
    <n v="31"/>
    <n v="1146"/>
    <n v="289"/>
    <n v="1163"/>
    <n v="258"/>
    <n v="2.2082999999999999"/>
    <n v="185600"/>
    <x v="1"/>
    <m/>
  </r>
  <r>
    <n v="-118.1"/>
    <n v="34.06"/>
    <n v="31"/>
    <n v="2852"/>
    <n v="740"/>
    <n v="3100"/>
    <n v="725"/>
    <n v="2.9523999999999999"/>
    <n v="178800"/>
    <x v="1"/>
    <m/>
  </r>
  <r>
    <n v="-118.1"/>
    <n v="34.06"/>
    <n v="36"/>
    <n v="1463"/>
    <n v="369"/>
    <n v="1492"/>
    <n v="366"/>
    <n v="3.25"/>
    <n v="179200"/>
    <x v="1"/>
    <m/>
  </r>
  <r>
    <n v="-118.11"/>
    <n v="34.06"/>
    <n v="30"/>
    <n v="1547"/>
    <n v="436"/>
    <n v="1700"/>
    <n v="410"/>
    <n v="2.5488"/>
    <n v="187500"/>
    <x v="1"/>
    <m/>
  </r>
  <r>
    <n v="-118.09"/>
    <n v="34.049999999999997"/>
    <n v="22"/>
    <n v="1764"/>
    <n v="357"/>
    <n v="1379"/>
    <n v="363"/>
    <n v="3.5356999999999998"/>
    <n v="199000"/>
    <x v="1"/>
    <m/>
  </r>
  <r>
    <n v="-118.1"/>
    <n v="34.049999999999997"/>
    <n v="31"/>
    <n v="3559"/>
    <n v="734"/>
    <n v="2975"/>
    <n v="715"/>
    <n v="3.7559999999999998"/>
    <n v="183300"/>
    <x v="1"/>
    <m/>
  </r>
  <r>
    <n v="-118.1"/>
    <n v="34.049999999999997"/>
    <n v="26"/>
    <n v="1495"/>
    <n v="328"/>
    <n v="1296"/>
    <n v="304"/>
    <n v="2.9129999999999998"/>
    <n v="152300"/>
    <x v="1"/>
    <m/>
  </r>
  <r>
    <n v="-118.09"/>
    <n v="34.04"/>
    <n v="18"/>
    <n v="5580"/>
    <n v="1369"/>
    <n v="3842"/>
    <n v="1276"/>
    <n v="3.6511999999999998"/>
    <n v="168500"/>
    <x v="1"/>
    <m/>
  </r>
  <r>
    <n v="-118.09"/>
    <n v="34.04"/>
    <n v="24"/>
    <n v="1543"/>
    <n v="257"/>
    <n v="824"/>
    <n v="271"/>
    <n v="6.4385000000000003"/>
    <n v="272600"/>
    <x v="1"/>
    <m/>
  </r>
  <r>
    <n v="-118.11"/>
    <n v="34.049999999999997"/>
    <n v="23"/>
    <n v="3436"/>
    <n v="565"/>
    <n v="1729"/>
    <n v="529"/>
    <n v="5.9941000000000004"/>
    <n v="266700"/>
    <x v="1"/>
    <m/>
  </r>
  <r>
    <n v="-118.11"/>
    <n v="34.04"/>
    <n v="28"/>
    <n v="3913"/>
    <n v="696"/>
    <n v="2264"/>
    <n v="697"/>
    <n v="5.2446000000000002"/>
    <n v="258000"/>
    <x v="1"/>
    <m/>
  </r>
  <r>
    <n v="-118.12"/>
    <n v="34.049999999999997"/>
    <n v="32"/>
    <n v="3775"/>
    <n v="786"/>
    <n v="2416"/>
    <n v="792"/>
    <n v="3.6625000000000001"/>
    <n v="247600"/>
    <x v="1"/>
    <m/>
  </r>
  <r>
    <n v="-118.12"/>
    <n v="34.04"/>
    <n v="35"/>
    <n v="1038"/>
    <n v="209"/>
    <n v="598"/>
    <n v="190"/>
    <n v="5.9214000000000002"/>
    <n v="254900"/>
    <x v="1"/>
    <m/>
  </r>
  <r>
    <n v="-118.13"/>
    <n v="34.04"/>
    <n v="36"/>
    <n v="1938"/>
    <n v="364"/>
    <n v="1118"/>
    <n v="374"/>
    <n v="3.5832999999999999"/>
    <n v="227300"/>
    <x v="1"/>
    <m/>
  </r>
  <r>
    <n v="-118.13"/>
    <n v="34.04"/>
    <n v="40"/>
    <n v="1444"/>
    <n v="312"/>
    <n v="881"/>
    <n v="303"/>
    <n v="3.1082999999999998"/>
    <n v="220500"/>
    <x v="1"/>
    <m/>
  </r>
  <r>
    <n v="-118.14"/>
    <n v="34.03"/>
    <n v="38"/>
    <n v="1447"/>
    <n v="293"/>
    <n v="1042"/>
    <n v="284"/>
    <n v="4.1375000000000002"/>
    <n v="211500"/>
    <x v="1"/>
    <m/>
  </r>
  <r>
    <n v="-118.15"/>
    <n v="34.04"/>
    <n v="33"/>
    <n v="818"/>
    <n v="195"/>
    <n v="664"/>
    <n v="198"/>
    <n v="2.1943999999999999"/>
    <n v="203300"/>
    <x v="1"/>
    <m/>
  </r>
  <r>
    <n v="-118.14"/>
    <n v="34.04"/>
    <n v="43"/>
    <n v="1949"/>
    <n v="464"/>
    <n v="1216"/>
    <n v="457"/>
    <n v="3.3214000000000001"/>
    <n v="209300"/>
    <x v="1"/>
    <m/>
  </r>
  <r>
    <n v="-118.14"/>
    <n v="34.04"/>
    <n v="40"/>
    <n v="1966"/>
    <n v="391"/>
    <n v="1120"/>
    <n v="362"/>
    <n v="3.7109000000000001"/>
    <n v="198800"/>
    <x v="1"/>
    <m/>
  </r>
  <r>
    <n v="-118.14"/>
    <n v="34.04"/>
    <n v="37"/>
    <n v="1129"/>
    <n v="212"/>
    <n v="509"/>
    <n v="202"/>
    <n v="2.6145999999999998"/>
    <n v="243200"/>
    <x v="1"/>
    <m/>
  </r>
  <r>
    <n v="-118.11"/>
    <n v="34.03"/>
    <n v="36"/>
    <n v="1493"/>
    <n v="316"/>
    <n v="989"/>
    <n v="293"/>
    <n v="3.5272000000000001"/>
    <n v="213700"/>
    <x v="1"/>
    <m/>
  </r>
  <r>
    <n v="-118.13"/>
    <n v="34.04"/>
    <n v="42"/>
    <n v="2205"/>
    <n v="451"/>
    <n v="1392"/>
    <n v="423"/>
    <n v="4.3646000000000003"/>
    <n v="211400"/>
    <x v="1"/>
    <m/>
  </r>
  <r>
    <n v="-118.12"/>
    <n v="34.04"/>
    <n v="34"/>
    <n v="2103"/>
    <n v="427"/>
    <n v="1355"/>
    <n v="434"/>
    <n v="4.5795000000000003"/>
    <n v="235300"/>
    <x v="1"/>
    <m/>
  </r>
  <r>
    <n v="-118.12"/>
    <n v="34.04"/>
    <n v="35"/>
    <n v="1064"/>
    <n v="203"/>
    <n v="608"/>
    <n v="201"/>
    <n v="4.0937999999999999"/>
    <n v="246900"/>
    <x v="1"/>
    <m/>
  </r>
  <r>
    <n v="-117.93"/>
    <n v="33.950000000000003"/>
    <n v="31"/>
    <n v="3600"/>
    <n v="468"/>
    <n v="1382"/>
    <n v="435"/>
    <n v="7.4596999999999998"/>
    <n v="500001"/>
    <x v="1"/>
    <m/>
  </r>
  <r>
    <n v="-117.95"/>
    <n v="33.950000000000003"/>
    <n v="29"/>
    <n v="4943"/>
    <n v="674"/>
    <n v="1913"/>
    <n v="641"/>
    <n v="6.8189000000000002"/>
    <n v="379300"/>
    <x v="1"/>
    <m/>
  </r>
  <r>
    <n v="-117.95"/>
    <n v="33.97"/>
    <n v="33"/>
    <n v="1113"/>
    <n v="145"/>
    <n v="424"/>
    <n v="137"/>
    <n v="8.3474000000000004"/>
    <n v="500001"/>
    <x v="1"/>
    <m/>
  </r>
  <r>
    <n v="-117.97"/>
    <n v="33.96"/>
    <n v="30"/>
    <n v="4873"/>
    <n v="667"/>
    <n v="1995"/>
    <n v="638"/>
    <n v="7.2472000000000003"/>
    <n v="441900"/>
    <x v="1"/>
    <m/>
  </r>
  <r>
    <n v="-117.98"/>
    <n v="33.950000000000003"/>
    <n v="35"/>
    <n v="4055"/>
    <n v="652"/>
    <n v="1758"/>
    <n v="639"/>
    <n v="6.1898"/>
    <n v="282400"/>
    <x v="1"/>
    <m/>
  </r>
  <r>
    <n v="-117.98"/>
    <n v="33.94"/>
    <n v="36"/>
    <n v="4297"/>
    <n v="717"/>
    <n v="2038"/>
    <n v="700"/>
    <n v="5.2850999999999999"/>
    <n v="258800"/>
    <x v="1"/>
    <m/>
  </r>
  <r>
    <n v="-117.99"/>
    <n v="33.950000000000003"/>
    <n v="30"/>
    <n v="2217"/>
    <n v="284"/>
    <n v="851"/>
    <n v="291"/>
    <n v="10.483499999999999"/>
    <n v="498600"/>
    <x v="1"/>
    <m/>
  </r>
  <r>
    <n v="-118"/>
    <n v="33.950000000000003"/>
    <n v="35"/>
    <n v="1431"/>
    <n v="210"/>
    <n v="505"/>
    <n v="213"/>
    <n v="6.8109000000000002"/>
    <n v="401000"/>
    <x v="1"/>
    <m/>
  </r>
  <r>
    <n v="-118.01"/>
    <n v="33.950000000000003"/>
    <n v="35"/>
    <n v="1755"/>
    <n v="322"/>
    <n v="774"/>
    <n v="290"/>
    <n v="5.0861000000000001"/>
    <n v="296700"/>
    <x v="1"/>
    <m/>
  </r>
  <r>
    <n v="-118"/>
    <n v="33.96"/>
    <n v="37"/>
    <n v="2414"/>
    <n v="323"/>
    <n v="878"/>
    <n v="305"/>
    <n v="9.1540999999999997"/>
    <n v="453800"/>
    <x v="1"/>
    <m/>
  </r>
  <r>
    <n v="-117.99"/>
    <n v="33.97"/>
    <n v="18"/>
    <n v="4078"/>
    <n v="484"/>
    <n v="1490"/>
    <n v="482"/>
    <n v="10.8034"/>
    <n v="500001"/>
    <x v="1"/>
    <m/>
  </r>
  <r>
    <n v="-118.05"/>
    <n v="34.020000000000003"/>
    <n v="31"/>
    <n v="40"/>
    <n v="8"/>
    <n v="25"/>
    <n v="7"/>
    <n v="2.125"/>
    <n v="375000"/>
    <x v="1"/>
    <m/>
  </r>
  <r>
    <n v="-118.03"/>
    <n v="34.01"/>
    <n v="10"/>
    <n v="6531"/>
    <n v="1036"/>
    <n v="2975"/>
    <n v="1018"/>
    <n v="6.2319000000000004"/>
    <n v="403700"/>
    <x v="1"/>
    <m/>
  </r>
  <r>
    <n v="-118.06"/>
    <n v="34.020000000000003"/>
    <n v="25"/>
    <n v="3548"/>
    <n v="639"/>
    <n v="2653"/>
    <n v="664"/>
    <n v="5.2557"/>
    <n v="188800"/>
    <x v="1"/>
    <m/>
  </r>
  <r>
    <n v="-118.06"/>
    <n v="34.01"/>
    <n v="34"/>
    <n v="1962"/>
    <n v="396"/>
    <n v="1488"/>
    <n v="332"/>
    <n v="3.9091"/>
    <n v="155100"/>
    <x v="1"/>
    <m/>
  </r>
  <r>
    <n v="-118.07"/>
    <n v="34.01"/>
    <n v="38"/>
    <n v="2245"/>
    <n v="444"/>
    <n v="1540"/>
    <n v="419"/>
    <n v="3.7986"/>
    <n v="171000"/>
    <x v="1"/>
    <m/>
  </r>
  <r>
    <n v="-118.07"/>
    <n v="34.01"/>
    <n v="36"/>
    <n v="1391"/>
    <n v="283"/>
    <n v="1025"/>
    <n v="275"/>
    <n v="3.2374999999999998"/>
    <n v="176800"/>
    <x v="1"/>
    <m/>
  </r>
  <r>
    <n v="-118.08"/>
    <n v="34.01"/>
    <n v="32"/>
    <n v="1973"/>
    <n v="401"/>
    <n v="1322"/>
    <n v="386"/>
    <n v="3.4861"/>
    <n v="158100"/>
    <x v="1"/>
    <m/>
  </r>
  <r>
    <n v="-118.07"/>
    <n v="34"/>
    <n v="42"/>
    <n v="1392"/>
    <n v="351"/>
    <n v="1471"/>
    <n v="348"/>
    <n v="2.63"/>
    <n v="143800"/>
    <x v="1"/>
    <m/>
  </r>
  <r>
    <n v="-118.08"/>
    <n v="34"/>
    <n v="35"/>
    <n v="1188"/>
    <n v="342"/>
    <n v="1373"/>
    <n v="332"/>
    <n v="2.9106999999999998"/>
    <n v="150900"/>
    <x v="1"/>
    <m/>
  </r>
  <r>
    <n v="-118.08"/>
    <n v="34.01"/>
    <n v="34"/>
    <n v="1914"/>
    <n v="549"/>
    <n v="2122"/>
    <n v="529"/>
    <n v="2.5969000000000002"/>
    <n v="150200"/>
    <x v="1"/>
    <m/>
  </r>
  <r>
    <n v="-118.08"/>
    <n v="34.020000000000003"/>
    <n v="14"/>
    <n v="3789"/>
    <n v="810"/>
    <n v="2551"/>
    <n v="793"/>
    <n v="2.9321000000000002"/>
    <n v="144200"/>
    <x v="1"/>
    <m/>
  </r>
  <r>
    <n v="-118.08"/>
    <n v="34.01"/>
    <n v="33"/>
    <n v="1091"/>
    <n v="233"/>
    <n v="890"/>
    <n v="226"/>
    <n v="2.7679"/>
    <n v="176400"/>
    <x v="1"/>
    <m/>
  </r>
  <r>
    <n v="-118.08"/>
    <n v="34.01"/>
    <n v="36"/>
    <n v="1248"/>
    <n v="322"/>
    <n v="1282"/>
    <n v="326"/>
    <n v="3.2031000000000001"/>
    <n v="147600"/>
    <x v="1"/>
    <m/>
  </r>
  <r>
    <n v="-118.09"/>
    <n v="34.01"/>
    <n v="36"/>
    <n v="1465"/>
    <n v="363"/>
    <n v="1538"/>
    <n v="342"/>
    <n v="3.5468999999999999"/>
    <n v="150600"/>
    <x v="1"/>
    <m/>
  </r>
  <r>
    <n v="-118.09"/>
    <n v="34.01"/>
    <n v="42"/>
    <n v="897"/>
    <n v="229"/>
    <n v="1094"/>
    <n v="238"/>
    <n v="2.0729000000000002"/>
    <n v="114100"/>
    <x v="1"/>
    <m/>
  </r>
  <r>
    <n v="-118.09"/>
    <n v="34.01"/>
    <n v="31"/>
    <n v="1108"/>
    <n v="238"/>
    <n v="1151"/>
    <n v="229"/>
    <n v="4.3333000000000004"/>
    <n v="149500"/>
    <x v="1"/>
    <m/>
  </r>
  <r>
    <n v="-118.09"/>
    <n v="34"/>
    <n v="36"/>
    <n v="1722"/>
    <n v="353"/>
    <n v="1174"/>
    <n v="335"/>
    <n v="3.0449999999999999"/>
    <n v="160600"/>
    <x v="1"/>
    <m/>
  </r>
  <r>
    <n v="-118.09"/>
    <n v="34"/>
    <n v="35"/>
    <n v="1580"/>
    <n v="331"/>
    <n v="1290"/>
    <n v="338"/>
    <n v="4.1458000000000004"/>
    <n v="162500"/>
    <x v="1"/>
    <m/>
  </r>
  <r>
    <n v="-118.09"/>
    <n v="33.99"/>
    <n v="34"/>
    <n v="1369"/>
    <n v="270"/>
    <n v="1005"/>
    <n v="272"/>
    <n v="3.6920000000000002"/>
    <n v="172600"/>
    <x v="1"/>
    <m/>
  </r>
  <r>
    <n v="-118.1"/>
    <n v="33.99"/>
    <n v="36"/>
    <n v="1529"/>
    <n v="290"/>
    <n v="1271"/>
    <n v="287"/>
    <n v="3.6875"/>
    <n v="175200"/>
    <x v="1"/>
    <m/>
  </r>
  <r>
    <n v="-118.1"/>
    <n v="33.99"/>
    <n v="35"/>
    <n v="1326"/>
    <n v="272"/>
    <n v="933"/>
    <n v="267"/>
    <n v="3.4306000000000001"/>
    <n v="162500"/>
    <x v="1"/>
    <m/>
  </r>
  <r>
    <n v="-118.1"/>
    <n v="33.99"/>
    <n v="31"/>
    <n v="965"/>
    <n v="217"/>
    <n v="599"/>
    <n v="206"/>
    <n v="2.7202000000000002"/>
    <n v="190300"/>
    <x v="1"/>
    <m/>
  </r>
  <r>
    <n v="-118.08"/>
    <n v="33.979999999999997"/>
    <n v="36"/>
    <n v="1492"/>
    <n v="282"/>
    <n v="1041"/>
    <n v="270"/>
    <n v="4.0677000000000003"/>
    <n v="165800"/>
    <x v="1"/>
    <m/>
  </r>
  <r>
    <n v="-118.08"/>
    <n v="33.979999999999997"/>
    <n v="39"/>
    <n v="1042"/>
    <n v="221"/>
    <n v="863"/>
    <n v="228"/>
    <n v="3.6032999999999999"/>
    <n v="157800"/>
    <x v="1"/>
    <m/>
  </r>
  <r>
    <n v="-118.09"/>
    <n v="33.979999999999997"/>
    <n v="37"/>
    <n v="1270"/>
    <n v="272"/>
    <n v="1092"/>
    <n v="274"/>
    <n v="3.5"/>
    <n v="160700"/>
    <x v="1"/>
    <m/>
  </r>
  <r>
    <n v="-118.09"/>
    <n v="33.99"/>
    <n v="35"/>
    <n v="2787"/>
    <n v="639"/>
    <n v="1923"/>
    <n v="614"/>
    <n v="3.5756999999999999"/>
    <n v="177900"/>
    <x v="1"/>
    <m/>
  </r>
  <r>
    <n v="-118.08"/>
    <n v="33.99"/>
    <n v="38"/>
    <n v="1683"/>
    <n v="328"/>
    <n v="1369"/>
    <n v="339"/>
    <n v="3.6196000000000002"/>
    <n v="170700"/>
    <x v="1"/>
    <m/>
  </r>
  <r>
    <n v="-118.08"/>
    <n v="33.99"/>
    <n v="37"/>
    <n v="1419"/>
    <n v="310"/>
    <n v="1125"/>
    <n v="296"/>
    <n v="2.5"/>
    <n v="162000"/>
    <x v="1"/>
    <m/>
  </r>
  <r>
    <n v="-118.08"/>
    <n v="33.99"/>
    <n v="36"/>
    <n v="2024"/>
    <n v="590"/>
    <n v="2028"/>
    <n v="573"/>
    <n v="2.8151999999999999"/>
    <n v="163900"/>
    <x v="1"/>
    <m/>
  </r>
  <r>
    <n v="-118.08"/>
    <n v="34"/>
    <n v="32"/>
    <n v="1165"/>
    <n v="358"/>
    <n v="997"/>
    <n v="361"/>
    <n v="0.98170000000000002"/>
    <n v="166300"/>
    <x v="1"/>
    <m/>
  </r>
  <r>
    <n v="-118.07"/>
    <n v="33.99"/>
    <n v="35"/>
    <n v="1625"/>
    <n v="302"/>
    <n v="1134"/>
    <n v="288"/>
    <n v="4.5594999999999999"/>
    <n v="164900"/>
    <x v="1"/>
    <m/>
  </r>
  <r>
    <n v="-118.07"/>
    <n v="33.99"/>
    <n v="41"/>
    <n v="1204"/>
    <n v="252"/>
    <n v="1002"/>
    <n v="248"/>
    <n v="3.0577000000000001"/>
    <n v="163300"/>
    <x v="1"/>
    <m/>
  </r>
  <r>
    <n v="-118.07"/>
    <n v="33.99"/>
    <n v="39"/>
    <n v="552"/>
    <n v="151"/>
    <n v="807"/>
    <n v="168"/>
    <n v="3.25"/>
    <n v="153300"/>
    <x v="1"/>
    <m/>
  </r>
  <r>
    <n v="-118.06"/>
    <n v="33.979999999999997"/>
    <n v="40"/>
    <n v="1723"/>
    <n v="370"/>
    <n v="1221"/>
    <n v="370"/>
    <n v="3.3561999999999999"/>
    <n v="169200"/>
    <x v="1"/>
    <m/>
  </r>
  <r>
    <n v="-118.06"/>
    <n v="33.979999999999997"/>
    <n v="40"/>
    <n v="1410"/>
    <n v="255"/>
    <n v="932"/>
    <n v="273"/>
    <n v="4.2206000000000001"/>
    <n v="178000"/>
    <x v="1"/>
    <m/>
  </r>
  <r>
    <n v="-118.06"/>
    <n v="33.979999999999997"/>
    <n v="42"/>
    <n v="1342"/>
    <n v="243"/>
    <n v="615"/>
    <n v="208"/>
    <n v="5.4381000000000004"/>
    <n v="186900"/>
    <x v="1"/>
    <m/>
  </r>
  <r>
    <n v="-118.06"/>
    <n v="33.979999999999997"/>
    <n v="50"/>
    <n v="1146"/>
    <n v="238"/>
    <n v="579"/>
    <n v="213"/>
    <n v="2.9582999999999999"/>
    <n v="172600"/>
    <x v="1"/>
    <m/>
  </r>
  <r>
    <n v="-118.06"/>
    <n v="33.979999999999997"/>
    <n v="38"/>
    <n v="1862"/>
    <n v="319"/>
    <n v="975"/>
    <n v="305"/>
    <n v="4.7266000000000004"/>
    <n v="177600"/>
    <x v="1"/>
    <m/>
  </r>
  <r>
    <n v="-118.06"/>
    <n v="34"/>
    <n v="34"/>
    <n v="5002"/>
    <n v="917"/>
    <n v="2597"/>
    <n v="893"/>
    <n v="3.9243000000000001"/>
    <n v="219800"/>
    <x v="1"/>
    <m/>
  </r>
  <r>
    <n v="-118.07"/>
    <n v="34"/>
    <n v="37"/>
    <n v="2976"/>
    <n v="636"/>
    <n v="2117"/>
    <n v="598"/>
    <n v="4.1058000000000003"/>
    <n v="167300"/>
    <x v="1"/>
    <m/>
  </r>
  <r>
    <n v="-118.05"/>
    <n v="33.99"/>
    <n v="42"/>
    <n v="2480"/>
    <n v="401"/>
    <n v="1085"/>
    <n v="438"/>
    <n v="5.1929999999999996"/>
    <n v="263400"/>
    <x v="1"/>
    <m/>
  </r>
  <r>
    <n v="-118.04"/>
    <n v="33.99"/>
    <n v="36"/>
    <n v="3531"/>
    <n v="754"/>
    <n v="1613"/>
    <n v="697"/>
    <n v="3.2359"/>
    <n v="198600"/>
    <x v="1"/>
    <m/>
  </r>
  <r>
    <n v="-118.05"/>
    <n v="33.99"/>
    <n v="38"/>
    <n v="1619"/>
    <m/>
    <n v="886"/>
    <n v="357"/>
    <n v="3.7328000000000001"/>
    <n v="182400"/>
    <x v="1"/>
    <m/>
  </r>
  <r>
    <n v="-118.06"/>
    <n v="33.99"/>
    <n v="38"/>
    <n v="862"/>
    <n v="178"/>
    <n v="484"/>
    <n v="176"/>
    <n v="4.375"/>
    <n v="186200"/>
    <x v="1"/>
    <m/>
  </r>
  <r>
    <n v="-118.06"/>
    <n v="33.99"/>
    <n v="47"/>
    <n v="1588"/>
    <n v="309"/>
    <n v="827"/>
    <n v="292"/>
    <n v="3.7833000000000001"/>
    <n v="166100"/>
    <x v="1"/>
    <m/>
  </r>
  <r>
    <n v="-118.06"/>
    <n v="33.99"/>
    <n v="46"/>
    <n v="1203"/>
    <n v="219"/>
    <n v="637"/>
    <n v="211"/>
    <n v="3.3611"/>
    <n v="174400"/>
    <x v="1"/>
    <m/>
  </r>
  <r>
    <n v="-118.06"/>
    <n v="33.99"/>
    <n v="45"/>
    <n v="1471"/>
    <n v="255"/>
    <n v="670"/>
    <n v="250"/>
    <n v="4.5477999999999996"/>
    <n v="188000"/>
    <x v="1"/>
    <m/>
  </r>
  <r>
    <n v="-118.04"/>
    <n v="33.979999999999997"/>
    <n v="50"/>
    <n v="1951"/>
    <n v="458"/>
    <n v="1362"/>
    <n v="454"/>
    <n v="3"/>
    <n v="163200"/>
    <x v="1"/>
    <m/>
  </r>
  <r>
    <n v="-118.05"/>
    <n v="33.979999999999997"/>
    <n v="41"/>
    <n v="1406"/>
    <n v="428"/>
    <n v="1174"/>
    <n v="390"/>
    <n v="2.0146999999999999"/>
    <n v="137500"/>
    <x v="1"/>
    <m/>
  </r>
  <r>
    <n v="-118.05"/>
    <n v="33.979999999999997"/>
    <n v="41"/>
    <n v="1694"/>
    <n v="413"/>
    <n v="1222"/>
    <n v="387"/>
    <n v="2.8311000000000002"/>
    <n v="155300"/>
    <x v="1"/>
    <m/>
  </r>
  <r>
    <n v="-118.04"/>
    <n v="34"/>
    <n v="30"/>
    <n v="5308"/>
    <n v="854"/>
    <n v="2114"/>
    <n v="838"/>
    <n v="5.1985000000000001"/>
    <n v="279200"/>
    <x v="1"/>
    <m/>
  </r>
  <r>
    <n v="-118.03"/>
    <n v="33.99"/>
    <n v="52"/>
    <n v="2792"/>
    <n v="461"/>
    <n v="1177"/>
    <n v="439"/>
    <n v="3.4312"/>
    <n v="243800"/>
    <x v="1"/>
    <m/>
  </r>
  <r>
    <n v="-118.03"/>
    <n v="33.979999999999997"/>
    <n v="46"/>
    <n v="1974"/>
    <n v="465"/>
    <n v="880"/>
    <n v="441"/>
    <n v="2.7578"/>
    <n v="236800"/>
    <x v="1"/>
    <m/>
  </r>
  <r>
    <n v="-118.04"/>
    <n v="33.979999999999997"/>
    <n v="43"/>
    <n v="2446"/>
    <n v="764"/>
    <n v="1699"/>
    <n v="692"/>
    <n v="2.625"/>
    <n v="163300"/>
    <x v="1"/>
    <m/>
  </r>
  <r>
    <n v="-118.04"/>
    <n v="33.979999999999997"/>
    <n v="28"/>
    <n v="1617"/>
    <n v="507"/>
    <n v="1158"/>
    <n v="486"/>
    <n v="1.9688000000000001"/>
    <n v="165600"/>
    <x v="1"/>
    <m/>
  </r>
  <r>
    <n v="-118.04"/>
    <n v="33.979999999999997"/>
    <n v="25"/>
    <n v="3040"/>
    <n v="831"/>
    <n v="1580"/>
    <n v="735"/>
    <n v="2.3182"/>
    <n v="182100"/>
    <x v="1"/>
    <m/>
  </r>
  <r>
    <n v="-118.04"/>
    <n v="33.99"/>
    <n v="47"/>
    <n v="2530"/>
    <n v="565"/>
    <n v="1262"/>
    <n v="509"/>
    <n v="3.6475"/>
    <n v="197100"/>
    <x v="1"/>
    <m/>
  </r>
  <r>
    <n v="-118.02"/>
    <n v="33.979999999999997"/>
    <n v="23"/>
    <n v="1995"/>
    <n v="306"/>
    <n v="707"/>
    <n v="293"/>
    <n v="8.6677"/>
    <n v="332700"/>
    <x v="1"/>
    <m/>
  </r>
  <r>
    <n v="-118.03"/>
    <n v="33.97"/>
    <n v="32"/>
    <n v="2468"/>
    <n v="552"/>
    <n v="1190"/>
    <n v="479"/>
    <n v="3.8275000000000001"/>
    <n v="238500"/>
    <x v="1"/>
    <m/>
  </r>
  <r>
    <n v="-118.02"/>
    <n v="33.97"/>
    <n v="34"/>
    <n v="1903"/>
    <n v="293"/>
    <n v="887"/>
    <n v="306"/>
    <n v="6.1479999999999997"/>
    <n v="313800"/>
    <x v="1"/>
    <m/>
  </r>
  <r>
    <n v="-118.01"/>
    <n v="33.97"/>
    <n v="36"/>
    <n v="1451"/>
    <n v="224"/>
    <n v="608"/>
    <n v="246"/>
    <n v="6.0648"/>
    <n v="290800"/>
    <x v="1"/>
    <m/>
  </r>
  <r>
    <n v="-118"/>
    <n v="33.97"/>
    <n v="30"/>
    <n v="6540"/>
    <n v="991"/>
    <n v="3124"/>
    <n v="953"/>
    <n v="6.0663"/>
    <n v="372600"/>
    <x v="1"/>
    <m/>
  </r>
  <r>
    <n v="-118.01"/>
    <n v="33.96"/>
    <n v="36"/>
    <n v="1805"/>
    <n v="288"/>
    <n v="882"/>
    <n v="308"/>
    <n v="5.3053999999999997"/>
    <n v="273500"/>
    <x v="1"/>
    <m/>
  </r>
  <r>
    <n v="-118.02"/>
    <n v="33.96"/>
    <n v="36"/>
    <n v="2002"/>
    <n v="361"/>
    <n v="913"/>
    <n v="311"/>
    <n v="4.5446"/>
    <n v="244700"/>
    <x v="1"/>
    <m/>
  </r>
  <r>
    <n v="-118.02"/>
    <n v="33.96"/>
    <n v="36"/>
    <n v="2071"/>
    <n v="398"/>
    <n v="988"/>
    <n v="404"/>
    <n v="4.6226000000000003"/>
    <n v="219700"/>
    <x v="1"/>
    <m/>
  </r>
  <r>
    <n v="-118.03"/>
    <n v="33.97"/>
    <n v="36"/>
    <n v="1601"/>
    <n v="290"/>
    <n v="715"/>
    <n v="284"/>
    <n v="4.8151999999999999"/>
    <n v="232400"/>
    <x v="1"/>
    <m/>
  </r>
  <r>
    <n v="-118.03"/>
    <n v="33.97"/>
    <n v="39"/>
    <n v="1996"/>
    <n v="389"/>
    <n v="1029"/>
    <n v="387"/>
    <n v="4.6500000000000004"/>
    <n v="224300"/>
    <x v="1"/>
    <m/>
  </r>
  <r>
    <n v="-118.03"/>
    <n v="33.97"/>
    <n v="39"/>
    <n v="2126"/>
    <n v="434"/>
    <n v="1103"/>
    <n v="433"/>
    <n v="3.2852000000000001"/>
    <n v="196200"/>
    <x v="1"/>
    <m/>
  </r>
  <r>
    <n v="-118.03"/>
    <n v="33.97"/>
    <n v="36"/>
    <n v="2149"/>
    <n v="527"/>
    <n v="1359"/>
    <n v="481"/>
    <n v="2.8239999999999998"/>
    <n v="167900"/>
    <x v="1"/>
    <m/>
  </r>
  <r>
    <n v="-118.04"/>
    <n v="33.97"/>
    <n v="29"/>
    <n v="2376"/>
    <n v="700"/>
    <n v="1968"/>
    <n v="680"/>
    <n v="2.6082000000000001"/>
    <n v="162500"/>
    <x v="1"/>
    <m/>
  </r>
  <r>
    <n v="-118.04"/>
    <n v="33.97"/>
    <n v="25"/>
    <n v="2945"/>
    <n v="914"/>
    <n v="2313"/>
    <n v="832"/>
    <n v="2.5686"/>
    <n v="177500"/>
    <x v="1"/>
    <m/>
  </r>
  <r>
    <n v="-118.03"/>
    <n v="33.97"/>
    <n v="22"/>
    <n v="2185"/>
    <n v="623"/>
    <n v="1644"/>
    <n v="606"/>
    <n v="2.593"/>
    <n v="192000"/>
    <x v="1"/>
    <m/>
  </r>
  <r>
    <n v="-118.02"/>
    <n v="33.950000000000003"/>
    <n v="38"/>
    <n v="2139"/>
    <n v="426"/>
    <n v="1138"/>
    <n v="412"/>
    <n v="4.2916999999999996"/>
    <n v="168900"/>
    <x v="1"/>
    <m/>
  </r>
  <r>
    <n v="-118.02"/>
    <n v="33.950000000000003"/>
    <n v="36"/>
    <n v="1681"/>
    <n v="329"/>
    <n v="964"/>
    <n v="311"/>
    <n v="4.1079999999999997"/>
    <n v="181200"/>
    <x v="1"/>
    <m/>
  </r>
  <r>
    <n v="-118.03"/>
    <n v="33.96"/>
    <n v="37"/>
    <n v="1745"/>
    <n v="365"/>
    <n v="1022"/>
    <n v="368"/>
    <n v="4.0536000000000003"/>
    <n v="171400"/>
    <x v="1"/>
    <m/>
  </r>
  <r>
    <n v="-118.03"/>
    <n v="33.96"/>
    <n v="37"/>
    <n v="1180"/>
    <n v="256"/>
    <n v="614"/>
    <n v="242"/>
    <n v="3.117"/>
    <n v="164600"/>
    <x v="1"/>
    <m/>
  </r>
  <r>
    <n v="-118.03"/>
    <n v="33.950000000000003"/>
    <n v="34"/>
    <n v="1882"/>
    <n v="428"/>
    <n v="1034"/>
    <n v="375"/>
    <n v="3.6509"/>
    <n v="173200"/>
    <x v="1"/>
    <m/>
  </r>
  <r>
    <n v="-118.03"/>
    <n v="33.950000000000003"/>
    <n v="37"/>
    <n v="1772"/>
    <n v="321"/>
    <n v="934"/>
    <n v="326"/>
    <n v="4.1471"/>
    <n v="177800"/>
    <x v="1"/>
    <m/>
  </r>
  <r>
    <n v="-118.04"/>
    <n v="33.950000000000003"/>
    <n v="36"/>
    <n v="2722"/>
    <n v="515"/>
    <n v="1390"/>
    <n v="486"/>
    <n v="3.8214000000000001"/>
    <n v="178500"/>
    <x v="1"/>
    <m/>
  </r>
  <r>
    <n v="-118.04"/>
    <n v="33.96"/>
    <n v="37"/>
    <n v="1948"/>
    <n v="395"/>
    <n v="1163"/>
    <n v="379"/>
    <n v="3.2250000000000001"/>
    <n v="154000"/>
    <x v="1"/>
    <m/>
  </r>
  <r>
    <n v="-118.04"/>
    <n v="33.96"/>
    <n v="42"/>
    <n v="1430"/>
    <n v="338"/>
    <n v="1269"/>
    <n v="321"/>
    <n v="3.3214000000000001"/>
    <n v="148800"/>
    <x v="1"/>
    <m/>
  </r>
  <r>
    <n v="-118.05"/>
    <n v="33.96"/>
    <n v="37"/>
    <n v="2622"/>
    <n v="652"/>
    <n v="2778"/>
    <n v="644"/>
    <n v="2.9714"/>
    <n v="160300"/>
    <x v="1"/>
    <m/>
  </r>
  <r>
    <n v="-118.04"/>
    <n v="33.97"/>
    <n v="34"/>
    <n v="1759"/>
    <n v="431"/>
    <n v="1282"/>
    <n v="391"/>
    <n v="3.0491000000000001"/>
    <n v="158200"/>
    <x v="1"/>
    <m/>
  </r>
  <r>
    <n v="-118.05"/>
    <n v="33.979999999999997"/>
    <n v="34"/>
    <n v="2142"/>
    <n v="390"/>
    <n v="1305"/>
    <n v="406"/>
    <n v="4.0378999999999996"/>
    <n v="172800"/>
    <x v="1"/>
    <m/>
  </r>
  <r>
    <n v="-118.05"/>
    <n v="33.97"/>
    <n v="36"/>
    <n v="2854"/>
    <n v="688"/>
    <n v="2816"/>
    <n v="673"/>
    <n v="3.6"/>
    <n v="154000"/>
    <x v="1"/>
    <m/>
  </r>
  <r>
    <n v="-118.06"/>
    <n v="33.97"/>
    <n v="37"/>
    <n v="1645"/>
    <n v="308"/>
    <n v="1077"/>
    <n v="320"/>
    <n v="4.3202999999999996"/>
    <n v="159200"/>
    <x v="1"/>
    <m/>
  </r>
  <r>
    <n v="-118.07"/>
    <n v="33.979999999999997"/>
    <n v="32"/>
    <n v="3304"/>
    <n v="714"/>
    <n v="2032"/>
    <n v="690"/>
    <n v="3.2092999999999998"/>
    <n v="167800"/>
    <x v="1"/>
    <m/>
  </r>
  <r>
    <n v="-118.07"/>
    <n v="33.979999999999997"/>
    <n v="41"/>
    <n v="1478"/>
    <n v="273"/>
    <n v="916"/>
    <n v="281"/>
    <n v="3.9687999999999999"/>
    <n v="169800"/>
    <x v="1"/>
    <m/>
  </r>
  <r>
    <n v="-118.06"/>
    <n v="33.97"/>
    <n v="39"/>
    <n v="1639"/>
    <n v="300"/>
    <n v="988"/>
    <n v="309"/>
    <n v="3.9611999999999998"/>
    <n v="175800"/>
    <x v="1"/>
    <m/>
  </r>
  <r>
    <n v="-118.07"/>
    <n v="33.97"/>
    <n v="36"/>
    <n v="1887"/>
    <n v="370"/>
    <n v="1006"/>
    <n v="329"/>
    <n v="3.1554000000000002"/>
    <n v="170700"/>
    <x v="1"/>
    <m/>
  </r>
  <r>
    <n v="-118.08"/>
    <n v="33.97"/>
    <n v="38"/>
    <n v="1026"/>
    <n v="190"/>
    <n v="789"/>
    <n v="193"/>
    <n v="4.2"/>
    <n v="163200"/>
    <x v="1"/>
    <m/>
  </r>
  <r>
    <n v="-118.07"/>
    <n v="33.97"/>
    <n v="32"/>
    <n v="3400"/>
    <n v="826"/>
    <n v="3017"/>
    <n v="793"/>
    <n v="2.4607000000000001"/>
    <n v="155600"/>
    <x v="1"/>
    <m/>
  </r>
  <r>
    <n v="-118.07"/>
    <n v="33.96"/>
    <n v="30"/>
    <n v="928"/>
    <n v="230"/>
    <n v="913"/>
    <n v="214"/>
    <n v="2.6991000000000001"/>
    <n v="147100"/>
    <x v="1"/>
    <m/>
  </r>
  <r>
    <n v="-118.07"/>
    <n v="33.97"/>
    <n v="36"/>
    <n v="1265"/>
    <n v="273"/>
    <n v="1052"/>
    <n v="253"/>
    <n v="4.8929"/>
    <n v="156200"/>
    <x v="1"/>
    <m/>
  </r>
  <r>
    <n v="-118.08"/>
    <n v="33.97"/>
    <n v="36"/>
    <n v="1620"/>
    <n v="298"/>
    <n v="1258"/>
    <n v="309"/>
    <n v="3.9773000000000001"/>
    <n v="166700"/>
    <x v="1"/>
    <m/>
  </r>
  <r>
    <n v="-118.08"/>
    <n v="33.97"/>
    <n v="35"/>
    <n v="825"/>
    <n v="155"/>
    <n v="590"/>
    <n v="144"/>
    <n v="4.6333000000000002"/>
    <n v="161200"/>
    <x v="1"/>
    <m/>
  </r>
  <r>
    <n v="-118.08"/>
    <n v="33.97"/>
    <n v="36"/>
    <n v="1678"/>
    <n v="323"/>
    <n v="1380"/>
    <n v="352"/>
    <n v="3.5480999999999998"/>
    <n v="163300"/>
    <x v="1"/>
    <m/>
  </r>
  <r>
    <n v="-118.09"/>
    <n v="33.979999999999997"/>
    <n v="39"/>
    <n v="936"/>
    <n v="194"/>
    <n v="691"/>
    <n v="211"/>
    <n v="3.6875"/>
    <n v="169500"/>
    <x v="1"/>
    <m/>
  </r>
  <r>
    <n v="-118.09"/>
    <n v="33.97"/>
    <n v="39"/>
    <n v="1473"/>
    <n v="297"/>
    <n v="1108"/>
    <n v="294"/>
    <n v="4.1388999999999996"/>
    <n v="166000"/>
    <x v="1"/>
    <m/>
  </r>
  <r>
    <n v="-118.09"/>
    <n v="33.97"/>
    <n v="35"/>
    <n v="2664"/>
    <n v="541"/>
    <n v="2033"/>
    <n v="491"/>
    <n v="3.7326000000000001"/>
    <n v="164300"/>
    <x v="1"/>
    <m/>
  </r>
  <r>
    <n v="-118.1"/>
    <n v="33.97"/>
    <n v="35"/>
    <n v="2426"/>
    <n v="529"/>
    <n v="2010"/>
    <n v="514"/>
    <n v="2.9922"/>
    <n v="163500"/>
    <x v="1"/>
    <m/>
  </r>
  <r>
    <n v="-118.1"/>
    <n v="33.979999999999997"/>
    <n v="34"/>
    <n v="1357"/>
    <n v="310"/>
    <n v="1042"/>
    <n v="287"/>
    <n v="3.4083000000000001"/>
    <n v="156700"/>
    <x v="1"/>
    <m/>
  </r>
  <r>
    <n v="-118.09"/>
    <n v="33.979999999999997"/>
    <n v="37"/>
    <n v="1226"/>
    <n v="255"/>
    <n v="1068"/>
    <n v="271"/>
    <n v="3.1606999999999998"/>
    <n v="172200"/>
    <x v="1"/>
    <m/>
  </r>
  <r>
    <n v="-118.1"/>
    <n v="33.979999999999997"/>
    <n v="33"/>
    <n v="1927"/>
    <n v="482"/>
    <n v="1623"/>
    <n v="479"/>
    <n v="3.5268000000000002"/>
    <n v="152000"/>
    <x v="1"/>
    <m/>
  </r>
  <r>
    <n v="-118.11"/>
    <n v="33.97"/>
    <n v="33"/>
    <n v="2125"/>
    <n v="500"/>
    <n v="1672"/>
    <n v="476"/>
    <n v="3.6396999999999999"/>
    <n v="166600"/>
    <x v="1"/>
    <m/>
  </r>
  <r>
    <n v="-118.11"/>
    <n v="33.979999999999997"/>
    <n v="36"/>
    <n v="446"/>
    <n v="108"/>
    <n v="410"/>
    <n v="117"/>
    <n v="3.3942000000000001"/>
    <n v="147200"/>
    <x v="1"/>
    <m/>
  </r>
  <r>
    <n v="-118.09"/>
    <n v="33.96"/>
    <n v="36"/>
    <n v="3271"/>
    <n v="603"/>
    <n v="2593"/>
    <n v="616"/>
    <n v="3.3620999999999999"/>
    <n v="169700"/>
    <x v="1"/>
    <m/>
  </r>
  <r>
    <n v="-118.09"/>
    <n v="33.96"/>
    <n v="36"/>
    <n v="1116"/>
    <n v="229"/>
    <n v="719"/>
    <n v="233"/>
    <n v="3.4249999999999998"/>
    <n v="163200"/>
    <x v="1"/>
    <m/>
  </r>
  <r>
    <n v="-118.09"/>
    <n v="33.950000000000003"/>
    <n v="36"/>
    <n v="1991"/>
    <n v="396"/>
    <n v="1306"/>
    <n v="403"/>
    <n v="4.5"/>
    <n v="166600"/>
    <x v="1"/>
    <m/>
  </r>
  <r>
    <n v="-118.1"/>
    <n v="33.96"/>
    <n v="38"/>
    <n v="1657"/>
    <n v="335"/>
    <n v="1195"/>
    <n v="309"/>
    <n v="4.1711"/>
    <n v="160100"/>
    <x v="1"/>
    <m/>
  </r>
  <r>
    <n v="-118.1"/>
    <n v="33.96"/>
    <n v="36"/>
    <n v="1184"/>
    <n v="240"/>
    <n v="946"/>
    <n v="232"/>
    <n v="4.0357000000000003"/>
    <n v="162500"/>
    <x v="1"/>
    <m/>
  </r>
  <r>
    <n v="-118.1"/>
    <n v="33.97"/>
    <n v="20"/>
    <n v="1878"/>
    <n v="548"/>
    <n v="1461"/>
    <n v="516"/>
    <n v="2.9821"/>
    <n v="142500"/>
    <x v="1"/>
    <m/>
  </r>
  <r>
    <n v="-118.1"/>
    <n v="33.96"/>
    <n v="36"/>
    <n v="2013"/>
    <n v="435"/>
    <n v="1476"/>
    <n v="475"/>
    <n v="3.9548999999999999"/>
    <n v="192100"/>
    <x v="1"/>
    <m/>
  </r>
  <r>
    <n v="-118.1"/>
    <n v="33.96"/>
    <n v="40"/>
    <n v="1743"/>
    <n v="328"/>
    <n v="981"/>
    <n v="291"/>
    <n v="3.6667000000000001"/>
    <n v="173100"/>
    <x v="1"/>
    <m/>
  </r>
  <r>
    <n v="-118.08"/>
    <n v="33.950000000000003"/>
    <n v="32"/>
    <n v="1962"/>
    <n v="387"/>
    <n v="1274"/>
    <n v="398"/>
    <n v="4.8304"/>
    <n v="160600"/>
    <x v="1"/>
    <m/>
  </r>
  <r>
    <n v="-118.08"/>
    <n v="33.950000000000003"/>
    <n v="37"/>
    <n v="1743"/>
    <n v="348"/>
    <n v="1328"/>
    <n v="354"/>
    <n v="3.0943999999999998"/>
    <n v="162800"/>
    <x v="1"/>
    <m/>
  </r>
  <r>
    <n v="-118.08"/>
    <n v="33.96"/>
    <n v="35"/>
    <n v="2104"/>
    <n v="399"/>
    <n v="1659"/>
    <n v="387"/>
    <n v="4.0095999999999998"/>
    <n v="165000"/>
    <x v="1"/>
    <m/>
  </r>
  <r>
    <n v="-118.08"/>
    <n v="33.96"/>
    <n v="34"/>
    <n v="1431"/>
    <n v="310"/>
    <n v="1162"/>
    <n v="288"/>
    <n v="4.3689999999999998"/>
    <n v="165400"/>
    <x v="1"/>
    <m/>
  </r>
  <r>
    <n v="-118.09"/>
    <n v="33.96"/>
    <n v="20"/>
    <n v="1911"/>
    <n v="472"/>
    <n v="1407"/>
    <n v="465"/>
    <n v="2.7646999999999999"/>
    <n v="163000"/>
    <x v="1"/>
    <m/>
  </r>
  <r>
    <n v="-118.09"/>
    <n v="33.950000000000003"/>
    <n v="32"/>
    <n v="1083"/>
    <n v="206"/>
    <n v="737"/>
    <n v="218"/>
    <n v="3.5583"/>
    <n v="170800"/>
    <x v="1"/>
    <m/>
  </r>
  <r>
    <n v="-118.09"/>
    <n v="33.94"/>
    <n v="36"/>
    <n v="2762"/>
    <n v="472"/>
    <n v="1576"/>
    <n v="493"/>
    <n v="4.0846"/>
    <n v="183400"/>
    <x v="1"/>
    <m/>
  </r>
  <r>
    <n v="-118.09"/>
    <n v="33.93"/>
    <n v="36"/>
    <n v="1585"/>
    <n v="323"/>
    <n v="1205"/>
    <n v="343"/>
    <n v="4.5305999999999997"/>
    <n v="183400"/>
    <x v="1"/>
    <m/>
  </r>
  <r>
    <n v="-118.09"/>
    <n v="33.94"/>
    <n v="33"/>
    <n v="1976"/>
    <n v="404"/>
    <n v="1379"/>
    <n v="395"/>
    <n v="3.8542000000000001"/>
    <n v="175400"/>
    <x v="1"/>
    <m/>
  </r>
  <r>
    <n v="-118.08"/>
    <n v="33.94"/>
    <n v="21"/>
    <n v="3933"/>
    <n v="949"/>
    <n v="2219"/>
    <n v="820"/>
    <n v="2.4925999999999999"/>
    <n v="171400"/>
    <x v="1"/>
    <m/>
  </r>
  <r>
    <n v="-118.04"/>
    <n v="33.950000000000003"/>
    <n v="35"/>
    <n v="1945"/>
    <n v="357"/>
    <n v="1227"/>
    <n v="359"/>
    <n v="5.2161999999999997"/>
    <n v="171900"/>
    <x v="1"/>
    <m/>
  </r>
  <r>
    <n v="-118.04"/>
    <n v="33.94"/>
    <n v="31"/>
    <n v="3808"/>
    <n v="670"/>
    <n v="2430"/>
    <n v="660"/>
    <n v="4.625"/>
    <n v="173900"/>
    <x v="1"/>
    <m/>
  </r>
  <r>
    <n v="-118.04"/>
    <n v="33.950000000000003"/>
    <n v="36"/>
    <n v="1976"/>
    <n v="368"/>
    <n v="1236"/>
    <n v="355"/>
    <n v="4.6150000000000002"/>
    <n v="174000"/>
    <x v="1"/>
    <m/>
  </r>
  <r>
    <n v="-118.05"/>
    <n v="33.950000000000003"/>
    <n v="33"/>
    <n v="1954"/>
    <n v="390"/>
    <n v="1600"/>
    <n v="376"/>
    <n v="3.6124999999999998"/>
    <n v="170800"/>
    <x v="1"/>
    <m/>
  </r>
  <r>
    <n v="-118.05"/>
    <n v="33.94"/>
    <n v="34"/>
    <n v="495"/>
    <n v="120"/>
    <n v="527"/>
    <n v="130"/>
    <n v="1.9453"/>
    <n v="149000"/>
    <x v="1"/>
    <m/>
  </r>
  <r>
    <n v="-118.04"/>
    <n v="33.93"/>
    <n v="36"/>
    <n v="1045"/>
    <n v="239"/>
    <n v="1165"/>
    <n v="230"/>
    <n v="3.1979000000000002"/>
    <n v="161800"/>
    <x v="1"/>
    <m/>
  </r>
  <r>
    <n v="-118.05"/>
    <n v="33.93"/>
    <n v="31"/>
    <n v="894"/>
    <n v="203"/>
    <n v="883"/>
    <n v="190"/>
    <n v="3.6770999999999998"/>
    <n v="141500"/>
    <x v="1"/>
    <m/>
  </r>
  <r>
    <n v="-118.05"/>
    <n v="33.93"/>
    <n v="35"/>
    <n v="2107"/>
    <n v="480"/>
    <n v="2241"/>
    <n v="443"/>
    <n v="3.1513"/>
    <n v="150000"/>
    <x v="1"/>
    <m/>
  </r>
  <r>
    <n v="-118.05"/>
    <n v="33.92"/>
    <n v="33"/>
    <n v="1999"/>
    <n v="470"/>
    <n v="2170"/>
    <n v="466"/>
    <n v="3.2370999999999999"/>
    <n v="154700"/>
    <x v="1"/>
    <m/>
  </r>
  <r>
    <n v="-118.03"/>
    <n v="33.93"/>
    <n v="22"/>
    <n v="3382"/>
    <n v="800"/>
    <n v="2688"/>
    <n v="784"/>
    <n v="3.875"/>
    <n v="164700"/>
    <x v="1"/>
    <m/>
  </r>
  <r>
    <n v="-118.02"/>
    <n v="33.92"/>
    <n v="35"/>
    <n v="2075"/>
    <n v="424"/>
    <n v="1312"/>
    <n v="396"/>
    <n v="3.7968999999999999"/>
    <n v="164800"/>
    <x v="1"/>
    <m/>
  </r>
  <r>
    <n v="-118.03"/>
    <n v="33.92"/>
    <n v="30"/>
    <n v="1414"/>
    <n v="332"/>
    <n v="1307"/>
    <n v="315"/>
    <n v="3"/>
    <n v="158300"/>
    <x v="1"/>
    <m/>
  </r>
  <r>
    <n v="-118.03"/>
    <n v="33.92"/>
    <n v="35"/>
    <n v="2108"/>
    <n v="405"/>
    <n v="1243"/>
    <n v="394"/>
    <n v="3.6730999999999998"/>
    <n v="167000"/>
    <x v="1"/>
    <m/>
  </r>
  <r>
    <n v="-118.04"/>
    <n v="33.93"/>
    <n v="35"/>
    <n v="1805"/>
    <n v="387"/>
    <n v="1505"/>
    <n v="366"/>
    <n v="4.1666999999999996"/>
    <n v="151900"/>
    <x v="1"/>
    <m/>
  </r>
  <r>
    <n v="-118.04"/>
    <n v="33.92"/>
    <n v="34"/>
    <n v="1995"/>
    <n v="417"/>
    <n v="1573"/>
    <n v="407"/>
    <n v="3.4906999999999999"/>
    <n v="153500"/>
    <x v="1"/>
    <m/>
  </r>
  <r>
    <n v="-118.04"/>
    <n v="33.93"/>
    <n v="36"/>
    <n v="1726"/>
    <n v="332"/>
    <n v="1293"/>
    <n v="310"/>
    <n v="4.3849"/>
    <n v="144100"/>
    <x v="1"/>
    <m/>
  </r>
  <r>
    <n v="-118.04"/>
    <n v="33.92"/>
    <n v="35"/>
    <n v="2469"/>
    <n v="522"/>
    <n v="2151"/>
    <n v="537"/>
    <n v="3.4218999999999999"/>
    <n v="156200"/>
    <x v="1"/>
    <m/>
  </r>
  <r>
    <n v="-118.02"/>
    <n v="33.93"/>
    <n v="35"/>
    <n v="2400"/>
    <n v="398"/>
    <n v="1218"/>
    <n v="408"/>
    <n v="4.1311999999999998"/>
    <n v="193800"/>
    <x v="1"/>
    <m/>
  </r>
  <r>
    <n v="-118.03"/>
    <n v="33.93"/>
    <n v="35"/>
    <n v="2470"/>
    <n v="416"/>
    <n v="1386"/>
    <n v="411"/>
    <n v="5.2736000000000001"/>
    <n v="179500"/>
    <x v="1"/>
    <m/>
  </r>
  <r>
    <n v="-118.03"/>
    <n v="33.94"/>
    <n v="37"/>
    <n v="1699"/>
    <n v="302"/>
    <n v="889"/>
    <n v="271"/>
    <n v="4.3541999999999996"/>
    <n v="179800"/>
    <x v="1"/>
    <m/>
  </r>
  <r>
    <n v="-118.03"/>
    <n v="33.94"/>
    <n v="30"/>
    <n v="2572"/>
    <n v="521"/>
    <n v="1564"/>
    <n v="501"/>
    <n v="3.4861"/>
    <n v="177200"/>
    <x v="1"/>
    <m/>
  </r>
  <r>
    <n v="-118.04"/>
    <n v="33.94"/>
    <n v="37"/>
    <n v="1328"/>
    <n v="273"/>
    <n v="1115"/>
    <n v="275"/>
    <n v="4.2050999999999998"/>
    <n v="164400"/>
    <x v="1"/>
    <m/>
  </r>
  <r>
    <n v="-118.03"/>
    <n v="33.94"/>
    <n v="34"/>
    <n v="1748"/>
    <n v="386"/>
    <n v="917"/>
    <n v="378"/>
    <n v="3.4792000000000001"/>
    <n v="169000"/>
    <x v="1"/>
    <m/>
  </r>
  <r>
    <n v="-118.01"/>
    <n v="33.950000000000003"/>
    <n v="36"/>
    <n v="1579"/>
    <n v="290"/>
    <n v="816"/>
    <n v="276"/>
    <n v="4.4318"/>
    <n v="181100"/>
    <x v="1"/>
    <m/>
  </r>
  <r>
    <n v="-118.02"/>
    <n v="33.950000000000003"/>
    <n v="36"/>
    <n v="1705"/>
    <n v="299"/>
    <n v="871"/>
    <n v="296"/>
    <n v="4.6184000000000003"/>
    <n v="179800"/>
    <x v="1"/>
    <m/>
  </r>
  <r>
    <n v="-118.02"/>
    <n v="33.950000000000003"/>
    <n v="36"/>
    <n v="1632"/>
    <n v="295"/>
    <n v="797"/>
    <n v="283"/>
    <n v="4.2291999999999996"/>
    <n v="179500"/>
    <x v="1"/>
    <m/>
  </r>
  <r>
    <n v="-118.01"/>
    <n v="33.950000000000003"/>
    <n v="37"/>
    <n v="1165"/>
    <n v="210"/>
    <n v="627"/>
    <n v="221"/>
    <n v="4.6923000000000004"/>
    <n v="181000"/>
    <x v="1"/>
    <m/>
  </r>
  <r>
    <n v="-118.02"/>
    <n v="33.94"/>
    <n v="33"/>
    <n v="2382"/>
    <n v="404"/>
    <n v="1339"/>
    <n v="389"/>
    <n v="5.3015999999999996"/>
    <n v="192200"/>
    <x v="1"/>
    <m/>
  </r>
  <r>
    <n v="-118.02"/>
    <n v="33.94"/>
    <n v="23"/>
    <n v="4815"/>
    <n v="1081"/>
    <n v="3232"/>
    <n v="1016"/>
    <n v="3.488"/>
    <n v="191800"/>
    <x v="1"/>
    <m/>
  </r>
  <r>
    <n v="-118.02"/>
    <n v="33.950000000000003"/>
    <n v="35"/>
    <n v="2085"/>
    <n v="400"/>
    <n v="1112"/>
    <n v="391"/>
    <n v="3.4885999999999999"/>
    <n v="173900"/>
    <x v="1"/>
    <m/>
  </r>
  <r>
    <n v="-117.98"/>
    <n v="33.94"/>
    <n v="32"/>
    <n v="2562"/>
    <n v="491"/>
    <n v="1222"/>
    <n v="446"/>
    <n v="4.0984999999999996"/>
    <n v="226200"/>
    <x v="1"/>
    <m/>
  </r>
  <r>
    <n v="-117.98"/>
    <n v="33.93"/>
    <n v="27"/>
    <n v="3142"/>
    <n v="509"/>
    <n v="1520"/>
    <n v="503"/>
    <n v="6.2923999999999998"/>
    <n v="232500"/>
    <x v="1"/>
    <m/>
  </r>
  <r>
    <n v="-117.99"/>
    <n v="33.93"/>
    <n v="33"/>
    <n v="2299"/>
    <n v="431"/>
    <n v="1049"/>
    <n v="447"/>
    <n v="3.6457999999999999"/>
    <n v="208100"/>
    <x v="1"/>
    <m/>
  </r>
  <r>
    <n v="-117.99"/>
    <n v="33.94"/>
    <n v="34"/>
    <n v="1519"/>
    <n v="301"/>
    <n v="758"/>
    <n v="304"/>
    <n v="4.3125"/>
    <n v="214000"/>
    <x v="1"/>
    <m/>
  </r>
  <r>
    <n v="-117.99"/>
    <n v="33.94"/>
    <n v="30"/>
    <n v="2395"/>
    <n v="565"/>
    <n v="1214"/>
    <n v="521"/>
    <n v="3.7044999999999999"/>
    <n v="212300"/>
    <x v="1"/>
    <m/>
  </r>
  <r>
    <n v="-118"/>
    <n v="33.94"/>
    <n v="35"/>
    <n v="2603"/>
    <n v="482"/>
    <n v="1305"/>
    <n v="507"/>
    <n v="3.9542999999999999"/>
    <n v="214400"/>
    <x v="1"/>
    <m/>
  </r>
  <r>
    <n v="-118"/>
    <n v="33.94"/>
    <n v="36"/>
    <n v="2911"/>
    <n v="534"/>
    <n v="1395"/>
    <n v="486"/>
    <n v="5.1738"/>
    <n v="203700"/>
    <x v="1"/>
    <m/>
  </r>
  <r>
    <n v="-118.01"/>
    <n v="33.94"/>
    <n v="36"/>
    <n v="1921"/>
    <n v="329"/>
    <n v="969"/>
    <n v="327"/>
    <n v="4.9191000000000003"/>
    <n v="188700"/>
    <x v="1"/>
    <m/>
  </r>
  <r>
    <n v="-118.01"/>
    <n v="33.94"/>
    <n v="35"/>
    <n v="1323"/>
    <n v="235"/>
    <n v="807"/>
    <n v="247"/>
    <n v="4.2708000000000004"/>
    <n v="174800"/>
    <x v="1"/>
    <m/>
  </r>
  <r>
    <n v="-118.01"/>
    <n v="33.93"/>
    <n v="31"/>
    <n v="3395"/>
    <n v="742"/>
    <n v="1886"/>
    <n v="737"/>
    <n v="4.4118000000000004"/>
    <n v="174400"/>
    <x v="1"/>
    <m/>
  </r>
  <r>
    <n v="-118.02"/>
    <n v="33.93"/>
    <n v="33"/>
    <n v="4711"/>
    <n v="988"/>
    <n v="2984"/>
    <n v="931"/>
    <n v="3.6027999999999998"/>
    <n v="184700"/>
    <x v="1"/>
    <m/>
  </r>
  <r>
    <n v="-117.99"/>
    <n v="33.93"/>
    <n v="36"/>
    <n v="1287"/>
    <n v="233"/>
    <n v="779"/>
    <n v="229"/>
    <n v="4.8522999999999996"/>
    <n v="175800"/>
    <x v="1"/>
    <m/>
  </r>
  <r>
    <n v="-118"/>
    <n v="33.93"/>
    <n v="35"/>
    <n v="1288"/>
    <n v="240"/>
    <n v="758"/>
    <n v="250"/>
    <n v="4.9204999999999997"/>
    <n v="173900"/>
    <x v="1"/>
    <m/>
  </r>
  <r>
    <n v="-118.01"/>
    <n v="33.93"/>
    <n v="34"/>
    <n v="2424"/>
    <n v="468"/>
    <n v="1293"/>
    <n v="444"/>
    <n v="3.2749999999999999"/>
    <n v="189900"/>
    <x v="1"/>
    <m/>
  </r>
  <r>
    <n v="-118"/>
    <n v="33.93"/>
    <n v="35"/>
    <n v="802"/>
    <n v="153"/>
    <n v="445"/>
    <n v="150"/>
    <n v="5.0076999999999998"/>
    <n v="185000"/>
    <x v="1"/>
    <m/>
  </r>
  <r>
    <n v="-118"/>
    <n v="33.94"/>
    <n v="37"/>
    <n v="903"/>
    <n v="158"/>
    <n v="444"/>
    <n v="158"/>
    <n v="3.75"/>
    <n v="174400"/>
    <x v="1"/>
    <m/>
  </r>
  <r>
    <n v="-118.01"/>
    <n v="33.92"/>
    <n v="34"/>
    <n v="4039"/>
    <n v="694"/>
    <n v="2269"/>
    <n v="663"/>
    <n v="5.2305000000000001"/>
    <n v="205100"/>
    <x v="1"/>
    <m/>
  </r>
  <r>
    <n v="-118.01"/>
    <n v="33.92"/>
    <n v="35"/>
    <n v="1606"/>
    <n v="289"/>
    <n v="829"/>
    <n v="273"/>
    <n v="5.2729999999999997"/>
    <n v="187600"/>
    <x v="1"/>
    <m/>
  </r>
  <r>
    <n v="-118.02"/>
    <n v="33.92"/>
    <n v="34"/>
    <n v="1478"/>
    <n v="251"/>
    <n v="956"/>
    <n v="277"/>
    <n v="5.5237999999999996"/>
    <n v="185300"/>
    <x v="1"/>
    <m/>
  </r>
  <r>
    <n v="-118"/>
    <n v="33.92"/>
    <n v="26"/>
    <n v="2830"/>
    <n v="399"/>
    <n v="1204"/>
    <n v="404"/>
    <n v="6.1273"/>
    <n v="289600"/>
    <x v="1"/>
    <m/>
  </r>
  <r>
    <n v="-118"/>
    <n v="33.909999999999997"/>
    <n v="19"/>
    <n v="5166"/>
    <n v="770"/>
    <n v="2374"/>
    <n v="753"/>
    <n v="5.9790000000000001"/>
    <n v="285200"/>
    <x v="1"/>
    <m/>
  </r>
  <r>
    <n v="-117.99"/>
    <n v="33.93"/>
    <n v="27"/>
    <n v="3708"/>
    <n v="718"/>
    <n v="1921"/>
    <n v="721"/>
    <n v="4.375"/>
    <n v="210400"/>
    <x v="1"/>
    <m/>
  </r>
  <r>
    <n v="-118"/>
    <n v="33.93"/>
    <n v="24"/>
    <n v="4534"/>
    <n v="967"/>
    <n v="2547"/>
    <n v="895"/>
    <n v="3.9575"/>
    <n v="215400"/>
    <x v="1"/>
    <m/>
  </r>
  <r>
    <n v="-117.98"/>
    <n v="33.92"/>
    <n v="27"/>
    <n v="3700"/>
    <m/>
    <n v="1793"/>
    <n v="552"/>
    <n v="5.3667999999999996"/>
    <n v="219800"/>
    <x v="1"/>
    <m/>
  </r>
  <r>
    <n v="-117.99"/>
    <n v="33.92"/>
    <n v="27"/>
    <n v="5805"/>
    <n v="1152"/>
    <n v="3106"/>
    <n v="1144"/>
    <n v="4.0609999999999999"/>
    <n v="222700"/>
    <x v="1"/>
    <m/>
  </r>
  <r>
    <n v="-117.98"/>
    <n v="33.909999999999997"/>
    <n v="16"/>
    <n v="10621"/>
    <n v="1782"/>
    <n v="3836"/>
    <n v="1480"/>
    <n v="5.0922999999999998"/>
    <n v="257200"/>
    <x v="1"/>
    <m/>
  </r>
  <r>
    <n v="-117.99"/>
    <n v="33.9"/>
    <n v="33"/>
    <n v="2161"/>
    <n v="383"/>
    <n v="1235"/>
    <n v="383"/>
    <n v="5.6454000000000004"/>
    <n v="202800"/>
    <x v="1"/>
    <m/>
  </r>
  <r>
    <n v="-117.99"/>
    <n v="33.9"/>
    <n v="30"/>
    <n v="1677"/>
    <n v="372"/>
    <n v="1021"/>
    <n v="332"/>
    <n v="3.5859000000000001"/>
    <n v="199700"/>
    <x v="1"/>
    <m/>
  </r>
  <r>
    <n v="-118"/>
    <n v="33.89"/>
    <n v="35"/>
    <n v="1065"/>
    <n v="176"/>
    <n v="574"/>
    <n v="171"/>
    <n v="5.0384000000000002"/>
    <n v="200800"/>
    <x v="1"/>
    <m/>
  </r>
  <r>
    <n v="-118"/>
    <n v="33.89"/>
    <n v="34"/>
    <n v="1932"/>
    <n v="315"/>
    <n v="1053"/>
    <n v="316"/>
    <n v="5.1376999999999997"/>
    <n v="213300"/>
    <x v="1"/>
    <m/>
  </r>
  <r>
    <n v="-118"/>
    <n v="33.9"/>
    <n v="35"/>
    <n v="1758"/>
    <n v="309"/>
    <n v="972"/>
    <n v="338"/>
    <n v="4.3830999999999998"/>
    <n v="209800"/>
    <x v="1"/>
    <m/>
  </r>
  <r>
    <n v="-118"/>
    <n v="33.9"/>
    <n v="35"/>
    <n v="1942"/>
    <n v="332"/>
    <n v="1127"/>
    <n v="325"/>
    <n v="4.5144000000000002"/>
    <n v="206300"/>
    <x v="1"/>
    <m/>
  </r>
  <r>
    <n v="-118.01"/>
    <n v="33.9"/>
    <n v="26"/>
    <n v="2968"/>
    <n v="674"/>
    <n v="1655"/>
    <n v="628"/>
    <n v="4.6093999999999999"/>
    <n v="201000"/>
    <x v="1"/>
    <m/>
  </r>
  <r>
    <n v="-118.01"/>
    <n v="33.89"/>
    <n v="34"/>
    <n v="1653"/>
    <n v="292"/>
    <n v="1003"/>
    <n v="310"/>
    <n v="4.5999999999999996"/>
    <n v="203400"/>
    <x v="1"/>
    <m/>
  </r>
  <r>
    <n v="-118.01"/>
    <n v="33.89"/>
    <n v="33"/>
    <n v="2046"/>
    <n v="327"/>
    <n v="1018"/>
    <n v="320"/>
    <n v="4.2291999999999996"/>
    <n v="212800"/>
    <x v="1"/>
    <m/>
  </r>
  <r>
    <n v="-118"/>
    <n v="33.89"/>
    <n v="35"/>
    <n v="1011"/>
    <n v="183"/>
    <n v="578"/>
    <n v="171"/>
    <n v="3.9861"/>
    <n v="188700"/>
    <x v="1"/>
    <m/>
  </r>
  <r>
    <n v="-118.02"/>
    <n v="33.9"/>
    <n v="36"/>
    <n v="2417"/>
    <n v="421"/>
    <n v="1276"/>
    <n v="426"/>
    <n v="5.5601000000000003"/>
    <n v="205200"/>
    <x v="1"/>
    <m/>
  </r>
  <r>
    <n v="-118.02"/>
    <n v="33.9"/>
    <n v="34"/>
    <n v="2678"/>
    <n v="511"/>
    <n v="1540"/>
    <n v="497"/>
    <n v="4.4954000000000001"/>
    <n v="202900"/>
    <x v="1"/>
    <m/>
  </r>
  <r>
    <n v="-118.01"/>
    <n v="33.89"/>
    <n v="36"/>
    <n v="1589"/>
    <n v="265"/>
    <n v="804"/>
    <n v="272"/>
    <n v="4.6353999999999997"/>
    <n v="202900"/>
    <x v="1"/>
    <m/>
  </r>
  <r>
    <n v="-118.02"/>
    <n v="33.89"/>
    <n v="36"/>
    <n v="1375"/>
    <m/>
    <n v="670"/>
    <n v="221"/>
    <n v="5.0838999999999999"/>
    <n v="198200"/>
    <x v="1"/>
    <m/>
  </r>
  <r>
    <n v="-118.02"/>
    <n v="33.92"/>
    <n v="34"/>
    <n v="2169"/>
    <n v="418"/>
    <n v="1169"/>
    <n v="406"/>
    <n v="3.2222"/>
    <n v="218700"/>
    <x v="1"/>
    <m/>
  </r>
  <r>
    <n v="-118.01"/>
    <n v="33.909999999999997"/>
    <n v="32"/>
    <n v="2722"/>
    <n v="571"/>
    <n v="2541"/>
    <n v="462"/>
    <n v="4.2305000000000001"/>
    <n v="221400"/>
    <x v="1"/>
    <m/>
  </r>
  <r>
    <n v="-118.01"/>
    <n v="33.9"/>
    <n v="36"/>
    <n v="1382"/>
    <n v="257"/>
    <n v="685"/>
    <n v="255"/>
    <n v="5.125"/>
    <n v="211700"/>
    <x v="1"/>
    <m/>
  </r>
  <r>
    <n v="-118.02"/>
    <n v="33.909999999999997"/>
    <n v="35"/>
    <n v="2182"/>
    <n v="390"/>
    <n v="1248"/>
    <n v="399"/>
    <n v="5.4236000000000004"/>
    <n v="216700"/>
    <x v="1"/>
    <m/>
  </r>
  <r>
    <n v="-118.02"/>
    <n v="33.9"/>
    <n v="34"/>
    <n v="1636"/>
    <n v="358"/>
    <n v="977"/>
    <n v="357"/>
    <n v="3.5937999999999999"/>
    <n v="209900"/>
    <x v="1"/>
    <m/>
  </r>
  <r>
    <n v="-118.03"/>
    <n v="33.9"/>
    <n v="35"/>
    <n v="1434"/>
    <n v="279"/>
    <n v="744"/>
    <n v="252"/>
    <n v="3.7307999999999999"/>
    <n v="202400"/>
    <x v="1"/>
    <m/>
  </r>
  <r>
    <n v="-118.02"/>
    <n v="33.909999999999997"/>
    <n v="35"/>
    <n v="1337"/>
    <n v="234"/>
    <n v="692"/>
    <n v="235"/>
    <n v="5.1154999999999999"/>
    <n v="213700"/>
    <x v="1"/>
    <m/>
  </r>
  <r>
    <n v="-118.02"/>
    <n v="33.909999999999997"/>
    <n v="34"/>
    <n v="2518"/>
    <n v="429"/>
    <n v="1309"/>
    <n v="421"/>
    <n v="4.7861000000000002"/>
    <n v="210700"/>
    <x v="1"/>
    <m/>
  </r>
  <r>
    <n v="-118.03"/>
    <n v="33.909999999999997"/>
    <n v="32"/>
    <n v="4040"/>
    <n v="832"/>
    <n v="2526"/>
    <n v="798"/>
    <n v="3.2143000000000002"/>
    <n v="160100"/>
    <x v="1"/>
    <m/>
  </r>
  <r>
    <n v="-118.03"/>
    <n v="33.909999999999997"/>
    <n v="35"/>
    <n v="2323"/>
    <n v="406"/>
    <n v="1741"/>
    <n v="398"/>
    <n v="4.2436999999999996"/>
    <n v="164100"/>
    <x v="1"/>
    <m/>
  </r>
  <r>
    <n v="-118.03"/>
    <n v="33.9"/>
    <n v="36"/>
    <n v="1143"/>
    <n v="193"/>
    <n v="826"/>
    <n v="188"/>
    <n v="5.3183999999999996"/>
    <n v="171100"/>
    <x v="1"/>
    <m/>
  </r>
  <r>
    <n v="-118.04"/>
    <n v="33.9"/>
    <n v="36"/>
    <n v="15"/>
    <n v="5"/>
    <n v="15"/>
    <n v="6"/>
    <n v="0.49990000000000001"/>
    <n v="162500"/>
    <x v="1"/>
    <m/>
  </r>
  <r>
    <n v="-118.09"/>
    <n v="34.03"/>
    <n v="27"/>
    <n v="3797"/>
    <n v="597"/>
    <n v="2043"/>
    <n v="614"/>
    <n v="5.5"/>
    <n v="276800"/>
    <x v="1"/>
    <m/>
  </r>
  <r>
    <n v="-118.09"/>
    <n v="34.020000000000003"/>
    <n v="28"/>
    <n v="1984"/>
    <n v="313"/>
    <n v="1099"/>
    <n v="343"/>
    <n v="4.5526"/>
    <n v="250200"/>
    <x v="1"/>
    <m/>
  </r>
  <r>
    <n v="-118.09"/>
    <n v="34.020000000000003"/>
    <n v="33"/>
    <n v="4853"/>
    <n v="1105"/>
    <n v="2855"/>
    <n v="1006"/>
    <n v="3.2622"/>
    <n v="208600"/>
    <x v="1"/>
    <m/>
  </r>
  <r>
    <n v="-118.1"/>
    <n v="34.020000000000003"/>
    <n v="33"/>
    <n v="1143"/>
    <n v="172"/>
    <n v="508"/>
    <n v="174"/>
    <n v="4.9107000000000003"/>
    <n v="279900"/>
    <x v="1"/>
    <m/>
  </r>
  <r>
    <n v="-118.11"/>
    <n v="34.020000000000003"/>
    <n v="17"/>
    <n v="9559"/>
    <n v="1911"/>
    <n v="5279"/>
    <n v="1844"/>
    <n v="5.1515000000000004"/>
    <n v="318900"/>
    <x v="1"/>
    <m/>
  </r>
  <r>
    <n v="-118.12"/>
    <n v="34.020000000000003"/>
    <n v="25"/>
    <n v="2655"/>
    <n v="558"/>
    <n v="1466"/>
    <n v="525"/>
    <n v="3.0529000000000002"/>
    <n v="265800"/>
    <x v="1"/>
    <m/>
  </r>
  <r>
    <n v="-118.12"/>
    <n v="34.03"/>
    <n v="20"/>
    <n v="2595"/>
    <n v="428"/>
    <n v="1751"/>
    <n v="479"/>
    <n v="5.6112000000000002"/>
    <n v="308000"/>
    <x v="1"/>
    <m/>
  </r>
  <r>
    <n v="-118.1"/>
    <n v="34.01"/>
    <n v="29"/>
    <n v="2077"/>
    <n v="564"/>
    <n v="2087"/>
    <n v="543"/>
    <n v="2.66"/>
    <n v="189200"/>
    <x v="1"/>
    <m/>
  </r>
  <r>
    <n v="-118.1"/>
    <n v="34.01"/>
    <n v="23"/>
    <n v="1724"/>
    <n v="576"/>
    <n v="1336"/>
    <n v="542"/>
    <n v="1.3365"/>
    <n v="183300"/>
    <x v="1"/>
    <m/>
  </r>
  <r>
    <n v="-118.1"/>
    <n v="34.01"/>
    <n v="42"/>
    <n v="1436"/>
    <n v="298"/>
    <n v="1005"/>
    <n v="298"/>
    <n v="3.4297"/>
    <n v="195800"/>
    <x v="1"/>
    <m/>
  </r>
  <r>
    <n v="-118.1"/>
    <n v="34.020000000000003"/>
    <n v="37"/>
    <n v="1022"/>
    <n v="232"/>
    <n v="653"/>
    <n v="238"/>
    <n v="3.0625"/>
    <n v="189400"/>
    <x v="1"/>
    <m/>
  </r>
  <r>
    <n v="-118.11"/>
    <n v="34.020000000000003"/>
    <n v="40"/>
    <n v="1727"/>
    <n v="309"/>
    <n v="932"/>
    <n v="313"/>
    <n v="3.95"/>
    <n v="210200"/>
    <x v="1"/>
    <m/>
  </r>
  <r>
    <n v="-118.11"/>
    <n v="34.01"/>
    <n v="43"/>
    <n v="1539"/>
    <n v="386"/>
    <n v="1122"/>
    <n v="377"/>
    <n v="2.4605000000000001"/>
    <n v="196000"/>
    <x v="1"/>
    <m/>
  </r>
  <r>
    <n v="-118.12"/>
    <n v="34.020000000000003"/>
    <n v="36"/>
    <n v="1595"/>
    <n v="383"/>
    <n v="1105"/>
    <n v="359"/>
    <n v="2.4285999999999999"/>
    <n v="205600"/>
    <x v="1"/>
    <m/>
  </r>
  <r>
    <n v="-118.12"/>
    <n v="34.020000000000003"/>
    <n v="32"/>
    <n v="1789"/>
    <n v="528"/>
    <n v="1429"/>
    <n v="517"/>
    <n v="1.8906000000000001"/>
    <n v="224500"/>
    <x v="1"/>
    <m/>
  </r>
  <r>
    <n v="-118.13"/>
    <n v="34.03"/>
    <n v="31"/>
    <n v="4267"/>
    <n v="1070"/>
    <n v="3176"/>
    <n v="1071"/>
    <n v="3.0211999999999999"/>
    <n v="208200"/>
    <x v="1"/>
    <m/>
  </r>
  <r>
    <n v="-118.13"/>
    <n v="34.020000000000003"/>
    <n v="38"/>
    <n v="1243"/>
    <n v="310"/>
    <n v="788"/>
    <n v="286"/>
    <n v="2.5851999999999999"/>
    <n v="185100"/>
    <x v="1"/>
    <m/>
  </r>
  <r>
    <n v="-118.13"/>
    <n v="34.020000000000003"/>
    <n v="40"/>
    <n v="2988"/>
    <n v="690"/>
    <n v="2144"/>
    <n v="667"/>
    <n v="2.3359000000000001"/>
    <n v="189300"/>
    <x v="1"/>
    <m/>
  </r>
  <r>
    <n v="-118.13"/>
    <n v="34.020000000000003"/>
    <n v="41"/>
    <n v="734"/>
    <n v="190"/>
    <n v="565"/>
    <n v="191"/>
    <n v="2.2812999999999999"/>
    <n v="192000"/>
    <x v="1"/>
    <m/>
  </r>
  <r>
    <n v="-118.13"/>
    <n v="34.020000000000003"/>
    <n v="43"/>
    <n v="396"/>
    <n v="91"/>
    <n v="261"/>
    <n v="73"/>
    <n v="2.9043999999999999"/>
    <n v="172900"/>
    <x v="1"/>
    <m/>
  </r>
  <r>
    <n v="-118.14"/>
    <n v="34.020000000000003"/>
    <n v="45"/>
    <n v="1307"/>
    <n v="283"/>
    <n v="967"/>
    <n v="254"/>
    <n v="2.75"/>
    <n v="178300"/>
    <x v="1"/>
    <m/>
  </r>
  <r>
    <n v="-118.14"/>
    <n v="34.03"/>
    <n v="44"/>
    <n v="2003"/>
    <n v="390"/>
    <n v="1291"/>
    <n v="392"/>
    <n v="4.0625"/>
    <n v="201100"/>
    <x v="1"/>
    <m/>
  </r>
  <r>
    <n v="-118.13"/>
    <n v="34.03"/>
    <n v="42"/>
    <n v="2203"/>
    <n v="467"/>
    <n v="1470"/>
    <n v="488"/>
    <n v="2.8384999999999998"/>
    <n v="192200"/>
    <x v="1"/>
    <m/>
  </r>
  <r>
    <n v="-118.14"/>
    <n v="34.03"/>
    <n v="45"/>
    <n v="1569"/>
    <n v="359"/>
    <n v="1203"/>
    <n v="359"/>
    <n v="2.4611999999999998"/>
    <n v="180500"/>
    <x v="1"/>
    <m/>
  </r>
  <r>
    <n v="-118.15"/>
    <n v="34.020000000000003"/>
    <n v="43"/>
    <n v="2172"/>
    <n v="605"/>
    <n v="2386"/>
    <n v="597"/>
    <n v="2.8239000000000001"/>
    <n v="150600"/>
    <x v="1"/>
    <m/>
  </r>
  <r>
    <n v="-118.15"/>
    <n v="34.03"/>
    <n v="43"/>
    <n v="2006"/>
    <n v="472"/>
    <n v="1687"/>
    <n v="463"/>
    <n v="1.7990999999999999"/>
    <n v="158800"/>
    <x v="1"/>
    <m/>
  </r>
  <r>
    <n v="-118.16"/>
    <n v="34.03"/>
    <n v="41"/>
    <n v="1377"/>
    <n v="293"/>
    <n v="1142"/>
    <n v="272"/>
    <n v="3.1724000000000001"/>
    <n v="141600"/>
    <x v="1"/>
    <m/>
  </r>
  <r>
    <n v="-118.15"/>
    <n v="34.03"/>
    <n v="44"/>
    <n v="603"/>
    <n v="207"/>
    <n v="588"/>
    <n v="218"/>
    <n v="2.0535999999999999"/>
    <n v="186400"/>
    <x v="1"/>
    <m/>
  </r>
  <r>
    <n v="-118.15"/>
    <n v="34.03"/>
    <n v="42"/>
    <n v="1481"/>
    <n v="411"/>
    <n v="1206"/>
    <n v="394"/>
    <n v="2.6806000000000001"/>
    <n v="189300"/>
    <x v="1"/>
    <m/>
  </r>
  <r>
    <n v="-118.15"/>
    <n v="34.04"/>
    <n v="39"/>
    <n v="1099"/>
    <n v="263"/>
    <n v="787"/>
    <n v="269"/>
    <n v="3.7793999999999999"/>
    <n v="194600"/>
    <x v="1"/>
    <m/>
  </r>
  <r>
    <n v="-118.15"/>
    <n v="34.04"/>
    <n v="44"/>
    <n v="647"/>
    <n v="142"/>
    <n v="457"/>
    <n v="143"/>
    <n v="3.6875"/>
    <n v="162500"/>
    <x v="1"/>
    <m/>
  </r>
  <r>
    <n v="-118.16"/>
    <n v="34.04"/>
    <n v="45"/>
    <n v="332"/>
    <n v="70"/>
    <n v="302"/>
    <n v="60"/>
    <n v="3.1894999999999998"/>
    <n v="156300"/>
    <x v="1"/>
    <m/>
  </r>
  <r>
    <n v="-118.16"/>
    <n v="34.04"/>
    <n v="22"/>
    <n v="2991"/>
    <n v="791"/>
    <n v="2486"/>
    <n v="754"/>
    <n v="1.5078"/>
    <n v="181900"/>
    <x v="1"/>
    <m/>
  </r>
  <r>
    <n v="-118.16"/>
    <n v="34.04"/>
    <n v="38"/>
    <n v="1076"/>
    <n v="286"/>
    <n v="1535"/>
    <n v="323"/>
    <n v="2.7025999999999999"/>
    <n v="145000"/>
    <x v="1"/>
    <m/>
  </r>
  <r>
    <n v="-118.16"/>
    <n v="34.04"/>
    <n v="11"/>
    <n v="852"/>
    <n v="215"/>
    <n v="806"/>
    <n v="202"/>
    <n v="1.3971"/>
    <n v="134400"/>
    <x v="1"/>
    <m/>
  </r>
  <r>
    <n v="-118.17"/>
    <n v="34.03"/>
    <n v="31"/>
    <n v="1014"/>
    <n v="252"/>
    <n v="1064"/>
    <n v="247"/>
    <n v="2.4167000000000001"/>
    <n v="125500"/>
    <x v="1"/>
    <m/>
  </r>
  <r>
    <n v="-118.17"/>
    <n v="34.04"/>
    <n v="38"/>
    <n v="385"/>
    <n v="102"/>
    <n v="402"/>
    <n v="95"/>
    <n v="1.625"/>
    <n v="129700"/>
    <x v="1"/>
    <m/>
  </r>
  <r>
    <n v="-118.17"/>
    <n v="34.04"/>
    <n v="46"/>
    <n v="705"/>
    <n v="167"/>
    <n v="655"/>
    <n v="149"/>
    <n v="3.5937999999999999"/>
    <n v="141100"/>
    <x v="1"/>
    <m/>
  </r>
  <r>
    <n v="-118.17"/>
    <n v="34.06"/>
    <n v="36"/>
    <n v="871"/>
    <n v="201"/>
    <n v="2862"/>
    <n v="181"/>
    <n v="2.1844999999999999"/>
    <n v="123800"/>
    <x v="1"/>
    <m/>
  </r>
  <r>
    <n v="-118.17"/>
    <n v="34.049999999999997"/>
    <n v="35"/>
    <n v="1256"/>
    <n v="294"/>
    <n v="2990"/>
    <n v="302"/>
    <n v="3.1528"/>
    <n v="121800"/>
    <x v="1"/>
    <m/>
  </r>
  <r>
    <n v="-118.18"/>
    <n v="34.049999999999997"/>
    <n v="41"/>
    <n v="389"/>
    <n v="102"/>
    <n v="455"/>
    <n v="107"/>
    <n v="2.7031000000000001"/>
    <n v="109200"/>
    <x v="1"/>
    <m/>
  </r>
  <r>
    <n v="-118.17"/>
    <n v="34.06"/>
    <n v="44"/>
    <n v="1856"/>
    <n v="461"/>
    <n v="1853"/>
    <n v="452"/>
    <n v="2.5032999999999999"/>
    <n v="131900"/>
    <x v="1"/>
    <m/>
  </r>
  <r>
    <n v="-118.17"/>
    <n v="34.06"/>
    <n v="43"/>
    <n v="464"/>
    <m/>
    <n v="416"/>
    <n v="120"/>
    <n v="2.4750000000000001"/>
    <n v="142600"/>
    <x v="1"/>
    <m/>
  </r>
  <r>
    <n v="-118.18"/>
    <n v="34.06"/>
    <n v="33"/>
    <n v="278"/>
    <n v="71"/>
    <n v="266"/>
    <n v="56"/>
    <n v="0.89410000000000001"/>
    <n v="98200"/>
    <x v="1"/>
    <m/>
  </r>
  <r>
    <n v="-118.19"/>
    <n v="34.06"/>
    <n v="37"/>
    <n v="1715"/>
    <n v="456"/>
    <n v="2052"/>
    <n v="440"/>
    <n v="2.3125"/>
    <n v="116100"/>
    <x v="1"/>
    <m/>
  </r>
  <r>
    <n v="-118.18"/>
    <n v="34.06"/>
    <n v="45"/>
    <n v="934"/>
    <n v="228"/>
    <n v="893"/>
    <n v="192"/>
    <n v="2.5299999999999998"/>
    <n v="140300"/>
    <x v="1"/>
    <m/>
  </r>
  <r>
    <n v="-118.18"/>
    <n v="34.049999999999997"/>
    <n v="52"/>
    <n v="1070"/>
    <n v="231"/>
    <n v="925"/>
    <n v="220"/>
    <n v="1.825"/>
    <n v="133000"/>
    <x v="1"/>
    <m/>
  </r>
  <r>
    <n v="-118.19"/>
    <n v="34.049999999999997"/>
    <n v="42"/>
    <n v="1291"/>
    <n v="345"/>
    <n v="1535"/>
    <n v="332"/>
    <n v="1.9083000000000001"/>
    <n v="119200"/>
    <x v="1"/>
    <m/>
  </r>
  <r>
    <n v="-118.19"/>
    <n v="34.049999999999997"/>
    <n v="35"/>
    <n v="1296"/>
    <n v="307"/>
    <n v="1423"/>
    <n v="276"/>
    <n v="2.7431999999999999"/>
    <n v="135200"/>
    <x v="1"/>
    <m/>
  </r>
  <r>
    <n v="-118.19"/>
    <n v="34.049999999999997"/>
    <n v="47"/>
    <n v="1273"/>
    <n v="264"/>
    <n v="1193"/>
    <n v="260"/>
    <n v="2.4375"/>
    <n v="122900"/>
    <x v="1"/>
    <m/>
  </r>
  <r>
    <n v="-118.18"/>
    <n v="34.049999999999997"/>
    <n v="38"/>
    <n v="3272"/>
    <n v="731"/>
    <n v="3299"/>
    <n v="726"/>
    <n v="2.8294999999999999"/>
    <n v="126500"/>
    <x v="1"/>
    <m/>
  </r>
  <r>
    <n v="-118.18"/>
    <n v="34.049999999999997"/>
    <n v="41"/>
    <n v="762"/>
    <n v="147"/>
    <n v="817"/>
    <n v="176"/>
    <n v="3.75"/>
    <n v="123100"/>
    <x v="1"/>
    <m/>
  </r>
  <r>
    <n v="-118.18"/>
    <n v="34.049999999999997"/>
    <n v="41"/>
    <n v="616"/>
    <n v="196"/>
    <n v="814"/>
    <n v="180"/>
    <n v="3.3332999999999999"/>
    <n v="115100"/>
    <x v="1"/>
    <m/>
  </r>
  <r>
    <n v="-118.18"/>
    <n v="34.04"/>
    <n v="36"/>
    <n v="1807"/>
    <n v="630"/>
    <n v="2118"/>
    <n v="669"/>
    <n v="1.55"/>
    <n v="129000"/>
    <x v="1"/>
    <m/>
  </r>
  <r>
    <n v="-118.18"/>
    <n v="34.04"/>
    <n v="44"/>
    <n v="1079"/>
    <n v="275"/>
    <n v="1249"/>
    <n v="249"/>
    <n v="3.0417000000000001"/>
    <n v="141700"/>
    <x v="1"/>
    <m/>
  </r>
  <r>
    <n v="-118.19"/>
    <n v="34.04"/>
    <n v="34"/>
    <n v="1011"/>
    <n v="274"/>
    <n v="1164"/>
    <n v="262"/>
    <n v="2.8542000000000001"/>
    <n v="146900"/>
    <x v="1"/>
    <m/>
  </r>
  <r>
    <n v="-118.19"/>
    <n v="34.04"/>
    <n v="39"/>
    <n v="1074"/>
    <n v="323"/>
    <n v="1613"/>
    <n v="308"/>
    <n v="2.3014999999999999"/>
    <n v="131700"/>
    <x v="1"/>
    <m/>
  </r>
  <r>
    <n v="-118.19"/>
    <n v="34.049999999999997"/>
    <n v="29"/>
    <n v="855"/>
    <n v="199"/>
    <n v="785"/>
    <n v="169"/>
    <n v="2.6964000000000001"/>
    <n v="122200"/>
    <x v="1"/>
    <m/>
  </r>
  <r>
    <n v="-118.17"/>
    <n v="34.04"/>
    <n v="44"/>
    <n v="691"/>
    <n v="155"/>
    <n v="613"/>
    <n v="142"/>
    <n v="1.9666999999999999"/>
    <n v="133900"/>
    <x v="1"/>
    <m/>
  </r>
  <r>
    <n v="-118.17"/>
    <n v="34.04"/>
    <n v="39"/>
    <n v="563"/>
    <n v="138"/>
    <n v="682"/>
    <n v="137"/>
    <n v="2.75"/>
    <n v="150000"/>
    <x v="1"/>
    <m/>
  </r>
  <r>
    <n v="-118.18"/>
    <n v="34.03"/>
    <n v="39"/>
    <n v="609"/>
    <n v="145"/>
    <n v="690"/>
    <n v="134"/>
    <n v="2.9167000000000001"/>
    <n v="145800"/>
    <x v="1"/>
    <m/>
  </r>
  <r>
    <n v="-118.17"/>
    <n v="34.04"/>
    <n v="43"/>
    <n v="908"/>
    <n v="232"/>
    <n v="1005"/>
    <n v="224"/>
    <n v="1.75"/>
    <n v="134000"/>
    <x v="1"/>
    <m/>
  </r>
  <r>
    <n v="-118.17"/>
    <n v="34.04"/>
    <n v="45"/>
    <n v="911"/>
    <n v="238"/>
    <n v="1005"/>
    <n v="229"/>
    <n v="2.8167"/>
    <n v="114000"/>
    <x v="1"/>
    <m/>
  </r>
  <r>
    <n v="-118.17"/>
    <n v="34.049999999999997"/>
    <n v="39"/>
    <n v="962"/>
    <n v="229"/>
    <n v="999"/>
    <n v="221"/>
    <n v="3.375"/>
    <n v="126000"/>
    <x v="1"/>
    <m/>
  </r>
  <r>
    <n v="-118.17"/>
    <n v="34.049999999999997"/>
    <n v="45"/>
    <n v="733"/>
    <n v="178"/>
    <n v="715"/>
    <n v="165"/>
    <n v="2.5962000000000001"/>
    <n v="124100"/>
    <x v="1"/>
    <m/>
  </r>
  <r>
    <n v="-118.18"/>
    <n v="34.04"/>
    <n v="42"/>
    <n v="1670"/>
    <m/>
    <n v="1997"/>
    <n v="452"/>
    <n v="2.7879999999999998"/>
    <n v="150500"/>
    <x v="1"/>
    <m/>
  </r>
  <r>
    <n v="-118.18"/>
    <n v="34.03"/>
    <n v="26"/>
    <n v="859"/>
    <n v="255"/>
    <n v="835"/>
    <n v="232"/>
    <n v="1.1929000000000001"/>
    <n v="143800"/>
    <x v="1"/>
    <m/>
  </r>
  <r>
    <n v="-118.19"/>
    <n v="34.03"/>
    <n v="27"/>
    <n v="1346"/>
    <n v="340"/>
    <n v="1177"/>
    <n v="295"/>
    <n v="1.7995000000000001"/>
    <n v="153400"/>
    <x v="1"/>
    <m/>
  </r>
  <r>
    <n v="-118.19"/>
    <n v="34.04"/>
    <n v="40"/>
    <n v="1279"/>
    <n v="316"/>
    <n v="1438"/>
    <n v="329"/>
    <n v="2.1774"/>
    <n v="157600"/>
    <x v="1"/>
    <m/>
  </r>
  <r>
    <n v="-118.19"/>
    <n v="34.04"/>
    <n v="43"/>
    <n v="1682"/>
    <n v="422"/>
    <n v="1706"/>
    <n v="409"/>
    <n v="2.1029"/>
    <n v="153300"/>
    <x v="1"/>
    <m/>
  </r>
  <r>
    <n v="-118.19"/>
    <n v="34.03"/>
    <n v="31"/>
    <n v="525"/>
    <n v="136"/>
    <n v="627"/>
    <n v="145"/>
    <n v="2.6964000000000001"/>
    <n v="125000"/>
    <x v="1"/>
    <m/>
  </r>
  <r>
    <n v="-118.18"/>
    <n v="34.03"/>
    <n v="37"/>
    <n v="2115"/>
    <n v="580"/>
    <n v="2842"/>
    <n v="572"/>
    <n v="2.2389999999999999"/>
    <n v="121300"/>
    <x v="1"/>
    <m/>
  </r>
  <r>
    <n v="-118.19"/>
    <n v="34.03"/>
    <n v="42"/>
    <n v="2250"/>
    <n v="629"/>
    <n v="2588"/>
    <n v="609"/>
    <n v="1.9719"/>
    <n v="134200"/>
    <x v="1"/>
    <m/>
  </r>
  <r>
    <n v="-118.18"/>
    <n v="34.03"/>
    <n v="40"/>
    <n v="2631"/>
    <n v="698"/>
    <n v="2920"/>
    <n v="677"/>
    <n v="2.0764"/>
    <n v="145600"/>
    <x v="1"/>
    <m/>
  </r>
  <r>
    <n v="-118.19"/>
    <n v="34.020000000000003"/>
    <n v="45"/>
    <n v="1535"/>
    <n v="432"/>
    <n v="1820"/>
    <n v="419"/>
    <n v="1.7801"/>
    <n v="142800"/>
    <x v="1"/>
    <m/>
  </r>
  <r>
    <n v="-118.18"/>
    <n v="34.020000000000003"/>
    <n v="36"/>
    <n v="1138"/>
    <n v="296"/>
    <n v="1484"/>
    <n v="320"/>
    <n v="2.2812999999999999"/>
    <n v="150700"/>
    <x v="1"/>
    <m/>
  </r>
  <r>
    <n v="-118.18"/>
    <n v="34.020000000000003"/>
    <n v="37"/>
    <n v="2631"/>
    <n v="734"/>
    <n v="3228"/>
    <n v="701"/>
    <n v="2.15"/>
    <n v="132200"/>
    <x v="1"/>
    <m/>
  </r>
  <r>
    <n v="-118.19"/>
    <n v="34.020000000000003"/>
    <n v="40"/>
    <n v="474"/>
    <n v="124"/>
    <n v="546"/>
    <n v="121"/>
    <n v="2.3437999999999999"/>
    <n v="137500"/>
    <x v="1"/>
    <m/>
  </r>
  <r>
    <n v="-118.18"/>
    <n v="34.020000000000003"/>
    <n v="35"/>
    <n v="661"/>
    <n v="142"/>
    <n v="720"/>
    <n v="143"/>
    <n v="2.8976999999999999"/>
    <n v="142500"/>
    <x v="1"/>
    <m/>
  </r>
  <r>
    <n v="-118.19"/>
    <n v="34.020000000000003"/>
    <n v="34"/>
    <n v="1478"/>
    <n v="369"/>
    <n v="1735"/>
    <n v="348"/>
    <n v="1.8875"/>
    <n v="136700"/>
    <x v="1"/>
    <m/>
  </r>
  <r>
    <n v="-118.18"/>
    <n v="34.020000000000003"/>
    <n v="33"/>
    <n v="832"/>
    <n v="226"/>
    <n v="987"/>
    <n v="220"/>
    <n v="3.0972"/>
    <n v="125000"/>
    <x v="1"/>
    <m/>
  </r>
  <r>
    <n v="-118.18"/>
    <n v="34.020000000000003"/>
    <n v="43"/>
    <n v="887"/>
    <n v="219"/>
    <n v="965"/>
    <n v="217"/>
    <n v="2.625"/>
    <n v="133900"/>
    <x v="1"/>
    <m/>
  </r>
  <r>
    <n v="-118.18"/>
    <n v="34.01"/>
    <n v="42"/>
    <n v="1845"/>
    <n v="497"/>
    <n v="2191"/>
    <n v="492"/>
    <n v="2.3462000000000001"/>
    <n v="127300"/>
    <x v="1"/>
    <m/>
  </r>
  <r>
    <n v="-118.17"/>
    <n v="34.03"/>
    <n v="41"/>
    <n v="2099"/>
    <n v="530"/>
    <n v="2325"/>
    <n v="528"/>
    <n v="2.1979000000000002"/>
    <n v="140800"/>
    <x v="1"/>
    <m/>
  </r>
  <r>
    <n v="-118.17"/>
    <n v="34.03"/>
    <n v="43"/>
    <n v="1636"/>
    <n v="506"/>
    <n v="1855"/>
    <n v="502"/>
    <n v="2.2902"/>
    <n v="152400"/>
    <x v="1"/>
    <m/>
  </r>
  <r>
    <n v="-118.17"/>
    <n v="34.03"/>
    <n v="42"/>
    <n v="882"/>
    <n v="292"/>
    <n v="1248"/>
    <n v="281"/>
    <n v="2.7610000000000001"/>
    <n v="120000"/>
    <x v="1"/>
    <m/>
  </r>
  <r>
    <n v="-118.18"/>
    <n v="34.03"/>
    <n v="44"/>
    <n v="1629"/>
    <n v="420"/>
    <n v="1893"/>
    <n v="387"/>
    <n v="2.2991000000000001"/>
    <n v="137500"/>
    <x v="1"/>
    <m/>
  </r>
  <r>
    <n v="-118.17"/>
    <n v="34.020000000000003"/>
    <n v="41"/>
    <n v="676"/>
    <n v="216"/>
    <n v="851"/>
    <n v="199"/>
    <n v="2.3077000000000001"/>
    <n v="140600"/>
    <x v="1"/>
    <m/>
  </r>
  <r>
    <n v="-118.17"/>
    <n v="34.020000000000003"/>
    <n v="34"/>
    <n v="760"/>
    <n v="219"/>
    <n v="968"/>
    <n v="202"/>
    <n v="1.7813000000000001"/>
    <n v="145000"/>
    <x v="1"/>
    <m/>
  </r>
  <r>
    <n v="-118.17"/>
    <n v="34.020000000000003"/>
    <n v="39"/>
    <n v="759"/>
    <n v="215"/>
    <n v="883"/>
    <n v="226"/>
    <n v="2.125"/>
    <n v="143800"/>
    <x v="1"/>
    <m/>
  </r>
  <r>
    <n v="-118.17"/>
    <n v="34.020000000000003"/>
    <n v="33"/>
    <n v="346"/>
    <n v="103"/>
    <n v="488"/>
    <n v="107"/>
    <n v="1.8681000000000001"/>
    <n v="112500"/>
    <x v="1"/>
    <m/>
  </r>
  <r>
    <n v="-118.16"/>
    <n v="34.03"/>
    <n v="45"/>
    <n v="894"/>
    <n v="231"/>
    <n v="925"/>
    <n v="222"/>
    <n v="2.6042000000000001"/>
    <n v="145000"/>
    <x v="1"/>
    <m/>
  </r>
  <r>
    <n v="-118.16"/>
    <n v="34.03"/>
    <n v="40"/>
    <n v="2201"/>
    <n v="636"/>
    <n v="2682"/>
    <n v="595"/>
    <n v="2.359"/>
    <n v="143400"/>
    <x v="1"/>
    <m/>
  </r>
  <r>
    <n v="-118.16"/>
    <n v="34.020000000000003"/>
    <n v="35"/>
    <n v="1734"/>
    <n v="493"/>
    <n v="2053"/>
    <n v="508"/>
    <n v="2.1442000000000001"/>
    <n v="149200"/>
    <x v="1"/>
    <m/>
  </r>
  <r>
    <n v="-118.16"/>
    <n v="34.020000000000003"/>
    <n v="41"/>
    <n v="1256"/>
    <n v="391"/>
    <n v="1511"/>
    <n v="381"/>
    <n v="1.7981"/>
    <n v="166000"/>
    <x v="1"/>
    <m/>
  </r>
  <r>
    <n v="-118.16"/>
    <n v="34.020000000000003"/>
    <n v="47"/>
    <n v="1055"/>
    <n v="298"/>
    <n v="1303"/>
    <n v="302"/>
    <n v="2.6964000000000001"/>
    <n v="138800"/>
    <x v="1"/>
    <m/>
  </r>
  <r>
    <n v="-118.17"/>
    <n v="34.020000000000003"/>
    <n v="42"/>
    <n v="946"/>
    <n v="272"/>
    <n v="1191"/>
    <n v="261"/>
    <n v="2.4500000000000002"/>
    <n v="132000"/>
    <x v="1"/>
    <m/>
  </r>
  <r>
    <n v="-118.16"/>
    <n v="34.020000000000003"/>
    <n v="34"/>
    <n v="1474"/>
    <n v="511"/>
    <n v="1962"/>
    <n v="501"/>
    <n v="1.8714999999999999"/>
    <n v="139600"/>
    <x v="1"/>
    <m/>
  </r>
  <r>
    <n v="-118.15"/>
    <n v="34.020000000000003"/>
    <n v="42"/>
    <n v="2729"/>
    <n v="725"/>
    <n v="3004"/>
    <n v="722"/>
    <n v="2.3437999999999999"/>
    <n v="154300"/>
    <x v="1"/>
    <m/>
  </r>
  <r>
    <n v="-118.15"/>
    <n v="34.020000000000003"/>
    <n v="37"/>
    <n v="2344"/>
    <n v="631"/>
    <n v="2195"/>
    <n v="610"/>
    <n v="2.7021999999999999"/>
    <n v="151900"/>
    <x v="1"/>
    <m/>
  </r>
  <r>
    <n v="-118.16"/>
    <n v="34.020000000000003"/>
    <n v="42"/>
    <n v="814"/>
    <n v="216"/>
    <n v="773"/>
    <n v="208"/>
    <n v="2.5312999999999999"/>
    <n v="156900"/>
    <x v="1"/>
    <m/>
  </r>
  <r>
    <n v="-118.16"/>
    <n v="34.01"/>
    <n v="37"/>
    <n v="690"/>
    <n v="261"/>
    <n v="952"/>
    <n v="255"/>
    <n v="1.6354"/>
    <n v="158900"/>
    <x v="1"/>
    <m/>
  </r>
  <r>
    <n v="-118.16"/>
    <n v="34.01"/>
    <n v="40"/>
    <n v="1552"/>
    <m/>
    <n v="1919"/>
    <n v="427"/>
    <n v="2.2595999999999998"/>
    <n v="137500"/>
    <x v="1"/>
    <m/>
  </r>
  <r>
    <n v="-118.16"/>
    <n v="34.020000000000003"/>
    <n v="44"/>
    <n v="1218"/>
    <n v="374"/>
    <n v="1175"/>
    <n v="342"/>
    <n v="1.9688000000000001"/>
    <n v="173900"/>
    <x v="1"/>
    <m/>
  </r>
  <r>
    <n v="-118.14"/>
    <n v="34.020000000000003"/>
    <n v="44"/>
    <n v="1715"/>
    <n v="460"/>
    <n v="1740"/>
    <n v="423"/>
    <n v="2.7019000000000002"/>
    <n v="153300"/>
    <x v="1"/>
    <m/>
  </r>
  <r>
    <n v="-118.14"/>
    <n v="34.020000000000003"/>
    <n v="40"/>
    <n v="1912"/>
    <n v="502"/>
    <n v="2077"/>
    <n v="500"/>
    <n v="2.6"/>
    <n v="180600"/>
    <x v="1"/>
    <m/>
  </r>
  <r>
    <n v="-118.13"/>
    <n v="34.020000000000003"/>
    <n v="36"/>
    <n v="984"/>
    <n v="275"/>
    <n v="1024"/>
    <n v="284"/>
    <n v="2.125"/>
    <n v="153500"/>
    <x v="1"/>
    <m/>
  </r>
  <r>
    <n v="-118.14"/>
    <n v="34.01"/>
    <n v="42"/>
    <n v="1007"/>
    <n v="277"/>
    <n v="1060"/>
    <n v="268"/>
    <n v="3.0179"/>
    <n v="153700"/>
    <x v="1"/>
    <m/>
  </r>
  <r>
    <n v="-118.14"/>
    <n v="34.020000000000003"/>
    <n v="42"/>
    <n v="1384"/>
    <n v="458"/>
    <n v="1825"/>
    <n v="455"/>
    <n v="1.4177999999999999"/>
    <n v="145500"/>
    <x v="1"/>
    <m/>
  </r>
  <r>
    <n v="-118.14"/>
    <n v="34.01"/>
    <n v="46"/>
    <n v="1746"/>
    <n v="447"/>
    <n v="1296"/>
    <n v="392"/>
    <n v="2.3929"/>
    <n v="156800"/>
    <x v="1"/>
    <m/>
  </r>
  <r>
    <n v="-118.14"/>
    <n v="34.01"/>
    <n v="42"/>
    <n v="1973"/>
    <n v="510"/>
    <n v="1841"/>
    <n v="502"/>
    <n v="2.5326"/>
    <n v="156500"/>
    <x v="1"/>
    <m/>
  </r>
  <r>
    <n v="-118.13"/>
    <n v="34.01"/>
    <n v="45"/>
    <n v="1179"/>
    <n v="268"/>
    <n v="736"/>
    <n v="252"/>
    <n v="2.7082999999999999"/>
    <n v="161800"/>
    <x v="1"/>
    <m/>
  </r>
  <r>
    <n v="-118.13"/>
    <n v="34.01"/>
    <n v="40"/>
    <n v="2412"/>
    <n v="629"/>
    <n v="2119"/>
    <n v="600"/>
    <n v="2.0750000000000002"/>
    <n v="151100"/>
    <x v="1"/>
    <m/>
  </r>
  <r>
    <n v="-118.13"/>
    <n v="34.01"/>
    <n v="43"/>
    <n v="782"/>
    <n v="207"/>
    <n v="827"/>
    <n v="223"/>
    <n v="3.1537999999999999"/>
    <n v="154300"/>
    <x v="1"/>
    <m/>
  </r>
  <r>
    <n v="-118.11"/>
    <n v="34.01"/>
    <n v="41"/>
    <n v="815"/>
    <n v="252"/>
    <n v="775"/>
    <n v="231"/>
    <n v="2.2847"/>
    <n v="190000"/>
    <x v="1"/>
    <m/>
  </r>
  <r>
    <n v="-118.12"/>
    <n v="34"/>
    <n v="31"/>
    <n v="3281"/>
    <n v="768"/>
    <n v="2385"/>
    <n v="733"/>
    <n v="2.7307999999999999"/>
    <n v="173800"/>
    <x v="1"/>
    <m/>
  </r>
  <r>
    <n v="-118.12"/>
    <n v="34.01"/>
    <n v="40"/>
    <n v="1417"/>
    <n v="338"/>
    <n v="1068"/>
    <n v="331"/>
    <n v="2.4258999999999999"/>
    <n v="164600"/>
    <x v="1"/>
    <m/>
  </r>
  <r>
    <n v="-118.12"/>
    <n v="34.01"/>
    <n v="33"/>
    <n v="1956"/>
    <n v="478"/>
    <n v="1472"/>
    <n v="464"/>
    <n v="1.9866999999999999"/>
    <n v="166300"/>
    <x v="1"/>
    <m/>
  </r>
  <r>
    <n v="-118.1"/>
    <n v="34"/>
    <n v="32"/>
    <n v="2122"/>
    <n v="591"/>
    <n v="1929"/>
    <n v="539"/>
    <n v="2.7311000000000001"/>
    <n v="169300"/>
    <x v="1"/>
    <m/>
  </r>
  <r>
    <n v="-118.11"/>
    <n v="34"/>
    <n v="24"/>
    <n v="2403"/>
    <n v="590"/>
    <n v="2103"/>
    <n v="547"/>
    <n v="2.7292000000000001"/>
    <n v="193800"/>
    <x v="1"/>
    <m/>
  </r>
  <r>
    <n v="-118.11"/>
    <n v="34"/>
    <n v="38"/>
    <n v="2573"/>
    <n v="484"/>
    <n v="1568"/>
    <n v="459"/>
    <n v="3.0207999999999999"/>
    <n v="193700"/>
    <x v="1"/>
    <m/>
  </r>
  <r>
    <n v="-118.11"/>
    <n v="34"/>
    <n v="33"/>
    <n v="2886"/>
    <n v="726"/>
    <n v="2650"/>
    <n v="728"/>
    <n v="2.625"/>
    <n v="178700"/>
    <x v="1"/>
    <m/>
  </r>
  <r>
    <n v="-118.11"/>
    <n v="34.01"/>
    <n v="22"/>
    <n v="1141"/>
    <n v="332"/>
    <n v="1189"/>
    <n v="321"/>
    <n v="2.2042000000000002"/>
    <n v="162500"/>
    <x v="1"/>
    <m/>
  </r>
  <r>
    <n v="-118.12"/>
    <n v="33.99"/>
    <n v="27"/>
    <n v="2316"/>
    <n v="559"/>
    <n v="2012"/>
    <n v="544"/>
    <n v="2.8155000000000001"/>
    <n v="176800"/>
    <x v="1"/>
    <m/>
  </r>
  <r>
    <n v="-118.12"/>
    <n v="33.99"/>
    <n v="26"/>
    <n v="2296"/>
    <n v="534"/>
    <n v="1777"/>
    <n v="507"/>
    <n v="2.5394999999999999"/>
    <n v="191000"/>
    <x v="1"/>
    <m/>
  </r>
  <r>
    <n v="-118.12"/>
    <n v="33.979999999999997"/>
    <n v="44"/>
    <n v="932"/>
    <n v="179"/>
    <n v="717"/>
    <n v="180"/>
    <n v="3.6875"/>
    <n v="178100"/>
    <x v="1"/>
    <m/>
  </r>
  <r>
    <n v="-118.12"/>
    <n v="33.99"/>
    <n v="24"/>
    <n v="1705"/>
    <n v="479"/>
    <n v="2037"/>
    <n v="459"/>
    <n v="2.4218999999999999"/>
    <n v="137500"/>
    <x v="1"/>
    <m/>
  </r>
  <r>
    <n v="-118.14"/>
    <n v="34.01"/>
    <n v="36"/>
    <n v="702"/>
    <n v="210"/>
    <n v="834"/>
    <n v="216"/>
    <n v="2.25"/>
    <n v="162500"/>
    <x v="1"/>
    <m/>
  </r>
  <r>
    <n v="-118.15"/>
    <n v="33.979999999999997"/>
    <n v="17"/>
    <n v="3361"/>
    <n v="925"/>
    <n v="3264"/>
    <n v="914"/>
    <n v="2.2812999999999999"/>
    <n v="145600"/>
    <x v="1"/>
    <m/>
  </r>
  <r>
    <n v="-118.15"/>
    <n v="34"/>
    <n v="32"/>
    <n v="3218"/>
    <n v="739"/>
    <n v="2368"/>
    <n v="730"/>
    <n v="3.1406000000000001"/>
    <n v="175300"/>
    <x v="1"/>
    <m/>
  </r>
  <r>
    <n v="-118.16"/>
    <n v="34"/>
    <n v="37"/>
    <n v="1341"/>
    <n v="336"/>
    <n v="1233"/>
    <n v="306"/>
    <n v="3.6583000000000001"/>
    <n v="150500"/>
    <x v="1"/>
    <m/>
  </r>
  <r>
    <n v="-118.17"/>
    <n v="34.01"/>
    <n v="30"/>
    <n v="1228"/>
    <n v="358"/>
    <n v="1603"/>
    <n v="323"/>
    <n v="3.0225"/>
    <n v="130800"/>
    <x v="1"/>
    <m/>
  </r>
  <r>
    <n v="-118.16"/>
    <n v="34.01"/>
    <n v="36"/>
    <n v="931"/>
    <n v="246"/>
    <n v="732"/>
    <n v="235"/>
    <n v="1.7679"/>
    <n v="142800"/>
    <x v="1"/>
    <m/>
  </r>
  <r>
    <n v="-118.17"/>
    <n v="34.01"/>
    <n v="36"/>
    <n v="1657"/>
    <n v="425"/>
    <n v="1689"/>
    <n v="418"/>
    <n v="2.7799"/>
    <n v="149300"/>
    <x v="1"/>
    <m/>
  </r>
  <r>
    <n v="-118.18"/>
    <n v="34.01"/>
    <n v="39"/>
    <n v="322"/>
    <n v="82"/>
    <n v="319"/>
    <n v="90"/>
    <n v="2.6364000000000001"/>
    <n v="148800"/>
    <x v="1"/>
    <m/>
  </r>
  <r>
    <n v="-118.21"/>
    <n v="33.99"/>
    <n v="39"/>
    <n v="47"/>
    <n v="16"/>
    <n v="51"/>
    <n v="23"/>
    <n v="3.2187999999999999"/>
    <n v="112500"/>
    <x v="1"/>
    <m/>
  </r>
  <r>
    <n v="-118.23"/>
    <n v="34"/>
    <n v="35"/>
    <n v="167"/>
    <n v="60"/>
    <n v="267"/>
    <n v="55"/>
    <n v="1.5226999999999999"/>
    <n v="350000"/>
    <x v="1"/>
    <m/>
  </r>
  <r>
    <n v="-118.23"/>
    <n v="33.99"/>
    <n v="37"/>
    <n v="378"/>
    <n v="176"/>
    <n v="714"/>
    <n v="156"/>
    <n v="2.1911999999999998"/>
    <n v="112500"/>
    <x v="1"/>
    <m/>
  </r>
  <r>
    <n v="-118.22"/>
    <n v="33.99"/>
    <n v="24"/>
    <n v="1402"/>
    <n v="482"/>
    <n v="1976"/>
    <n v="466"/>
    <n v="2.6964000000000001"/>
    <n v="163200"/>
    <x v="1"/>
    <m/>
  </r>
  <r>
    <n v="-118.22"/>
    <n v="33.99"/>
    <n v="6"/>
    <n v="1499"/>
    <n v="437"/>
    <n v="1754"/>
    <n v="447"/>
    <n v="4.3163999999999998"/>
    <n v="143200"/>
    <x v="1"/>
    <m/>
  </r>
  <r>
    <n v="-118.22"/>
    <n v="33.99"/>
    <n v="4"/>
    <n v="1849"/>
    <n v="577"/>
    <n v="1529"/>
    <n v="418"/>
    <n v="2.7707999999999999"/>
    <n v="186300"/>
    <x v="1"/>
    <m/>
  </r>
  <r>
    <n v="-118.22"/>
    <n v="33.979999999999997"/>
    <n v="34"/>
    <n v="2283"/>
    <n v="809"/>
    <n v="3032"/>
    <n v="832"/>
    <n v="2.4386999999999999"/>
    <n v="175000"/>
    <x v="1"/>
    <m/>
  </r>
  <r>
    <n v="-118.22"/>
    <n v="33.979999999999997"/>
    <n v="27"/>
    <n v="1095"/>
    <n v="340"/>
    <n v="1300"/>
    <n v="318"/>
    <n v="2.6547999999999998"/>
    <n v="123200"/>
    <x v="1"/>
    <m/>
  </r>
  <r>
    <n v="-118.22"/>
    <n v="33.979999999999997"/>
    <n v="15"/>
    <n v="1011"/>
    <n v="274"/>
    <n v="899"/>
    <n v="219"/>
    <n v="2.7044999999999999"/>
    <n v="190600"/>
    <x v="1"/>
    <m/>
  </r>
  <r>
    <n v="-118.23"/>
    <n v="33.979999999999997"/>
    <n v="25"/>
    <n v="986"/>
    <n v="310"/>
    <n v="1439"/>
    <n v="251"/>
    <n v="2.39"/>
    <n v="183300"/>
    <x v="1"/>
    <m/>
  </r>
  <r>
    <n v="-118.23"/>
    <n v="33.99"/>
    <n v="5"/>
    <n v="706"/>
    <n v="203"/>
    <n v="839"/>
    <n v="199"/>
    <n v="4.5208000000000004"/>
    <n v="165000"/>
    <x v="1"/>
    <m/>
  </r>
  <r>
    <n v="-118.23"/>
    <n v="33.979999999999997"/>
    <n v="30"/>
    <n v="2562"/>
    <n v="959"/>
    <n v="3909"/>
    <n v="955"/>
    <n v="1.9928999999999999"/>
    <n v="150600"/>
    <x v="1"/>
    <m/>
  </r>
  <r>
    <n v="-118.24"/>
    <n v="33.99"/>
    <n v="28"/>
    <n v="312"/>
    <n v="89"/>
    <n v="498"/>
    <n v="87"/>
    <n v="2.4106999999999998"/>
    <n v="96400"/>
    <x v="1"/>
    <m/>
  </r>
  <r>
    <n v="-118.24"/>
    <n v="33.979999999999997"/>
    <n v="30"/>
    <n v="861"/>
    <n v="250"/>
    <n v="1062"/>
    <n v="231"/>
    <n v="1.75"/>
    <n v="115400"/>
    <x v="1"/>
    <m/>
  </r>
  <r>
    <n v="-118.24"/>
    <n v="33.99"/>
    <n v="33"/>
    <n v="885"/>
    <n v="294"/>
    <n v="1270"/>
    <n v="282"/>
    <n v="2.1615000000000002"/>
    <n v="118800"/>
    <x v="1"/>
    <m/>
  </r>
  <r>
    <n v="-118.25"/>
    <n v="33.99"/>
    <n v="41"/>
    <n v="2215"/>
    <n v="544"/>
    <n v="2054"/>
    <n v="480"/>
    <n v="1.5271999999999999"/>
    <n v="100300"/>
    <x v="1"/>
    <m/>
  </r>
  <r>
    <n v="-118.25"/>
    <n v="33.99"/>
    <n v="41"/>
    <n v="1486"/>
    <n v="509"/>
    <n v="2312"/>
    <n v="541"/>
    <n v="1.3963000000000001"/>
    <n v="92900"/>
    <x v="1"/>
    <m/>
  </r>
  <r>
    <n v="-118.25"/>
    <n v="33.979999999999997"/>
    <n v="47"/>
    <n v="617"/>
    <n v="162"/>
    <n v="754"/>
    <n v="144"/>
    <n v="2.2968999999999999"/>
    <n v="116700"/>
    <x v="1"/>
    <m/>
  </r>
  <r>
    <n v="-118.25"/>
    <n v="33.979999999999997"/>
    <n v="44"/>
    <n v="1087"/>
    <n v="335"/>
    <n v="1441"/>
    <n v="310"/>
    <n v="1.6667000000000001"/>
    <n v="112500"/>
    <x v="1"/>
    <m/>
  </r>
  <r>
    <n v="-118.25"/>
    <n v="33.979999999999997"/>
    <n v="40"/>
    <n v="1867"/>
    <n v="633"/>
    <n v="2223"/>
    <n v="609"/>
    <n v="1.7206999999999999"/>
    <n v="105100"/>
    <x v="1"/>
    <m/>
  </r>
  <r>
    <n v="-118.25"/>
    <n v="33.979999999999997"/>
    <n v="37"/>
    <n v="1045"/>
    <n v="361"/>
    <n v="1666"/>
    <n v="337"/>
    <n v="1.7928999999999999"/>
    <n v="97200"/>
    <x v="1"/>
    <m/>
  </r>
  <r>
    <n v="-118.25"/>
    <n v="33.979999999999997"/>
    <n v="39"/>
    <n v="1553"/>
    <n v="461"/>
    <n v="2271"/>
    <n v="437"/>
    <n v="1.7378"/>
    <n v="121900"/>
    <x v="1"/>
    <m/>
  </r>
  <r>
    <n v="-118.25"/>
    <n v="33.979999999999997"/>
    <n v="37"/>
    <n v="1503"/>
    <n v="392"/>
    <n v="1886"/>
    <n v="401"/>
    <n v="2.5636999999999999"/>
    <n v="125000"/>
    <x v="1"/>
    <m/>
  </r>
  <r>
    <n v="-118.24"/>
    <n v="33.979999999999997"/>
    <n v="37"/>
    <n v="1196"/>
    <n v="364"/>
    <n v="1622"/>
    <n v="327"/>
    <n v="2.125"/>
    <n v="108900"/>
    <x v="1"/>
    <m/>
  </r>
  <r>
    <n v="-118.24"/>
    <n v="33.979999999999997"/>
    <n v="45"/>
    <n v="972"/>
    <n v="249"/>
    <n v="1288"/>
    <n v="261"/>
    <n v="2.2054"/>
    <n v="125000"/>
    <x v="1"/>
    <m/>
  </r>
  <r>
    <n v="-118.24"/>
    <n v="33.979999999999997"/>
    <n v="45"/>
    <n v="173"/>
    <n v="42"/>
    <n v="230"/>
    <n v="57"/>
    <n v="3.0724"/>
    <n v="110700"/>
    <x v="1"/>
    <m/>
  </r>
  <r>
    <n v="-118.22"/>
    <n v="33.979999999999997"/>
    <n v="30"/>
    <n v="1971"/>
    <n v="645"/>
    <n v="2650"/>
    <n v="605"/>
    <n v="2.0356999999999998"/>
    <n v="169900"/>
    <x v="1"/>
    <m/>
  </r>
  <r>
    <n v="-118.22"/>
    <n v="33.979999999999997"/>
    <n v="42"/>
    <n v="626"/>
    <n v="143"/>
    <n v="625"/>
    <n v="156"/>
    <n v="3.125"/>
    <n v="166300"/>
    <x v="1"/>
    <m/>
  </r>
  <r>
    <n v="-118.22"/>
    <n v="33.979999999999997"/>
    <n v="32"/>
    <n v="2643"/>
    <n v="737"/>
    <n v="2784"/>
    <n v="711"/>
    <n v="2.5352000000000001"/>
    <n v="184400"/>
    <x v="1"/>
    <m/>
  </r>
  <r>
    <n v="-118.22"/>
    <n v="33.979999999999997"/>
    <n v="36"/>
    <n v="1514"/>
    <n v="453"/>
    <n v="1496"/>
    <n v="448"/>
    <n v="2.1044"/>
    <n v="148200"/>
    <x v="1"/>
    <m/>
  </r>
  <r>
    <n v="-118.22"/>
    <n v="33.979999999999997"/>
    <n v="18"/>
    <n v="1781"/>
    <n v="765"/>
    <n v="1913"/>
    <n v="702"/>
    <n v="1.2059"/>
    <n v="255000"/>
    <x v="1"/>
    <m/>
  </r>
  <r>
    <n v="-118.22"/>
    <n v="33.979999999999997"/>
    <n v="34"/>
    <n v="2225"/>
    <n v="753"/>
    <n v="2980"/>
    <n v="736"/>
    <n v="1.6685000000000001"/>
    <n v="128800"/>
    <x v="1"/>
    <m/>
  </r>
  <r>
    <n v="-118.23"/>
    <n v="33.979999999999997"/>
    <n v="35"/>
    <n v="1366"/>
    <n v="496"/>
    <n v="2160"/>
    <n v="497"/>
    <n v="2.2059000000000002"/>
    <n v="150000"/>
    <x v="1"/>
    <m/>
  </r>
  <r>
    <n v="-118.2"/>
    <n v="33.979999999999997"/>
    <n v="38"/>
    <n v="867"/>
    <n v="243"/>
    <n v="950"/>
    <n v="235"/>
    <n v="1.8929"/>
    <n v="163100"/>
    <x v="1"/>
    <m/>
  </r>
  <r>
    <n v="-118.21"/>
    <n v="33.97"/>
    <n v="35"/>
    <n v="1863"/>
    <n v="537"/>
    <n v="2274"/>
    <n v="510"/>
    <n v="2.1004999999999998"/>
    <n v="171300"/>
    <x v="1"/>
    <m/>
  </r>
  <r>
    <n v="-118.21"/>
    <n v="33.979999999999997"/>
    <n v="39"/>
    <n v="1315"/>
    <n v="306"/>
    <n v="1257"/>
    <n v="298"/>
    <n v="3.2787999999999999"/>
    <n v="169000"/>
    <x v="1"/>
    <m/>
  </r>
  <r>
    <n v="-118.21"/>
    <n v="33.979999999999997"/>
    <n v="37"/>
    <n v="788"/>
    <n v="215"/>
    <n v="883"/>
    <n v="221"/>
    <n v="2.6818"/>
    <n v="164600"/>
    <x v="1"/>
    <m/>
  </r>
  <r>
    <n v="-118.21"/>
    <n v="33.979999999999997"/>
    <n v="35"/>
    <n v="1705"/>
    <n v="562"/>
    <n v="2212"/>
    <n v="539"/>
    <n v="2.3250000000000002"/>
    <n v="161500"/>
    <x v="1"/>
    <m/>
  </r>
  <r>
    <n v="-118.2"/>
    <n v="33.99"/>
    <n v="35"/>
    <n v="1705"/>
    <n v="523"/>
    <n v="2252"/>
    <n v="508"/>
    <n v="2.3420999999999998"/>
    <n v="154200"/>
    <x v="1"/>
    <m/>
  </r>
  <r>
    <n v="-118.2"/>
    <n v="33.99"/>
    <n v="33"/>
    <n v="1134"/>
    <n v="375"/>
    <n v="1615"/>
    <n v="354"/>
    <n v="2.1467999999999998"/>
    <n v="141700"/>
    <x v="1"/>
    <m/>
  </r>
  <r>
    <n v="-118.19"/>
    <n v="33.99"/>
    <n v="38"/>
    <n v="1212"/>
    <n v="272"/>
    <n v="1129"/>
    <n v="263"/>
    <n v="2.6673"/>
    <n v="142300"/>
    <x v="1"/>
    <m/>
  </r>
  <r>
    <n v="-118.19"/>
    <n v="33.99"/>
    <n v="40"/>
    <n v="1547"/>
    <n v="434"/>
    <n v="1930"/>
    <n v="427"/>
    <n v="3.3868999999999998"/>
    <n v="157300"/>
    <x v="1"/>
    <m/>
  </r>
  <r>
    <n v="-118.19"/>
    <n v="33.979999999999997"/>
    <n v="40"/>
    <n v="973"/>
    <n v="272"/>
    <n v="1257"/>
    <n v="258"/>
    <n v="2.8214000000000001"/>
    <n v="158000"/>
    <x v="1"/>
    <m/>
  </r>
  <r>
    <n v="-118.19"/>
    <n v="33.99"/>
    <n v="42"/>
    <n v="1429"/>
    <n v="436"/>
    <n v="1537"/>
    <n v="389"/>
    <n v="3.0114000000000001"/>
    <n v="157500"/>
    <x v="1"/>
    <m/>
  </r>
  <r>
    <n v="-118.19"/>
    <n v="33.99"/>
    <n v="37"/>
    <n v="2073"/>
    <n v="614"/>
    <n v="2544"/>
    <n v="598"/>
    <n v="2.9054000000000002"/>
    <n v="156300"/>
    <x v="1"/>
    <m/>
  </r>
  <r>
    <n v="-118.2"/>
    <n v="33.99"/>
    <n v="35"/>
    <n v="1608"/>
    <n v="465"/>
    <n v="2140"/>
    <n v="488"/>
    <n v="3.1979000000000002"/>
    <n v="154700"/>
    <x v="1"/>
    <m/>
  </r>
  <r>
    <n v="-118.2"/>
    <n v="33.99"/>
    <n v="30"/>
    <n v="1474"/>
    <n v="459"/>
    <n v="1844"/>
    <n v="464"/>
    <n v="2.5510000000000002"/>
    <n v="160000"/>
    <x v="1"/>
    <m/>
  </r>
  <r>
    <n v="-118.19"/>
    <n v="33.99"/>
    <n v="35"/>
    <n v="1172"/>
    <n v="436"/>
    <n v="1741"/>
    <n v="408"/>
    <n v="2.4596"/>
    <n v="154700"/>
    <x v="1"/>
    <m/>
  </r>
  <r>
    <n v="-118.19"/>
    <n v="33.979999999999997"/>
    <n v="34"/>
    <n v="1022"/>
    <n v="286"/>
    <n v="1058"/>
    <n v="275"/>
    <n v="2.6042000000000001"/>
    <n v="156700"/>
    <x v="1"/>
    <m/>
  </r>
  <r>
    <n v="-118.19"/>
    <n v="33.99"/>
    <n v="36"/>
    <n v="1273"/>
    <n v="379"/>
    <n v="1398"/>
    <n v="353"/>
    <n v="2.4516"/>
    <n v="147800"/>
    <x v="1"/>
    <m/>
  </r>
  <r>
    <n v="-118.2"/>
    <n v="33.99"/>
    <n v="31"/>
    <n v="1186"/>
    <n v="387"/>
    <n v="2087"/>
    <n v="409"/>
    <n v="1.9132"/>
    <n v="154600"/>
    <x v="1"/>
    <m/>
  </r>
  <r>
    <n v="-118.2"/>
    <n v="33.979999999999997"/>
    <n v="43"/>
    <n v="1091"/>
    <n v="320"/>
    <n v="1418"/>
    <n v="316"/>
    <n v="2.1522000000000001"/>
    <n v="159400"/>
    <x v="1"/>
    <m/>
  </r>
  <r>
    <n v="-118.19"/>
    <n v="33.979999999999997"/>
    <n v="33"/>
    <n v="151"/>
    <n v="83"/>
    <n v="380"/>
    <n v="83"/>
    <n v="1.4224000000000001"/>
    <n v="189600"/>
    <x v="1"/>
    <m/>
  </r>
  <r>
    <n v="-118.19"/>
    <n v="33.97"/>
    <n v="30"/>
    <n v="1790"/>
    <n v="556"/>
    <n v="1827"/>
    <n v="520"/>
    <n v="1.7562"/>
    <n v="181300"/>
    <x v="1"/>
    <m/>
  </r>
  <r>
    <n v="-118.19"/>
    <n v="33.97"/>
    <n v="34"/>
    <n v="2700"/>
    <n v="763"/>
    <n v="2815"/>
    <n v="767"/>
    <n v="2.4196"/>
    <n v="178400"/>
    <x v="1"/>
    <m/>
  </r>
  <r>
    <n v="-118.19"/>
    <n v="33.979999999999997"/>
    <n v="36"/>
    <n v="4179"/>
    <m/>
    <n v="4582"/>
    <n v="1196"/>
    <n v="2.0087000000000002"/>
    <n v="172100"/>
    <x v="1"/>
    <m/>
  </r>
  <r>
    <n v="-118.2"/>
    <n v="33.979999999999997"/>
    <n v="32"/>
    <n v="1403"/>
    <n v="399"/>
    <n v="1506"/>
    <n v="375"/>
    <n v="2"/>
    <n v="172700"/>
    <x v="1"/>
    <m/>
  </r>
  <r>
    <n v="-118.2"/>
    <n v="33.979999999999997"/>
    <n v="30"/>
    <n v="2369"/>
    <n v="753"/>
    <n v="3259"/>
    <n v="770"/>
    <n v="2.1964000000000001"/>
    <n v="158500"/>
    <x v="1"/>
    <m/>
  </r>
  <r>
    <n v="-118.2"/>
    <n v="33.97"/>
    <n v="30"/>
    <n v="1911"/>
    <n v="562"/>
    <n v="2055"/>
    <n v="534"/>
    <n v="2.3917000000000002"/>
    <n v="154600"/>
    <x v="1"/>
    <m/>
  </r>
  <r>
    <n v="-118.18"/>
    <n v="33.99"/>
    <n v="36"/>
    <n v="988"/>
    <n v="337"/>
    <n v="1508"/>
    <n v="351"/>
    <n v="2.4375"/>
    <n v="154800"/>
    <x v="1"/>
    <m/>
  </r>
  <r>
    <n v="-118.18"/>
    <n v="33.99"/>
    <n v="38"/>
    <n v="1010"/>
    <n v="315"/>
    <n v="1157"/>
    <n v="301"/>
    <n v="1.6341000000000001"/>
    <n v="161800"/>
    <x v="1"/>
    <m/>
  </r>
  <r>
    <n v="-118.17"/>
    <n v="33.979999999999997"/>
    <n v="27"/>
    <n v="1871"/>
    <n v="556"/>
    <n v="2542"/>
    <n v="581"/>
    <n v="2.8426999999999998"/>
    <n v="164400"/>
    <x v="1"/>
    <m/>
  </r>
  <r>
    <n v="-118.18"/>
    <n v="33.979999999999997"/>
    <n v="24"/>
    <n v="1880"/>
    <n v="642"/>
    <n v="2646"/>
    <n v="605"/>
    <n v="2.1836000000000002"/>
    <n v="162000"/>
    <x v="1"/>
    <m/>
  </r>
  <r>
    <n v="-118.18"/>
    <n v="33.979999999999997"/>
    <n v="30"/>
    <n v="1735"/>
    <n v="573"/>
    <n v="2237"/>
    <n v="545"/>
    <n v="2.3443999999999998"/>
    <n v="156100"/>
    <x v="1"/>
    <m/>
  </r>
  <r>
    <n v="-118.18"/>
    <n v="33.99"/>
    <n v="35"/>
    <n v="1230"/>
    <n v="407"/>
    <n v="1512"/>
    <n v="364"/>
    <n v="2.1520000000000001"/>
    <n v="170800"/>
    <x v="1"/>
    <m/>
  </r>
  <r>
    <n v="-118.17"/>
    <n v="33.979999999999997"/>
    <n v="41"/>
    <n v="428"/>
    <n v="111"/>
    <n v="585"/>
    <n v="139"/>
    <n v="3.1785999999999999"/>
    <n v="132100"/>
    <x v="1"/>
    <m/>
  </r>
  <r>
    <n v="-118.17"/>
    <n v="33.97"/>
    <n v="31"/>
    <n v="3388"/>
    <n v="1059"/>
    <n v="3558"/>
    <n v="957"/>
    <n v="2.4049"/>
    <n v="159000"/>
    <x v="1"/>
    <m/>
  </r>
  <r>
    <n v="-118.17"/>
    <n v="33.97"/>
    <n v="33"/>
    <n v="2410"/>
    <n v="641"/>
    <n v="2106"/>
    <n v="593"/>
    <n v="2.2422"/>
    <n v="168200"/>
    <x v="1"/>
    <m/>
  </r>
  <r>
    <n v="-118.17"/>
    <n v="33.979999999999997"/>
    <n v="36"/>
    <n v="627"/>
    <n v="177"/>
    <n v="834"/>
    <n v="175"/>
    <n v="2.9843999999999999"/>
    <n v="163600"/>
    <x v="1"/>
    <m/>
  </r>
  <r>
    <n v="-118.17"/>
    <n v="33.979999999999997"/>
    <n v="41"/>
    <n v="756"/>
    <m/>
    <n v="873"/>
    <n v="212"/>
    <n v="2.7321"/>
    <n v="156000"/>
    <x v="1"/>
    <m/>
  </r>
  <r>
    <n v="-118.18"/>
    <n v="33.979999999999997"/>
    <n v="36"/>
    <n v="903"/>
    <n v="266"/>
    <n v="1068"/>
    <n v="251"/>
    <n v="3.0398000000000001"/>
    <n v="165400"/>
    <x v="1"/>
    <m/>
  </r>
  <r>
    <n v="-118.18"/>
    <n v="33.97"/>
    <n v="30"/>
    <n v="2887"/>
    <n v="866"/>
    <n v="2806"/>
    <n v="830"/>
    <n v="2.2122000000000002"/>
    <n v="169400"/>
    <x v="1"/>
    <m/>
  </r>
  <r>
    <n v="-118.18"/>
    <n v="33.97"/>
    <n v="34"/>
    <n v="3214"/>
    <n v="899"/>
    <n v="3086"/>
    <n v="808"/>
    <n v="2.0057"/>
    <n v="189400"/>
    <x v="1"/>
    <m/>
  </r>
  <r>
    <n v="-118.18"/>
    <n v="33.979999999999997"/>
    <n v="40"/>
    <n v="1698"/>
    <n v="431"/>
    <n v="1280"/>
    <n v="405"/>
    <n v="2.625"/>
    <n v="206300"/>
    <x v="1"/>
    <m/>
  </r>
  <r>
    <n v="-118.18"/>
    <n v="33.979999999999997"/>
    <n v="38"/>
    <n v="1477"/>
    <n v="374"/>
    <n v="1514"/>
    <n v="408"/>
    <n v="2.5703"/>
    <n v="178600"/>
    <x v="1"/>
    <m/>
  </r>
  <r>
    <n v="-118.15"/>
    <n v="33.979999999999997"/>
    <n v="37"/>
    <n v="1184"/>
    <n v="290"/>
    <n v="1320"/>
    <n v="276"/>
    <n v="2.2999999999999998"/>
    <n v="165600"/>
    <x v="1"/>
    <m/>
  </r>
  <r>
    <n v="-118.15"/>
    <n v="33.97"/>
    <n v="32"/>
    <n v="1174"/>
    <n v="373"/>
    <n v="1758"/>
    <n v="361"/>
    <n v="2.4262999999999999"/>
    <n v="158100"/>
    <x v="1"/>
    <m/>
  </r>
  <r>
    <n v="-118.15"/>
    <n v="33.97"/>
    <n v="33"/>
    <n v="1903"/>
    <n v="469"/>
    <n v="1882"/>
    <n v="435"/>
    <n v="2.4070999999999998"/>
    <n v="170500"/>
    <x v="1"/>
    <m/>
  </r>
  <r>
    <n v="-118.16"/>
    <n v="33.97"/>
    <n v="23"/>
    <n v="1516"/>
    <n v="457"/>
    <n v="1977"/>
    <n v="435"/>
    <n v="2.3068"/>
    <n v="157800"/>
    <x v="1"/>
    <m/>
  </r>
  <r>
    <n v="-118.16"/>
    <n v="33.97"/>
    <n v="30"/>
    <n v="2419"/>
    <n v="715"/>
    <n v="3208"/>
    <n v="719"/>
    <n v="2.1743000000000001"/>
    <n v="176000"/>
    <x v="1"/>
    <m/>
  </r>
  <r>
    <n v="-118.14"/>
    <n v="33.97"/>
    <n v="29"/>
    <n v="1846"/>
    <n v="530"/>
    <n v="2576"/>
    <n v="528"/>
    <n v="2.63"/>
    <n v="156000"/>
    <x v="1"/>
    <m/>
  </r>
  <r>
    <n v="-118.14"/>
    <n v="33.97"/>
    <n v="31"/>
    <n v="1161"/>
    <n v="267"/>
    <n v="1175"/>
    <n v="282"/>
    <n v="3.0114000000000001"/>
    <n v="177000"/>
    <x v="1"/>
    <m/>
  </r>
  <r>
    <n v="-118.14"/>
    <n v="33.96"/>
    <n v="38"/>
    <n v="590"/>
    <n v="139"/>
    <n v="620"/>
    <n v="132"/>
    <n v="2.1730999999999998"/>
    <n v="143800"/>
    <x v="1"/>
    <m/>
  </r>
  <r>
    <n v="-118.15"/>
    <n v="33.97"/>
    <n v="32"/>
    <n v="927"/>
    <n v="250"/>
    <n v="970"/>
    <n v="248"/>
    <n v="2.1591"/>
    <n v="181500"/>
    <x v="1"/>
    <m/>
  </r>
  <r>
    <n v="-118.14"/>
    <n v="33.97"/>
    <n v="31"/>
    <n v="2064"/>
    <n v="612"/>
    <n v="2461"/>
    <n v="573"/>
    <n v="2.0524"/>
    <n v="160800"/>
    <x v="1"/>
    <m/>
  </r>
  <r>
    <n v="-118.14"/>
    <n v="33.97"/>
    <n v="36"/>
    <n v="1407"/>
    <n v="385"/>
    <n v="1763"/>
    <n v="350"/>
    <n v="2.6364000000000001"/>
    <n v="150000"/>
    <x v="1"/>
    <m/>
  </r>
  <r>
    <n v="-118.16"/>
    <n v="33.979999999999997"/>
    <n v="33"/>
    <n v="1196"/>
    <n v="313"/>
    <n v="1448"/>
    <n v="320"/>
    <n v="2.9375"/>
    <n v="162500"/>
    <x v="1"/>
    <m/>
  </r>
  <r>
    <n v="-118.16"/>
    <n v="33.97"/>
    <n v="39"/>
    <n v="1444"/>
    <n v="447"/>
    <n v="1890"/>
    <n v="416"/>
    <n v="2.1181000000000001"/>
    <n v="176600"/>
    <x v="1"/>
    <m/>
  </r>
  <r>
    <n v="-118.16"/>
    <n v="33.97"/>
    <n v="32"/>
    <n v="1347"/>
    <n v="434"/>
    <n v="1756"/>
    <n v="438"/>
    <n v="1.9463999999999999"/>
    <n v="190600"/>
    <x v="1"/>
    <m/>
  </r>
  <r>
    <n v="-118.16"/>
    <n v="33.97"/>
    <n v="31"/>
    <n v="1363"/>
    <n v="428"/>
    <n v="1897"/>
    <n v="364"/>
    <n v="2.3929"/>
    <n v="191100"/>
    <x v="1"/>
    <m/>
  </r>
  <r>
    <n v="-118.16"/>
    <n v="33.97"/>
    <n v="13"/>
    <n v="221"/>
    <n v="63"/>
    <n v="286"/>
    <n v="64"/>
    <n v="1.9063000000000001"/>
    <n v="175000"/>
    <x v="1"/>
    <m/>
  </r>
  <r>
    <n v="-118.17"/>
    <n v="33.979999999999997"/>
    <n v="31"/>
    <n v="1236"/>
    <n v="329"/>
    <n v="1486"/>
    <n v="337"/>
    <n v="3.0937999999999999"/>
    <n v="155400"/>
    <x v="1"/>
    <m/>
  </r>
  <r>
    <n v="-118.15"/>
    <n v="33.96"/>
    <n v="33"/>
    <n v="1201"/>
    <n v="340"/>
    <n v="1482"/>
    <n v="334"/>
    <n v="2.4821"/>
    <n v="150000"/>
    <x v="1"/>
    <m/>
  </r>
  <r>
    <n v="-118.15"/>
    <n v="33.96"/>
    <n v="33"/>
    <n v="1471"/>
    <n v="451"/>
    <n v="2272"/>
    <n v="482"/>
    <n v="2.5385"/>
    <n v="160900"/>
    <x v="1"/>
    <m/>
  </r>
  <r>
    <n v="-118.17"/>
    <n v="33.96"/>
    <n v="25"/>
    <n v="2249"/>
    <n v="681"/>
    <n v="2621"/>
    <n v="628"/>
    <n v="2.2999999999999998"/>
    <n v="164200"/>
    <x v="1"/>
    <m/>
  </r>
  <r>
    <n v="-118.16"/>
    <n v="33.96"/>
    <n v="24"/>
    <n v="1635"/>
    <n v="507"/>
    <n v="2480"/>
    <n v="481"/>
    <n v="2.4432"/>
    <n v="187500"/>
    <x v="1"/>
    <m/>
  </r>
  <r>
    <n v="-118.17"/>
    <n v="33.96"/>
    <n v="25"/>
    <n v="3297"/>
    <n v="1066"/>
    <n v="5027"/>
    <n v="1041"/>
    <n v="2.2816999999999998"/>
    <n v="164200"/>
    <x v="1"/>
    <m/>
  </r>
  <r>
    <n v="-118.17"/>
    <n v="33.96"/>
    <n v="29"/>
    <n v="2913"/>
    <n v="787"/>
    <n v="3803"/>
    <n v="740"/>
    <n v="2.5556000000000001"/>
    <n v="146500"/>
    <x v="1"/>
    <m/>
  </r>
  <r>
    <n v="-118.18"/>
    <n v="33.96"/>
    <n v="20"/>
    <n v="427"/>
    <n v="118"/>
    <n v="402"/>
    <n v="105"/>
    <n v="1.4167000000000001"/>
    <n v="137500"/>
    <x v="1"/>
    <m/>
  </r>
  <r>
    <n v="-118.19"/>
    <n v="33.96"/>
    <n v="28"/>
    <n v="3507"/>
    <n v="969"/>
    <n v="3740"/>
    <n v="970"/>
    <n v="2.0162"/>
    <n v="142000"/>
    <x v="1"/>
    <m/>
  </r>
  <r>
    <n v="-118.18"/>
    <n v="33.97"/>
    <n v="26"/>
    <n v="6895"/>
    <n v="1877"/>
    <n v="8551"/>
    <n v="1808"/>
    <n v="2.3174999999999999"/>
    <n v="154500"/>
    <x v="1"/>
    <m/>
  </r>
  <r>
    <n v="-118.19"/>
    <n v="33.97"/>
    <n v="27"/>
    <n v="2911"/>
    <n v="972"/>
    <n v="3559"/>
    <n v="945"/>
    <n v="1.9484999999999999"/>
    <n v="146300"/>
    <x v="1"/>
    <m/>
  </r>
  <r>
    <n v="-118.2"/>
    <n v="33.97"/>
    <n v="28"/>
    <n v="2474"/>
    <n v="702"/>
    <n v="2830"/>
    <n v="694"/>
    <n v="2.754"/>
    <n v="166200"/>
    <x v="1"/>
    <m/>
  </r>
  <r>
    <n v="-118.2"/>
    <n v="33.97"/>
    <n v="43"/>
    <n v="825"/>
    <n v="212"/>
    <n v="820"/>
    <n v="184"/>
    <n v="1.8896999999999999"/>
    <n v="174300"/>
    <x v="1"/>
    <m/>
  </r>
  <r>
    <n v="-118.2"/>
    <n v="33.96"/>
    <n v="44"/>
    <n v="3114"/>
    <n v="779"/>
    <n v="2959"/>
    <n v="776"/>
    <n v="3.1875"/>
    <n v="171700"/>
    <x v="1"/>
    <m/>
  </r>
  <r>
    <n v="-118.21"/>
    <n v="33.96"/>
    <n v="38"/>
    <n v="2090"/>
    <n v="519"/>
    <n v="1871"/>
    <n v="504"/>
    <n v="2.4687999999999999"/>
    <n v="169000"/>
    <x v="1"/>
    <m/>
  </r>
  <r>
    <n v="-118.21"/>
    <n v="33.97"/>
    <n v="49"/>
    <n v="1409"/>
    <n v="313"/>
    <n v="1268"/>
    <n v="317"/>
    <n v="3.9407999999999999"/>
    <n v="170600"/>
    <x v="1"/>
    <m/>
  </r>
  <r>
    <n v="-118.21"/>
    <n v="33.97"/>
    <n v="43"/>
    <n v="1751"/>
    <n v="400"/>
    <n v="1558"/>
    <n v="379"/>
    <n v="3.0312999999999999"/>
    <n v="166100"/>
    <x v="1"/>
    <m/>
  </r>
  <r>
    <n v="-118.21"/>
    <n v="33.97"/>
    <n v="52"/>
    <n v="4220"/>
    <n v="908"/>
    <n v="3731"/>
    <n v="892"/>
    <n v="3.1901000000000002"/>
    <n v="167600"/>
    <x v="1"/>
    <m/>
  </r>
  <r>
    <n v="-118.22"/>
    <n v="33.97"/>
    <n v="43"/>
    <n v="381"/>
    <n v="67"/>
    <n v="259"/>
    <n v="60"/>
    <n v="3.0312999999999999"/>
    <n v="166100"/>
    <x v="1"/>
    <m/>
  </r>
  <r>
    <n v="-118.22"/>
    <n v="33.97"/>
    <n v="47"/>
    <n v="1147"/>
    <n v="297"/>
    <n v="1097"/>
    <n v="307"/>
    <n v="2.6383999999999999"/>
    <n v="162900"/>
    <x v="1"/>
    <m/>
  </r>
  <r>
    <n v="-118.23"/>
    <n v="33.97"/>
    <n v="44"/>
    <n v="2748"/>
    <n v="715"/>
    <n v="2962"/>
    <n v="703"/>
    <n v="2.6951000000000001"/>
    <n v="169300"/>
    <x v="1"/>
    <m/>
  </r>
  <r>
    <n v="-118.23"/>
    <n v="33.96"/>
    <n v="44"/>
    <n v="3186"/>
    <n v="876"/>
    <n v="3913"/>
    <n v="842"/>
    <n v="3.0143"/>
    <n v="148200"/>
    <x v="1"/>
    <m/>
  </r>
  <r>
    <n v="-118.22"/>
    <n v="33.97"/>
    <n v="47"/>
    <n v="1688"/>
    <n v="386"/>
    <n v="1663"/>
    <n v="381"/>
    <n v="4.0609000000000002"/>
    <n v="171300"/>
    <x v="1"/>
    <m/>
  </r>
  <r>
    <n v="-118.22"/>
    <n v="33.97"/>
    <n v="47"/>
    <n v="1058"/>
    <n v="295"/>
    <n v="1097"/>
    <n v="274"/>
    <n v="2.8809999999999998"/>
    <n v="183300"/>
    <x v="1"/>
    <m/>
  </r>
  <r>
    <n v="-118.23"/>
    <n v="33.97"/>
    <n v="47"/>
    <n v="932"/>
    <n v="295"/>
    <n v="1226"/>
    <n v="264"/>
    <n v="1.6065"/>
    <n v="111400"/>
    <x v="1"/>
    <m/>
  </r>
  <r>
    <n v="-118.24"/>
    <n v="33.97"/>
    <n v="38"/>
    <n v="1657"/>
    <n v="467"/>
    <n v="2033"/>
    <n v="443"/>
    <n v="2.1429"/>
    <n v="118500"/>
    <x v="1"/>
    <m/>
  </r>
  <r>
    <n v="-118.24"/>
    <n v="33.97"/>
    <n v="43"/>
    <n v="1357"/>
    <n v="349"/>
    <n v="1657"/>
    <n v="331"/>
    <n v="2.0819000000000001"/>
    <n v="111800"/>
    <x v="1"/>
    <m/>
  </r>
  <r>
    <n v="-118.24"/>
    <n v="33.97"/>
    <n v="41"/>
    <n v="1182"/>
    <n v="346"/>
    <n v="1644"/>
    <n v="346"/>
    <n v="2.1473"/>
    <n v="115100"/>
    <x v="1"/>
    <m/>
  </r>
  <r>
    <n v="-118.24"/>
    <n v="33.97"/>
    <n v="37"/>
    <n v="1053"/>
    <n v="263"/>
    <n v="1354"/>
    <n v="292"/>
    <n v="2.5832999999999999"/>
    <n v="112500"/>
    <x v="1"/>
    <m/>
  </r>
  <r>
    <n v="-118.25"/>
    <n v="33.97"/>
    <n v="32"/>
    <n v="879"/>
    <n v="257"/>
    <n v="1057"/>
    <n v="230"/>
    <n v="1.6776"/>
    <n v="114800"/>
    <x v="1"/>
    <m/>
  </r>
  <r>
    <n v="-118.25"/>
    <n v="33.97"/>
    <n v="36"/>
    <n v="1026"/>
    <n v="294"/>
    <n v="1316"/>
    <n v="268"/>
    <n v="1.7707999999999999"/>
    <n v="102600"/>
    <x v="1"/>
    <m/>
  </r>
  <r>
    <n v="-118.25"/>
    <n v="33.97"/>
    <n v="39"/>
    <n v="1346"/>
    <n v="380"/>
    <n v="1520"/>
    <n v="356"/>
    <n v="1.1635"/>
    <n v="108700"/>
    <x v="1"/>
    <m/>
  </r>
  <r>
    <n v="-118.25"/>
    <n v="33.97"/>
    <n v="43"/>
    <n v="1735"/>
    <n v="535"/>
    <n v="2288"/>
    <n v="524"/>
    <n v="1.9118999999999999"/>
    <n v="98800"/>
    <x v="1"/>
    <m/>
  </r>
  <r>
    <n v="-118.24"/>
    <n v="33.97"/>
    <n v="37"/>
    <n v="1212"/>
    <n v="314"/>
    <n v="1403"/>
    <n v="279"/>
    <n v="2.5535999999999999"/>
    <n v="117200"/>
    <x v="1"/>
    <m/>
  </r>
  <r>
    <n v="-118.24"/>
    <n v="33.96"/>
    <n v="30"/>
    <n v="859"/>
    <n v="221"/>
    <n v="912"/>
    <n v="191"/>
    <n v="1.9040999999999999"/>
    <n v="105100"/>
    <x v="1"/>
    <m/>
  </r>
  <r>
    <n v="-118.25"/>
    <n v="33.97"/>
    <n v="37"/>
    <n v="794"/>
    <n v="210"/>
    <n v="814"/>
    <n v="213"/>
    <n v="2.2917000000000001"/>
    <n v="112000"/>
    <x v="1"/>
    <m/>
  </r>
  <r>
    <n v="-118.25"/>
    <n v="33.96"/>
    <n v="43"/>
    <n v="1876"/>
    <n v="454"/>
    <n v="1571"/>
    <n v="458"/>
    <n v="2.0323000000000002"/>
    <n v="112500"/>
    <x v="1"/>
    <m/>
  </r>
  <r>
    <n v="-118.25"/>
    <n v="33.97"/>
    <n v="38"/>
    <n v="1231"/>
    <n v="346"/>
    <n v="1217"/>
    <n v="354"/>
    <n v="1.8661000000000001"/>
    <n v="106600"/>
    <x v="1"/>
    <m/>
  </r>
  <r>
    <n v="-118.24"/>
    <n v="33.96"/>
    <n v="34"/>
    <n v="1724"/>
    <n v="432"/>
    <n v="1876"/>
    <n v="416"/>
    <n v="2.1078000000000001"/>
    <n v="100600"/>
    <x v="1"/>
    <m/>
  </r>
  <r>
    <n v="-118.25"/>
    <n v="33.96"/>
    <n v="48"/>
    <n v="1052"/>
    <n v="234"/>
    <n v="793"/>
    <n v="216"/>
    <n v="1.6585000000000001"/>
    <n v="92900"/>
    <x v="1"/>
    <m/>
  </r>
  <r>
    <n v="-118.25"/>
    <n v="33.96"/>
    <n v="42"/>
    <n v="1326"/>
    <n v="295"/>
    <n v="918"/>
    <n v="258"/>
    <n v="2.3864000000000001"/>
    <n v="98800"/>
    <x v="1"/>
    <m/>
  </r>
  <r>
    <n v="-118.25"/>
    <n v="33.96"/>
    <n v="43"/>
    <n v="2015"/>
    <n v="419"/>
    <n v="1543"/>
    <n v="399"/>
    <n v="1.8672"/>
    <n v="98100"/>
    <x v="1"/>
    <m/>
  </r>
  <r>
    <n v="-118.25"/>
    <n v="33.950000000000003"/>
    <n v="48"/>
    <n v="1766"/>
    <n v="424"/>
    <n v="1655"/>
    <n v="420"/>
    <n v="0.97509999999999997"/>
    <n v="95500"/>
    <x v="1"/>
    <m/>
  </r>
  <r>
    <n v="-118.25"/>
    <n v="33.950000000000003"/>
    <n v="41"/>
    <n v="1576"/>
    <n v="339"/>
    <n v="1252"/>
    <n v="302"/>
    <n v="1.9798"/>
    <n v="98100"/>
    <x v="1"/>
    <m/>
  </r>
  <r>
    <n v="-118.23"/>
    <n v="33.96"/>
    <n v="39"/>
    <n v="405"/>
    <n v="163"/>
    <n v="686"/>
    <n v="164"/>
    <n v="1.6950000000000001"/>
    <n v="94800"/>
    <x v="1"/>
    <m/>
  </r>
  <r>
    <n v="-118.23"/>
    <n v="33.96"/>
    <n v="36"/>
    <n v="1062"/>
    <n v="270"/>
    <n v="1136"/>
    <n v="273"/>
    <n v="1.6597"/>
    <n v="109100"/>
    <x v="1"/>
    <m/>
  </r>
  <r>
    <n v="-118.24"/>
    <n v="33.96"/>
    <n v="44"/>
    <n v="1338"/>
    <n v="366"/>
    <n v="1765"/>
    <n v="388"/>
    <n v="1.7778"/>
    <n v="109900"/>
    <x v="1"/>
    <m/>
  </r>
  <r>
    <n v="-118.24"/>
    <n v="33.96"/>
    <n v="39"/>
    <n v="643"/>
    <n v="186"/>
    <n v="821"/>
    <n v="191"/>
    <n v="2.5729000000000002"/>
    <n v="97300"/>
    <x v="1"/>
    <m/>
  </r>
  <r>
    <n v="-118.24"/>
    <n v="33.96"/>
    <n v="34"/>
    <n v="946"/>
    <n v="254"/>
    <n v="1101"/>
    <n v="239"/>
    <n v="1.7396"/>
    <n v="105900"/>
    <x v="1"/>
    <m/>
  </r>
  <r>
    <n v="-118.24"/>
    <n v="33.96"/>
    <n v="37"/>
    <n v="1602"/>
    <n v="388"/>
    <n v="1553"/>
    <n v="342"/>
    <n v="2.0655000000000001"/>
    <n v="93400"/>
    <x v="1"/>
    <m/>
  </r>
  <r>
    <n v="-118.23"/>
    <n v="33.950000000000003"/>
    <n v="42"/>
    <n v="705"/>
    <n v="173"/>
    <n v="739"/>
    <n v="140"/>
    <n v="0.91659999999999997"/>
    <n v="99000"/>
    <x v="1"/>
    <m/>
  </r>
  <r>
    <n v="-118.23"/>
    <n v="33.950000000000003"/>
    <n v="27"/>
    <n v="504"/>
    <n v="142"/>
    <n v="789"/>
    <n v="167"/>
    <n v="0.95179999999999998"/>
    <n v="91400"/>
    <x v="1"/>
    <m/>
  </r>
  <r>
    <n v="-118.21"/>
    <n v="33.96"/>
    <n v="39"/>
    <n v="2050"/>
    <n v="529"/>
    <n v="1959"/>
    <n v="485"/>
    <n v="2.1389"/>
    <n v="168900"/>
    <x v="1"/>
    <m/>
  </r>
  <r>
    <n v="-118.21"/>
    <n v="33.96"/>
    <n v="39"/>
    <n v="2265"/>
    <n v="628"/>
    <n v="2323"/>
    <n v="599"/>
    <n v="2.1522000000000001"/>
    <n v="155300"/>
    <x v="1"/>
    <m/>
  </r>
  <r>
    <n v="-118.22"/>
    <n v="33.96"/>
    <n v="32"/>
    <n v="2232"/>
    <n v="603"/>
    <n v="2361"/>
    <n v="608"/>
    <n v="2.5966"/>
    <n v="170900"/>
    <x v="1"/>
    <m/>
  </r>
  <r>
    <n v="-118.22"/>
    <n v="33.96"/>
    <n v="36"/>
    <n v="1542"/>
    <n v="458"/>
    <n v="1711"/>
    <n v="468"/>
    <n v="1.9028"/>
    <n v="164200"/>
    <x v="1"/>
    <m/>
  </r>
  <r>
    <n v="-118.22"/>
    <n v="33.96"/>
    <n v="35"/>
    <n v="1437"/>
    <n v="474"/>
    <n v="2113"/>
    <n v="484"/>
    <n v="2.6179000000000001"/>
    <n v="158800"/>
    <x v="1"/>
    <m/>
  </r>
  <r>
    <n v="-118.22"/>
    <n v="33.96"/>
    <n v="42"/>
    <n v="1380"/>
    <n v="331"/>
    <n v="1290"/>
    <n v="288"/>
    <n v="2.8"/>
    <n v="161800"/>
    <x v="1"/>
    <m/>
  </r>
  <r>
    <n v="-118.21"/>
    <n v="33.950000000000003"/>
    <n v="38"/>
    <n v="1889"/>
    <n v="565"/>
    <n v="2087"/>
    <n v="559"/>
    <n v="1.7778"/>
    <n v="154000"/>
    <x v="1"/>
    <m/>
  </r>
  <r>
    <n v="-118.22"/>
    <n v="33.950000000000003"/>
    <n v="36"/>
    <n v="1679"/>
    <n v="483"/>
    <n v="2249"/>
    <n v="487"/>
    <n v="2.8167"/>
    <n v="160400"/>
    <x v="1"/>
    <m/>
  </r>
  <r>
    <n v="-118.22"/>
    <n v="33.950000000000003"/>
    <n v="42"/>
    <n v="3896"/>
    <n v="981"/>
    <n v="4496"/>
    <n v="993"/>
    <n v="3.153"/>
    <n v="150900"/>
    <x v="1"/>
    <m/>
  </r>
  <r>
    <n v="-118.23"/>
    <n v="33.96"/>
    <n v="42"/>
    <n v="1977"/>
    <n v="570"/>
    <n v="2406"/>
    <n v="557"/>
    <n v="2.5912999999999999"/>
    <n v="151600"/>
    <x v="1"/>
    <m/>
  </r>
  <r>
    <n v="-118.23"/>
    <n v="33.950000000000003"/>
    <n v="43"/>
    <n v="1683"/>
    <n v="520"/>
    <n v="2190"/>
    <n v="494"/>
    <n v="2.2391000000000001"/>
    <n v="152800"/>
    <x v="1"/>
    <m/>
  </r>
  <r>
    <n v="-118.22"/>
    <n v="33.94"/>
    <n v="42"/>
    <n v="1046"/>
    <n v="287"/>
    <n v="1218"/>
    <n v="289"/>
    <n v="2.6537999999999999"/>
    <n v="143400"/>
    <x v="1"/>
    <m/>
  </r>
  <r>
    <n v="-118.22"/>
    <n v="33.94"/>
    <n v="42"/>
    <n v="1115"/>
    <n v="297"/>
    <n v="1412"/>
    <n v="325"/>
    <n v="3.0903"/>
    <n v="153500"/>
    <x v="1"/>
    <m/>
  </r>
  <r>
    <n v="-118.22"/>
    <n v="33.94"/>
    <n v="38"/>
    <n v="788"/>
    <n v="224"/>
    <n v="1155"/>
    <n v="208"/>
    <n v="3.3542000000000001"/>
    <n v="153800"/>
    <x v="1"/>
    <m/>
  </r>
  <r>
    <n v="-118.22"/>
    <n v="33.94"/>
    <n v="41"/>
    <n v="928"/>
    <n v="249"/>
    <n v="1108"/>
    <n v="236"/>
    <n v="3.4323000000000001"/>
    <n v="144600"/>
    <x v="1"/>
    <m/>
  </r>
  <r>
    <n v="-118.2"/>
    <n v="33.96"/>
    <n v="44"/>
    <n v="2144"/>
    <n v="477"/>
    <n v="1760"/>
    <n v="452"/>
    <n v="2.3220999999999998"/>
    <n v="161600"/>
    <x v="1"/>
    <m/>
  </r>
  <r>
    <n v="-118.2"/>
    <n v="33.96"/>
    <n v="43"/>
    <n v="1233"/>
    <n v="306"/>
    <n v="1190"/>
    <n v="282"/>
    <n v="2.8371"/>
    <n v="161300"/>
    <x v="1"/>
    <m/>
  </r>
  <r>
    <n v="-118.2"/>
    <n v="33.96"/>
    <n v="41"/>
    <n v="1512"/>
    <n v="400"/>
    <n v="1690"/>
    <n v="367"/>
    <n v="3.0550000000000002"/>
    <n v="167000"/>
    <x v="1"/>
    <m/>
  </r>
  <r>
    <n v="-118.2"/>
    <n v="33.96"/>
    <n v="37"/>
    <n v="2127"/>
    <n v="533"/>
    <n v="2021"/>
    <n v="480"/>
    <n v="2.9773000000000001"/>
    <n v="164600"/>
    <x v="1"/>
    <m/>
  </r>
  <r>
    <n v="-118.21"/>
    <n v="33.96"/>
    <n v="43"/>
    <n v="1686"/>
    <n v="446"/>
    <n v="1590"/>
    <n v="474"/>
    <n v="2.3241000000000001"/>
    <n v="159300"/>
    <x v="1"/>
    <m/>
  </r>
  <r>
    <n v="-118.21"/>
    <n v="33.96"/>
    <n v="48"/>
    <n v="284"/>
    <n v="104"/>
    <n v="422"/>
    <n v="119"/>
    <n v="1.2826"/>
    <n v="145500"/>
    <x v="1"/>
    <m/>
  </r>
  <r>
    <n v="-118.21"/>
    <n v="33.950000000000003"/>
    <n v="43"/>
    <n v="1500"/>
    <n v="419"/>
    <n v="1726"/>
    <n v="440"/>
    <n v="1.8641000000000001"/>
    <n v="165100"/>
    <x v="1"/>
    <m/>
  </r>
  <r>
    <n v="-118.2"/>
    <n v="33.950000000000003"/>
    <n v="35"/>
    <n v="1924"/>
    <n v="520"/>
    <n v="2101"/>
    <n v="541"/>
    <n v="2.4266999999999999"/>
    <n v="151500"/>
    <x v="1"/>
    <m/>
  </r>
  <r>
    <n v="-118.2"/>
    <n v="33.950000000000003"/>
    <n v="41"/>
    <n v="679"/>
    <n v="184"/>
    <n v="788"/>
    <n v="185"/>
    <n v="2.1406000000000001"/>
    <n v="165300"/>
    <x v="1"/>
    <m/>
  </r>
  <r>
    <n v="-118.21"/>
    <n v="33.950000000000003"/>
    <n v="32"/>
    <n v="1116"/>
    <n v="328"/>
    <n v="1265"/>
    <n v="302"/>
    <n v="2.2949999999999999"/>
    <n v="155200"/>
    <x v="1"/>
    <m/>
  </r>
  <r>
    <n v="-118.21"/>
    <n v="33.950000000000003"/>
    <n v="35"/>
    <n v="2134"/>
    <n v="650"/>
    <n v="2248"/>
    <n v="587"/>
    <n v="2.2988"/>
    <n v="153400"/>
    <x v="1"/>
    <m/>
  </r>
  <r>
    <n v="-118.21"/>
    <n v="33.950000000000003"/>
    <n v="35"/>
    <n v="2129"/>
    <n v="614"/>
    <n v="2376"/>
    <n v="618"/>
    <n v="2.0371999999999999"/>
    <n v="160800"/>
    <x v="1"/>
    <m/>
  </r>
  <r>
    <n v="-118.2"/>
    <n v="33.94"/>
    <n v="42"/>
    <n v="618"/>
    <n v="163"/>
    <n v="680"/>
    <n v="179"/>
    <n v="3.3472"/>
    <n v="154200"/>
    <x v="1"/>
    <m/>
  </r>
  <r>
    <n v="-118.2"/>
    <n v="33.94"/>
    <n v="45"/>
    <n v="1818"/>
    <n v="408"/>
    <n v="1705"/>
    <n v="373"/>
    <n v="4.0441000000000003"/>
    <n v="157500"/>
    <x v="1"/>
    <m/>
  </r>
  <r>
    <n v="-118.21"/>
    <n v="33.94"/>
    <n v="40"/>
    <n v="2227"/>
    <n v="594"/>
    <n v="2244"/>
    <n v="580"/>
    <n v="2.4459"/>
    <n v="143800"/>
    <x v="1"/>
    <m/>
  </r>
  <r>
    <n v="-118.21"/>
    <n v="33.94"/>
    <n v="41"/>
    <n v="1807"/>
    <n v="442"/>
    <n v="1628"/>
    <n v="443"/>
    <n v="2.84"/>
    <n v="156100"/>
    <x v="1"/>
    <m/>
  </r>
  <r>
    <n v="-118.19"/>
    <n v="33.950000000000003"/>
    <n v="44"/>
    <n v="1436"/>
    <n v="271"/>
    <n v="850"/>
    <n v="269"/>
    <n v="3.2768000000000002"/>
    <n v="179100"/>
    <x v="1"/>
    <m/>
  </r>
  <r>
    <n v="-118.19"/>
    <n v="33.94"/>
    <n v="45"/>
    <n v="1871"/>
    <n v="371"/>
    <n v="1315"/>
    <n v="382"/>
    <n v="3.3660999999999999"/>
    <n v="160800"/>
    <x v="1"/>
    <m/>
  </r>
  <r>
    <n v="-118.19"/>
    <n v="33.94"/>
    <n v="45"/>
    <n v="1403"/>
    <n v="315"/>
    <n v="1111"/>
    <n v="311"/>
    <n v="3.3845999999999998"/>
    <n v="168100"/>
    <x v="1"/>
    <m/>
  </r>
  <r>
    <n v="-118.19"/>
    <n v="33.950000000000003"/>
    <n v="41"/>
    <n v="1368"/>
    <n v="309"/>
    <n v="1244"/>
    <n v="312"/>
    <n v="3.0832999999999999"/>
    <n v="164800"/>
    <x v="1"/>
    <m/>
  </r>
  <r>
    <n v="-118.19"/>
    <n v="33.950000000000003"/>
    <n v="42"/>
    <n v="1651"/>
    <n v="463"/>
    <n v="1559"/>
    <n v="436"/>
    <n v="2.3881999999999999"/>
    <n v="148100"/>
    <x v="1"/>
    <m/>
  </r>
  <r>
    <n v="-118.2"/>
    <n v="33.94"/>
    <n v="44"/>
    <n v="1413"/>
    <n v="298"/>
    <n v="1200"/>
    <n v="307"/>
    <n v="3.5125000000000002"/>
    <n v="169300"/>
    <x v="1"/>
    <m/>
  </r>
  <r>
    <n v="-118.2"/>
    <n v="33.94"/>
    <n v="45"/>
    <n v="1570"/>
    <n v="328"/>
    <n v="1321"/>
    <n v="300"/>
    <n v="3.7361"/>
    <n v="171800"/>
    <x v="1"/>
    <m/>
  </r>
  <r>
    <n v="-118.2"/>
    <n v="33.94"/>
    <n v="43"/>
    <n v="1934"/>
    <n v="511"/>
    <n v="1895"/>
    <n v="493"/>
    <n v="2.5028999999999999"/>
    <n v="159700"/>
    <x v="1"/>
    <m/>
  </r>
  <r>
    <n v="-118.19"/>
    <n v="33.96"/>
    <n v="40"/>
    <n v="979"/>
    <n v="296"/>
    <n v="934"/>
    <n v="292"/>
    <n v="2.6354000000000002"/>
    <n v="151800"/>
    <x v="1"/>
    <m/>
  </r>
  <r>
    <n v="-118.19"/>
    <n v="33.950000000000003"/>
    <n v="42"/>
    <n v="2309"/>
    <n v="685"/>
    <n v="2609"/>
    <n v="673"/>
    <n v="2.7206000000000001"/>
    <n v="162100"/>
    <x v="1"/>
    <m/>
  </r>
  <r>
    <n v="-118.16"/>
    <n v="33.94"/>
    <n v="32"/>
    <n v="2210"/>
    <n v="456"/>
    <n v="1270"/>
    <n v="484"/>
    <n v="4.7708000000000004"/>
    <n v="178600"/>
    <x v="1"/>
    <m/>
  </r>
  <r>
    <n v="-118.16"/>
    <n v="33.93"/>
    <n v="35"/>
    <n v="757"/>
    <n v="151"/>
    <n v="474"/>
    <n v="132"/>
    <n v="3.7361"/>
    <n v="179800"/>
    <x v="1"/>
    <m/>
  </r>
  <r>
    <n v="-118.18"/>
    <n v="33.94"/>
    <n v="44"/>
    <n v="1337"/>
    <n v="245"/>
    <n v="968"/>
    <n v="240"/>
    <n v="3.4687999999999999"/>
    <n v="183600"/>
    <x v="1"/>
    <m/>
  </r>
  <r>
    <n v="-118.18"/>
    <n v="33.950000000000003"/>
    <n v="39"/>
    <n v="2121"/>
    <n v="579"/>
    <n v="1991"/>
    <n v="528"/>
    <n v="2.9094000000000002"/>
    <n v="152200"/>
    <x v="1"/>
    <m/>
  </r>
  <r>
    <n v="-118.18"/>
    <n v="33.950000000000003"/>
    <n v="42"/>
    <n v="2608"/>
    <n v="610"/>
    <n v="2062"/>
    <n v="616"/>
    <n v="3.5341"/>
    <n v="167500"/>
    <x v="1"/>
    <m/>
  </r>
  <r>
    <n v="-118.18"/>
    <n v="33.94"/>
    <n v="43"/>
    <n v="2724"/>
    <n v="612"/>
    <n v="2340"/>
    <n v="570"/>
    <n v="2.7"/>
    <n v="165000"/>
    <x v="1"/>
    <m/>
  </r>
  <r>
    <n v="-118.17"/>
    <n v="33.94"/>
    <n v="17"/>
    <n v="1145"/>
    <n v="209"/>
    <n v="499"/>
    <n v="202"/>
    <n v="4.6388999999999996"/>
    <n v="165500"/>
    <x v="1"/>
    <m/>
  </r>
  <r>
    <n v="-118.17"/>
    <n v="33.950000000000003"/>
    <n v="23"/>
    <n v="1991"/>
    <n v="584"/>
    <n v="1380"/>
    <n v="535"/>
    <n v="1.9107000000000001"/>
    <n v="181900"/>
    <x v="1"/>
    <m/>
  </r>
  <r>
    <n v="-118.17"/>
    <n v="33.92"/>
    <n v="36"/>
    <n v="2447"/>
    <n v="503"/>
    <n v="1532"/>
    <n v="498"/>
    <n v="4.3666999999999998"/>
    <n v="171800"/>
    <x v="1"/>
    <m/>
  </r>
  <r>
    <n v="-118.17"/>
    <n v="33.92"/>
    <n v="43"/>
    <n v="2099"/>
    <n v="398"/>
    <n v="1276"/>
    <n v="387"/>
    <n v="3.1528"/>
    <n v="166800"/>
    <x v="1"/>
    <m/>
  </r>
  <r>
    <n v="-118.16"/>
    <n v="33.92"/>
    <n v="44"/>
    <n v="1368"/>
    <n v="277"/>
    <n v="899"/>
    <n v="271"/>
    <n v="3.5937999999999999"/>
    <n v="161300"/>
    <x v="1"/>
    <m/>
  </r>
  <r>
    <n v="-118.16"/>
    <n v="33.909999999999997"/>
    <n v="41"/>
    <n v="1806"/>
    <n v="408"/>
    <n v="1146"/>
    <n v="374"/>
    <n v="2.9643000000000002"/>
    <n v="162200"/>
    <x v="1"/>
    <m/>
  </r>
  <r>
    <n v="-118.17"/>
    <n v="33.909999999999997"/>
    <n v="39"/>
    <n v="1157"/>
    <n v="273"/>
    <n v="877"/>
    <n v="305"/>
    <n v="3.1086999999999998"/>
    <n v="171000"/>
    <x v="1"/>
    <m/>
  </r>
  <r>
    <n v="-118.18"/>
    <n v="33.92"/>
    <n v="32"/>
    <n v="2035"/>
    <n v="519"/>
    <n v="2282"/>
    <n v="480"/>
    <n v="3.2734000000000001"/>
    <n v="136400"/>
    <x v="1"/>
    <m/>
  </r>
  <r>
    <n v="-118.18"/>
    <n v="33.92"/>
    <n v="29"/>
    <n v="749"/>
    <n v="185"/>
    <n v="708"/>
    <n v="196"/>
    <n v="2.4582999999999999"/>
    <n v="136900"/>
    <x v="1"/>
    <m/>
  </r>
  <r>
    <n v="-118.19"/>
    <n v="33.92"/>
    <n v="36"/>
    <n v="1356"/>
    <n v="314"/>
    <n v="1469"/>
    <n v="300"/>
    <n v="2.0785"/>
    <n v="139800"/>
    <x v="1"/>
    <m/>
  </r>
  <r>
    <n v="-118.18"/>
    <n v="33.93"/>
    <n v="31"/>
    <n v="1516"/>
    <n v="400"/>
    <n v="1820"/>
    <n v="398"/>
    <n v="2.1640999999999999"/>
    <n v="122900"/>
    <x v="1"/>
    <m/>
  </r>
  <r>
    <n v="-118.18"/>
    <n v="33.93"/>
    <n v="35"/>
    <n v="952"/>
    <n v="271"/>
    <n v="949"/>
    <n v="261"/>
    <n v="2.4297"/>
    <n v="147200"/>
    <x v="1"/>
    <m/>
  </r>
  <r>
    <n v="-118.19"/>
    <n v="33.93"/>
    <n v="40"/>
    <n v="1334"/>
    <n v="276"/>
    <n v="1226"/>
    <n v="278"/>
    <n v="3.4712000000000001"/>
    <n v="144300"/>
    <x v="1"/>
    <m/>
  </r>
  <r>
    <n v="-118.19"/>
    <n v="33.93"/>
    <n v="42"/>
    <n v="1829"/>
    <n v="391"/>
    <n v="1614"/>
    <n v="377"/>
    <n v="3.1911999999999998"/>
    <n v="146400"/>
    <x v="1"/>
    <m/>
  </r>
  <r>
    <n v="-118.2"/>
    <n v="33.93"/>
    <n v="40"/>
    <n v="1929"/>
    <n v="417"/>
    <n v="1780"/>
    <n v="419"/>
    <n v="3.4401999999999999"/>
    <n v="149400"/>
    <x v="1"/>
    <m/>
  </r>
  <r>
    <n v="-118.19"/>
    <n v="33.93"/>
    <n v="44"/>
    <n v="1613"/>
    <n v="345"/>
    <n v="1227"/>
    <n v="342"/>
    <n v="3.1667000000000001"/>
    <n v="145700"/>
    <x v="1"/>
    <m/>
  </r>
  <r>
    <n v="-118.19"/>
    <n v="33.92"/>
    <n v="43"/>
    <n v="2339"/>
    <n v="487"/>
    <n v="1732"/>
    <n v="449"/>
    <n v="3.0987"/>
    <n v="139400"/>
    <x v="1"/>
    <m/>
  </r>
  <r>
    <n v="-118.2"/>
    <n v="33.92"/>
    <n v="42"/>
    <n v="1411"/>
    <n v="314"/>
    <n v="1432"/>
    <n v="322"/>
    <n v="3.0871"/>
    <n v="138800"/>
    <x v="1"/>
    <m/>
  </r>
  <r>
    <n v="-118.2"/>
    <n v="33.93"/>
    <n v="38"/>
    <n v="1626"/>
    <n v="307"/>
    <n v="1280"/>
    <n v="295"/>
    <n v="3.5312999999999999"/>
    <n v="146500"/>
    <x v="1"/>
    <m/>
  </r>
  <r>
    <n v="-118.21"/>
    <n v="33.94"/>
    <n v="34"/>
    <n v="892"/>
    <n v="318"/>
    <n v="1443"/>
    <n v="341"/>
    <n v="2.1903000000000001"/>
    <n v="162500"/>
    <x v="1"/>
    <m/>
  </r>
  <r>
    <n v="-118.21"/>
    <n v="33.94"/>
    <n v="34"/>
    <n v="710"/>
    <n v="205"/>
    <n v="1134"/>
    <n v="233"/>
    <n v="2.7734000000000001"/>
    <n v="141100"/>
    <x v="1"/>
    <m/>
  </r>
  <r>
    <n v="-118.21"/>
    <n v="33.93"/>
    <n v="30"/>
    <n v="2831"/>
    <n v="862"/>
    <n v="3649"/>
    <n v="883"/>
    <n v="1.9668000000000001"/>
    <n v="152100"/>
    <x v="1"/>
    <m/>
  </r>
  <r>
    <n v="-118.2"/>
    <n v="33.93"/>
    <n v="36"/>
    <n v="2210"/>
    <n v="634"/>
    <n v="2341"/>
    <n v="553"/>
    <n v="2.1715"/>
    <n v="131100"/>
    <x v="1"/>
    <m/>
  </r>
  <r>
    <n v="-118.21"/>
    <n v="33.93"/>
    <n v="33"/>
    <n v="2739"/>
    <n v="801"/>
    <n v="3423"/>
    <n v="741"/>
    <n v="2.2847"/>
    <n v="132700"/>
    <x v="1"/>
    <m/>
  </r>
  <r>
    <n v="-118.2"/>
    <n v="33.93"/>
    <n v="41"/>
    <n v="857"/>
    <n v="201"/>
    <n v="934"/>
    <n v="227"/>
    <n v="2.6339000000000001"/>
    <n v="145700"/>
    <x v="1"/>
    <m/>
  </r>
  <r>
    <n v="-118.2"/>
    <n v="33.93"/>
    <n v="36"/>
    <n v="1191"/>
    <n v="345"/>
    <n v="1193"/>
    <n v="295"/>
    <n v="2.5185"/>
    <n v="138800"/>
    <x v="1"/>
    <m/>
  </r>
  <r>
    <n v="-118.21"/>
    <n v="33.93"/>
    <n v="36"/>
    <n v="1337"/>
    <n v="382"/>
    <n v="1769"/>
    <n v="393"/>
    <n v="2.6953"/>
    <n v="121000"/>
    <x v="1"/>
    <m/>
  </r>
  <r>
    <n v="-118.21"/>
    <n v="33.93"/>
    <n v="39"/>
    <n v="354"/>
    <n v="73"/>
    <n v="184"/>
    <n v="58"/>
    <n v="2.7679"/>
    <n v="108900"/>
    <x v="1"/>
    <m/>
  </r>
  <r>
    <n v="-118.22"/>
    <n v="33.93"/>
    <n v="39"/>
    <n v="1921"/>
    <n v="483"/>
    <n v="2286"/>
    <n v="470"/>
    <n v="3.0167000000000002"/>
    <n v="130000"/>
    <x v="1"/>
    <m/>
  </r>
  <r>
    <n v="-118.22"/>
    <n v="33.94"/>
    <n v="40"/>
    <n v="930"/>
    <n v="258"/>
    <n v="1203"/>
    <n v="244"/>
    <n v="2.5937999999999999"/>
    <n v="115400"/>
    <x v="1"/>
    <m/>
  </r>
  <r>
    <n v="-118.23"/>
    <n v="33.93"/>
    <n v="23"/>
    <n v="545"/>
    <n v="131"/>
    <n v="610"/>
    <n v="126"/>
    <n v="1.4861"/>
    <n v="95100"/>
    <x v="1"/>
    <m/>
  </r>
  <r>
    <n v="-118.23"/>
    <n v="33.93"/>
    <n v="30"/>
    <n v="1147"/>
    <n v="260"/>
    <n v="1219"/>
    <n v="210"/>
    <n v="2.0657999999999999"/>
    <n v="93200"/>
    <x v="1"/>
    <m/>
  </r>
  <r>
    <n v="-118.22"/>
    <n v="33.93"/>
    <n v="30"/>
    <n v="443"/>
    <n v="170"/>
    <n v="903"/>
    <n v="189"/>
    <n v="2.1964000000000001"/>
    <n v="125000"/>
    <x v="1"/>
    <m/>
  </r>
  <r>
    <n v="-118.21"/>
    <n v="33.93"/>
    <n v="41"/>
    <n v="619"/>
    <n v="138"/>
    <n v="636"/>
    <n v="145"/>
    <n v="2.5083000000000002"/>
    <n v="118100"/>
    <x v="1"/>
    <m/>
  </r>
  <r>
    <n v="-118.21"/>
    <n v="33.92"/>
    <n v="37"/>
    <n v="1705"/>
    <n v="403"/>
    <n v="1839"/>
    <n v="410"/>
    <n v="2.5832999999999999"/>
    <n v="132700"/>
    <x v="1"/>
    <m/>
  </r>
  <r>
    <n v="-118.21"/>
    <n v="33.92"/>
    <n v="35"/>
    <n v="1669"/>
    <n v="445"/>
    <n v="1870"/>
    <n v="412"/>
    <n v="3.0417000000000001"/>
    <n v="117300"/>
    <x v="1"/>
    <m/>
  </r>
  <r>
    <n v="-118.21"/>
    <n v="33.92"/>
    <n v="28"/>
    <n v="2949"/>
    <n v="1003"/>
    <n v="4551"/>
    <n v="930"/>
    <n v="1.9026000000000001"/>
    <n v="131900"/>
    <x v="1"/>
    <m/>
  </r>
  <r>
    <n v="-118.22"/>
    <n v="33.92"/>
    <n v="43"/>
    <n v="1195"/>
    <n v="256"/>
    <n v="1251"/>
    <n v="262"/>
    <n v="3.4539"/>
    <n v="125000"/>
    <x v="1"/>
    <m/>
  </r>
  <r>
    <n v="-118.23"/>
    <n v="33.93"/>
    <n v="37"/>
    <n v="239"/>
    <n v="49"/>
    <n v="308"/>
    <n v="52"/>
    <n v="1.4028"/>
    <n v="105400"/>
    <x v="1"/>
    <m/>
  </r>
  <r>
    <n v="-118.23"/>
    <n v="33.93"/>
    <n v="35"/>
    <n v="1149"/>
    <n v="277"/>
    <n v="909"/>
    <n v="214"/>
    <n v="1.7411000000000001"/>
    <n v="96700"/>
    <x v="1"/>
    <m/>
  </r>
  <r>
    <n v="-118.23"/>
    <n v="33.92"/>
    <n v="32"/>
    <n v="2698"/>
    <n v="640"/>
    <n v="1953"/>
    <n v="613"/>
    <n v="1.2222"/>
    <n v="107200"/>
    <x v="1"/>
    <m/>
  </r>
  <r>
    <n v="-118.24"/>
    <n v="33.93"/>
    <n v="19"/>
    <n v="325"/>
    <n v="74"/>
    <n v="354"/>
    <n v="87"/>
    <n v="2.75"/>
    <n v="90600"/>
    <x v="1"/>
    <m/>
  </r>
  <r>
    <n v="-118.24"/>
    <n v="33.92"/>
    <n v="42"/>
    <n v="328"/>
    <n v="100"/>
    <n v="605"/>
    <n v="87"/>
    <n v="2.4464000000000001"/>
    <n v="97400"/>
    <x v="1"/>
    <m/>
  </r>
  <r>
    <n v="-118.24"/>
    <n v="33.92"/>
    <n v="44"/>
    <n v="1079"/>
    <n v="210"/>
    <n v="601"/>
    <n v="182"/>
    <n v="2.2410999999999999"/>
    <n v="106400"/>
    <x v="1"/>
    <m/>
  </r>
  <r>
    <n v="-118.25"/>
    <n v="33.93"/>
    <n v="38"/>
    <n v="180"/>
    <n v="43"/>
    <n v="246"/>
    <n v="56"/>
    <n v="2.85"/>
    <n v="90000"/>
    <x v="1"/>
    <m/>
  </r>
  <r>
    <n v="-118.25"/>
    <n v="33.93"/>
    <n v="27"/>
    <n v="581"/>
    <n v="135"/>
    <n v="647"/>
    <n v="131"/>
    <n v="3.2917000000000001"/>
    <n v="83100"/>
    <x v="1"/>
    <m/>
  </r>
  <r>
    <n v="-118.25"/>
    <n v="33.93"/>
    <n v="42"/>
    <n v="763"/>
    <n v="191"/>
    <n v="754"/>
    <n v="174"/>
    <n v="2.0486"/>
    <n v="101800"/>
    <x v="1"/>
    <m/>
  </r>
  <r>
    <n v="-118.25"/>
    <n v="33.92"/>
    <n v="46"/>
    <n v="723"/>
    <n v="154"/>
    <n v="411"/>
    <n v="165"/>
    <n v="2.0893000000000002"/>
    <n v="96500"/>
    <x v="1"/>
    <m/>
  </r>
  <r>
    <n v="-118.25"/>
    <n v="33.92"/>
    <n v="44"/>
    <n v="1737"/>
    <n v="363"/>
    <n v="1184"/>
    <n v="343"/>
    <n v="2.5363000000000002"/>
    <n v="95900"/>
    <x v="1"/>
    <m/>
  </r>
  <r>
    <n v="-118.25"/>
    <n v="33.92"/>
    <n v="44"/>
    <n v="1137"/>
    <n v="235"/>
    <n v="747"/>
    <n v="225"/>
    <n v="2"/>
    <n v="92600"/>
    <x v="1"/>
    <m/>
  </r>
  <r>
    <n v="-118.26"/>
    <n v="33.92"/>
    <n v="42"/>
    <n v="3320"/>
    <n v="682"/>
    <n v="2105"/>
    <n v="632"/>
    <n v="1.9809000000000001"/>
    <n v="104600"/>
    <x v="1"/>
    <m/>
  </r>
  <r>
    <n v="-118.26"/>
    <n v="33.909999999999997"/>
    <n v="44"/>
    <n v="892"/>
    <n v="139"/>
    <n v="440"/>
    <n v="159"/>
    <n v="2.8858999999999999"/>
    <n v="120800"/>
    <x v="1"/>
    <m/>
  </r>
  <r>
    <n v="-118.27"/>
    <n v="33.92"/>
    <n v="34"/>
    <n v="1178"/>
    <n v="260"/>
    <n v="1166"/>
    <n v="244"/>
    <n v="1.9185000000000001"/>
    <n v="93300"/>
    <x v="1"/>
    <m/>
  </r>
  <r>
    <n v="-118.27"/>
    <n v="33.92"/>
    <n v="35"/>
    <n v="1818"/>
    <n v="374"/>
    <n v="1444"/>
    <n v="372"/>
    <n v="2.7450000000000001"/>
    <n v="106800"/>
    <x v="1"/>
    <m/>
  </r>
  <r>
    <n v="-118.28"/>
    <n v="33.92"/>
    <n v="39"/>
    <n v="1472"/>
    <n v="302"/>
    <n v="1036"/>
    <n v="318"/>
    <n v="3"/>
    <n v="110000"/>
    <x v="1"/>
    <m/>
  </r>
  <r>
    <n v="-118.28"/>
    <n v="33.92"/>
    <n v="37"/>
    <n v="742"/>
    <n v="151"/>
    <n v="729"/>
    <n v="144"/>
    <n v="3.0550000000000002"/>
    <n v="105400"/>
    <x v="1"/>
    <m/>
  </r>
  <r>
    <n v="-118.27"/>
    <n v="33.909999999999997"/>
    <n v="42"/>
    <n v="1786"/>
    <n v="358"/>
    <n v="1318"/>
    <n v="373"/>
    <n v="2.625"/>
    <n v="101100"/>
    <x v="1"/>
    <m/>
  </r>
  <r>
    <n v="-118.27"/>
    <n v="33.909999999999997"/>
    <n v="37"/>
    <n v="3018"/>
    <n v="547"/>
    <n v="1720"/>
    <n v="512"/>
    <n v="2.7269000000000001"/>
    <n v="124100"/>
    <x v="1"/>
    <m/>
  </r>
  <r>
    <n v="-118.27"/>
    <n v="33.909999999999997"/>
    <n v="32"/>
    <n v="2238"/>
    <n v="471"/>
    <n v="1292"/>
    <n v="467"/>
    <n v="1.1705000000000001"/>
    <n v="110600"/>
    <x v="1"/>
    <m/>
  </r>
  <r>
    <n v="-118.27"/>
    <n v="33.89"/>
    <n v="32"/>
    <n v="1969"/>
    <n v="397"/>
    <n v="1349"/>
    <n v="370"/>
    <n v="4.4659000000000004"/>
    <n v="138100"/>
    <x v="1"/>
    <m/>
  </r>
  <r>
    <n v="-118.27"/>
    <n v="33.869999999999997"/>
    <n v="21"/>
    <n v="6108"/>
    <n v="1130"/>
    <n v="3244"/>
    <n v="1113"/>
    <n v="4.2767999999999997"/>
    <n v="181400"/>
    <x v="1"/>
    <m/>
  </r>
  <r>
    <n v="-118.25"/>
    <n v="33.9"/>
    <n v="42"/>
    <n v="1386"/>
    <n v="320"/>
    <n v="1163"/>
    <n v="319"/>
    <n v="2.4270999999999998"/>
    <n v="89500"/>
    <x v="1"/>
    <m/>
  </r>
  <r>
    <n v="-118.26"/>
    <n v="33.9"/>
    <n v="38"/>
    <n v="1566"/>
    <n v="318"/>
    <n v="981"/>
    <n v="318"/>
    <n v="4.0233999999999996"/>
    <n v="111900"/>
    <x v="1"/>
    <m/>
  </r>
  <r>
    <n v="-118.26"/>
    <n v="33.9"/>
    <n v="22"/>
    <n v="894"/>
    <n v="232"/>
    <n v="754"/>
    <n v="222"/>
    <n v="2.0095999999999998"/>
    <n v="110700"/>
    <x v="1"/>
    <m/>
  </r>
  <r>
    <n v="-118.25"/>
    <n v="33.92"/>
    <n v="36"/>
    <n v="949"/>
    <n v="164"/>
    <n v="502"/>
    <n v="163"/>
    <n v="4.1041999999999996"/>
    <n v="124400"/>
    <x v="1"/>
    <m/>
  </r>
  <r>
    <n v="-118.25"/>
    <n v="33.909999999999997"/>
    <n v="36"/>
    <n v="1950"/>
    <n v="365"/>
    <n v="1125"/>
    <n v="374"/>
    <n v="3.1111"/>
    <n v="119300"/>
    <x v="1"/>
    <m/>
  </r>
  <r>
    <n v="-118.25"/>
    <n v="33.9"/>
    <n v="36"/>
    <n v="1135"/>
    <n v="231"/>
    <n v="614"/>
    <n v="227"/>
    <n v="2.5520999999999998"/>
    <n v="113100"/>
    <x v="1"/>
    <m/>
  </r>
  <r>
    <n v="-118.25"/>
    <n v="33.909999999999997"/>
    <n v="35"/>
    <n v="1479"/>
    <n v="272"/>
    <n v="963"/>
    <n v="292"/>
    <n v="3.4916999999999998"/>
    <n v="109500"/>
    <x v="1"/>
    <m/>
  </r>
  <r>
    <n v="-118.26"/>
    <n v="33.909999999999997"/>
    <n v="39"/>
    <n v="935"/>
    <n v="210"/>
    <n v="711"/>
    <n v="193"/>
    <n v="2.4375"/>
    <n v="101900"/>
    <x v="1"/>
    <m/>
  </r>
  <r>
    <n v="-118.26"/>
    <n v="33.909999999999997"/>
    <n v="33"/>
    <n v="954"/>
    <n v="241"/>
    <n v="655"/>
    <n v="218"/>
    <n v="2.5882000000000001"/>
    <n v="92800"/>
    <x v="1"/>
    <m/>
  </r>
  <r>
    <n v="-118.26"/>
    <n v="33.909999999999997"/>
    <n v="39"/>
    <n v="967"/>
    <n v="256"/>
    <n v="903"/>
    <n v="256"/>
    <n v="1.9037999999999999"/>
    <n v="93100"/>
    <x v="1"/>
    <m/>
  </r>
  <r>
    <n v="-118.24"/>
    <n v="33.909999999999997"/>
    <n v="40"/>
    <n v="972"/>
    <n v="240"/>
    <n v="761"/>
    <n v="225"/>
    <n v="1.4688000000000001"/>
    <n v="88200"/>
    <x v="1"/>
    <m/>
  </r>
  <r>
    <n v="-118.24"/>
    <n v="33.909999999999997"/>
    <n v="38"/>
    <n v="745"/>
    <n v="152"/>
    <n v="721"/>
    <n v="160"/>
    <n v="1.875"/>
    <n v="102900"/>
    <x v="1"/>
    <m/>
  </r>
  <r>
    <n v="-118.24"/>
    <n v="33.909999999999997"/>
    <n v="36"/>
    <n v="1446"/>
    <n v="316"/>
    <n v="1286"/>
    <n v="314"/>
    <n v="2.7082999999999999"/>
    <n v="103600"/>
    <x v="1"/>
    <m/>
  </r>
  <r>
    <n v="-118.24"/>
    <n v="33.909999999999997"/>
    <n v="37"/>
    <n v="1607"/>
    <n v="377"/>
    <n v="1526"/>
    <n v="375"/>
    <n v="1.7158"/>
    <n v="94300"/>
    <x v="1"/>
    <m/>
  </r>
  <r>
    <n v="-118.24"/>
    <n v="33.92"/>
    <n v="40"/>
    <n v="1772"/>
    <n v="369"/>
    <n v="1122"/>
    <n v="324"/>
    <n v="3.2768000000000002"/>
    <n v="96100"/>
    <x v="1"/>
    <m/>
  </r>
  <r>
    <n v="-118.23"/>
    <n v="33.92"/>
    <n v="32"/>
    <n v="1735"/>
    <n v="430"/>
    <n v="1699"/>
    <n v="386"/>
    <n v="1.1793"/>
    <n v="103800"/>
    <x v="1"/>
    <m/>
  </r>
  <r>
    <n v="-118.23"/>
    <n v="33.909999999999997"/>
    <n v="34"/>
    <n v="661"/>
    <n v="146"/>
    <n v="742"/>
    <n v="143"/>
    <n v="2.1734"/>
    <n v="88200"/>
    <x v="1"/>
    <m/>
  </r>
  <r>
    <n v="-118.23"/>
    <n v="33.909999999999997"/>
    <n v="33"/>
    <n v="677"/>
    <n v="182"/>
    <n v="984"/>
    <n v="174"/>
    <n v="2.5893000000000002"/>
    <n v="88900"/>
    <x v="1"/>
    <m/>
  </r>
  <r>
    <n v="-118.23"/>
    <n v="33.909999999999997"/>
    <n v="34"/>
    <n v="789"/>
    <n v="200"/>
    <n v="1041"/>
    <n v="191"/>
    <n v="3.1190000000000002"/>
    <n v="90300"/>
    <x v="1"/>
    <m/>
  </r>
  <r>
    <n v="-118.23"/>
    <n v="33.909999999999997"/>
    <n v="27"/>
    <n v="1694"/>
    <n v="393"/>
    <n v="1890"/>
    <n v="373"/>
    <n v="3.0341"/>
    <n v="89100"/>
    <x v="1"/>
    <m/>
  </r>
  <r>
    <n v="-118.22"/>
    <n v="33.92"/>
    <n v="32"/>
    <n v="1263"/>
    <n v="333"/>
    <n v="1789"/>
    <n v="346"/>
    <n v="1.9957"/>
    <n v="89300"/>
    <x v="1"/>
    <m/>
  </r>
  <r>
    <n v="-118.22"/>
    <n v="33.909999999999997"/>
    <n v="31"/>
    <n v="571"/>
    <n v="153"/>
    <n v="841"/>
    <n v="158"/>
    <n v="2.6154000000000002"/>
    <n v="89200"/>
    <x v="1"/>
    <m/>
  </r>
  <r>
    <n v="-118.23"/>
    <n v="33.909999999999997"/>
    <n v="34"/>
    <n v="1060"/>
    <n v="276"/>
    <n v="1215"/>
    <n v="250"/>
    <n v="2.0804"/>
    <n v="84700"/>
    <x v="1"/>
    <m/>
  </r>
  <r>
    <n v="-118.23"/>
    <n v="33.92"/>
    <n v="24"/>
    <n v="1555"/>
    <n v="406"/>
    <n v="1665"/>
    <n v="361"/>
    <n v="1.6436999999999999"/>
    <n v="98800"/>
    <x v="1"/>
    <m/>
  </r>
  <r>
    <n v="-118.22"/>
    <n v="33.92"/>
    <n v="23"/>
    <n v="926"/>
    <n v="409"/>
    <n v="1856"/>
    <n v="408"/>
    <n v="2.1366000000000001"/>
    <n v="100000"/>
    <x v="1"/>
    <m/>
  </r>
  <r>
    <n v="-118.21"/>
    <n v="33.909999999999997"/>
    <n v="24"/>
    <n v="1545"/>
    <n v="391"/>
    <n v="1807"/>
    <n v="388"/>
    <n v="2.6429"/>
    <n v="105300"/>
    <x v="1"/>
    <m/>
  </r>
  <r>
    <n v="-118.21"/>
    <n v="33.909999999999997"/>
    <n v="26"/>
    <n v="2422"/>
    <n v="632"/>
    <n v="2601"/>
    <n v="583"/>
    <n v="1.7824"/>
    <n v="110200"/>
    <x v="1"/>
    <m/>
  </r>
  <r>
    <n v="-118.22"/>
    <n v="33.9"/>
    <n v="38"/>
    <n v="796"/>
    <n v="159"/>
    <n v="679"/>
    <n v="167"/>
    <n v="3.6606999999999998"/>
    <n v="110400"/>
    <x v="1"/>
    <m/>
  </r>
  <r>
    <n v="-118.22"/>
    <n v="33.909999999999997"/>
    <n v="28"/>
    <n v="1847"/>
    <n v="500"/>
    <n v="2263"/>
    <n v="473"/>
    <n v="1.5161"/>
    <n v="103200"/>
    <x v="1"/>
    <m/>
  </r>
  <r>
    <n v="-118.2"/>
    <n v="33.9"/>
    <n v="26"/>
    <n v="1000"/>
    <n v="275"/>
    <n v="1178"/>
    <n v="263"/>
    <n v="2.12"/>
    <n v="105000"/>
    <x v="1"/>
    <m/>
  </r>
  <r>
    <n v="-118.21"/>
    <n v="33.9"/>
    <n v="35"/>
    <n v="2420"/>
    <n v="579"/>
    <n v="2010"/>
    <n v="540"/>
    <n v="2.0817000000000001"/>
    <n v="104600"/>
    <x v="1"/>
    <m/>
  </r>
  <r>
    <n v="-118.21"/>
    <n v="33.9"/>
    <n v="41"/>
    <n v="941"/>
    <n v="233"/>
    <n v="973"/>
    <n v="253"/>
    <n v="1.9582999999999999"/>
    <n v="102300"/>
    <x v="1"/>
    <m/>
  </r>
  <r>
    <n v="-118.22"/>
    <n v="33.9"/>
    <n v="35"/>
    <n v="1649"/>
    <n v="424"/>
    <n v="1786"/>
    <n v="388"/>
    <n v="1.4091"/>
    <n v="105600"/>
    <x v="1"/>
    <m/>
  </r>
  <r>
    <n v="-118.22"/>
    <n v="33.9"/>
    <n v="30"/>
    <n v="1007"/>
    <n v="260"/>
    <n v="1112"/>
    <n v="238"/>
    <n v="1.7262"/>
    <n v="115600"/>
    <x v="1"/>
    <m/>
  </r>
  <r>
    <n v="-118.2"/>
    <n v="33.92"/>
    <n v="36"/>
    <n v="414"/>
    <n v="104"/>
    <n v="477"/>
    <n v="130"/>
    <n v="3.6718999999999999"/>
    <n v="130400"/>
    <x v="1"/>
    <m/>
  </r>
  <r>
    <n v="-118.2"/>
    <n v="33.92"/>
    <n v="45"/>
    <n v="1283"/>
    <m/>
    <n v="1025"/>
    <n v="248"/>
    <n v="3.2797999999999998"/>
    <n v="141200"/>
    <x v="1"/>
    <m/>
  </r>
  <r>
    <n v="-118.2"/>
    <n v="33.92"/>
    <n v="39"/>
    <n v="1050"/>
    <n v="217"/>
    <n v="895"/>
    <n v="207"/>
    <n v="3.1537999999999999"/>
    <n v="155600"/>
    <x v="1"/>
    <m/>
  </r>
  <r>
    <n v="-118.21"/>
    <n v="33.909999999999997"/>
    <n v="37"/>
    <n v="1073"/>
    <n v="265"/>
    <n v="1197"/>
    <n v="250"/>
    <n v="2.7109000000000001"/>
    <n v="133000"/>
    <x v="1"/>
    <m/>
  </r>
  <r>
    <n v="-118.21"/>
    <n v="33.92"/>
    <n v="41"/>
    <n v="1722"/>
    <n v="363"/>
    <n v="1432"/>
    <n v="326"/>
    <n v="3.2976000000000001"/>
    <n v="151200"/>
    <x v="1"/>
    <m/>
  </r>
  <r>
    <n v="-118.21"/>
    <n v="33.92"/>
    <n v="36"/>
    <n v="602"/>
    <n v="150"/>
    <n v="645"/>
    <n v="145"/>
    <n v="3.1964000000000001"/>
    <n v="115400"/>
    <x v="1"/>
    <m/>
  </r>
  <r>
    <n v="-118.18"/>
    <n v="33.909999999999997"/>
    <n v="41"/>
    <n v="1260"/>
    <n v="299"/>
    <n v="1535"/>
    <n v="322"/>
    <n v="3.0133999999999999"/>
    <n v="128100"/>
    <x v="1"/>
    <m/>
  </r>
  <r>
    <n v="-118.18"/>
    <n v="33.909999999999997"/>
    <n v="36"/>
    <n v="1138"/>
    <n v="238"/>
    <n v="878"/>
    <n v="224"/>
    <n v="2.0625"/>
    <n v="134400"/>
    <x v="1"/>
    <m/>
  </r>
  <r>
    <n v="-118.19"/>
    <n v="33.909999999999997"/>
    <n v="43"/>
    <n v="1531"/>
    <n v="357"/>
    <n v="1509"/>
    <n v="376"/>
    <n v="2.6354000000000002"/>
    <n v="128100"/>
    <x v="1"/>
    <m/>
  </r>
  <r>
    <n v="-118.19"/>
    <n v="33.909999999999997"/>
    <n v="33"/>
    <n v="915"/>
    <n v="225"/>
    <n v="826"/>
    <n v="212"/>
    <n v="2.7707999999999999"/>
    <n v="117400"/>
    <x v="1"/>
    <m/>
  </r>
  <r>
    <n v="-118.19"/>
    <n v="33.92"/>
    <n v="35"/>
    <n v="915"/>
    <n v="241"/>
    <n v="1153"/>
    <n v="252"/>
    <n v="3.3050000000000002"/>
    <n v="115800"/>
    <x v="1"/>
    <m/>
  </r>
  <r>
    <n v="-118.19"/>
    <n v="33.909999999999997"/>
    <n v="35"/>
    <n v="2695"/>
    <n v="748"/>
    <n v="2935"/>
    <n v="706"/>
    <n v="2.0133999999999999"/>
    <n v="132400"/>
    <x v="1"/>
    <m/>
  </r>
  <r>
    <n v="-118.2"/>
    <n v="33.909999999999997"/>
    <n v="43"/>
    <n v="1381"/>
    <n v="278"/>
    <n v="1494"/>
    <n v="298"/>
    <n v="3.5878000000000001"/>
    <n v="118400"/>
    <x v="1"/>
    <m/>
  </r>
  <r>
    <n v="-118.2"/>
    <n v="33.9"/>
    <n v="33"/>
    <n v="1435"/>
    <n v="322"/>
    <n v="1298"/>
    <n v="299"/>
    <n v="2.7812999999999999"/>
    <n v="105100"/>
    <x v="1"/>
    <m/>
  </r>
  <r>
    <n v="-118.2"/>
    <n v="33.909999999999997"/>
    <n v="36"/>
    <n v="2283"/>
    <n v="499"/>
    <n v="1836"/>
    <n v="462"/>
    <n v="2.8793000000000002"/>
    <n v="118100"/>
    <x v="1"/>
    <m/>
  </r>
  <r>
    <n v="-118.19"/>
    <n v="33.9"/>
    <n v="36"/>
    <n v="1073"/>
    <n v="271"/>
    <n v="1385"/>
    <n v="288"/>
    <n v="2.3214000000000001"/>
    <n v="104800"/>
    <x v="1"/>
    <m/>
  </r>
  <r>
    <n v="-118.19"/>
    <n v="33.9"/>
    <n v="32"/>
    <n v="2762"/>
    <n v="652"/>
    <n v="2677"/>
    <n v="632"/>
    <n v="2.5718999999999999"/>
    <n v="105600"/>
    <x v="1"/>
    <m/>
  </r>
  <r>
    <n v="-118.19"/>
    <n v="33.9"/>
    <n v="36"/>
    <n v="2326"/>
    <n v="543"/>
    <n v="2073"/>
    <n v="494"/>
    <n v="1.9952000000000001"/>
    <n v="112900"/>
    <x v="1"/>
    <m/>
  </r>
  <r>
    <n v="-118.19"/>
    <n v="33.89"/>
    <n v="31"/>
    <n v="886"/>
    <n v="224"/>
    <n v="1154"/>
    <n v="247"/>
    <n v="2.1071"/>
    <n v="99500"/>
    <x v="1"/>
    <m/>
  </r>
  <r>
    <n v="-118.19"/>
    <n v="33.89"/>
    <n v="32"/>
    <n v="1696"/>
    <n v="438"/>
    <n v="1639"/>
    <n v="376"/>
    <n v="2.0356999999999998"/>
    <n v="107300"/>
    <x v="1"/>
    <m/>
  </r>
  <r>
    <n v="-118.2"/>
    <n v="33.89"/>
    <n v="37"/>
    <n v="2394"/>
    <n v="568"/>
    <n v="2499"/>
    <n v="551"/>
    <n v="2.5320999999999998"/>
    <n v="105100"/>
    <x v="1"/>
    <m/>
  </r>
  <r>
    <n v="-118.2"/>
    <n v="33.9"/>
    <n v="34"/>
    <n v="1552"/>
    <n v="444"/>
    <n v="2093"/>
    <n v="413"/>
    <n v="2.2124999999999999"/>
    <n v="103200"/>
    <x v="1"/>
    <m/>
  </r>
  <r>
    <n v="-118.19"/>
    <n v="33.89"/>
    <n v="38"/>
    <n v="4018"/>
    <n v="986"/>
    <n v="3702"/>
    <n v="927"/>
    <n v="2.9293"/>
    <n v="113600"/>
    <x v="1"/>
    <m/>
  </r>
  <r>
    <n v="-118.2"/>
    <n v="33.89"/>
    <n v="40"/>
    <n v="2538"/>
    <n v="564"/>
    <n v="2170"/>
    <n v="541"/>
    <n v="2.7212000000000001"/>
    <n v="107900"/>
    <x v="1"/>
    <m/>
  </r>
  <r>
    <n v="-118.21"/>
    <n v="33.89"/>
    <n v="42"/>
    <n v="1254"/>
    <n v="225"/>
    <n v="929"/>
    <n v="235"/>
    <n v="4.3646000000000003"/>
    <n v="116200"/>
    <x v="1"/>
    <m/>
  </r>
  <r>
    <n v="-118.21"/>
    <n v="33.89"/>
    <n v="39"/>
    <n v="1565"/>
    <n v="364"/>
    <n v="1389"/>
    <n v="360"/>
    <n v="2.7443"/>
    <n v="113900"/>
    <x v="1"/>
    <m/>
  </r>
  <r>
    <n v="-118.21"/>
    <n v="33.89"/>
    <n v="42"/>
    <n v="1739"/>
    <n v="370"/>
    <n v="1104"/>
    <n v="297"/>
    <n v="2.2124999999999999"/>
    <n v="120700"/>
    <x v="1"/>
    <m/>
  </r>
  <r>
    <n v="-118.21"/>
    <n v="33.9"/>
    <n v="43"/>
    <n v="1810"/>
    <n v="357"/>
    <n v="1335"/>
    <n v="358"/>
    <n v="3.1189"/>
    <n v="118800"/>
    <x v="1"/>
    <m/>
  </r>
  <r>
    <n v="-118.21"/>
    <n v="33.89"/>
    <n v="45"/>
    <n v="1211"/>
    <n v="234"/>
    <n v="1128"/>
    <n v="261"/>
    <n v="3.4792000000000001"/>
    <n v="110700"/>
    <x v="1"/>
    <m/>
  </r>
  <r>
    <n v="-118.21"/>
    <n v="33.880000000000003"/>
    <n v="38"/>
    <n v="929"/>
    <n v="166"/>
    <n v="686"/>
    <n v="183"/>
    <n v="3.4485000000000001"/>
    <n v="119400"/>
    <x v="1"/>
    <m/>
  </r>
  <r>
    <n v="-118.21"/>
    <n v="33.880000000000003"/>
    <n v="29"/>
    <n v="1976"/>
    <n v="444"/>
    <n v="1254"/>
    <n v="371"/>
    <n v="2.1781999999999999"/>
    <n v="126800"/>
    <x v="1"/>
    <m/>
  </r>
  <r>
    <n v="-118.22"/>
    <n v="33.89"/>
    <n v="26"/>
    <n v="266"/>
    <n v="75"/>
    <n v="252"/>
    <n v="59"/>
    <n v="2.1211000000000002"/>
    <n v="138100"/>
    <x v="1"/>
    <m/>
  </r>
  <r>
    <n v="-118.22"/>
    <n v="33.89"/>
    <n v="41"/>
    <n v="990"/>
    <n v="228"/>
    <n v="776"/>
    <n v="207"/>
    <n v="2.125"/>
    <n v="120200"/>
    <x v="1"/>
    <m/>
  </r>
  <r>
    <n v="-118.22"/>
    <n v="33.89"/>
    <n v="37"/>
    <n v="797"/>
    <n v="190"/>
    <n v="485"/>
    <n v="166"/>
    <n v="2.7433999999999998"/>
    <n v="95200"/>
    <x v="1"/>
    <m/>
  </r>
  <r>
    <n v="-118.22"/>
    <n v="33.89"/>
    <n v="36"/>
    <n v="873"/>
    <n v="240"/>
    <n v="1086"/>
    <n v="217"/>
    <n v="2.25"/>
    <n v="126600"/>
    <x v="1"/>
    <m/>
  </r>
  <r>
    <n v="-118.23"/>
    <n v="33.89"/>
    <n v="16"/>
    <n v="5003"/>
    <n v="1180"/>
    <n v="4145"/>
    <n v="1159"/>
    <n v="2.1389"/>
    <n v="133400"/>
    <x v="1"/>
    <m/>
  </r>
  <r>
    <n v="-118.24"/>
    <n v="33.89"/>
    <n v="34"/>
    <n v="1479"/>
    <n v="332"/>
    <n v="1166"/>
    <n v="322"/>
    <n v="2.6164999999999998"/>
    <n v="100900"/>
    <x v="1"/>
    <m/>
  </r>
  <r>
    <n v="-118.22"/>
    <n v="33.909999999999997"/>
    <n v="27"/>
    <n v="500"/>
    <n v="159"/>
    <n v="732"/>
    <n v="162"/>
    <n v="2.7425999999999999"/>
    <n v="103100"/>
    <x v="1"/>
    <m/>
  </r>
  <r>
    <n v="-118.22"/>
    <n v="33.9"/>
    <n v="22"/>
    <n v="312"/>
    <n v="107"/>
    <n v="583"/>
    <n v="119"/>
    <n v="1.9422999999999999"/>
    <n v="98400"/>
    <x v="1"/>
    <m/>
  </r>
  <r>
    <n v="-118.22"/>
    <n v="33.9"/>
    <n v="40"/>
    <n v="1802"/>
    <n v="496"/>
    <n v="2096"/>
    <n v="468"/>
    <n v="2.3542000000000001"/>
    <n v="97900"/>
    <x v="1"/>
    <m/>
  </r>
  <r>
    <n v="-118.23"/>
    <n v="33.9"/>
    <n v="31"/>
    <n v="2143"/>
    <n v="522"/>
    <n v="2276"/>
    <n v="519"/>
    <n v="1.8095000000000001"/>
    <n v="100800"/>
    <x v="1"/>
    <m/>
  </r>
  <r>
    <n v="-118.23"/>
    <n v="33.9"/>
    <n v="34"/>
    <n v="2462"/>
    <n v="553"/>
    <n v="2334"/>
    <n v="502"/>
    <n v="1.641"/>
    <n v="96800"/>
    <x v="1"/>
    <m/>
  </r>
  <r>
    <n v="-118.23"/>
    <n v="33.9"/>
    <n v="28"/>
    <n v="1108"/>
    <n v="284"/>
    <n v="1498"/>
    <n v="289"/>
    <n v="2.4706000000000001"/>
    <n v="88800"/>
    <x v="1"/>
    <m/>
  </r>
  <r>
    <n v="-118.23"/>
    <n v="33.9"/>
    <n v="45"/>
    <n v="1285"/>
    <n v="238"/>
    <n v="840"/>
    <n v="211"/>
    <n v="3.4106999999999998"/>
    <n v="112500"/>
    <x v="1"/>
    <m/>
  </r>
  <r>
    <n v="-118.24"/>
    <n v="33.9"/>
    <n v="38"/>
    <n v="2055"/>
    <n v="442"/>
    <n v="1518"/>
    <n v="425"/>
    <n v="2.3382000000000001"/>
    <n v="103000"/>
    <x v="1"/>
    <m/>
  </r>
  <r>
    <n v="-118.24"/>
    <n v="33.9"/>
    <n v="35"/>
    <n v="1079"/>
    <n v="247"/>
    <n v="1055"/>
    <n v="243"/>
    <n v="2.375"/>
    <n v="93600"/>
    <x v="1"/>
    <m/>
  </r>
  <r>
    <n v="-118.24"/>
    <n v="33.9"/>
    <n v="39"/>
    <n v="642"/>
    <n v="129"/>
    <n v="475"/>
    <n v="123"/>
    <n v="1.2082999999999999"/>
    <n v="92600"/>
    <x v="1"/>
    <m/>
  </r>
  <r>
    <n v="-118.25"/>
    <n v="33.9"/>
    <n v="37"/>
    <n v="2119"/>
    <n v="442"/>
    <n v="1372"/>
    <n v="406"/>
    <n v="1.9604999999999999"/>
    <n v="106200"/>
    <x v="1"/>
    <m/>
  </r>
  <r>
    <n v="-118.24"/>
    <n v="33.9"/>
    <n v="40"/>
    <n v="1308"/>
    <n v="272"/>
    <n v="901"/>
    <n v="257"/>
    <n v="2.8269000000000002"/>
    <n v="98000"/>
    <x v="1"/>
    <m/>
  </r>
  <r>
    <n v="-118.25"/>
    <n v="33.9"/>
    <n v="38"/>
    <n v="1201"/>
    <n v="223"/>
    <n v="733"/>
    <n v="206"/>
    <n v="3.3803999999999998"/>
    <n v="105800"/>
    <x v="1"/>
    <m/>
  </r>
  <r>
    <n v="-118.25"/>
    <n v="33.89"/>
    <n v="35"/>
    <n v="1582"/>
    <n v="391"/>
    <n v="1957"/>
    <n v="404"/>
    <n v="2.4537"/>
    <n v="91500"/>
    <x v="1"/>
    <m/>
  </r>
  <r>
    <n v="-118.24"/>
    <n v="33.89"/>
    <n v="32"/>
    <n v="1132"/>
    <n v="266"/>
    <n v="1211"/>
    <n v="279"/>
    <n v="2.1838000000000002"/>
    <n v="98300"/>
    <x v="1"/>
    <m/>
  </r>
  <r>
    <n v="-118.25"/>
    <n v="33.89"/>
    <n v="41"/>
    <n v="1476"/>
    <n v="286"/>
    <n v="1086"/>
    <n v="278"/>
    <n v="2.4632000000000001"/>
    <n v="111700"/>
    <x v="1"/>
    <m/>
  </r>
  <r>
    <n v="-118.25"/>
    <n v="33.89"/>
    <n v="36"/>
    <n v="406"/>
    <n v="71"/>
    <n v="268"/>
    <n v="77"/>
    <n v="3.9"/>
    <n v="115800"/>
    <x v="1"/>
    <m/>
  </r>
  <r>
    <n v="-118.25"/>
    <n v="33.89"/>
    <n v="34"/>
    <n v="1367"/>
    <n v="288"/>
    <n v="1183"/>
    <n v="286"/>
    <n v="2.6812"/>
    <n v="104100"/>
    <x v="1"/>
    <m/>
  </r>
  <r>
    <n v="-118.26"/>
    <n v="33.89"/>
    <n v="36"/>
    <n v="2230"/>
    <n v="417"/>
    <n v="1395"/>
    <n v="381"/>
    <n v="2.8492999999999999"/>
    <n v="109600"/>
    <x v="1"/>
    <m/>
  </r>
  <r>
    <n v="-118.26"/>
    <n v="33.89"/>
    <n v="36"/>
    <n v="923"/>
    <n v="165"/>
    <n v="603"/>
    <n v="191"/>
    <n v="3.5687000000000002"/>
    <n v="120700"/>
    <x v="1"/>
    <m/>
  </r>
  <r>
    <n v="-118.24"/>
    <n v="33.880000000000003"/>
    <n v="37"/>
    <n v="1843"/>
    <n v="366"/>
    <n v="1207"/>
    <n v="351"/>
    <n v="2.4821"/>
    <n v="111000"/>
    <x v="1"/>
    <m/>
  </r>
  <r>
    <n v="-118.25"/>
    <n v="33.880000000000003"/>
    <n v="37"/>
    <n v="1027"/>
    <n v="217"/>
    <n v="1042"/>
    <n v="254"/>
    <n v="2.2121"/>
    <n v="98600"/>
    <x v="1"/>
    <m/>
  </r>
  <r>
    <n v="-118.25"/>
    <n v="33.89"/>
    <n v="37"/>
    <n v="1042"/>
    <n v="213"/>
    <n v="699"/>
    <n v="196"/>
    <n v="2.9643000000000002"/>
    <n v="103200"/>
    <x v="1"/>
    <m/>
  </r>
  <r>
    <n v="-118.25"/>
    <n v="33.89"/>
    <n v="36"/>
    <n v="1527"/>
    <n v="309"/>
    <n v="1154"/>
    <n v="279"/>
    <n v="3.3094999999999999"/>
    <n v="105500"/>
    <x v="1"/>
    <m/>
  </r>
  <r>
    <n v="-118.26"/>
    <n v="33.880000000000003"/>
    <n v="39"/>
    <n v="1756"/>
    <n v="320"/>
    <n v="1055"/>
    <n v="322"/>
    <n v="3.2374999999999998"/>
    <n v="105200"/>
    <x v="1"/>
    <m/>
  </r>
  <r>
    <n v="-118.26"/>
    <n v="33.880000000000003"/>
    <n v="40"/>
    <n v="519"/>
    <n v="102"/>
    <n v="330"/>
    <n v="95"/>
    <n v="3.0972"/>
    <n v="108500"/>
    <x v="1"/>
    <m/>
  </r>
  <r>
    <n v="-118.26"/>
    <n v="33.880000000000003"/>
    <n v="36"/>
    <n v="1212"/>
    <n v="222"/>
    <n v="775"/>
    <n v="224"/>
    <n v="5.5590999999999999"/>
    <n v="136500"/>
    <x v="1"/>
    <m/>
  </r>
  <r>
    <n v="-118.22"/>
    <n v="33.880000000000003"/>
    <n v="37"/>
    <n v="1149"/>
    <n v="280"/>
    <n v="1016"/>
    <n v="250"/>
    <n v="2.125"/>
    <n v="101900"/>
    <x v="1"/>
    <m/>
  </r>
  <r>
    <n v="-118.22"/>
    <n v="33.880000000000003"/>
    <n v="35"/>
    <n v="998"/>
    <n v="313"/>
    <n v="1335"/>
    <n v="311"/>
    <n v="1.6574"/>
    <n v="102500"/>
    <x v="1"/>
    <m/>
  </r>
  <r>
    <n v="-118.23"/>
    <n v="33.89"/>
    <n v="35"/>
    <n v="1255"/>
    <n v="344"/>
    <n v="1782"/>
    <n v="343"/>
    <n v="2.1949000000000001"/>
    <n v="95100"/>
    <x v="1"/>
    <m/>
  </r>
  <r>
    <n v="-118.23"/>
    <n v="33.880000000000003"/>
    <n v="35"/>
    <n v="842"/>
    <n v="201"/>
    <n v="763"/>
    <n v="189"/>
    <n v="2.6718999999999999"/>
    <n v="109800"/>
    <x v="1"/>
    <m/>
  </r>
  <r>
    <n v="-118.23"/>
    <n v="33.880000000000003"/>
    <n v="41"/>
    <n v="1941"/>
    <n v="367"/>
    <n v="1204"/>
    <n v="323"/>
    <n v="3.0417000000000001"/>
    <n v="113700"/>
    <x v="1"/>
    <m/>
  </r>
  <r>
    <n v="-118.23"/>
    <n v="33.89"/>
    <n v="36"/>
    <n v="2598"/>
    <n v="514"/>
    <n v="1872"/>
    <n v="514"/>
    <n v="3.1667000000000001"/>
    <n v="117700"/>
    <x v="1"/>
    <m/>
  </r>
  <r>
    <n v="-118.22"/>
    <n v="33.86"/>
    <n v="16"/>
    <n v="8732"/>
    <n v="1489"/>
    <n v="3944"/>
    <n v="1493"/>
    <n v="5.1947999999999999"/>
    <n v="203500"/>
    <x v="1"/>
    <m/>
  </r>
  <r>
    <n v="-118.24"/>
    <n v="33.85"/>
    <n v="25"/>
    <n v="9594"/>
    <n v="1489"/>
    <n v="5237"/>
    <n v="1496"/>
    <n v="5.9683999999999999"/>
    <n v="193300"/>
    <x v="1"/>
    <m/>
  </r>
  <r>
    <n v="-118.23"/>
    <n v="33.840000000000003"/>
    <n v="25"/>
    <n v="1106"/>
    <n v="207"/>
    <n v="888"/>
    <n v="216"/>
    <n v="5.3307000000000002"/>
    <n v="207000"/>
    <x v="1"/>
    <m/>
  </r>
  <r>
    <n v="-118.24"/>
    <n v="33.83"/>
    <n v="22"/>
    <n v="7368"/>
    <n v="1367"/>
    <n v="4721"/>
    <n v="1342"/>
    <n v="4.8437999999999999"/>
    <n v="213100"/>
    <x v="1"/>
    <m/>
  </r>
  <r>
    <n v="-118.25"/>
    <n v="33.840000000000003"/>
    <n v="19"/>
    <n v="1731"/>
    <n v="420"/>
    <n v="1032"/>
    <n v="364"/>
    <n v="3.8125"/>
    <n v="208100"/>
    <x v="1"/>
    <m/>
  </r>
  <r>
    <n v="-118.25"/>
    <n v="33.869999999999997"/>
    <n v="18"/>
    <n v="6812"/>
    <n v="1263"/>
    <n v="3704"/>
    <n v="1216"/>
    <n v="4.25"/>
    <n v="169200"/>
    <x v="1"/>
    <m/>
  </r>
  <r>
    <n v="-118.25"/>
    <n v="33.86"/>
    <n v="26"/>
    <n v="3022"/>
    <n v="476"/>
    <n v="1852"/>
    <n v="452"/>
    <n v="6.0530999999999997"/>
    <n v="186400"/>
    <x v="1"/>
    <m/>
  </r>
  <r>
    <n v="-118.26"/>
    <n v="33.85"/>
    <n v="25"/>
    <n v="2324"/>
    <n v="326"/>
    <n v="1087"/>
    <n v="328"/>
    <n v="5.2930000000000001"/>
    <n v="207000"/>
    <x v="1"/>
    <m/>
  </r>
  <r>
    <n v="-118.26"/>
    <n v="33.85"/>
    <n v="24"/>
    <n v="9071"/>
    <n v="1335"/>
    <n v="4558"/>
    <n v="1327"/>
    <n v="5.5419999999999998"/>
    <n v="197500"/>
    <x v="1"/>
    <m/>
  </r>
  <r>
    <n v="-118.27"/>
    <n v="33.86"/>
    <n v="33"/>
    <n v="1685"/>
    <n v="333"/>
    <n v="1484"/>
    <n v="318"/>
    <n v="4.3526999999999996"/>
    <n v="167000"/>
    <x v="1"/>
    <m/>
  </r>
  <r>
    <n v="-118.27"/>
    <n v="33.86"/>
    <n v="29"/>
    <n v="2587"/>
    <n v="489"/>
    <n v="2115"/>
    <n v="475"/>
    <n v="3.7465999999999999"/>
    <n v="168600"/>
    <x v="1"/>
    <m/>
  </r>
  <r>
    <n v="-118.27"/>
    <n v="33.86"/>
    <n v="26"/>
    <n v="1097"/>
    <n v="167"/>
    <n v="701"/>
    <n v="188"/>
    <n v="6.5799000000000003"/>
    <n v="196600"/>
    <x v="1"/>
    <m/>
  </r>
  <r>
    <n v="-118.28"/>
    <n v="33.85"/>
    <n v="27"/>
    <n v="489"/>
    <n v="98"/>
    <n v="403"/>
    <n v="97"/>
    <n v="5.1440000000000001"/>
    <n v="180800"/>
    <x v="1"/>
    <m/>
  </r>
  <r>
    <n v="-118.28"/>
    <n v="33.840000000000003"/>
    <n v="27"/>
    <n v="2326"/>
    <n v="533"/>
    <n v="1697"/>
    <n v="546"/>
    <n v="3.8633000000000002"/>
    <n v="187900"/>
    <x v="1"/>
    <m/>
  </r>
  <r>
    <n v="-118.28"/>
    <n v="33.83"/>
    <n v="18"/>
    <n v="5923"/>
    <n v="1409"/>
    <n v="3887"/>
    <n v="1322"/>
    <n v="3.4712000000000001"/>
    <n v="194400"/>
    <x v="1"/>
    <m/>
  </r>
  <r>
    <n v="-118.29"/>
    <n v="33.840000000000003"/>
    <n v="11"/>
    <n v="2274"/>
    <n v="617"/>
    <n v="1897"/>
    <n v="622"/>
    <n v="3.5093999999999999"/>
    <n v="162900"/>
    <x v="1"/>
    <m/>
  </r>
  <r>
    <n v="-118.29"/>
    <n v="33.840000000000003"/>
    <n v="33"/>
    <n v="896"/>
    <n v="208"/>
    <n v="843"/>
    <n v="200"/>
    <n v="3.5"/>
    <n v="183000"/>
    <x v="1"/>
    <m/>
  </r>
  <r>
    <n v="-118.29"/>
    <n v="33.840000000000003"/>
    <n v="34"/>
    <n v="2617"/>
    <n v="558"/>
    <n v="1396"/>
    <n v="515"/>
    <n v="5.0609999999999999"/>
    <n v="218000"/>
    <x v="1"/>
    <m/>
  </r>
  <r>
    <n v="-118.29"/>
    <n v="33.840000000000003"/>
    <n v="23"/>
    <n v="3626"/>
    <n v="799"/>
    <n v="2321"/>
    <n v="731"/>
    <n v="4.7393000000000001"/>
    <n v="237900"/>
    <x v="1"/>
    <m/>
  </r>
  <r>
    <n v="-118.29"/>
    <n v="33.83"/>
    <n v="24"/>
    <n v="4092"/>
    <n v="893"/>
    <n v="2819"/>
    <n v="893"/>
    <n v="4.1378000000000004"/>
    <n v="216500"/>
    <x v="1"/>
    <m/>
  </r>
  <r>
    <n v="-118.28"/>
    <n v="33.82"/>
    <n v="26"/>
    <n v="4586"/>
    <n v="1042"/>
    <n v="3680"/>
    <n v="1027"/>
    <n v="4.1740000000000004"/>
    <n v="205100"/>
    <x v="1"/>
    <m/>
  </r>
  <r>
    <n v="-118.29"/>
    <n v="33.82"/>
    <n v="21"/>
    <n v="4383"/>
    <n v="901"/>
    <n v="2689"/>
    <n v="913"/>
    <n v="3.4375"/>
    <n v="218800"/>
    <x v="1"/>
    <m/>
  </r>
  <r>
    <n v="-118.29"/>
    <n v="33.81"/>
    <n v="19"/>
    <n v="7023"/>
    <n v="1538"/>
    <n v="3993"/>
    <n v="1412"/>
    <n v="5.0532000000000004"/>
    <n v="218200"/>
    <x v="1"/>
    <m/>
  </r>
  <r>
    <n v="-118.29"/>
    <n v="33.799999999999997"/>
    <n v="21"/>
    <n v="9944"/>
    <n v="1623"/>
    <n v="4185"/>
    <n v="1582"/>
    <n v="4.5259999999999998"/>
    <n v="329400"/>
    <x v="1"/>
    <m/>
  </r>
  <r>
    <n v="-118.28"/>
    <n v="33.82"/>
    <n v="30"/>
    <n v="3615"/>
    <n v="760"/>
    <n v="2813"/>
    <n v="752"/>
    <n v="5.3849"/>
    <n v="217700"/>
    <x v="1"/>
    <m/>
  </r>
  <r>
    <n v="-118.28"/>
    <n v="33.81"/>
    <n v="29"/>
    <n v="2755"/>
    <n v="508"/>
    <n v="2046"/>
    <n v="488"/>
    <n v="5.2034000000000002"/>
    <n v="212400"/>
    <x v="1"/>
    <m/>
  </r>
  <r>
    <n v="-118.27"/>
    <n v="33.82"/>
    <n v="36"/>
    <n v="1593"/>
    <n v="334"/>
    <n v="1427"/>
    <n v="320"/>
    <n v="4.4015000000000004"/>
    <n v="166900"/>
    <x v="1"/>
    <m/>
  </r>
  <r>
    <n v="-118.27"/>
    <n v="33.82"/>
    <n v="33"/>
    <n v="1596"/>
    <n v="337"/>
    <n v="1650"/>
    <n v="329"/>
    <n v="4.3686999999999996"/>
    <n v="173500"/>
    <x v="1"/>
    <m/>
  </r>
  <r>
    <n v="-118.27"/>
    <n v="33.82"/>
    <n v="37"/>
    <n v="943"/>
    <n v="218"/>
    <n v="803"/>
    <n v="216"/>
    <n v="5.2286999999999999"/>
    <n v="191100"/>
    <x v="1"/>
    <m/>
  </r>
  <r>
    <n v="-118.27"/>
    <n v="33.81"/>
    <n v="10"/>
    <n v="1881"/>
    <n v="571"/>
    <n v="1769"/>
    <n v="553"/>
    <n v="3.9285999999999999"/>
    <n v="114000"/>
    <x v="1"/>
    <m/>
  </r>
  <r>
    <n v="-118.27"/>
    <n v="33.81"/>
    <n v="42"/>
    <n v="865"/>
    <n v="208"/>
    <n v="811"/>
    <n v="218"/>
    <n v="3.8620999999999999"/>
    <n v="165300"/>
    <x v="1"/>
    <m/>
  </r>
  <r>
    <n v="-118.27"/>
    <n v="33.81"/>
    <n v="38"/>
    <n v="1607"/>
    <n v="337"/>
    <n v="1130"/>
    <n v="334"/>
    <n v="4.4821"/>
    <n v="190700"/>
    <x v="1"/>
    <m/>
  </r>
  <r>
    <n v="-118.27"/>
    <n v="33.82"/>
    <n v="39"/>
    <n v="1357"/>
    <n v="249"/>
    <n v="763"/>
    <n v="229"/>
    <n v="4.25"/>
    <n v="200300"/>
    <x v="1"/>
    <m/>
  </r>
  <r>
    <n v="-118.27"/>
    <n v="33.799999999999997"/>
    <n v="28"/>
    <n v="4698"/>
    <n v="902"/>
    <n v="3287"/>
    <n v="881"/>
    <n v="4.8507999999999996"/>
    <n v="215900"/>
    <x v="1"/>
    <m/>
  </r>
  <r>
    <n v="-118.27"/>
    <n v="33.840000000000003"/>
    <n v="24"/>
    <n v="6303"/>
    <n v="1277"/>
    <n v="3728"/>
    <n v="1252"/>
    <n v="3.9226999999999999"/>
    <n v="208600"/>
    <x v="1"/>
    <m/>
  </r>
  <r>
    <n v="-118.28"/>
    <n v="33.83"/>
    <n v="28"/>
    <n v="880"/>
    <n v="168"/>
    <n v="717"/>
    <n v="142"/>
    <n v="4.5468999999999999"/>
    <n v="175700"/>
    <x v="1"/>
    <m/>
  </r>
  <r>
    <n v="-118.27"/>
    <n v="33.83"/>
    <n v="28"/>
    <n v="2152"/>
    <n v="415"/>
    <n v="1623"/>
    <n v="429"/>
    <n v="4.3499999999999996"/>
    <n v="200500"/>
    <x v="1"/>
    <m/>
  </r>
  <r>
    <n v="-118.27"/>
    <n v="33.83"/>
    <n v="34"/>
    <n v="1124"/>
    <n v="245"/>
    <n v="717"/>
    <n v="242"/>
    <n v="3.1667000000000001"/>
    <n v="186900"/>
    <x v="1"/>
    <m/>
  </r>
  <r>
    <n v="-118.26"/>
    <n v="33.83"/>
    <n v="24"/>
    <n v="3059"/>
    <m/>
    <n v="2064"/>
    <n v="629"/>
    <n v="3.5518000000000001"/>
    <n v="184600"/>
    <x v="1"/>
    <m/>
  </r>
  <r>
    <n v="-118.27"/>
    <n v="33.82"/>
    <n v="28"/>
    <n v="1642"/>
    <n v="434"/>
    <n v="1575"/>
    <n v="420"/>
    <n v="4.1292"/>
    <n v="201900"/>
    <x v="1"/>
    <m/>
  </r>
  <r>
    <n v="-118.26"/>
    <n v="33.82"/>
    <n v="28"/>
    <n v="5091"/>
    <n v="1074"/>
    <n v="4753"/>
    <n v="1033"/>
    <n v="3.6476999999999999"/>
    <n v="117400"/>
    <x v="1"/>
    <m/>
  </r>
  <r>
    <n v="-118.26"/>
    <n v="33.83"/>
    <n v="28"/>
    <n v="4112"/>
    <n v="861"/>
    <n v="3211"/>
    <n v="841"/>
    <n v="4.4539"/>
    <n v="192200"/>
    <x v="1"/>
    <m/>
  </r>
  <r>
    <n v="-118.21"/>
    <n v="33.840000000000003"/>
    <n v="28"/>
    <n v="822"/>
    <n v="205"/>
    <n v="627"/>
    <n v="192"/>
    <n v="3.4582999999999999"/>
    <n v="166300"/>
    <x v="1"/>
    <m/>
  </r>
  <r>
    <n v="-118.22"/>
    <n v="33.840000000000003"/>
    <n v="35"/>
    <n v="1131"/>
    <n v="273"/>
    <n v="1007"/>
    <n v="269"/>
    <n v="4.0218999999999996"/>
    <n v="168300"/>
    <x v="1"/>
    <m/>
  </r>
  <r>
    <n v="-118.22"/>
    <n v="33.840000000000003"/>
    <n v="38"/>
    <n v="1928"/>
    <n v="429"/>
    <n v="1358"/>
    <n v="399"/>
    <n v="4.0686999999999998"/>
    <n v="160300"/>
    <x v="1"/>
    <m/>
  </r>
  <r>
    <n v="-118.22"/>
    <n v="33.83"/>
    <n v="42"/>
    <n v="1370"/>
    <n v="299"/>
    <n v="1018"/>
    <n v="328"/>
    <n v="4.4474"/>
    <n v="160200"/>
    <x v="1"/>
    <m/>
  </r>
  <r>
    <n v="-118.22"/>
    <n v="33.83"/>
    <n v="44"/>
    <n v="1792"/>
    <n v="404"/>
    <n v="1115"/>
    <n v="358"/>
    <n v="3.9091"/>
    <n v="174400"/>
    <x v="1"/>
    <m/>
  </r>
  <r>
    <n v="-118.22"/>
    <n v="33.83"/>
    <n v="43"/>
    <n v="1426"/>
    <n v="272"/>
    <n v="871"/>
    <n v="276"/>
    <n v="3.7082999999999999"/>
    <n v="175200"/>
    <x v="1"/>
    <m/>
  </r>
  <r>
    <n v="-118.21"/>
    <n v="33.83"/>
    <n v="38"/>
    <n v="793"/>
    <n v="193"/>
    <n v="601"/>
    <n v="187"/>
    <n v="2.8837000000000002"/>
    <n v="176100"/>
    <x v="3"/>
    <e v="#NAME?"/>
  </r>
  <r>
    <n v="-118.07"/>
    <n v="33.93"/>
    <n v="5"/>
    <n v="906"/>
    <n v="187"/>
    <n v="1453"/>
    <n v="158"/>
    <n v="4.125"/>
    <n v="171900"/>
    <x v="1"/>
    <m/>
  </r>
  <r>
    <n v="-118.08"/>
    <n v="33.93"/>
    <n v="39"/>
    <n v="859"/>
    <n v="164"/>
    <n v="673"/>
    <n v="172"/>
    <n v="3.7143000000000002"/>
    <n v="158200"/>
    <x v="1"/>
    <m/>
  </r>
  <r>
    <n v="-118.08"/>
    <n v="33.93"/>
    <n v="39"/>
    <n v="1478"/>
    <n v="324"/>
    <n v="1127"/>
    <n v="320"/>
    <n v="3.5249999999999999"/>
    <n v="158000"/>
    <x v="1"/>
    <m/>
  </r>
  <r>
    <n v="-118.08"/>
    <n v="33.92"/>
    <n v="38"/>
    <n v="1335"/>
    <m/>
    <n v="1011"/>
    <n v="269"/>
    <n v="3.6907999999999999"/>
    <n v="157500"/>
    <x v="1"/>
    <m/>
  </r>
  <r>
    <n v="-118.08"/>
    <n v="33.92"/>
    <n v="39"/>
    <n v="1631"/>
    <n v="322"/>
    <n v="1034"/>
    <n v="328"/>
    <n v="4.5381999999999998"/>
    <n v="165700"/>
    <x v="1"/>
    <m/>
  </r>
  <r>
    <n v="-118.07"/>
    <n v="33.92"/>
    <n v="36"/>
    <n v="1560"/>
    <n v="320"/>
    <n v="1348"/>
    <n v="314"/>
    <n v="3.6219999999999999"/>
    <n v="174000"/>
    <x v="1"/>
    <m/>
  </r>
  <r>
    <n v="-118.08"/>
    <n v="33.92"/>
    <n v="34"/>
    <n v="2118"/>
    <n v="437"/>
    <n v="1414"/>
    <n v="442"/>
    <n v="3.7238000000000002"/>
    <n v="166800"/>
    <x v="1"/>
    <m/>
  </r>
  <r>
    <n v="-118.08"/>
    <n v="33.93"/>
    <n v="33"/>
    <n v="2263"/>
    <n v="511"/>
    <n v="1626"/>
    <n v="457"/>
    <n v="3.5556000000000001"/>
    <n v="172800"/>
    <x v="1"/>
    <m/>
  </r>
  <r>
    <n v="-118.08"/>
    <n v="33.93"/>
    <n v="34"/>
    <n v="1558"/>
    <n v="375"/>
    <n v="1179"/>
    <n v="337"/>
    <n v="3.2187999999999999"/>
    <n v="165100"/>
    <x v="1"/>
    <m/>
  </r>
  <r>
    <n v="-118.09"/>
    <n v="33.92"/>
    <n v="36"/>
    <n v="2381"/>
    <n v="419"/>
    <n v="1669"/>
    <n v="444"/>
    <n v="4.6976000000000004"/>
    <n v="171100"/>
    <x v="1"/>
    <m/>
  </r>
  <r>
    <n v="-118.09"/>
    <n v="33.92"/>
    <n v="36"/>
    <n v="847"/>
    <n v="185"/>
    <n v="713"/>
    <n v="194"/>
    <n v="4.8541999999999996"/>
    <n v="167400"/>
    <x v="1"/>
    <m/>
  </r>
  <r>
    <n v="-118.09"/>
    <n v="33.92"/>
    <n v="36"/>
    <n v="1226"/>
    <n v="211"/>
    <n v="711"/>
    <n v="219"/>
    <n v="4.5698999999999996"/>
    <n v="170800"/>
    <x v="1"/>
    <m/>
  </r>
  <r>
    <n v="-118.09"/>
    <n v="33.92"/>
    <n v="33"/>
    <n v="879"/>
    <n v="181"/>
    <n v="547"/>
    <n v="169"/>
    <n v="5.3146000000000004"/>
    <n v="168600"/>
    <x v="1"/>
    <m/>
  </r>
  <r>
    <n v="-118.09"/>
    <n v="33.92"/>
    <n v="31"/>
    <n v="1983"/>
    <n v="419"/>
    <n v="1157"/>
    <n v="390"/>
    <n v="3.5455000000000001"/>
    <n v="168300"/>
    <x v="1"/>
    <m/>
  </r>
  <r>
    <n v="-118.09"/>
    <n v="33.93"/>
    <n v="37"/>
    <n v="1950"/>
    <n v="356"/>
    <n v="1183"/>
    <n v="338"/>
    <n v="4.1448999999999998"/>
    <n v="175300"/>
    <x v="1"/>
    <m/>
  </r>
  <r>
    <n v="-118.1"/>
    <n v="33.92"/>
    <n v="35"/>
    <n v="2017"/>
    <n v="383"/>
    <n v="1388"/>
    <n v="386"/>
    <n v="4.0773999999999999"/>
    <n v="171600"/>
    <x v="1"/>
    <m/>
  </r>
  <r>
    <n v="-118.1"/>
    <n v="33.93"/>
    <n v="36"/>
    <n v="1124"/>
    <n v="217"/>
    <n v="707"/>
    <n v="234"/>
    <n v="4.375"/>
    <n v="174500"/>
    <x v="1"/>
    <m/>
  </r>
  <r>
    <n v="-118.1"/>
    <n v="33.93"/>
    <n v="33"/>
    <n v="1474"/>
    <n v="325"/>
    <n v="1205"/>
    <n v="335"/>
    <n v="3.1396999999999999"/>
    <n v="166800"/>
    <x v="1"/>
    <m/>
  </r>
  <r>
    <n v="-118.11"/>
    <n v="33.92"/>
    <n v="32"/>
    <n v="1016"/>
    <n v="190"/>
    <n v="729"/>
    <n v="177"/>
    <n v="4.3"/>
    <n v="151300"/>
    <x v="1"/>
    <m/>
  </r>
  <r>
    <n v="-118.11"/>
    <n v="33.92"/>
    <n v="34"/>
    <n v="1414"/>
    <n v="263"/>
    <n v="983"/>
    <n v="264"/>
    <n v="4.1767000000000003"/>
    <n v="156600"/>
    <x v="1"/>
    <m/>
  </r>
  <r>
    <n v="-118.1"/>
    <n v="33.94"/>
    <n v="33"/>
    <n v="639"/>
    <n v="129"/>
    <n v="460"/>
    <n v="118"/>
    <n v="3.1606999999999998"/>
    <n v="189000"/>
    <x v="1"/>
    <m/>
  </r>
  <r>
    <n v="-118.1"/>
    <n v="33.93"/>
    <n v="35"/>
    <n v="1622"/>
    <n v="302"/>
    <n v="845"/>
    <n v="284"/>
    <n v="4.5769000000000002"/>
    <n v="186100"/>
    <x v="1"/>
    <m/>
  </r>
  <r>
    <n v="-118.1"/>
    <n v="33.950000000000003"/>
    <n v="34"/>
    <n v="3635"/>
    <n v="781"/>
    <n v="2171"/>
    <n v="720"/>
    <n v="3.7307999999999999"/>
    <n v="196900"/>
    <x v="1"/>
    <m/>
  </r>
  <r>
    <n v="-118.1"/>
    <n v="33.950000000000003"/>
    <n v="27"/>
    <n v="1666"/>
    <n v="365"/>
    <n v="995"/>
    <n v="354"/>
    <n v="4.5693999999999999"/>
    <n v="204300"/>
    <x v="1"/>
    <m/>
  </r>
  <r>
    <n v="-118.11"/>
    <n v="33.950000000000003"/>
    <n v="36"/>
    <n v="2049"/>
    <n v="334"/>
    <n v="1105"/>
    <n v="363"/>
    <n v="4.8036000000000003"/>
    <n v="261300"/>
    <x v="1"/>
    <m/>
  </r>
  <r>
    <n v="-118.1"/>
    <n v="33.94"/>
    <n v="34"/>
    <n v="1947"/>
    <n v="284"/>
    <n v="841"/>
    <n v="277"/>
    <n v="6.1814"/>
    <n v="453600"/>
    <x v="1"/>
    <m/>
  </r>
  <r>
    <n v="-118.11"/>
    <n v="33.950000000000003"/>
    <n v="34"/>
    <n v="2319"/>
    <n v="334"/>
    <n v="941"/>
    <n v="356"/>
    <n v="6.4318999999999997"/>
    <n v="452300"/>
    <x v="1"/>
    <m/>
  </r>
  <r>
    <n v="-118.11"/>
    <n v="33.950000000000003"/>
    <n v="34"/>
    <n v="1723"/>
    <n v="279"/>
    <n v="617"/>
    <n v="252"/>
    <n v="6.7500999999999998"/>
    <n v="400000"/>
    <x v="1"/>
    <m/>
  </r>
  <r>
    <n v="-118.12"/>
    <n v="33.97"/>
    <n v="33"/>
    <n v="3099"/>
    <n v="839"/>
    <n v="2025"/>
    <n v="750"/>
    <n v="3.1829999999999998"/>
    <n v="191100"/>
    <x v="1"/>
    <m/>
  </r>
  <r>
    <n v="-118.12"/>
    <n v="33.96"/>
    <n v="38"/>
    <n v="1301"/>
    <n v="264"/>
    <n v="877"/>
    <n v="275"/>
    <n v="4.625"/>
    <n v="191300"/>
    <x v="1"/>
    <m/>
  </r>
  <r>
    <n v="-118.11"/>
    <n v="33.96"/>
    <n v="29"/>
    <n v="2784"/>
    <n v="582"/>
    <n v="1278"/>
    <n v="550"/>
    <n v="4.3882000000000003"/>
    <n v="261600"/>
    <x v="1"/>
    <m/>
  </r>
  <r>
    <n v="-118.12"/>
    <n v="33.950000000000003"/>
    <n v="35"/>
    <n v="1604"/>
    <n v="280"/>
    <n v="802"/>
    <n v="280"/>
    <n v="5.7519999999999998"/>
    <n v="291000"/>
    <x v="1"/>
    <m/>
  </r>
  <r>
    <n v="-118.12"/>
    <n v="33.96"/>
    <n v="34"/>
    <n v="2863"/>
    <n v="451"/>
    <n v="1243"/>
    <n v="466"/>
    <n v="6.0723000000000003"/>
    <n v="297200"/>
    <x v="1"/>
    <m/>
  </r>
  <r>
    <n v="-118.12"/>
    <n v="33.96"/>
    <n v="38"/>
    <n v="2105"/>
    <n v="348"/>
    <n v="956"/>
    <n v="350"/>
    <n v="4.4124999999999996"/>
    <n v="246000"/>
    <x v="1"/>
    <m/>
  </r>
  <r>
    <n v="-118.12"/>
    <n v="33.96"/>
    <n v="36"/>
    <n v="1426"/>
    <n v="235"/>
    <n v="698"/>
    <n v="240"/>
    <n v="4.8522999999999996"/>
    <n v="267300"/>
    <x v="1"/>
    <m/>
  </r>
  <r>
    <n v="-118.12"/>
    <n v="33.97"/>
    <n v="35"/>
    <n v="708"/>
    <n v="145"/>
    <n v="471"/>
    <n v="153"/>
    <n v="3.2"/>
    <n v="197400"/>
    <x v="1"/>
    <m/>
  </r>
  <r>
    <n v="-118.13"/>
    <n v="33.97"/>
    <n v="36"/>
    <n v="1759"/>
    <n v="295"/>
    <n v="837"/>
    <n v="267"/>
    <n v="4.6992000000000003"/>
    <n v="251900"/>
    <x v="1"/>
    <m/>
  </r>
  <r>
    <n v="-118.13"/>
    <n v="33.96"/>
    <n v="36"/>
    <n v="1933"/>
    <n v="341"/>
    <n v="958"/>
    <n v="335"/>
    <n v="4.4732000000000003"/>
    <n v="266000"/>
    <x v="1"/>
    <m/>
  </r>
  <r>
    <n v="-118.13"/>
    <n v="33.96"/>
    <n v="38"/>
    <n v="1040"/>
    <n v="202"/>
    <n v="557"/>
    <n v="228"/>
    <n v="4"/>
    <n v="254700"/>
    <x v="1"/>
    <m/>
  </r>
  <r>
    <n v="-118.14"/>
    <n v="33.96"/>
    <n v="34"/>
    <n v="2744"/>
    <n v="541"/>
    <n v="1333"/>
    <n v="503"/>
    <n v="4.0536000000000003"/>
    <n v="277200"/>
    <x v="1"/>
    <m/>
  </r>
  <r>
    <n v="-118.13"/>
    <n v="33.96"/>
    <n v="35"/>
    <n v="1500"/>
    <n v="250"/>
    <n v="706"/>
    <n v="250"/>
    <n v="4.5625"/>
    <n v="253500"/>
    <x v="1"/>
    <m/>
  </r>
  <r>
    <n v="-118.13"/>
    <n v="33.97"/>
    <n v="34"/>
    <n v="1736"/>
    <n v="297"/>
    <n v="823"/>
    <n v="292"/>
    <n v="5.4042000000000003"/>
    <n v="241600"/>
    <x v="1"/>
    <m/>
  </r>
  <r>
    <n v="-118.13"/>
    <n v="33.950000000000003"/>
    <n v="37"/>
    <n v="1709"/>
    <n v="333"/>
    <n v="778"/>
    <n v="344"/>
    <n v="3.9036"/>
    <n v="326600"/>
    <x v="1"/>
    <m/>
  </r>
  <r>
    <n v="-118.14"/>
    <n v="33.950000000000003"/>
    <n v="44"/>
    <n v="1812"/>
    <n v="338"/>
    <n v="822"/>
    <n v="314"/>
    <n v="6.7744"/>
    <n v="294100"/>
    <x v="1"/>
    <m/>
  </r>
  <r>
    <n v="-118.14"/>
    <n v="33.950000000000003"/>
    <n v="42"/>
    <n v="1413"/>
    <n v="228"/>
    <n v="630"/>
    <n v="219"/>
    <n v="6.8563999999999998"/>
    <n v="300000"/>
    <x v="1"/>
    <m/>
  </r>
  <r>
    <n v="-118.14"/>
    <n v="33.950000000000003"/>
    <n v="37"/>
    <n v="1462"/>
    <n v="243"/>
    <n v="600"/>
    <n v="236"/>
    <n v="5.2015000000000002"/>
    <n v="302000"/>
    <x v="1"/>
    <m/>
  </r>
  <r>
    <n v="-118.14"/>
    <n v="33.950000000000003"/>
    <n v="36"/>
    <n v="1942"/>
    <n v="355"/>
    <n v="891"/>
    <n v="348"/>
    <n v="3.6635"/>
    <n v="282100"/>
    <x v="1"/>
    <m/>
  </r>
  <r>
    <n v="-118.15"/>
    <n v="33.96"/>
    <n v="33"/>
    <n v="2418"/>
    <n v="485"/>
    <n v="1397"/>
    <n v="477"/>
    <n v="3.1082999999999998"/>
    <n v="285500"/>
    <x v="1"/>
    <m/>
  </r>
  <r>
    <n v="-118.15"/>
    <n v="33.950000000000003"/>
    <n v="31"/>
    <n v="1053"/>
    <n v="230"/>
    <n v="686"/>
    <n v="211"/>
    <n v="4"/>
    <n v="263200"/>
    <x v="1"/>
    <m/>
  </r>
  <r>
    <n v="-118.12"/>
    <n v="33.950000000000003"/>
    <n v="36"/>
    <n v="2752"/>
    <n v="459"/>
    <n v="1211"/>
    <n v="452"/>
    <n v="5.0526"/>
    <n v="269800"/>
    <x v="1"/>
    <m/>
  </r>
  <r>
    <n v="-118.12"/>
    <n v="33.94"/>
    <n v="35"/>
    <n v="1813"/>
    <n v="313"/>
    <n v="825"/>
    <n v="316"/>
    <n v="5.2484999999999999"/>
    <n v="323800"/>
    <x v="1"/>
    <m/>
  </r>
  <r>
    <n v="-118.12"/>
    <n v="33.94"/>
    <n v="33"/>
    <n v="2394"/>
    <n v="576"/>
    <n v="1166"/>
    <n v="548"/>
    <n v="2.7317"/>
    <n v="264700"/>
    <x v="1"/>
    <m/>
  </r>
  <r>
    <n v="-118.13"/>
    <n v="33.94"/>
    <n v="34"/>
    <n v="522"/>
    <n v="138"/>
    <n v="373"/>
    <n v="139"/>
    <n v="3.5480999999999998"/>
    <n v="265000"/>
    <x v="1"/>
    <m/>
  </r>
  <r>
    <n v="-118.13"/>
    <n v="33.950000000000003"/>
    <n v="24"/>
    <n v="6662"/>
    <n v="1852"/>
    <n v="3792"/>
    <n v="1735"/>
    <n v="3.1103999999999998"/>
    <n v="230000"/>
    <x v="1"/>
    <m/>
  </r>
  <r>
    <n v="-118.11"/>
    <n v="33.93"/>
    <n v="35"/>
    <n v="2670"/>
    <n v="493"/>
    <n v="1196"/>
    <n v="488"/>
    <n v="3.8426999999999998"/>
    <n v="283500"/>
    <x v="1"/>
    <m/>
  </r>
  <r>
    <n v="-118.11"/>
    <n v="33.94"/>
    <n v="37"/>
    <n v="1434"/>
    <n v="262"/>
    <n v="786"/>
    <n v="256"/>
    <n v="4.4375"/>
    <n v="244900"/>
    <x v="1"/>
    <m/>
  </r>
  <r>
    <n v="-118.11"/>
    <n v="33.94"/>
    <n v="32"/>
    <n v="2098"/>
    <n v="378"/>
    <n v="1036"/>
    <n v="385"/>
    <n v="5.0258000000000003"/>
    <n v="255400"/>
    <x v="1"/>
    <m/>
  </r>
  <r>
    <n v="-118.12"/>
    <n v="33.94"/>
    <n v="31"/>
    <n v="2210"/>
    <n v="519"/>
    <n v="1047"/>
    <n v="472"/>
    <n v="3.3292000000000002"/>
    <n v="271300"/>
    <x v="1"/>
    <m/>
  </r>
  <r>
    <n v="-118.12"/>
    <n v="33.94"/>
    <n v="33"/>
    <n v="2206"/>
    <n v="393"/>
    <n v="973"/>
    <n v="364"/>
    <n v="4.6749999999999998"/>
    <n v="283000"/>
    <x v="1"/>
    <m/>
  </r>
  <r>
    <n v="-118.11"/>
    <n v="33.94"/>
    <n v="36"/>
    <n v="1949"/>
    <n v="319"/>
    <n v="909"/>
    <n v="325"/>
    <n v="5.1586999999999996"/>
    <n v="296600"/>
    <x v="1"/>
    <m/>
  </r>
  <r>
    <n v="-118.11"/>
    <n v="33.93"/>
    <n v="17"/>
    <n v="1205"/>
    <n v="347"/>
    <n v="736"/>
    <n v="342"/>
    <n v="3.2010999999999998"/>
    <n v="162500"/>
    <x v="1"/>
    <m/>
  </r>
  <r>
    <n v="-118.12"/>
    <n v="33.92"/>
    <n v="27"/>
    <n v="6336"/>
    <n v="1628"/>
    <n v="4673"/>
    <n v="1505"/>
    <n v="2.5893000000000002"/>
    <n v="183700"/>
    <x v="1"/>
    <m/>
  </r>
  <r>
    <n v="-118.12"/>
    <n v="33.93"/>
    <n v="27"/>
    <n v="580"/>
    <n v="143"/>
    <n v="466"/>
    <n v="133"/>
    <n v="3.0909"/>
    <n v="187500"/>
    <x v="1"/>
    <m/>
  </r>
  <r>
    <n v="-118.13"/>
    <n v="33.92"/>
    <n v="28"/>
    <n v="3069"/>
    <n v="864"/>
    <n v="1932"/>
    <n v="835"/>
    <n v="2.4925000000000002"/>
    <n v="177200"/>
    <x v="1"/>
    <m/>
  </r>
  <r>
    <n v="-118.13"/>
    <n v="33.93"/>
    <n v="38"/>
    <n v="2040"/>
    <n v="458"/>
    <n v="1775"/>
    <n v="445"/>
    <n v="3.5226999999999999"/>
    <n v="202400"/>
    <x v="1"/>
    <m/>
  </r>
  <r>
    <n v="-118.13"/>
    <n v="33.92"/>
    <n v="36"/>
    <n v="984"/>
    <n v="183"/>
    <n v="615"/>
    <n v="206"/>
    <n v="4.1786000000000003"/>
    <n v="201500"/>
    <x v="1"/>
    <m/>
  </r>
  <r>
    <n v="-118.14"/>
    <n v="33.92"/>
    <n v="31"/>
    <n v="3731"/>
    <n v="853"/>
    <n v="2313"/>
    <n v="801"/>
    <n v="3.2237"/>
    <n v="218200"/>
    <x v="1"/>
    <m/>
  </r>
  <r>
    <n v="-118.14"/>
    <n v="33.93"/>
    <n v="31"/>
    <n v="3205"/>
    <n v="727"/>
    <n v="1647"/>
    <n v="664"/>
    <n v="3.3681000000000001"/>
    <n v="223900"/>
    <x v="1"/>
    <m/>
  </r>
  <r>
    <n v="-118.14"/>
    <n v="33.93"/>
    <n v="32"/>
    <n v="2065"/>
    <n v="438"/>
    <n v="1075"/>
    <n v="442"/>
    <n v="4.4279000000000002"/>
    <n v="226400"/>
    <x v="1"/>
    <m/>
  </r>
  <r>
    <n v="-118.15"/>
    <n v="33.93"/>
    <n v="30"/>
    <n v="3096"/>
    <n v="628"/>
    <n v="1676"/>
    <n v="587"/>
    <n v="4.6582999999999997"/>
    <n v="207300"/>
    <x v="1"/>
    <m/>
  </r>
  <r>
    <n v="-118.13"/>
    <n v="33.93"/>
    <n v="34"/>
    <n v="2122"/>
    <n v="517"/>
    <n v="1578"/>
    <n v="488"/>
    <n v="3.1496"/>
    <n v="191900"/>
    <x v="1"/>
    <m/>
  </r>
  <r>
    <n v="-118.13"/>
    <n v="33.93"/>
    <n v="19"/>
    <n v="1793"/>
    <n v="447"/>
    <n v="1222"/>
    <n v="452"/>
    <n v="2.6861999999999999"/>
    <n v="195800"/>
    <x v="1"/>
    <m/>
  </r>
  <r>
    <n v="-118.14"/>
    <n v="33.94"/>
    <n v="31"/>
    <n v="2841"/>
    <n v="774"/>
    <n v="1612"/>
    <n v="708"/>
    <n v="2.9205000000000001"/>
    <n v="196600"/>
    <x v="1"/>
    <m/>
  </r>
  <r>
    <n v="-118.14"/>
    <n v="33.94"/>
    <n v="35"/>
    <n v="2987"/>
    <n v="601"/>
    <n v="1561"/>
    <n v="606"/>
    <n v="4.0038999999999998"/>
    <n v="226500"/>
    <x v="1"/>
    <m/>
  </r>
  <r>
    <n v="-118.15"/>
    <n v="33.94"/>
    <n v="36"/>
    <n v="1948"/>
    <n v="341"/>
    <n v="992"/>
    <n v="363"/>
    <n v="4.2594000000000003"/>
    <n v="242400"/>
    <x v="1"/>
    <m/>
  </r>
  <r>
    <n v="-118.15"/>
    <n v="33.94"/>
    <n v="37"/>
    <n v="1594"/>
    <n v="321"/>
    <n v="1003"/>
    <n v="323"/>
    <n v="3.3289"/>
    <n v="199700"/>
    <x v="1"/>
    <m/>
  </r>
  <r>
    <n v="-118.15"/>
    <n v="33.950000000000003"/>
    <n v="35"/>
    <n v="2753"/>
    <n v="702"/>
    <n v="1592"/>
    <n v="614"/>
    <n v="2.7875000000000001"/>
    <n v="209000"/>
    <x v="1"/>
    <m/>
  </r>
  <r>
    <n v="-118.16"/>
    <n v="33.94"/>
    <n v="25"/>
    <n v="3341"/>
    <n v="789"/>
    <n v="1685"/>
    <n v="751"/>
    <n v="3.6936"/>
    <n v="238300"/>
    <x v="1"/>
    <m/>
  </r>
  <r>
    <n v="-118.15"/>
    <n v="33.93"/>
    <n v="25"/>
    <n v="1948"/>
    <n v="433"/>
    <n v="1128"/>
    <n v="429"/>
    <n v="3.7614000000000001"/>
    <n v="255900"/>
    <x v="1"/>
    <m/>
  </r>
  <r>
    <n v="-118.16"/>
    <n v="33.94"/>
    <n v="25"/>
    <n v="5675"/>
    <n v="1224"/>
    <n v="3317"/>
    <n v="1119"/>
    <n v="3.9352"/>
    <n v="232900"/>
    <x v="1"/>
    <m/>
  </r>
  <r>
    <n v="-118.15"/>
    <n v="33.93"/>
    <n v="42"/>
    <n v="1839"/>
    <n v="346"/>
    <n v="1034"/>
    <n v="339"/>
    <n v="4.9808000000000003"/>
    <n v="212300"/>
    <x v="1"/>
    <m/>
  </r>
  <r>
    <n v="-118.15"/>
    <n v="33.93"/>
    <n v="34"/>
    <n v="1745"/>
    <n v="404"/>
    <n v="1084"/>
    <n v="410"/>
    <n v="3.3411"/>
    <n v="220500"/>
    <x v="1"/>
    <m/>
  </r>
  <r>
    <n v="-118.16"/>
    <n v="33.92"/>
    <n v="36"/>
    <n v="2062"/>
    <n v="351"/>
    <n v="1134"/>
    <n v="358"/>
    <n v="4.4881000000000002"/>
    <n v="218900"/>
    <x v="1"/>
    <m/>
  </r>
  <r>
    <n v="-118.14"/>
    <n v="33.92"/>
    <n v="35"/>
    <n v="2378"/>
    <n v="559"/>
    <n v="1799"/>
    <n v="546"/>
    <n v="3.9327000000000001"/>
    <n v="190500"/>
    <x v="1"/>
    <m/>
  </r>
  <r>
    <n v="-118.15"/>
    <n v="33.92"/>
    <n v="36"/>
    <n v="1890"/>
    <n v="400"/>
    <n v="1232"/>
    <n v="386"/>
    <n v="4.375"/>
    <n v="184200"/>
    <x v="1"/>
    <m/>
  </r>
  <r>
    <n v="-118.15"/>
    <n v="33.92"/>
    <n v="40"/>
    <n v="1335"/>
    <n v="281"/>
    <n v="804"/>
    <n v="282"/>
    <n v="4.3193999999999999"/>
    <n v="198400"/>
    <x v="1"/>
    <m/>
  </r>
  <r>
    <n v="-118.15"/>
    <n v="33.92"/>
    <n v="28"/>
    <n v="1038"/>
    <n v="252"/>
    <n v="912"/>
    <n v="245"/>
    <n v="2.5874999999999999"/>
    <n v="161200"/>
    <x v="1"/>
    <m/>
  </r>
  <r>
    <n v="-118.15"/>
    <n v="33.92"/>
    <n v="30"/>
    <n v="915"/>
    <n v="234"/>
    <n v="646"/>
    <n v="211"/>
    <n v="2.5207999999999999"/>
    <n v="182800"/>
    <x v="1"/>
    <m/>
  </r>
  <r>
    <n v="-118.11"/>
    <n v="33.909999999999997"/>
    <n v="19"/>
    <n v="3056"/>
    <n v="759"/>
    <n v="1561"/>
    <n v="740"/>
    <n v="3.1368999999999998"/>
    <n v="196900"/>
    <x v="1"/>
    <m/>
  </r>
  <r>
    <n v="-118.12"/>
    <n v="33.909999999999997"/>
    <n v="34"/>
    <n v="682"/>
    <n v="132"/>
    <n v="491"/>
    <n v="144"/>
    <n v="4.6388999999999996"/>
    <n v="173800"/>
    <x v="1"/>
    <m/>
  </r>
  <r>
    <n v="-118.12"/>
    <n v="33.909999999999997"/>
    <n v="35"/>
    <n v="620"/>
    <n v="122"/>
    <n v="381"/>
    <n v="124"/>
    <n v="3.7917000000000001"/>
    <n v="183900"/>
    <x v="1"/>
    <m/>
  </r>
  <r>
    <n v="-118.12"/>
    <n v="33.909999999999997"/>
    <n v="35"/>
    <n v="1518"/>
    <n v="279"/>
    <n v="857"/>
    <n v="251"/>
    <n v="3.6917"/>
    <n v="197500"/>
    <x v="1"/>
    <m/>
  </r>
  <r>
    <n v="-118.13"/>
    <n v="33.909999999999997"/>
    <n v="35"/>
    <n v="561"/>
    <n v="104"/>
    <n v="261"/>
    <n v="105"/>
    <n v="4.9375"/>
    <n v="183800"/>
    <x v="1"/>
    <m/>
  </r>
  <r>
    <n v="-118.13"/>
    <n v="33.909999999999997"/>
    <n v="34"/>
    <n v="916"/>
    <n v="162"/>
    <n v="552"/>
    <n v="164"/>
    <n v="4.9107000000000003"/>
    <n v="222000"/>
    <x v="1"/>
    <m/>
  </r>
  <r>
    <n v="-118.14"/>
    <n v="33.909999999999997"/>
    <n v="36"/>
    <n v="1096"/>
    <n v="204"/>
    <n v="569"/>
    <n v="201"/>
    <n v="4.4749999999999996"/>
    <n v="182300"/>
    <x v="1"/>
    <m/>
  </r>
  <r>
    <n v="-118.14"/>
    <n v="33.909999999999997"/>
    <n v="34"/>
    <n v="2011"/>
    <n v="472"/>
    <n v="1087"/>
    <n v="423"/>
    <n v="3.0465"/>
    <n v="187800"/>
    <x v="1"/>
    <m/>
  </r>
  <r>
    <n v="-118.1"/>
    <n v="33.909999999999997"/>
    <n v="40"/>
    <n v="513"/>
    <n v="100"/>
    <n v="399"/>
    <n v="99"/>
    <n v="4.875"/>
    <n v="167600"/>
    <x v="1"/>
    <m/>
  </r>
  <r>
    <n v="-118.1"/>
    <n v="33.909999999999997"/>
    <n v="36"/>
    <n v="1080"/>
    <n v="201"/>
    <n v="719"/>
    <n v="201"/>
    <n v="4.2679"/>
    <n v="175800"/>
    <x v="1"/>
    <m/>
  </r>
  <r>
    <n v="-118.1"/>
    <n v="33.909999999999997"/>
    <n v="36"/>
    <n v="726"/>
    <m/>
    <n v="490"/>
    <n v="130"/>
    <n v="3.6389"/>
    <n v="167600"/>
    <x v="1"/>
    <m/>
  </r>
  <r>
    <n v="-118.1"/>
    <n v="33.9"/>
    <n v="35"/>
    <n v="1151"/>
    <n v="248"/>
    <n v="809"/>
    <n v="246"/>
    <n v="4.7812999999999999"/>
    <n v="160000"/>
    <x v="1"/>
    <m/>
  </r>
  <r>
    <n v="-118.11"/>
    <n v="33.909999999999997"/>
    <n v="29"/>
    <n v="889"/>
    <n v="166"/>
    <n v="597"/>
    <n v="163"/>
    <n v="4.9608999999999996"/>
    <n v="186700"/>
    <x v="1"/>
    <m/>
  </r>
  <r>
    <n v="-118.11"/>
    <n v="33.909999999999997"/>
    <n v="22"/>
    <n v="1981"/>
    <n v="472"/>
    <n v="1231"/>
    <n v="457"/>
    <n v="4.0877999999999997"/>
    <n v="153700"/>
    <x v="1"/>
    <m/>
  </r>
  <r>
    <n v="-118.1"/>
    <n v="33.909999999999997"/>
    <n v="29"/>
    <n v="505"/>
    <n v="113"/>
    <n v="411"/>
    <n v="113"/>
    <n v="2.6396999999999999"/>
    <n v="164400"/>
    <x v="1"/>
    <m/>
  </r>
  <r>
    <n v="-118.09"/>
    <n v="33.909999999999997"/>
    <n v="14"/>
    <n v="2369"/>
    <n v="604"/>
    <n v="1546"/>
    <n v="464"/>
    <n v="3.7968999999999999"/>
    <n v="159400"/>
    <x v="1"/>
    <m/>
  </r>
  <r>
    <n v="-118.09"/>
    <n v="33.909999999999997"/>
    <n v="34"/>
    <n v="1582"/>
    <n v="343"/>
    <n v="1356"/>
    <n v="324"/>
    <n v="3.4211"/>
    <n v="141100"/>
    <x v="1"/>
    <m/>
  </r>
  <r>
    <n v="-118.09"/>
    <n v="33.909999999999997"/>
    <n v="36"/>
    <n v="1442"/>
    <n v="271"/>
    <n v="990"/>
    <n v="268"/>
    <n v="4.0517000000000003"/>
    <n v="162200"/>
    <x v="1"/>
    <m/>
  </r>
  <r>
    <n v="-118.09"/>
    <n v="33.92"/>
    <n v="35"/>
    <n v="1994"/>
    <n v="419"/>
    <n v="1491"/>
    <n v="428"/>
    <n v="3.7383000000000002"/>
    <n v="166200"/>
    <x v="1"/>
    <m/>
  </r>
  <r>
    <n v="-118.1"/>
    <n v="33.909999999999997"/>
    <n v="35"/>
    <n v="1592"/>
    <n v="335"/>
    <n v="1238"/>
    <n v="320"/>
    <n v="4.9732000000000003"/>
    <n v="165000"/>
    <x v="1"/>
    <m/>
  </r>
  <r>
    <n v="-118.08"/>
    <n v="33.909999999999997"/>
    <n v="36"/>
    <n v="1551"/>
    <n v="297"/>
    <n v="1100"/>
    <n v="322"/>
    <n v="5.1186999999999996"/>
    <n v="168100"/>
    <x v="1"/>
    <m/>
  </r>
  <r>
    <n v="-118.08"/>
    <n v="33.909999999999997"/>
    <n v="30"/>
    <n v="1366"/>
    <n v="460"/>
    <n v="920"/>
    <n v="410"/>
    <n v="0.99460000000000004"/>
    <n v="159900"/>
    <x v="1"/>
    <m/>
  </r>
  <r>
    <n v="-118.09"/>
    <n v="33.9"/>
    <n v="36"/>
    <n v="1215"/>
    <n v="279"/>
    <n v="862"/>
    <n v="285"/>
    <n v="3.7604000000000002"/>
    <n v="158700"/>
    <x v="1"/>
    <m/>
  </r>
  <r>
    <n v="-118.09"/>
    <n v="33.9"/>
    <n v="37"/>
    <n v="1112"/>
    <n v="222"/>
    <n v="771"/>
    <n v="224"/>
    <n v="4.2131999999999996"/>
    <n v="164600"/>
    <x v="1"/>
    <m/>
  </r>
  <r>
    <n v="-118.1"/>
    <n v="33.909999999999997"/>
    <n v="35"/>
    <n v="1653"/>
    <n v="325"/>
    <n v="1072"/>
    <n v="301"/>
    <n v="3.2707999999999999"/>
    <n v="159700"/>
    <x v="1"/>
    <m/>
  </r>
  <r>
    <n v="-118.08"/>
    <n v="33.909999999999997"/>
    <n v="30"/>
    <n v="3259"/>
    <n v="942"/>
    <n v="2744"/>
    <n v="895"/>
    <n v="2.8607999999999998"/>
    <n v="165600"/>
    <x v="1"/>
    <m/>
  </r>
  <r>
    <n v="-118.07"/>
    <n v="33.909999999999997"/>
    <n v="29"/>
    <n v="2387"/>
    <n v="570"/>
    <n v="1978"/>
    <n v="548"/>
    <n v="3.1957"/>
    <n v="159200"/>
    <x v="1"/>
    <m/>
  </r>
  <r>
    <n v="-118.08"/>
    <n v="33.909999999999997"/>
    <n v="18"/>
    <n v="1573"/>
    <n v="396"/>
    <n v="1200"/>
    <n v="365"/>
    <n v="2.895"/>
    <n v="146900"/>
    <x v="1"/>
    <m/>
  </r>
  <r>
    <n v="-118.06"/>
    <n v="33.909999999999997"/>
    <n v="24"/>
    <n v="4880"/>
    <n v="1044"/>
    <n v="4516"/>
    <n v="1050"/>
    <n v="4.1387"/>
    <n v="157700"/>
    <x v="1"/>
    <m/>
  </r>
  <r>
    <n v="-118.06"/>
    <n v="33.909999999999997"/>
    <n v="21"/>
    <n v="2863"/>
    <n v="701"/>
    <n v="1489"/>
    <n v="621"/>
    <n v="3.2031000000000001"/>
    <n v="180700"/>
    <x v="1"/>
    <m/>
  </r>
  <r>
    <n v="-118.06"/>
    <n v="33.909999999999997"/>
    <n v="36"/>
    <n v="1360"/>
    <n v="271"/>
    <n v="909"/>
    <n v="275"/>
    <n v="4.6730999999999998"/>
    <n v="173300"/>
    <x v="1"/>
    <m/>
  </r>
  <r>
    <n v="-118.07"/>
    <n v="33.909999999999997"/>
    <n v="35"/>
    <n v="2228"/>
    <n v="463"/>
    <n v="1558"/>
    <n v="427"/>
    <n v="4.0229999999999997"/>
    <n v="157700"/>
    <x v="1"/>
    <m/>
  </r>
  <r>
    <n v="-118.05"/>
    <n v="33.9"/>
    <n v="41"/>
    <n v="550"/>
    <n v="129"/>
    <n v="642"/>
    <n v="125"/>
    <n v="1.875"/>
    <n v="119900"/>
    <x v="1"/>
    <m/>
  </r>
  <r>
    <n v="-118.05"/>
    <n v="33.9"/>
    <n v="36"/>
    <n v="1047"/>
    <n v="227"/>
    <n v="975"/>
    <n v="239"/>
    <n v="3.1897000000000002"/>
    <n v="155000"/>
    <x v="1"/>
    <m/>
  </r>
  <r>
    <n v="-118.06"/>
    <n v="33.9"/>
    <n v="37"/>
    <n v="1161"/>
    <n v="254"/>
    <n v="882"/>
    <n v="236"/>
    <n v="4.4166999999999996"/>
    <n v="158000"/>
    <x v="1"/>
    <m/>
  </r>
  <r>
    <n v="-118.06"/>
    <n v="33.89"/>
    <n v="26"/>
    <n v="2483"/>
    <n v="412"/>
    <n v="1538"/>
    <n v="449"/>
    <n v="5.1104000000000003"/>
    <n v="220500"/>
    <x v="1"/>
    <m/>
  </r>
  <r>
    <n v="-118.07"/>
    <n v="33.89"/>
    <n v="29"/>
    <n v="1138"/>
    <n v="217"/>
    <n v="964"/>
    <n v="222"/>
    <n v="4.5369999999999999"/>
    <n v="185300"/>
    <x v="1"/>
    <m/>
  </r>
  <r>
    <n v="-118.07"/>
    <n v="33.89"/>
    <n v="17"/>
    <n v="2223"/>
    <n v="544"/>
    <n v="2008"/>
    <n v="512"/>
    <n v="3.0777000000000001"/>
    <n v="160800"/>
    <x v="1"/>
    <m/>
  </r>
  <r>
    <n v="-118.07"/>
    <n v="33.89"/>
    <n v="35"/>
    <n v="1145"/>
    <n v="274"/>
    <n v="1651"/>
    <n v="265"/>
    <n v="3.125"/>
    <n v="120300"/>
    <x v="1"/>
    <m/>
  </r>
  <r>
    <n v="-118.08"/>
    <n v="33.89"/>
    <n v="28"/>
    <n v="1035"/>
    <n v="275"/>
    <n v="1545"/>
    <n v="269"/>
    <n v="3.0356999999999998"/>
    <n v="123400"/>
    <x v="1"/>
    <m/>
  </r>
  <r>
    <n v="-118.08"/>
    <n v="33.89"/>
    <n v="35"/>
    <n v="1071"/>
    <n v="290"/>
    <n v="1412"/>
    <n v="274"/>
    <n v="3.1917"/>
    <n v="114900"/>
    <x v="1"/>
    <m/>
  </r>
  <r>
    <n v="-118.08"/>
    <n v="33.89"/>
    <n v="37"/>
    <n v="1152"/>
    <n v="259"/>
    <n v="981"/>
    <n v="225"/>
    <n v="3.2856999999999998"/>
    <n v="153600"/>
    <x v="1"/>
    <m/>
  </r>
  <r>
    <n v="-118.07"/>
    <n v="33.9"/>
    <n v="39"/>
    <n v="2502"/>
    <n v="546"/>
    <n v="1849"/>
    <n v="518"/>
    <n v="3.8845999999999998"/>
    <n v="164100"/>
    <x v="1"/>
    <m/>
  </r>
  <r>
    <n v="-118.07"/>
    <n v="33.9"/>
    <n v="42"/>
    <n v="1007"/>
    <n v="224"/>
    <n v="776"/>
    <n v="228"/>
    <n v="3.8672"/>
    <n v="162700"/>
    <x v="1"/>
    <m/>
  </r>
  <r>
    <n v="-118.07"/>
    <n v="33.9"/>
    <n v="45"/>
    <n v="1776"/>
    <n v="353"/>
    <n v="1180"/>
    <n v="337"/>
    <n v="4.6406000000000001"/>
    <n v="169200"/>
    <x v="1"/>
    <m/>
  </r>
  <r>
    <n v="-118.08"/>
    <n v="33.9"/>
    <n v="44"/>
    <n v="1167"/>
    <n v="237"/>
    <n v="733"/>
    <n v="237"/>
    <n v="4.2083000000000004"/>
    <n v="168300"/>
    <x v="1"/>
    <m/>
  </r>
  <r>
    <n v="-118.08"/>
    <n v="33.9"/>
    <n v="42"/>
    <n v="1768"/>
    <n v="372"/>
    <n v="1155"/>
    <n v="368"/>
    <n v="3.5579999999999998"/>
    <n v="161100"/>
    <x v="1"/>
    <m/>
  </r>
  <r>
    <n v="-118.09"/>
    <n v="33.9"/>
    <n v="37"/>
    <n v="1147"/>
    <n v="258"/>
    <n v="742"/>
    <n v="242"/>
    <n v="4.0461"/>
    <n v="153500"/>
    <x v="1"/>
    <m/>
  </r>
  <r>
    <n v="-118.09"/>
    <n v="33.9"/>
    <n v="33"/>
    <n v="3326"/>
    <n v="720"/>
    <n v="2533"/>
    <n v="689"/>
    <n v="3.1440999999999999"/>
    <n v="176300"/>
    <x v="1"/>
    <m/>
  </r>
  <r>
    <n v="-118.1"/>
    <n v="33.9"/>
    <n v="43"/>
    <n v="1237"/>
    <n v="243"/>
    <n v="776"/>
    <n v="246"/>
    <n v="4.3250000000000002"/>
    <n v="166000"/>
    <x v="1"/>
    <m/>
  </r>
  <r>
    <n v="-118.1"/>
    <n v="33.9"/>
    <n v="40"/>
    <n v="1880"/>
    <n v="377"/>
    <n v="1229"/>
    <n v="378"/>
    <n v="4.4166999999999996"/>
    <n v="174600"/>
    <x v="1"/>
    <m/>
  </r>
  <r>
    <n v="-118.08"/>
    <n v="33.89"/>
    <n v="41"/>
    <n v="834"/>
    <n v="166"/>
    <n v="603"/>
    <n v="179"/>
    <n v="3.7321"/>
    <n v="167500"/>
    <x v="1"/>
    <m/>
  </r>
  <r>
    <n v="-118.09"/>
    <n v="33.89"/>
    <n v="42"/>
    <n v="1150"/>
    <n v="215"/>
    <n v="708"/>
    <n v="204"/>
    <n v="3.6875"/>
    <n v="171500"/>
    <x v="1"/>
    <m/>
  </r>
  <r>
    <n v="-118.09"/>
    <n v="33.89"/>
    <n v="42"/>
    <n v="991"/>
    <m/>
    <n v="717"/>
    <n v="219"/>
    <n v="4.0926"/>
    <n v="164400"/>
    <x v="1"/>
    <m/>
  </r>
  <r>
    <n v="-118.09"/>
    <n v="33.89"/>
    <n v="27"/>
    <n v="3399"/>
    <n v="882"/>
    <n v="2465"/>
    <n v="811"/>
    <n v="3.0990000000000002"/>
    <n v="166600"/>
    <x v="1"/>
    <m/>
  </r>
  <r>
    <n v="-118.1"/>
    <n v="33.89"/>
    <n v="34"/>
    <n v="2242"/>
    <n v="436"/>
    <n v="1483"/>
    <n v="443"/>
    <n v="4.4934000000000003"/>
    <n v="185600"/>
    <x v="1"/>
    <m/>
  </r>
  <r>
    <n v="-118.1"/>
    <n v="33.9"/>
    <n v="37"/>
    <n v="1061"/>
    <n v="202"/>
    <n v="768"/>
    <n v="206"/>
    <n v="4.75"/>
    <n v="161900"/>
    <x v="1"/>
    <m/>
  </r>
  <r>
    <n v="-118.1"/>
    <n v="33.9"/>
    <n v="37"/>
    <n v="796"/>
    <n v="175"/>
    <n v="740"/>
    <n v="183"/>
    <n v="3.6"/>
    <n v="156400"/>
    <x v="1"/>
    <m/>
  </r>
  <r>
    <n v="-118.1"/>
    <n v="33.89"/>
    <n v="36"/>
    <n v="769"/>
    <n v="142"/>
    <n v="498"/>
    <n v="137"/>
    <n v="4.7159000000000004"/>
    <n v="182100"/>
    <x v="1"/>
    <m/>
  </r>
  <r>
    <n v="-118.1"/>
    <n v="33.89"/>
    <n v="35"/>
    <n v="994"/>
    <n v="203"/>
    <n v="602"/>
    <n v="185"/>
    <n v="3.5865"/>
    <n v="178000"/>
    <x v="1"/>
    <m/>
  </r>
  <r>
    <n v="-118.11"/>
    <n v="33.9"/>
    <n v="35"/>
    <n v="2604"/>
    <n v="495"/>
    <n v="1465"/>
    <n v="470"/>
    <n v="4.4896000000000003"/>
    <n v="184600"/>
    <x v="1"/>
    <m/>
  </r>
  <r>
    <n v="-118.11"/>
    <n v="33.9"/>
    <n v="26"/>
    <n v="4173"/>
    <n v="893"/>
    <n v="2471"/>
    <n v="863"/>
    <n v="3.5051999999999999"/>
    <n v="196000"/>
    <x v="1"/>
    <m/>
  </r>
  <r>
    <n v="-118.11"/>
    <n v="33.89"/>
    <n v="35"/>
    <n v="1139"/>
    <n v="197"/>
    <n v="772"/>
    <n v="233"/>
    <n v="4.375"/>
    <n v="204700"/>
    <x v="1"/>
    <m/>
  </r>
  <r>
    <n v="-118.11"/>
    <n v="33.880000000000003"/>
    <n v="35"/>
    <n v="1623"/>
    <n v="304"/>
    <n v="868"/>
    <n v="272"/>
    <n v="3.5893000000000002"/>
    <n v="276000"/>
    <x v="1"/>
    <m/>
  </r>
  <r>
    <n v="-118.11"/>
    <n v="33.89"/>
    <n v="34"/>
    <n v="2508"/>
    <n v="594"/>
    <n v="1549"/>
    <n v="545"/>
    <n v="3.2069000000000001"/>
    <n v="236500"/>
    <x v="1"/>
    <m/>
  </r>
  <r>
    <n v="-118.11"/>
    <n v="33.9"/>
    <n v="35"/>
    <n v="1323"/>
    <n v="269"/>
    <n v="1084"/>
    <n v="240"/>
    <n v="5.0753000000000004"/>
    <n v="178000"/>
    <x v="1"/>
    <m/>
  </r>
  <r>
    <n v="-118.11"/>
    <n v="33.9"/>
    <n v="36"/>
    <n v="1347"/>
    <n v="278"/>
    <n v="748"/>
    <n v="278"/>
    <n v="5.1422999999999996"/>
    <n v="183100"/>
    <x v="1"/>
    <m/>
  </r>
  <r>
    <n v="-118.11"/>
    <n v="33.909999999999997"/>
    <n v="36"/>
    <n v="1088"/>
    <n v="231"/>
    <n v="617"/>
    <n v="211"/>
    <n v="3.8824000000000001"/>
    <n v="193100"/>
    <x v="1"/>
    <m/>
  </r>
  <r>
    <n v="-118.12"/>
    <n v="33.909999999999997"/>
    <n v="36"/>
    <n v="1432"/>
    <n v="265"/>
    <n v="749"/>
    <n v="261"/>
    <n v="3.5771999999999999"/>
    <n v="207400"/>
    <x v="1"/>
    <m/>
  </r>
  <r>
    <n v="-118.12"/>
    <n v="33.909999999999997"/>
    <n v="36"/>
    <n v="2053"/>
    <n v="386"/>
    <n v="1023"/>
    <n v="394"/>
    <n v="3"/>
    <n v="216600"/>
    <x v="1"/>
    <m/>
  </r>
  <r>
    <n v="-118.13"/>
    <n v="33.9"/>
    <n v="38"/>
    <n v="1475"/>
    <n v="269"/>
    <n v="827"/>
    <n v="265"/>
    <n v="4.7663000000000002"/>
    <n v="191600"/>
    <x v="1"/>
    <m/>
  </r>
  <r>
    <n v="-118.13"/>
    <n v="33.909999999999997"/>
    <n v="36"/>
    <n v="1967"/>
    <n v="316"/>
    <n v="910"/>
    <n v="306"/>
    <n v="4.4947999999999997"/>
    <n v="190600"/>
    <x v="1"/>
    <m/>
  </r>
  <r>
    <n v="-118.14"/>
    <n v="33.909999999999997"/>
    <n v="37"/>
    <n v="932"/>
    <n v="171"/>
    <n v="578"/>
    <n v="175"/>
    <n v="4.375"/>
    <n v="177600"/>
    <x v="1"/>
    <m/>
  </r>
  <r>
    <n v="-118.14"/>
    <n v="33.9"/>
    <n v="26"/>
    <n v="2145"/>
    <n v="471"/>
    <n v="1150"/>
    <n v="429"/>
    <n v="3.5972"/>
    <n v="225800"/>
    <x v="1"/>
    <m/>
  </r>
  <r>
    <n v="-118.14"/>
    <n v="33.909999999999997"/>
    <n v="34"/>
    <n v="1766"/>
    <n v="410"/>
    <n v="974"/>
    <n v="404"/>
    <n v="3.0703"/>
    <n v="180800"/>
    <x v="1"/>
    <m/>
  </r>
  <r>
    <n v="-118.14"/>
    <n v="33.909999999999997"/>
    <n v="32"/>
    <n v="1981"/>
    <n v="472"/>
    <n v="1371"/>
    <n v="431"/>
    <n v="3.1204000000000001"/>
    <n v="204200"/>
    <x v="1"/>
    <m/>
  </r>
  <r>
    <n v="-118.15"/>
    <n v="33.909999999999997"/>
    <n v="35"/>
    <n v="1590"/>
    <n v="350"/>
    <n v="1299"/>
    <n v="335"/>
    <n v="4.0312999999999999"/>
    <n v="163200"/>
    <x v="1"/>
    <m/>
  </r>
  <r>
    <n v="-118.15"/>
    <n v="33.909999999999997"/>
    <n v="38"/>
    <n v="901"/>
    <n v="205"/>
    <n v="760"/>
    <n v="208"/>
    <n v="2.9643000000000002"/>
    <n v="147400"/>
    <x v="1"/>
    <m/>
  </r>
  <r>
    <n v="-118.15"/>
    <n v="33.9"/>
    <n v="20"/>
    <n v="2850"/>
    <n v="737"/>
    <n v="1855"/>
    <n v="662"/>
    <n v="2.8090000000000002"/>
    <n v="144600"/>
    <x v="1"/>
    <m/>
  </r>
  <r>
    <n v="-118.16"/>
    <n v="33.9"/>
    <n v="28"/>
    <n v="2410"/>
    <n v="616"/>
    <n v="2399"/>
    <n v="594"/>
    <n v="2.7339000000000002"/>
    <n v="156700"/>
    <x v="1"/>
    <m/>
  </r>
  <r>
    <n v="-118.16"/>
    <n v="33.909999999999997"/>
    <n v="28"/>
    <n v="2922"/>
    <n v="739"/>
    <n v="3013"/>
    <n v="673"/>
    <n v="2.9531000000000001"/>
    <n v="127100"/>
    <x v="1"/>
    <m/>
  </r>
  <r>
    <n v="-118.16"/>
    <n v="33.909999999999997"/>
    <n v="35"/>
    <n v="1403"/>
    <n v="338"/>
    <n v="1415"/>
    <n v="367"/>
    <n v="3.0966999999999998"/>
    <n v="144000"/>
    <x v="1"/>
    <m/>
  </r>
  <r>
    <n v="-118.15"/>
    <n v="33.909999999999997"/>
    <n v="35"/>
    <n v="574"/>
    <n v="116"/>
    <n v="610"/>
    <n v="147"/>
    <n v="3.3182"/>
    <n v="133300"/>
    <x v="1"/>
    <m/>
  </r>
  <r>
    <n v="-118.15"/>
    <n v="33.909999999999997"/>
    <n v="25"/>
    <n v="2053"/>
    <n v="578"/>
    <n v="1721"/>
    <n v="507"/>
    <n v="2.3456000000000001"/>
    <n v="146100"/>
    <x v="1"/>
    <m/>
  </r>
  <r>
    <n v="-118.16"/>
    <n v="33.909999999999997"/>
    <n v="6"/>
    <n v="3445"/>
    <n v="847"/>
    <n v="2467"/>
    <n v="712"/>
    <n v="3.1507000000000001"/>
    <n v="144000"/>
    <x v="1"/>
    <m/>
  </r>
  <r>
    <n v="-118.17"/>
    <n v="33.9"/>
    <n v="12"/>
    <n v="3653"/>
    <n v="993"/>
    <n v="3215"/>
    <n v="854"/>
    <n v="2.8681000000000001"/>
    <n v="114200"/>
    <x v="1"/>
    <m/>
  </r>
  <r>
    <n v="-118.17"/>
    <n v="33.909999999999997"/>
    <n v="42"/>
    <n v="856"/>
    <n v="167"/>
    <n v="748"/>
    <n v="195"/>
    <n v="3.8"/>
    <n v="145800"/>
    <x v="1"/>
    <m/>
  </r>
  <r>
    <n v="-118.17"/>
    <n v="33.909999999999997"/>
    <n v="37"/>
    <n v="1499"/>
    <n v="288"/>
    <n v="1237"/>
    <n v="344"/>
    <n v="3.9333"/>
    <n v="162300"/>
    <x v="1"/>
    <m/>
  </r>
  <r>
    <n v="-118.18"/>
    <n v="33.9"/>
    <n v="25"/>
    <n v="1709"/>
    <n v="442"/>
    <n v="1177"/>
    <n v="410"/>
    <n v="2.4333"/>
    <n v="155000"/>
    <x v="1"/>
    <m/>
  </r>
  <r>
    <n v="-118.18"/>
    <n v="33.9"/>
    <n v="32"/>
    <n v="1452"/>
    <n v="365"/>
    <n v="1888"/>
    <n v="366"/>
    <n v="3.5461"/>
    <n v="146400"/>
    <x v="1"/>
    <m/>
  </r>
  <r>
    <n v="-118.18"/>
    <n v="33.9"/>
    <n v="32"/>
    <n v="778"/>
    <n v="227"/>
    <n v="933"/>
    <n v="209"/>
    <n v="2.7292000000000001"/>
    <n v="143800"/>
    <x v="1"/>
    <m/>
  </r>
  <r>
    <n v="-118.18"/>
    <n v="33.9"/>
    <n v="31"/>
    <n v="2536"/>
    <n v="603"/>
    <n v="2625"/>
    <n v="576"/>
    <n v="3.0909"/>
    <n v="150900"/>
    <x v="1"/>
    <m/>
  </r>
  <r>
    <n v="-118.18"/>
    <n v="33.9"/>
    <n v="34"/>
    <n v="1248"/>
    <n v="320"/>
    <n v="1960"/>
    <n v="338"/>
    <n v="3.1012"/>
    <n v="140400"/>
    <x v="1"/>
    <m/>
  </r>
  <r>
    <n v="-118.16"/>
    <n v="33.89"/>
    <n v="38"/>
    <n v="483"/>
    <n v="113"/>
    <n v="389"/>
    <n v="108"/>
    <n v="2.1859000000000002"/>
    <n v="143800"/>
    <x v="1"/>
    <m/>
  </r>
  <r>
    <n v="-118.16"/>
    <n v="33.89"/>
    <n v="6"/>
    <n v="1655"/>
    <n v="536"/>
    <n v="1201"/>
    <n v="487"/>
    <n v="1.7343999999999999"/>
    <n v="145800"/>
    <x v="1"/>
    <m/>
  </r>
  <r>
    <n v="-118.17"/>
    <n v="33.89"/>
    <n v="52"/>
    <n v="63"/>
    <n v="12"/>
    <n v="47"/>
    <n v="8"/>
    <n v="7.2423000000000002"/>
    <n v="350000"/>
    <x v="1"/>
    <m/>
  </r>
  <r>
    <n v="-118.17"/>
    <n v="33.89"/>
    <n v="11"/>
    <n v="3605"/>
    <n v="880"/>
    <n v="3637"/>
    <n v="873"/>
    <n v="2.6328"/>
    <n v="160700"/>
    <x v="1"/>
    <m/>
  </r>
  <r>
    <n v="-118.18"/>
    <n v="33.89"/>
    <n v="25"/>
    <n v="5896"/>
    <n v="1464"/>
    <n v="4149"/>
    <n v="1362"/>
    <n v="2.6741999999999999"/>
    <n v="131900"/>
    <x v="1"/>
    <m/>
  </r>
  <r>
    <n v="-118.15"/>
    <n v="33.89"/>
    <n v="30"/>
    <n v="4426"/>
    <n v="995"/>
    <n v="4196"/>
    <n v="921"/>
    <n v="3.274"/>
    <n v="148300"/>
    <x v="1"/>
    <m/>
  </r>
  <r>
    <n v="-118.15"/>
    <n v="33.880000000000003"/>
    <n v="24"/>
    <n v="4232"/>
    <n v="1092"/>
    <n v="2688"/>
    <n v="1035"/>
    <n v="2.52"/>
    <n v="146000"/>
    <x v="1"/>
    <m/>
  </r>
  <r>
    <n v="-118.15"/>
    <n v="33.89"/>
    <n v="33"/>
    <n v="2848"/>
    <n v="641"/>
    <n v="2319"/>
    <n v="647"/>
    <n v="3.407"/>
    <n v="190800"/>
    <x v="1"/>
    <m/>
  </r>
  <r>
    <n v="-118.16"/>
    <n v="33.89"/>
    <n v="46"/>
    <n v="940"/>
    <n v="219"/>
    <n v="599"/>
    <n v="214"/>
    <n v="3.2812999999999999"/>
    <n v="190900"/>
    <x v="1"/>
    <m/>
  </r>
  <r>
    <n v="-118.16"/>
    <n v="33.880000000000003"/>
    <n v="30"/>
    <n v="1694"/>
    <n v="398"/>
    <n v="1181"/>
    <n v="383"/>
    <n v="2.9779"/>
    <n v="169500"/>
    <x v="1"/>
    <m/>
  </r>
  <r>
    <n v="-118.13"/>
    <n v="33.9"/>
    <n v="36"/>
    <n v="1814"/>
    <n v="350"/>
    <n v="886"/>
    <n v="347"/>
    <n v="3.4868000000000001"/>
    <n v="208400"/>
    <x v="1"/>
    <m/>
  </r>
  <r>
    <n v="-118.13"/>
    <n v="33.89"/>
    <n v="33"/>
    <n v="3668"/>
    <n v="867"/>
    <n v="2368"/>
    <n v="845"/>
    <n v="2.8906000000000001"/>
    <n v="204900"/>
    <x v="1"/>
    <m/>
  </r>
  <r>
    <n v="-118.14"/>
    <n v="33.89"/>
    <n v="33"/>
    <n v="2867"/>
    <n v="786"/>
    <n v="1774"/>
    <n v="705"/>
    <n v="2.9291999999999998"/>
    <n v="183400"/>
    <x v="1"/>
    <m/>
  </r>
  <r>
    <n v="-118.13"/>
    <n v="33.89"/>
    <n v="36"/>
    <n v="599"/>
    <n v="125"/>
    <n v="361"/>
    <n v="139"/>
    <n v="5.0395000000000003"/>
    <n v="225800"/>
    <x v="1"/>
    <m/>
  </r>
  <r>
    <n v="-118.13"/>
    <n v="33.9"/>
    <n v="36"/>
    <n v="1477"/>
    <n v="305"/>
    <n v="788"/>
    <n v="291"/>
    <n v="3.625"/>
    <n v="195800"/>
    <x v="1"/>
    <m/>
  </r>
  <r>
    <n v="-118.14"/>
    <n v="33.9"/>
    <n v="39"/>
    <n v="1379"/>
    <n v="282"/>
    <n v="883"/>
    <n v="291"/>
    <n v="3.3374999999999999"/>
    <n v="180100"/>
    <x v="1"/>
    <m/>
  </r>
  <r>
    <n v="-118.13"/>
    <n v="33.9"/>
    <n v="35"/>
    <n v="1458"/>
    <n v="261"/>
    <n v="686"/>
    <n v="236"/>
    <n v="3.9037999999999999"/>
    <n v="202700"/>
    <x v="1"/>
    <m/>
  </r>
  <r>
    <n v="-118.12"/>
    <n v="33.9"/>
    <n v="35"/>
    <n v="3478"/>
    <n v="730"/>
    <n v="1885"/>
    <n v="673"/>
    <n v="2.9375"/>
    <n v="206500"/>
    <x v="1"/>
    <m/>
  </r>
  <r>
    <n v="-118.12"/>
    <n v="33.89"/>
    <n v="22"/>
    <n v="6876"/>
    <n v="1960"/>
    <n v="5162"/>
    <n v="1879"/>
    <n v="2.9293"/>
    <n v="170800"/>
    <x v="1"/>
    <m/>
  </r>
  <r>
    <n v="-118.12"/>
    <n v="33.89"/>
    <n v="29"/>
    <n v="2666"/>
    <n v="848"/>
    <n v="2030"/>
    <n v="781"/>
    <n v="2.5432000000000001"/>
    <n v="180900"/>
    <x v="1"/>
    <m/>
  </r>
  <r>
    <n v="-118.12"/>
    <n v="33.9"/>
    <n v="38"/>
    <n v="1222"/>
    <n v="282"/>
    <n v="756"/>
    <n v="256"/>
    <n v="4.125"/>
    <n v="173900"/>
    <x v="1"/>
    <m/>
  </r>
  <r>
    <n v="-118.12"/>
    <n v="33.880000000000003"/>
    <n v="25"/>
    <n v="1768"/>
    <n v="559"/>
    <n v="983"/>
    <n v="488"/>
    <n v="2.6183999999999998"/>
    <n v="243800"/>
    <x v="1"/>
    <m/>
  </r>
  <r>
    <n v="-118.12"/>
    <n v="33.880000000000003"/>
    <n v="40"/>
    <n v="2344"/>
    <n v="571"/>
    <n v="1305"/>
    <n v="544"/>
    <n v="3.1922999999999999"/>
    <n v="191900"/>
    <x v="1"/>
    <m/>
  </r>
  <r>
    <n v="-118.13"/>
    <n v="33.880000000000003"/>
    <n v="32"/>
    <n v="3088"/>
    <n v="1024"/>
    <n v="1981"/>
    <n v="956"/>
    <n v="2.2027000000000001"/>
    <n v="192700"/>
    <x v="1"/>
    <m/>
  </r>
  <r>
    <n v="-118.13"/>
    <n v="33.89"/>
    <n v="29"/>
    <n v="2823"/>
    <n v="737"/>
    <n v="1723"/>
    <n v="678"/>
    <n v="2.7121"/>
    <n v="165500"/>
    <x v="1"/>
    <m/>
  </r>
  <r>
    <n v="-118.14"/>
    <n v="33.89"/>
    <n v="37"/>
    <n v="1159"/>
    <n v="238"/>
    <n v="740"/>
    <n v="243"/>
    <n v="4.9107000000000003"/>
    <n v="179600"/>
    <x v="1"/>
    <m/>
  </r>
  <r>
    <n v="-118.14"/>
    <n v="33.89"/>
    <n v="39"/>
    <n v="1744"/>
    <n v="339"/>
    <n v="1048"/>
    <n v="330"/>
    <n v="4.5735000000000001"/>
    <n v="195500"/>
    <x v="1"/>
    <m/>
  </r>
  <r>
    <n v="-118.14"/>
    <n v="33.880000000000003"/>
    <n v="30"/>
    <n v="2596"/>
    <n v="580"/>
    <n v="1662"/>
    <n v="539"/>
    <n v="4.0507"/>
    <n v="179500"/>
    <x v="1"/>
    <m/>
  </r>
  <r>
    <n v="-118.14"/>
    <n v="33.89"/>
    <n v="33"/>
    <n v="1250"/>
    <n v="276"/>
    <n v="866"/>
    <n v="268"/>
    <n v="4.1707999999999998"/>
    <n v="175000"/>
    <x v="1"/>
    <m/>
  </r>
  <r>
    <n v="-118.14"/>
    <n v="33.880000000000003"/>
    <n v="41"/>
    <n v="1531"/>
    <n v="343"/>
    <n v="1119"/>
    <n v="341"/>
    <n v="4.3646000000000003"/>
    <n v="161400"/>
    <x v="1"/>
    <m/>
  </r>
  <r>
    <n v="-118.14"/>
    <n v="33.880000000000003"/>
    <n v="24"/>
    <n v="3305"/>
    <n v="982"/>
    <n v="2085"/>
    <n v="881"/>
    <n v="2.6640999999999999"/>
    <n v="168200"/>
    <x v="1"/>
    <m/>
  </r>
  <r>
    <n v="-118.15"/>
    <n v="33.869999999999997"/>
    <n v="29"/>
    <n v="2690"/>
    <n v="659"/>
    <n v="1747"/>
    <n v="617"/>
    <n v="3.3713000000000002"/>
    <n v="198200"/>
    <x v="1"/>
    <m/>
  </r>
  <r>
    <n v="-118.11"/>
    <n v="33.880000000000003"/>
    <n v="19"/>
    <n v="3203"/>
    <n v="708"/>
    <n v="1761"/>
    <n v="667"/>
    <n v="4.0911"/>
    <n v="239700"/>
    <x v="1"/>
    <m/>
  </r>
  <r>
    <n v="-118.11"/>
    <n v="33.869999999999997"/>
    <n v="33"/>
    <n v="1379"/>
    <n v="254"/>
    <n v="795"/>
    <n v="297"/>
    <n v="4.6712999999999996"/>
    <n v="231800"/>
    <x v="1"/>
    <m/>
  </r>
  <r>
    <n v="-118.11"/>
    <n v="33.869999999999997"/>
    <n v="15"/>
    <n v="3254"/>
    <n v="598"/>
    <n v="1772"/>
    <n v="618"/>
    <n v="5.0416999999999996"/>
    <n v="240800"/>
    <x v="1"/>
    <m/>
  </r>
  <r>
    <n v="-118.12"/>
    <n v="33.869999999999997"/>
    <n v="21"/>
    <n v="3764"/>
    <n v="1081"/>
    <n v="1919"/>
    <n v="977"/>
    <n v="2.5057"/>
    <n v="156300"/>
    <x v="1"/>
    <m/>
  </r>
  <r>
    <n v="-118.12"/>
    <n v="33.880000000000003"/>
    <n v="36"/>
    <n v="1083"/>
    <n v="218"/>
    <n v="557"/>
    <n v="210"/>
    <n v="3.0794999999999999"/>
    <n v="218400"/>
    <x v="1"/>
    <m/>
  </r>
  <r>
    <n v="-118.13"/>
    <n v="33.880000000000003"/>
    <n v="32"/>
    <n v="1788"/>
    <n v="459"/>
    <n v="1131"/>
    <n v="461"/>
    <n v="3.5278"/>
    <n v="166100"/>
    <x v="1"/>
    <m/>
  </r>
  <r>
    <n v="-118.13"/>
    <n v="33.869999999999997"/>
    <n v="20"/>
    <n v="3638"/>
    <n v="868"/>
    <n v="2326"/>
    <n v="822"/>
    <n v="3.3304"/>
    <n v="194600"/>
    <x v="1"/>
    <m/>
  </r>
  <r>
    <n v="-118.14"/>
    <n v="33.869999999999997"/>
    <n v="21"/>
    <n v="6618"/>
    <n v="1773"/>
    <n v="4396"/>
    <n v="1649"/>
    <n v="3.0989"/>
    <n v="171400"/>
    <x v="1"/>
    <m/>
  </r>
  <r>
    <n v="-118.04"/>
    <n v="33.880000000000003"/>
    <n v="17"/>
    <n v="4807"/>
    <n v="838"/>
    <n v="3059"/>
    <n v="853"/>
    <n v="5.7618999999999998"/>
    <n v="297300"/>
    <x v="1"/>
    <m/>
  </r>
  <r>
    <n v="-118.04"/>
    <n v="33.869999999999997"/>
    <n v="17"/>
    <n v="2358"/>
    <n v="396"/>
    <n v="1387"/>
    <n v="364"/>
    <n v="6.2990000000000004"/>
    <n v="285800"/>
    <x v="1"/>
    <m/>
  </r>
  <r>
    <n v="-118.06"/>
    <n v="33.880000000000003"/>
    <n v="17"/>
    <n v="7187"/>
    <n v="1073"/>
    <n v="3844"/>
    <n v="1068"/>
    <n v="6.5900999999999996"/>
    <n v="337400"/>
    <x v="1"/>
    <m/>
  </r>
  <r>
    <n v="-118.05"/>
    <n v="33.869999999999997"/>
    <n v="18"/>
    <n v="4928"/>
    <n v="773"/>
    <n v="2952"/>
    <n v="754"/>
    <n v="5.8855000000000004"/>
    <n v="313800"/>
    <x v="1"/>
    <m/>
  </r>
  <r>
    <n v="-118.07"/>
    <n v="33.880000000000003"/>
    <n v="16"/>
    <n v="4934"/>
    <n v="825"/>
    <n v="2668"/>
    <n v="810"/>
    <n v="5.7480000000000002"/>
    <n v="284200"/>
    <x v="1"/>
    <m/>
  </r>
  <r>
    <n v="-118.07"/>
    <n v="33.880000000000003"/>
    <n v="17"/>
    <n v="2407"/>
    <n v="539"/>
    <n v="1422"/>
    <n v="524"/>
    <n v="4.2618999999999998"/>
    <n v="139700"/>
    <x v="1"/>
    <m/>
  </r>
  <r>
    <n v="-118.07"/>
    <n v="33.880000000000003"/>
    <n v="18"/>
    <n v="2436"/>
    <n v="375"/>
    <n v="1303"/>
    <n v="386"/>
    <n v="6.1967999999999996"/>
    <n v="344700"/>
    <x v="1"/>
    <m/>
  </r>
  <r>
    <n v="-118.07"/>
    <n v="33.869999999999997"/>
    <n v="18"/>
    <n v="3405"/>
    <n v="556"/>
    <n v="1945"/>
    <n v="509"/>
    <n v="5.7652000000000001"/>
    <n v="299100"/>
    <x v="1"/>
    <m/>
  </r>
  <r>
    <n v="-118.08"/>
    <n v="33.86"/>
    <n v="17"/>
    <n v="2259"/>
    <n v="383"/>
    <n v="1378"/>
    <n v="386"/>
    <n v="5.8733000000000004"/>
    <n v="287000"/>
    <x v="1"/>
    <m/>
  </r>
  <r>
    <n v="-118.08"/>
    <n v="33.85"/>
    <n v="19"/>
    <n v="4261"/>
    <n v="678"/>
    <n v="2621"/>
    <n v="661"/>
    <n v="6.2427000000000001"/>
    <n v="288700"/>
    <x v="1"/>
    <m/>
  </r>
  <r>
    <n v="-118.07"/>
    <n v="33.86"/>
    <n v="17"/>
    <n v="3666"/>
    <n v="562"/>
    <n v="2104"/>
    <n v="579"/>
    <n v="5.6818"/>
    <n v="338900"/>
    <x v="1"/>
    <m/>
  </r>
  <r>
    <n v="-118.07"/>
    <n v="33.85"/>
    <n v="16"/>
    <n v="3771"/>
    <n v="606"/>
    <n v="2196"/>
    <n v="564"/>
    <n v="7.0113000000000003"/>
    <n v="319700"/>
    <x v="1"/>
    <m/>
  </r>
  <r>
    <n v="-118.06"/>
    <n v="33.86"/>
    <n v="16"/>
    <n v="5603"/>
    <n v="938"/>
    <n v="3045"/>
    <n v="893"/>
    <n v="5.0777999999999999"/>
    <n v="293700"/>
    <x v="1"/>
    <m/>
  </r>
  <r>
    <n v="-118.05"/>
    <n v="33.86"/>
    <n v="16"/>
    <n v="2851"/>
    <n v="626"/>
    <n v="1985"/>
    <n v="603"/>
    <n v="5.4089"/>
    <n v="265600"/>
    <x v="1"/>
    <m/>
  </r>
  <r>
    <n v="-118.03"/>
    <n v="33.869999999999997"/>
    <n v="16"/>
    <n v="2306"/>
    <n v="393"/>
    <n v="1368"/>
    <n v="387"/>
    <n v="5.93"/>
    <n v="277600"/>
    <x v="1"/>
    <m/>
  </r>
  <r>
    <n v="-118.04"/>
    <n v="33.869999999999997"/>
    <n v="18"/>
    <n v="4626"/>
    <n v="822"/>
    <n v="2794"/>
    <n v="763"/>
    <n v="5.6917"/>
    <n v="275100"/>
    <x v="1"/>
    <m/>
  </r>
  <r>
    <n v="-118.04"/>
    <n v="33.86"/>
    <n v="21"/>
    <n v="2870"/>
    <n v="437"/>
    <n v="1671"/>
    <n v="470"/>
    <n v="7.2628000000000004"/>
    <n v="322700"/>
    <x v="1"/>
    <m/>
  </r>
  <r>
    <n v="-118.05"/>
    <n v="33.86"/>
    <n v="16"/>
    <n v="2676"/>
    <n v="391"/>
    <n v="1377"/>
    <n v="395"/>
    <n v="6.5513000000000003"/>
    <n v="350400"/>
    <x v="1"/>
    <m/>
  </r>
  <r>
    <n v="-118.06"/>
    <n v="33.85"/>
    <n v="16"/>
    <n v="4851"/>
    <n v="726"/>
    <n v="2527"/>
    <n v="704"/>
    <n v="6.0141999999999998"/>
    <n v="437400"/>
    <x v="1"/>
    <m/>
  </r>
  <r>
    <n v="-118.1"/>
    <n v="33.880000000000003"/>
    <n v="18"/>
    <n v="8046"/>
    <n v="1221"/>
    <n v="4276"/>
    <n v="1228"/>
    <n v="6.5514999999999999"/>
    <n v="319600"/>
    <x v="1"/>
    <m/>
  </r>
  <r>
    <n v="-118.1"/>
    <n v="33.86"/>
    <n v="21"/>
    <n v="3052"/>
    <n v="624"/>
    <n v="1588"/>
    <n v="568"/>
    <n v="4.3396999999999997"/>
    <n v="268100"/>
    <x v="1"/>
    <m/>
  </r>
  <r>
    <n v="-118.09"/>
    <n v="33.85"/>
    <n v="19"/>
    <n v="8120"/>
    <n v="1371"/>
    <n v="5026"/>
    <n v="1345"/>
    <n v="6.3093000000000004"/>
    <n v="286500"/>
    <x v="1"/>
    <m/>
  </r>
  <r>
    <n v="-118.1"/>
    <n v="33.85"/>
    <n v="19"/>
    <n v="993"/>
    <n v="174"/>
    <n v="572"/>
    <n v="175"/>
    <n v="5.7039"/>
    <n v="277600"/>
    <x v="1"/>
    <m/>
  </r>
  <r>
    <n v="-118.08"/>
    <n v="33.880000000000003"/>
    <n v="27"/>
    <n v="3065"/>
    <n v="736"/>
    <n v="1840"/>
    <n v="719"/>
    <n v="3.6417000000000002"/>
    <n v="208100"/>
    <x v="1"/>
    <m/>
  </r>
  <r>
    <n v="-118.09"/>
    <n v="33.880000000000003"/>
    <n v="27"/>
    <n v="3119"/>
    <n v="635"/>
    <n v="1887"/>
    <n v="567"/>
    <n v="3.8654000000000002"/>
    <n v="195300"/>
    <x v="1"/>
    <m/>
  </r>
  <r>
    <n v="-118.07"/>
    <n v="33.89"/>
    <n v="32"/>
    <n v="1819"/>
    <n v="386"/>
    <n v="1679"/>
    <n v="360"/>
    <n v="3.5562"/>
    <n v="146000"/>
    <x v="1"/>
    <m/>
  </r>
  <r>
    <n v="-118.08"/>
    <n v="33.89"/>
    <n v="33"/>
    <n v="2131"/>
    <n v="435"/>
    <n v="2045"/>
    <n v="426"/>
    <n v="4"/>
    <n v="145700"/>
    <x v="1"/>
    <m/>
  </r>
  <r>
    <n v="-118.08"/>
    <n v="33.880000000000003"/>
    <n v="27"/>
    <n v="923"/>
    <n v="186"/>
    <n v="1014"/>
    <n v="204"/>
    <n v="3.8250000000000002"/>
    <n v="159500"/>
    <x v="1"/>
    <m/>
  </r>
  <r>
    <n v="-118.08"/>
    <n v="33.880000000000003"/>
    <n v="30"/>
    <n v="1901"/>
    <n v="519"/>
    <n v="2685"/>
    <n v="496"/>
    <n v="3.2639"/>
    <n v="120100"/>
    <x v="1"/>
    <m/>
  </r>
  <r>
    <n v="-118.08"/>
    <n v="33.880000000000003"/>
    <n v="26"/>
    <n v="1507"/>
    <n v="270"/>
    <n v="931"/>
    <n v="275"/>
    <n v="5.1645000000000003"/>
    <n v="244900"/>
    <x v="1"/>
    <m/>
  </r>
  <r>
    <n v="-118.08"/>
    <n v="33.869999999999997"/>
    <n v="23"/>
    <n v="2536"/>
    <n v="552"/>
    <n v="2012"/>
    <n v="556"/>
    <n v="4.1406000000000001"/>
    <n v="200800"/>
    <x v="1"/>
    <m/>
  </r>
  <r>
    <n v="-118.07"/>
    <n v="33.869999999999997"/>
    <n v="28"/>
    <n v="2399"/>
    <n v="436"/>
    <n v="1613"/>
    <n v="429"/>
    <n v="3.6339000000000001"/>
    <n v="220100"/>
    <x v="1"/>
    <m/>
  </r>
  <r>
    <n v="-118.09"/>
    <n v="33.869999999999997"/>
    <n v="31"/>
    <n v="3498"/>
    <n v="728"/>
    <n v="2098"/>
    <n v="697"/>
    <n v="3.9836999999999998"/>
    <n v="246000"/>
    <x v="1"/>
    <m/>
  </r>
  <r>
    <n v="-118.07"/>
    <n v="33.86"/>
    <n v="31"/>
    <n v="2943"/>
    <n v="518"/>
    <n v="1703"/>
    <n v="472"/>
    <n v="3.7090999999999998"/>
    <n v="225900"/>
    <x v="1"/>
    <m/>
  </r>
  <r>
    <n v="-118.07"/>
    <n v="33.86"/>
    <n v="28"/>
    <n v="1789"/>
    <n v="352"/>
    <n v="1347"/>
    <n v="330"/>
    <n v="3.4249999999999998"/>
    <n v="189700"/>
    <x v="1"/>
    <m/>
  </r>
  <r>
    <n v="-118.08"/>
    <n v="33.86"/>
    <n v="26"/>
    <n v="778"/>
    <n v="173"/>
    <n v="539"/>
    <n v="186"/>
    <n v="3.2679"/>
    <n v="236500"/>
    <x v="1"/>
    <m/>
  </r>
  <r>
    <n v="-118.08"/>
    <n v="33.86"/>
    <n v="29"/>
    <n v="3260"/>
    <n v="783"/>
    <n v="1969"/>
    <n v="737"/>
    <n v="3.5268000000000002"/>
    <n v="215500"/>
    <x v="1"/>
    <m/>
  </r>
  <r>
    <n v="-118.08"/>
    <n v="33.86"/>
    <n v="29"/>
    <n v="1018"/>
    <n v="235"/>
    <n v="684"/>
    <n v="248"/>
    <n v="3.3332999999999999"/>
    <n v="198800"/>
    <x v="1"/>
    <m/>
  </r>
  <r>
    <n v="-118.08"/>
    <n v="33.840000000000003"/>
    <n v="31"/>
    <n v="2377"/>
    <n v="600"/>
    <n v="2042"/>
    <n v="593"/>
    <n v="3.625"/>
    <n v="170400"/>
    <x v="1"/>
    <m/>
  </r>
  <r>
    <n v="-118.08"/>
    <n v="33.840000000000003"/>
    <n v="31"/>
    <n v="2906"/>
    <n v="578"/>
    <n v="1806"/>
    <n v="553"/>
    <n v="4.8448000000000002"/>
    <n v="194600"/>
    <x v="1"/>
    <m/>
  </r>
  <r>
    <n v="-118.09"/>
    <n v="33.840000000000003"/>
    <n v="23"/>
    <n v="4412"/>
    <n v="910"/>
    <n v="2380"/>
    <n v="825"/>
    <n v="4.54"/>
    <n v="213100"/>
    <x v="1"/>
    <m/>
  </r>
  <r>
    <n v="-118.09"/>
    <n v="33.840000000000003"/>
    <n v="27"/>
    <n v="1594"/>
    <n v="295"/>
    <n v="1061"/>
    <n v="320"/>
    <n v="4.7916999999999996"/>
    <n v="217700"/>
    <x v="1"/>
    <m/>
  </r>
  <r>
    <n v="-118.08"/>
    <n v="33.85"/>
    <n v="22"/>
    <n v="1055"/>
    <n v="204"/>
    <n v="682"/>
    <n v="216"/>
    <n v="6"/>
    <n v="191300"/>
    <x v="1"/>
    <m/>
  </r>
  <r>
    <n v="-118.08"/>
    <n v="33.840000000000003"/>
    <n v="28"/>
    <n v="4216"/>
    <n v="948"/>
    <n v="2997"/>
    <n v="896"/>
    <n v="3.7961"/>
    <n v="162700"/>
    <x v="1"/>
    <m/>
  </r>
  <r>
    <n v="-118.08"/>
    <n v="33.840000000000003"/>
    <n v="25"/>
    <n v="3696"/>
    <n v="953"/>
    <n v="2827"/>
    <n v="860"/>
    <n v="3.3437999999999999"/>
    <n v="153300"/>
    <x v="1"/>
    <m/>
  </r>
  <r>
    <n v="-118.06"/>
    <n v="33.840000000000003"/>
    <n v="26"/>
    <n v="6960"/>
    <n v="1454"/>
    <n v="4367"/>
    <n v="1437"/>
    <n v="4.7953000000000001"/>
    <n v="210900"/>
    <x v="1"/>
    <m/>
  </r>
  <r>
    <n v="-118.06"/>
    <n v="33.840000000000003"/>
    <n v="20"/>
    <n v="5643"/>
    <n v="1231"/>
    <n v="3841"/>
    <n v="1195"/>
    <n v="4.0541999999999998"/>
    <n v="168400"/>
    <x v="1"/>
    <m/>
  </r>
  <r>
    <n v="-118.07"/>
    <n v="33.82"/>
    <n v="27"/>
    <n v="3481"/>
    <n v="576"/>
    <n v="1660"/>
    <n v="560"/>
    <n v="5.7965"/>
    <n v="228200"/>
    <x v="1"/>
    <m/>
  </r>
  <r>
    <n v="-118.08"/>
    <n v="33.82"/>
    <n v="26"/>
    <n v="4259"/>
    <n v="588"/>
    <n v="1644"/>
    <n v="581"/>
    <n v="6.2519"/>
    <n v="345700"/>
    <x v="1"/>
    <m/>
  </r>
  <r>
    <n v="-118.08"/>
    <n v="33.83"/>
    <n v="30"/>
    <n v="2188"/>
    <n v="556"/>
    <n v="2727"/>
    <n v="525"/>
    <n v="2.7759"/>
    <n v="136800"/>
    <x v="1"/>
    <m/>
  </r>
  <r>
    <n v="-118.08"/>
    <n v="33.82"/>
    <n v="30"/>
    <n v="2636"/>
    <n v="652"/>
    <n v="3412"/>
    <n v="649"/>
    <n v="2.8094999999999999"/>
    <n v="118300"/>
    <x v="1"/>
    <m/>
  </r>
  <r>
    <n v="-118.07"/>
    <n v="33.83"/>
    <n v="17"/>
    <n v="4822"/>
    <n v="1168"/>
    <n v="3868"/>
    <n v="1117"/>
    <n v="2.5977999999999999"/>
    <n v="142900"/>
    <x v="1"/>
    <m/>
  </r>
  <r>
    <n v="-118.11"/>
    <n v="33.86"/>
    <n v="33"/>
    <n v="2389"/>
    <n v="410"/>
    <n v="1229"/>
    <n v="393"/>
    <n v="5.3888999999999996"/>
    <n v="234900"/>
    <x v="1"/>
    <m/>
  </r>
  <r>
    <n v="-118.11"/>
    <n v="33.86"/>
    <n v="35"/>
    <n v="1255"/>
    <n v="252"/>
    <n v="685"/>
    <n v="279"/>
    <n v="4.2"/>
    <n v="226900"/>
    <x v="1"/>
    <m/>
  </r>
  <r>
    <n v="-118.12"/>
    <n v="33.86"/>
    <n v="44"/>
    <n v="2663"/>
    <n v="511"/>
    <n v="1277"/>
    <n v="462"/>
    <n v="4.3193999999999999"/>
    <n v="199500"/>
    <x v="1"/>
    <m/>
  </r>
  <r>
    <n v="-118.12"/>
    <n v="33.869999999999997"/>
    <n v="43"/>
    <n v="1633"/>
    <n v="355"/>
    <n v="837"/>
    <n v="350"/>
    <n v="3.0405000000000002"/>
    <n v="188000"/>
    <x v="1"/>
    <m/>
  </r>
  <r>
    <n v="-118.13"/>
    <n v="33.869999999999997"/>
    <n v="45"/>
    <n v="1606"/>
    <n v="300"/>
    <n v="735"/>
    <n v="295"/>
    <n v="4.6764999999999999"/>
    <n v="198400"/>
    <x v="1"/>
    <m/>
  </r>
  <r>
    <n v="-118.13"/>
    <n v="33.86"/>
    <n v="45"/>
    <n v="1320"/>
    <n v="256"/>
    <n v="645"/>
    <n v="256"/>
    <n v="4.4000000000000004"/>
    <n v="209500"/>
    <x v="1"/>
    <m/>
  </r>
  <r>
    <n v="-118.13"/>
    <n v="33.86"/>
    <n v="45"/>
    <n v="1866"/>
    <n v="343"/>
    <n v="919"/>
    <n v="344"/>
    <n v="3.5832999999999999"/>
    <n v="200200"/>
    <x v="1"/>
    <m/>
  </r>
  <r>
    <n v="-118.14"/>
    <n v="33.869999999999997"/>
    <n v="44"/>
    <n v="1661"/>
    <n v="315"/>
    <n v="985"/>
    <n v="319"/>
    <n v="4.3941999999999997"/>
    <n v="219500"/>
    <x v="1"/>
    <m/>
  </r>
  <r>
    <n v="-118.14"/>
    <n v="33.86"/>
    <n v="43"/>
    <n v="2104"/>
    <n v="382"/>
    <n v="1071"/>
    <n v="396"/>
    <n v="5"/>
    <n v="208900"/>
    <x v="1"/>
    <m/>
  </r>
  <r>
    <n v="-118.14"/>
    <n v="33.86"/>
    <n v="44"/>
    <n v="1436"/>
    <n v="257"/>
    <n v="745"/>
    <n v="233"/>
    <n v="4.625"/>
    <n v="213400"/>
    <x v="1"/>
    <m/>
  </r>
  <r>
    <n v="-118.14"/>
    <n v="33.86"/>
    <n v="44"/>
    <n v="1276"/>
    <n v="234"/>
    <n v="538"/>
    <n v="213"/>
    <n v="4.8666999999999998"/>
    <n v="218300"/>
    <x v="1"/>
    <m/>
  </r>
  <r>
    <n v="-118.14"/>
    <n v="33.869999999999997"/>
    <n v="44"/>
    <n v="1607"/>
    <n v="271"/>
    <n v="799"/>
    <n v="283"/>
    <n v="5.0839999999999996"/>
    <n v="214100"/>
    <x v="1"/>
    <m/>
  </r>
  <r>
    <n v="-118.15"/>
    <n v="33.86"/>
    <n v="36"/>
    <n v="1578"/>
    <n v="312"/>
    <n v="827"/>
    <n v="311"/>
    <n v="4.8941999999999997"/>
    <n v="194100"/>
    <x v="1"/>
    <m/>
  </r>
  <r>
    <n v="-118.15"/>
    <n v="33.86"/>
    <n v="34"/>
    <n v="2403"/>
    <n v="413"/>
    <n v="1385"/>
    <n v="386"/>
    <n v="4.4934000000000003"/>
    <n v="213800"/>
    <x v="1"/>
    <m/>
  </r>
  <r>
    <n v="-118.16"/>
    <n v="33.880000000000003"/>
    <n v="33"/>
    <n v="2180"/>
    <n v="522"/>
    <n v="1634"/>
    <n v="467"/>
    <n v="3.0114000000000001"/>
    <n v="167000"/>
    <x v="1"/>
    <m/>
  </r>
  <r>
    <n v="-118.15"/>
    <n v="33.869999999999997"/>
    <n v="33"/>
    <n v="2373"/>
    <n v="552"/>
    <n v="1673"/>
    <n v="571"/>
    <n v="3.0684999999999998"/>
    <n v="181800"/>
    <x v="1"/>
    <m/>
  </r>
  <r>
    <n v="-118.16"/>
    <n v="33.869999999999997"/>
    <n v="32"/>
    <n v="1854"/>
    <n v="471"/>
    <n v="1363"/>
    <n v="478"/>
    <n v="2.6406000000000001"/>
    <n v="156700"/>
    <x v="1"/>
    <m/>
  </r>
  <r>
    <n v="-118.16"/>
    <n v="33.880000000000003"/>
    <n v="18"/>
    <n v="2287"/>
    <n v="662"/>
    <n v="1804"/>
    <n v="537"/>
    <n v="1.9903"/>
    <n v="170300"/>
    <x v="1"/>
    <m/>
  </r>
  <r>
    <n v="-118.17"/>
    <n v="33.880000000000003"/>
    <n v="29"/>
    <n v="815"/>
    <n v="206"/>
    <n v="590"/>
    <n v="183"/>
    <n v="3.0051999999999999"/>
    <n v="166700"/>
    <x v="1"/>
    <m/>
  </r>
  <r>
    <n v="-118.17"/>
    <n v="33.880000000000003"/>
    <n v="42"/>
    <n v="1645"/>
    <n v="371"/>
    <n v="1161"/>
    <n v="351"/>
    <n v="3.0893000000000002"/>
    <n v="162700"/>
    <x v="1"/>
    <m/>
  </r>
  <r>
    <n v="-118.18"/>
    <n v="33.880000000000003"/>
    <n v="47"/>
    <n v="882"/>
    <n v="185"/>
    <n v="536"/>
    <n v="174"/>
    <n v="4.625"/>
    <n v="163000"/>
    <x v="1"/>
    <m/>
  </r>
  <r>
    <n v="-118.18"/>
    <n v="33.880000000000003"/>
    <n v="44"/>
    <n v="1308"/>
    <n v="267"/>
    <n v="783"/>
    <n v="237"/>
    <n v="4.7361000000000004"/>
    <n v="167700"/>
    <x v="1"/>
    <m/>
  </r>
  <r>
    <n v="-118.18"/>
    <n v="33.880000000000003"/>
    <n v="42"/>
    <n v="2326"/>
    <n v="503"/>
    <n v="1832"/>
    <n v="501"/>
    <n v="3.1713"/>
    <n v="161000"/>
    <x v="1"/>
    <m/>
  </r>
  <r>
    <n v="-118.19"/>
    <n v="33.869999999999997"/>
    <n v="27"/>
    <n v="4701"/>
    <n v="1359"/>
    <n v="2571"/>
    <n v="1216"/>
    <n v="2.5417000000000001"/>
    <n v="184100"/>
    <x v="1"/>
    <m/>
  </r>
  <r>
    <n v="-118.19"/>
    <n v="33.869999999999997"/>
    <n v="35"/>
    <n v="1769"/>
    <n v="436"/>
    <n v="1166"/>
    <n v="386"/>
    <n v="2.875"/>
    <n v="178300"/>
    <x v="1"/>
    <m/>
  </r>
  <r>
    <n v="-118.19"/>
    <n v="33.86"/>
    <n v="42"/>
    <n v="1999"/>
    <n v="431"/>
    <n v="1060"/>
    <n v="399"/>
    <n v="3.7031000000000001"/>
    <n v="167100"/>
    <x v="1"/>
    <m/>
  </r>
  <r>
    <n v="-118.19"/>
    <n v="33.86"/>
    <n v="46"/>
    <n v="1824"/>
    <n v="438"/>
    <n v="1200"/>
    <n v="451"/>
    <n v="3.4375"/>
    <n v="156700"/>
    <x v="1"/>
    <m/>
  </r>
  <r>
    <n v="-118.19"/>
    <n v="33.86"/>
    <n v="38"/>
    <n v="2009"/>
    <n v="524"/>
    <n v="1449"/>
    <n v="451"/>
    <n v="2.7044999999999999"/>
    <n v="155400"/>
    <x v="1"/>
    <m/>
  </r>
  <r>
    <n v="-118.19"/>
    <n v="33.86"/>
    <n v="35"/>
    <n v="1133"/>
    <n v="296"/>
    <n v="774"/>
    <n v="271"/>
    <n v="2.2381000000000002"/>
    <n v="137500"/>
    <x v="1"/>
    <m/>
  </r>
  <r>
    <n v="-118.19"/>
    <n v="33.86"/>
    <n v="36"/>
    <n v="2013"/>
    <n v="546"/>
    <n v="1659"/>
    <n v="522"/>
    <n v="3.1215000000000002"/>
    <n v="153600"/>
    <x v="1"/>
    <m/>
  </r>
  <r>
    <n v="-118.2"/>
    <n v="33.86"/>
    <n v="27"/>
    <n v="2732"/>
    <n v="867"/>
    <n v="1690"/>
    <n v="794"/>
    <n v="2.6465000000000001"/>
    <n v="160200"/>
    <x v="1"/>
    <m/>
  </r>
  <r>
    <n v="-118.19"/>
    <n v="33.869999999999997"/>
    <n v="42"/>
    <n v="1213"/>
    <n v="269"/>
    <n v="628"/>
    <n v="229"/>
    <n v="3.6987000000000001"/>
    <n v="152100"/>
    <x v="1"/>
    <m/>
  </r>
  <r>
    <n v="-118.2"/>
    <n v="33.880000000000003"/>
    <n v="40"/>
    <n v="1699"/>
    <n v="346"/>
    <n v="1188"/>
    <n v="329"/>
    <n v="4.2083000000000004"/>
    <n v="147300"/>
    <x v="1"/>
    <m/>
  </r>
  <r>
    <n v="-118.2"/>
    <n v="33.880000000000003"/>
    <n v="40"/>
    <n v="2945"/>
    <n v="725"/>
    <n v="2858"/>
    <n v="690"/>
    <n v="3.2368000000000001"/>
    <n v="136900"/>
    <x v="1"/>
    <m/>
  </r>
  <r>
    <n v="-118.21"/>
    <n v="33.880000000000003"/>
    <n v="31"/>
    <n v="1332"/>
    <n v="417"/>
    <n v="1405"/>
    <n v="363"/>
    <n v="2.0125000000000002"/>
    <n v="143000"/>
    <x v="1"/>
    <m/>
  </r>
  <r>
    <n v="-118.21"/>
    <n v="33.880000000000003"/>
    <n v="32"/>
    <n v="1507"/>
    <n v="379"/>
    <n v="1082"/>
    <n v="350"/>
    <n v="3.2250000000000001"/>
    <n v="138200"/>
    <x v="1"/>
    <m/>
  </r>
  <r>
    <n v="-118.2"/>
    <n v="33.869999999999997"/>
    <n v="26"/>
    <n v="703"/>
    <n v="202"/>
    <n v="757"/>
    <n v="212"/>
    <n v="2.5249999999999999"/>
    <n v="155500"/>
    <x v="1"/>
    <m/>
  </r>
  <r>
    <n v="-118.2"/>
    <n v="33.869999999999997"/>
    <n v="42"/>
    <n v="1482"/>
    <n v="310"/>
    <n v="1052"/>
    <n v="317"/>
    <n v="3.9468999999999999"/>
    <n v="158200"/>
    <x v="1"/>
    <m/>
  </r>
  <r>
    <n v="-118.2"/>
    <n v="33.869999999999997"/>
    <n v="36"/>
    <n v="1554"/>
    <n v="273"/>
    <n v="974"/>
    <n v="264"/>
    <n v="4.2134999999999998"/>
    <n v="161400"/>
    <x v="1"/>
    <m/>
  </r>
  <r>
    <n v="-118.17"/>
    <n v="33.869999999999997"/>
    <n v="40"/>
    <n v="2462"/>
    <n v="587"/>
    <n v="1821"/>
    <n v="536"/>
    <n v="3.5646"/>
    <n v="162600"/>
    <x v="1"/>
    <m/>
  </r>
  <r>
    <n v="-118.17"/>
    <n v="33.86"/>
    <n v="44"/>
    <n v="1701"/>
    <n v="396"/>
    <n v="1091"/>
    <n v="384"/>
    <n v="3.0249999999999999"/>
    <n v="162300"/>
    <x v="1"/>
    <m/>
  </r>
  <r>
    <n v="-118.17"/>
    <n v="33.869999999999997"/>
    <n v="49"/>
    <n v="1937"/>
    <n v="445"/>
    <n v="1339"/>
    <n v="440"/>
    <n v="3.0318999999999998"/>
    <n v="162800"/>
    <x v="1"/>
    <m/>
  </r>
  <r>
    <n v="-118.17"/>
    <n v="33.869999999999997"/>
    <n v="48"/>
    <n v="2258"/>
    <n v="509"/>
    <n v="1395"/>
    <n v="492"/>
    <n v="3.7650000000000001"/>
    <n v="164800"/>
    <x v="1"/>
    <m/>
  </r>
  <r>
    <n v="-118.17"/>
    <n v="33.869999999999997"/>
    <n v="45"/>
    <n v="2110"/>
    <n v="494"/>
    <n v="1404"/>
    <n v="454"/>
    <n v="2.9803000000000002"/>
    <n v="165900"/>
    <x v="1"/>
    <m/>
  </r>
  <r>
    <n v="-118.18"/>
    <n v="33.869999999999997"/>
    <n v="44"/>
    <n v="2137"/>
    <n v="461"/>
    <n v="1126"/>
    <n v="439"/>
    <n v="3.4407999999999999"/>
    <n v="172900"/>
    <x v="1"/>
    <m/>
  </r>
  <r>
    <n v="-118.18"/>
    <n v="33.869999999999997"/>
    <n v="44"/>
    <n v="1832"/>
    <n v="401"/>
    <n v="1056"/>
    <n v="405"/>
    <n v="4.0658000000000003"/>
    <n v="175100"/>
    <x v="1"/>
    <m/>
  </r>
  <r>
    <n v="-118.18"/>
    <n v="33.869999999999997"/>
    <n v="38"/>
    <n v="2664"/>
    <n v="626"/>
    <n v="1627"/>
    <n v="604"/>
    <n v="3.7526999999999999"/>
    <n v="161900"/>
    <x v="1"/>
    <m/>
  </r>
  <r>
    <n v="-118.16"/>
    <n v="33.86"/>
    <n v="26"/>
    <n v="6607"/>
    <n v="1663"/>
    <n v="4066"/>
    <n v="1558"/>
    <n v="2.5068000000000001"/>
    <n v="156300"/>
    <x v="1"/>
    <m/>
  </r>
  <r>
    <n v="-118.17"/>
    <n v="33.86"/>
    <n v="10"/>
    <n v="1664"/>
    <n v="508"/>
    <n v="1369"/>
    <n v="493"/>
    <n v="2.9885999999999999"/>
    <n v="175000"/>
    <x v="1"/>
    <m/>
  </r>
  <r>
    <n v="-118.17"/>
    <n v="33.85"/>
    <n v="39"/>
    <n v="2247"/>
    <n v="526"/>
    <n v="1670"/>
    <n v="525"/>
    <n v="3.07"/>
    <n v="173000"/>
    <x v="1"/>
    <m/>
  </r>
  <r>
    <n v="-118.18"/>
    <n v="33.85"/>
    <n v="38"/>
    <n v="3596"/>
    <n v="862"/>
    <n v="2416"/>
    <n v="832"/>
    <n v="3.6897000000000002"/>
    <n v="169800"/>
    <x v="1"/>
    <m/>
  </r>
  <r>
    <n v="-118.18"/>
    <n v="33.86"/>
    <n v="43"/>
    <n v="2752"/>
    <n v="645"/>
    <n v="1674"/>
    <n v="614"/>
    <n v="3.6718999999999999"/>
    <n v="161300"/>
    <x v="1"/>
    <m/>
  </r>
  <r>
    <n v="-118.18"/>
    <n v="33.86"/>
    <n v="39"/>
    <n v="2925"/>
    <n v="732"/>
    <n v="1702"/>
    <n v="642"/>
    <n v="2.375"/>
    <n v="160800"/>
    <x v="1"/>
    <m/>
  </r>
  <r>
    <n v="-118.17"/>
    <n v="33.86"/>
    <n v="40"/>
    <n v="1301"/>
    <n v="342"/>
    <n v="954"/>
    <n v="336"/>
    <n v="2.3803999999999998"/>
    <n v="158000"/>
    <x v="1"/>
    <m/>
  </r>
  <r>
    <n v="-118.14"/>
    <n v="33.86"/>
    <n v="37"/>
    <n v="1404"/>
    <n v="257"/>
    <n v="652"/>
    <n v="258"/>
    <n v="4.2061999999999999"/>
    <n v="195400"/>
    <x v="1"/>
    <m/>
  </r>
  <r>
    <n v="-118.15"/>
    <n v="33.85"/>
    <n v="30"/>
    <n v="4071"/>
    <n v="1067"/>
    <n v="2144"/>
    <n v="970"/>
    <n v="2.7267999999999999"/>
    <n v="218100"/>
    <x v="1"/>
    <m/>
  </r>
  <r>
    <n v="-118.15"/>
    <n v="33.85"/>
    <n v="36"/>
    <n v="1435"/>
    <n v="249"/>
    <n v="606"/>
    <n v="234"/>
    <n v="4.1439000000000004"/>
    <n v="212600"/>
    <x v="1"/>
    <m/>
  </r>
  <r>
    <n v="-118.15"/>
    <n v="33.85"/>
    <n v="36"/>
    <n v="1491"/>
    <n v="259"/>
    <n v="699"/>
    <n v="266"/>
    <n v="4.0781000000000001"/>
    <n v="217300"/>
    <x v="1"/>
    <m/>
  </r>
  <r>
    <n v="-118.15"/>
    <n v="33.86"/>
    <n v="32"/>
    <n v="2630"/>
    <n v="559"/>
    <n v="1069"/>
    <n v="491"/>
    <n v="2.4659"/>
    <n v="209000"/>
    <x v="1"/>
    <m/>
  </r>
  <r>
    <n v="-118.16"/>
    <n v="33.85"/>
    <n v="36"/>
    <n v="2668"/>
    <n v="473"/>
    <n v="1315"/>
    <n v="478"/>
    <n v="4.0713999999999997"/>
    <n v="215600"/>
    <x v="1"/>
    <m/>
  </r>
  <r>
    <n v="-118.16"/>
    <n v="33.85"/>
    <n v="36"/>
    <n v="1979"/>
    <n v="339"/>
    <n v="952"/>
    <n v="339"/>
    <n v="4.0815000000000001"/>
    <n v="216200"/>
    <x v="1"/>
    <m/>
  </r>
  <r>
    <n v="-118.13"/>
    <n v="33.86"/>
    <n v="37"/>
    <n v="2259"/>
    <n v="425"/>
    <n v="1183"/>
    <n v="413"/>
    <n v="5.1805000000000003"/>
    <n v="201600"/>
    <x v="1"/>
    <m/>
  </r>
  <r>
    <n v="-118.13"/>
    <n v="33.85"/>
    <n v="36"/>
    <n v="2110"/>
    <n v="416"/>
    <n v="1128"/>
    <n v="403"/>
    <n v="4.6018999999999997"/>
    <n v="208400"/>
    <x v="1"/>
    <m/>
  </r>
  <r>
    <n v="-118.13"/>
    <n v="33.85"/>
    <n v="36"/>
    <n v="1885"/>
    <n v="391"/>
    <n v="1049"/>
    <n v="405"/>
    <n v="3.55"/>
    <n v="212800"/>
    <x v="1"/>
    <m/>
  </r>
  <r>
    <n v="-118.14"/>
    <n v="33.86"/>
    <n v="36"/>
    <n v="1774"/>
    <n v="348"/>
    <n v="934"/>
    <n v="333"/>
    <n v="4.8571"/>
    <n v="203300"/>
    <x v="1"/>
    <m/>
  </r>
  <r>
    <n v="-118.14"/>
    <n v="33.86"/>
    <n v="36"/>
    <n v="1703"/>
    <n v="325"/>
    <n v="845"/>
    <n v="308"/>
    <n v="5.0106000000000002"/>
    <n v="210800"/>
    <x v="1"/>
    <m/>
  </r>
  <r>
    <n v="-118.1"/>
    <n v="33.85"/>
    <n v="28"/>
    <n v="2825"/>
    <n v="470"/>
    <n v="1352"/>
    <n v="469"/>
    <n v="5.2638999999999996"/>
    <n v="242000"/>
    <x v="1"/>
    <m/>
  </r>
  <r>
    <n v="-118.1"/>
    <n v="33.85"/>
    <n v="36"/>
    <n v="1473"/>
    <n v="253"/>
    <n v="713"/>
    <n v="257"/>
    <n v="5.9493"/>
    <n v="228000"/>
    <x v="1"/>
    <m/>
  </r>
  <r>
    <n v="-118.1"/>
    <n v="33.85"/>
    <n v="36"/>
    <n v="956"/>
    <n v="159"/>
    <n v="416"/>
    <n v="157"/>
    <n v="4.6429"/>
    <n v="223700"/>
    <x v="1"/>
    <m/>
  </r>
  <r>
    <n v="-118.11"/>
    <n v="33.85"/>
    <n v="36"/>
    <n v="887"/>
    <n v="163"/>
    <n v="482"/>
    <n v="157"/>
    <n v="4.125"/>
    <n v="219500"/>
    <x v="1"/>
    <m/>
  </r>
  <r>
    <n v="-118.11"/>
    <n v="33.85"/>
    <n v="36"/>
    <n v="2418"/>
    <n v="389"/>
    <n v="1138"/>
    <n v="387"/>
    <n v="4.8392999999999997"/>
    <n v="216300"/>
    <x v="1"/>
    <m/>
  </r>
  <r>
    <n v="-118.11"/>
    <n v="33.86"/>
    <n v="36"/>
    <n v="2750"/>
    <n v="487"/>
    <n v="1386"/>
    <n v="458"/>
    <n v="4.9904000000000002"/>
    <n v="221700"/>
    <x v="1"/>
    <m/>
  </r>
  <r>
    <n v="-118.12"/>
    <n v="33.86"/>
    <n v="34"/>
    <n v="2116"/>
    <n v="427"/>
    <n v="972"/>
    <n v="396"/>
    <n v="4.8516000000000004"/>
    <n v="213600"/>
    <x v="1"/>
    <m/>
  </r>
  <r>
    <n v="-118.12"/>
    <n v="33.85"/>
    <n v="37"/>
    <n v="2584"/>
    <n v="453"/>
    <n v="1333"/>
    <n v="481"/>
    <n v="4.3661000000000003"/>
    <n v="219900"/>
    <x v="1"/>
    <m/>
  </r>
  <r>
    <n v="-118.12"/>
    <n v="33.85"/>
    <n v="37"/>
    <n v="2386"/>
    <n v="409"/>
    <n v="1101"/>
    <n v="399"/>
    <n v="4.6908000000000003"/>
    <n v="218200"/>
    <x v="1"/>
    <m/>
  </r>
  <r>
    <n v="-118.1"/>
    <n v="33.840000000000003"/>
    <n v="35"/>
    <n v="1790"/>
    <n v="269"/>
    <n v="924"/>
    <n v="263"/>
    <n v="5.2960000000000003"/>
    <n v="226200"/>
    <x v="1"/>
    <m/>
  </r>
  <r>
    <n v="-118.1"/>
    <n v="33.840000000000003"/>
    <n v="36"/>
    <n v="1915"/>
    <n v="316"/>
    <n v="850"/>
    <n v="319"/>
    <n v="4.7222"/>
    <n v="225800"/>
    <x v="1"/>
    <m/>
  </r>
  <r>
    <n v="-118.1"/>
    <n v="33.83"/>
    <n v="37"/>
    <n v="2059"/>
    <n v="349"/>
    <n v="825"/>
    <n v="334"/>
    <n v="4.0602999999999998"/>
    <n v="225200"/>
    <x v="1"/>
    <m/>
  </r>
  <r>
    <n v="-118.11"/>
    <n v="33.83"/>
    <n v="36"/>
    <n v="1726"/>
    <n v="287"/>
    <n v="820"/>
    <n v="288"/>
    <n v="5.5766999999999998"/>
    <n v="218100"/>
    <x v="1"/>
    <m/>
  </r>
  <r>
    <n v="-118.1"/>
    <n v="33.840000000000003"/>
    <n v="36"/>
    <n v="1557"/>
    <n v="270"/>
    <n v="697"/>
    <n v="251"/>
    <n v="4.5416999999999996"/>
    <n v="219600"/>
    <x v="1"/>
    <m/>
  </r>
  <r>
    <n v="-118.1"/>
    <n v="33.840000000000003"/>
    <n v="36"/>
    <n v="2572"/>
    <n v="421"/>
    <n v="1318"/>
    <n v="434"/>
    <n v="5.1836000000000002"/>
    <n v="219700"/>
    <x v="1"/>
    <m/>
  </r>
  <r>
    <n v="-118.1"/>
    <n v="33.840000000000003"/>
    <n v="36"/>
    <n v="690"/>
    <n v="109"/>
    <n v="316"/>
    <n v="104"/>
    <n v="3.7812999999999999"/>
    <n v="209100"/>
    <x v="1"/>
    <m/>
  </r>
  <r>
    <n v="-118.11"/>
    <n v="33.840000000000003"/>
    <n v="37"/>
    <n v="1588"/>
    <n v="272"/>
    <n v="692"/>
    <n v="245"/>
    <n v="4.8593999999999999"/>
    <n v="220300"/>
    <x v="1"/>
    <m/>
  </r>
  <r>
    <n v="-118.11"/>
    <n v="33.840000000000003"/>
    <n v="36"/>
    <n v="1756"/>
    <n v="297"/>
    <n v="798"/>
    <n v="287"/>
    <n v="5.5580999999999996"/>
    <n v="218300"/>
    <x v="1"/>
    <m/>
  </r>
  <r>
    <n v="-118.12"/>
    <n v="33.840000000000003"/>
    <n v="37"/>
    <n v="2143"/>
    <n v="382"/>
    <n v="1047"/>
    <n v="377"/>
    <n v="4.4423000000000004"/>
    <n v="216000"/>
    <x v="1"/>
    <m/>
  </r>
  <r>
    <n v="-118.12"/>
    <n v="33.840000000000003"/>
    <n v="37"/>
    <n v="2706"/>
    <n v="462"/>
    <n v="1331"/>
    <n v="476"/>
    <n v="5.0719000000000003"/>
    <n v="220000"/>
    <x v="1"/>
    <m/>
  </r>
  <r>
    <n v="-118.11"/>
    <n v="33.840000000000003"/>
    <n v="36"/>
    <n v="1074"/>
    <n v="188"/>
    <n v="496"/>
    <n v="196"/>
    <n v="4.625"/>
    <n v="217400"/>
    <x v="1"/>
    <m/>
  </r>
  <r>
    <n v="-118.11"/>
    <n v="33.840000000000003"/>
    <n v="36"/>
    <n v="1523"/>
    <n v="263"/>
    <n v="717"/>
    <n v="278"/>
    <n v="4.875"/>
    <n v="218900"/>
    <x v="1"/>
    <m/>
  </r>
  <r>
    <n v="-118.11"/>
    <n v="33.83"/>
    <n v="36"/>
    <n v="1784"/>
    <n v="303"/>
    <n v="964"/>
    <n v="299"/>
    <n v="4.2702999999999998"/>
    <n v="220900"/>
    <x v="1"/>
    <m/>
  </r>
  <r>
    <n v="-118.12"/>
    <n v="33.83"/>
    <n v="44"/>
    <n v="1712"/>
    <n v="314"/>
    <n v="691"/>
    <n v="293"/>
    <n v="4.3593999999999999"/>
    <n v="221300"/>
    <x v="1"/>
    <m/>
  </r>
  <r>
    <n v="-118.12"/>
    <n v="33.840000000000003"/>
    <n v="37"/>
    <n v="1242"/>
    <n v="221"/>
    <n v="565"/>
    <n v="213"/>
    <n v="4.1093999999999999"/>
    <n v="215800"/>
    <x v="1"/>
    <m/>
  </r>
  <r>
    <n v="-118.11"/>
    <n v="33.840000000000003"/>
    <n v="36"/>
    <n v="1463"/>
    <n v="257"/>
    <n v="722"/>
    <n v="260"/>
    <n v="4.8437999999999999"/>
    <n v="226300"/>
    <x v="1"/>
    <m/>
  </r>
  <r>
    <n v="-118.13"/>
    <n v="33.840000000000003"/>
    <n v="35"/>
    <n v="3008"/>
    <n v="674"/>
    <n v="1584"/>
    <n v="671"/>
    <n v="3.5465"/>
    <n v="213200"/>
    <x v="1"/>
    <m/>
  </r>
  <r>
    <n v="-118.13"/>
    <n v="33.840000000000003"/>
    <n v="46"/>
    <n v="2439"/>
    <n v="429"/>
    <n v="944"/>
    <n v="374"/>
    <n v="4.2840999999999996"/>
    <n v="312400"/>
    <x v="1"/>
    <m/>
  </r>
  <r>
    <n v="-118.13"/>
    <n v="33.83"/>
    <n v="44"/>
    <n v="1710"/>
    <n v="333"/>
    <n v="786"/>
    <n v="344"/>
    <n v="4.2916999999999996"/>
    <n v="314700"/>
    <x v="1"/>
    <m/>
  </r>
  <r>
    <n v="-118.14"/>
    <n v="33.840000000000003"/>
    <n v="43"/>
    <n v="2107"/>
    <n v="439"/>
    <n v="876"/>
    <n v="429"/>
    <n v="3.2023999999999999"/>
    <n v="339400"/>
    <x v="1"/>
    <m/>
  </r>
  <r>
    <n v="-118.13"/>
    <n v="33.840000000000003"/>
    <n v="48"/>
    <n v="1895"/>
    <n v="294"/>
    <n v="881"/>
    <n v="293"/>
    <n v="6.3364000000000003"/>
    <n v="307400"/>
    <x v="1"/>
    <m/>
  </r>
  <r>
    <n v="-118.14"/>
    <n v="33.840000000000003"/>
    <n v="45"/>
    <n v="1908"/>
    <n v="361"/>
    <n v="890"/>
    <n v="342"/>
    <n v="4.5750000000000002"/>
    <n v="336000"/>
    <x v="1"/>
    <m/>
  </r>
  <r>
    <n v="-118.14"/>
    <n v="33.840000000000003"/>
    <n v="44"/>
    <n v="3043"/>
    <n v="619"/>
    <n v="1316"/>
    <n v="607"/>
    <n v="4.4286000000000003"/>
    <n v="254900"/>
    <x v="1"/>
    <m/>
  </r>
  <r>
    <n v="-118.14"/>
    <n v="33.840000000000003"/>
    <n v="36"/>
    <n v="3002"/>
    <n v="484"/>
    <n v="1322"/>
    <n v="471"/>
    <n v="4.9329999999999998"/>
    <n v="228900"/>
    <x v="1"/>
    <m/>
  </r>
  <r>
    <n v="-118.15"/>
    <n v="33.840000000000003"/>
    <n v="29"/>
    <n v="2448"/>
    <n v="354"/>
    <n v="894"/>
    <n v="349"/>
    <n v="7.6525999999999996"/>
    <n v="481300"/>
    <x v="1"/>
    <m/>
  </r>
  <r>
    <n v="-118.15"/>
    <n v="33.840000000000003"/>
    <n v="36"/>
    <n v="2987"/>
    <n v="491"/>
    <n v="1360"/>
    <n v="497"/>
    <n v="4.8013000000000003"/>
    <n v="224100"/>
    <x v="1"/>
    <m/>
  </r>
  <r>
    <n v="-118.15"/>
    <n v="33.840000000000003"/>
    <n v="37"/>
    <n v="1508"/>
    <n v="252"/>
    <n v="635"/>
    <n v="241"/>
    <n v="3.75"/>
    <n v="221300"/>
    <x v="1"/>
    <m/>
  </r>
  <r>
    <n v="-118.16"/>
    <n v="33.840000000000003"/>
    <n v="36"/>
    <n v="2444"/>
    <n v="432"/>
    <n v="1199"/>
    <n v="424"/>
    <n v="4.1538000000000004"/>
    <n v="218800"/>
    <x v="1"/>
    <m/>
  </r>
  <r>
    <n v="-118.16"/>
    <n v="33.840000000000003"/>
    <n v="36"/>
    <n v="1348"/>
    <n v="234"/>
    <n v="643"/>
    <n v="221"/>
    <n v="3.6446999999999998"/>
    <n v="211000"/>
    <x v="1"/>
    <m/>
  </r>
  <r>
    <n v="-118.16"/>
    <n v="33.840000000000003"/>
    <n v="36"/>
    <n v="2831"/>
    <n v="573"/>
    <n v="1462"/>
    <n v="569"/>
    <n v="3.8645999999999998"/>
    <n v="214600"/>
    <x v="1"/>
    <m/>
  </r>
  <r>
    <n v="-118.16"/>
    <n v="33.840000000000003"/>
    <n v="36"/>
    <n v="2220"/>
    <n v="367"/>
    <n v="1002"/>
    <n v="351"/>
    <n v="5.0719000000000003"/>
    <n v="219500"/>
    <x v="1"/>
    <m/>
  </r>
  <r>
    <n v="-118.17"/>
    <n v="33.85"/>
    <n v="37"/>
    <n v="3714"/>
    <n v="708"/>
    <n v="1956"/>
    <n v="694"/>
    <n v="4.2218"/>
    <n v="200500"/>
    <x v="1"/>
    <m/>
  </r>
  <r>
    <n v="-118.17"/>
    <n v="33.840000000000003"/>
    <n v="45"/>
    <n v="1533"/>
    <n v="331"/>
    <n v="791"/>
    <n v="335"/>
    <n v="3.4605000000000001"/>
    <n v="186600"/>
    <x v="1"/>
    <m/>
  </r>
  <r>
    <n v="-118.17"/>
    <n v="33.840000000000003"/>
    <n v="29"/>
    <n v="4716"/>
    <n v="1372"/>
    <n v="2515"/>
    <n v="1272"/>
    <n v="2.726"/>
    <n v="208700"/>
    <x v="1"/>
    <m/>
  </r>
  <r>
    <n v="-118.17"/>
    <n v="33.840000000000003"/>
    <n v="45"/>
    <n v="1853"/>
    <n v="328"/>
    <n v="945"/>
    <n v="320"/>
    <n v="5.0787000000000004"/>
    <n v="219200"/>
    <x v="1"/>
    <m/>
  </r>
  <r>
    <n v="-118.17"/>
    <n v="33.83"/>
    <n v="45"/>
    <n v="2019"/>
    <n v="363"/>
    <n v="880"/>
    <n v="339"/>
    <n v="4.1022999999999996"/>
    <n v="217300"/>
    <x v="3"/>
    <e v="#NAME?"/>
  </r>
  <r>
    <n v="-118.18"/>
    <n v="33.85"/>
    <n v="40"/>
    <n v="2597"/>
    <n v="582"/>
    <n v="1285"/>
    <n v="559"/>
    <n v="3.9750000000000001"/>
    <n v="213800"/>
    <x v="1"/>
    <m/>
  </r>
  <r>
    <n v="-118.18"/>
    <n v="33.840000000000003"/>
    <n v="35"/>
    <n v="1415"/>
    <n v="294"/>
    <n v="591"/>
    <n v="291"/>
    <n v="2.9798"/>
    <n v="315600"/>
    <x v="3"/>
    <e v="#NAME?"/>
  </r>
  <r>
    <n v="-118.19"/>
    <n v="33.840000000000003"/>
    <n v="44"/>
    <n v="2731"/>
    <n v="577"/>
    <n v="1396"/>
    <n v="555"/>
    <n v="4.1771000000000003"/>
    <n v="219100"/>
    <x v="3"/>
    <e v="#NAME?"/>
  </r>
  <r>
    <n v="-118.19"/>
    <n v="33.840000000000003"/>
    <n v="24"/>
    <n v="1228"/>
    <n v="320"/>
    <n v="537"/>
    <n v="273"/>
    <n v="2.25"/>
    <n v="192000"/>
    <x v="3"/>
    <e v="#NAME?"/>
  </r>
  <r>
    <n v="-118.18"/>
    <n v="33.85"/>
    <n v="30"/>
    <n v="2548"/>
    <n v="717"/>
    <n v="2086"/>
    <n v="700"/>
    <n v="0.70069999999999999"/>
    <n v="134400"/>
    <x v="1"/>
    <m/>
  </r>
  <r>
    <n v="-118.18"/>
    <n v="33.85"/>
    <n v="44"/>
    <n v="1890"/>
    <n v="465"/>
    <n v="1378"/>
    <n v="430"/>
    <n v="3.8818999999999999"/>
    <n v="143200"/>
    <x v="1"/>
    <m/>
  </r>
  <r>
    <n v="-118.19"/>
    <n v="33.85"/>
    <n v="30"/>
    <n v="3533"/>
    <n v="1061"/>
    <n v="2678"/>
    <n v="1033"/>
    <n v="2.2416999999999998"/>
    <n v="151900"/>
    <x v="3"/>
    <e v="#NAME?"/>
  </r>
  <r>
    <n v="-118.19"/>
    <n v="33.85"/>
    <n v="49"/>
    <n v="1073"/>
    <n v="260"/>
    <n v="725"/>
    <n v="272"/>
    <n v="3.8026"/>
    <n v="149700"/>
    <x v="3"/>
    <e v="#NAME?"/>
  </r>
  <r>
    <n v="-118.19"/>
    <n v="33.85"/>
    <n v="45"/>
    <n v="1167"/>
    <n v="302"/>
    <n v="773"/>
    <n v="287"/>
    <n v="3.2797999999999998"/>
    <n v="150300"/>
    <x v="3"/>
    <e v="#NAME?"/>
  </r>
  <r>
    <n v="-118.2"/>
    <n v="33.85"/>
    <n v="33"/>
    <n v="2557"/>
    <n v="731"/>
    <n v="2286"/>
    <n v="700"/>
    <n v="2.3041"/>
    <n v="149100"/>
    <x v="1"/>
    <m/>
  </r>
  <r>
    <n v="-118.2"/>
    <n v="33.85"/>
    <n v="46"/>
    <n v="1854"/>
    <n v="462"/>
    <n v="1360"/>
    <n v="429"/>
    <n v="2.4843999999999999"/>
    <n v="158200"/>
    <x v="1"/>
    <m/>
  </r>
  <r>
    <n v="-118.2"/>
    <n v="33.840000000000003"/>
    <n v="35"/>
    <n v="3405"/>
    <n v="779"/>
    <n v="1953"/>
    <n v="671"/>
    <n v="2.7812999999999999"/>
    <n v="159200"/>
    <x v="3"/>
    <e v="#NAME?"/>
  </r>
  <r>
    <n v="-118.2"/>
    <n v="33.83"/>
    <n v="35"/>
    <n v="3737"/>
    <n v="613"/>
    <n v="1305"/>
    <n v="583"/>
    <n v="7.2096"/>
    <n v="490300"/>
    <x v="3"/>
    <e v="#NAME?"/>
  </r>
  <r>
    <n v="-118.19"/>
    <n v="33.83"/>
    <n v="43"/>
    <n v="2641"/>
    <n v="411"/>
    <n v="1011"/>
    <n v="444"/>
    <n v="6.4467999999999996"/>
    <n v="444200"/>
    <x v="3"/>
    <e v="#NAME?"/>
  </r>
  <r>
    <n v="-118.19"/>
    <n v="33.83"/>
    <n v="42"/>
    <n v="1773"/>
    <n v="360"/>
    <n v="815"/>
    <n v="299"/>
    <n v="4.9000000000000004"/>
    <n v="406300"/>
    <x v="3"/>
    <e v="#NAME?"/>
  </r>
  <r>
    <n v="-118.17"/>
    <n v="33.83"/>
    <n v="45"/>
    <n v="1808"/>
    <n v="315"/>
    <n v="800"/>
    <n v="302"/>
    <n v="4.8693"/>
    <n v="277700"/>
    <x v="3"/>
    <e v="#NAME?"/>
  </r>
  <r>
    <n v="-118.17"/>
    <n v="33.83"/>
    <n v="46"/>
    <n v="1362"/>
    <n v="214"/>
    <n v="531"/>
    <n v="222"/>
    <n v="4.3125"/>
    <n v="290500"/>
    <x v="3"/>
    <e v="#NAME?"/>
  </r>
  <r>
    <n v="-118.18"/>
    <n v="33.83"/>
    <n v="44"/>
    <n v="1497"/>
    <n v="277"/>
    <n v="542"/>
    <n v="274"/>
    <n v="5.0052000000000003"/>
    <n v="321800"/>
    <x v="3"/>
    <e v="#NAME?"/>
  </r>
  <r>
    <n v="-118.18"/>
    <n v="33.83"/>
    <n v="45"/>
    <n v="1535"/>
    <n v="274"/>
    <n v="591"/>
    <n v="276"/>
    <n v="4.2411000000000003"/>
    <n v="371700"/>
    <x v="3"/>
    <e v="#NAME?"/>
  </r>
  <r>
    <n v="-118.18"/>
    <n v="33.83"/>
    <n v="39"/>
    <n v="3622"/>
    <n v="745"/>
    <n v="1330"/>
    <n v="648"/>
    <n v="3.3125"/>
    <n v="425500"/>
    <x v="3"/>
    <e v="#NAME?"/>
  </r>
  <r>
    <n v="-118.18"/>
    <n v="33.840000000000003"/>
    <n v="43"/>
    <n v="2561"/>
    <n v="544"/>
    <n v="1063"/>
    <n v="537"/>
    <n v="3.835"/>
    <n v="418600"/>
    <x v="3"/>
    <e v="#NAME?"/>
  </r>
  <r>
    <n v="-118.17"/>
    <n v="33.82"/>
    <n v="50"/>
    <n v="3587"/>
    <n v="693"/>
    <n v="1513"/>
    <n v="651"/>
    <n v="5.5106000000000002"/>
    <n v="252200"/>
    <x v="3"/>
    <e v="#NAME?"/>
  </r>
  <r>
    <n v="-118.17"/>
    <n v="33.82"/>
    <n v="52"/>
    <n v="2539"/>
    <n v="497"/>
    <n v="1152"/>
    <n v="488"/>
    <n v="4.1353999999999997"/>
    <n v="268200"/>
    <x v="3"/>
    <e v="#NAME?"/>
  </r>
  <r>
    <n v="-118.18"/>
    <n v="33.83"/>
    <n v="52"/>
    <n v="2569"/>
    <n v="484"/>
    <n v="1030"/>
    <n v="451"/>
    <n v="4.1300999999999997"/>
    <n v="268400"/>
    <x v="3"/>
    <e v="#NAME?"/>
  </r>
  <r>
    <n v="-118.18"/>
    <n v="33.82"/>
    <n v="52"/>
    <n v="2618"/>
    <n v="472"/>
    <n v="943"/>
    <n v="440"/>
    <n v="3.7894999999999999"/>
    <n v="254000"/>
    <x v="3"/>
    <e v="#NAME?"/>
  </r>
  <r>
    <n v="-118.18"/>
    <n v="33.82"/>
    <n v="43"/>
    <n v="284"/>
    <n v="65"/>
    <n v="167"/>
    <n v="68"/>
    <n v="4.25"/>
    <n v="207500"/>
    <x v="3"/>
    <e v="#NAME?"/>
  </r>
  <r>
    <n v="-118.19"/>
    <n v="33.83"/>
    <n v="30"/>
    <n v="2246"/>
    <n v="552"/>
    <n v="1032"/>
    <n v="548"/>
    <n v="3.5871"/>
    <n v="347100"/>
    <x v="3"/>
    <e v="#NAME?"/>
  </r>
  <r>
    <n v="-118.19"/>
    <n v="33.82"/>
    <n v="19"/>
    <n v="2953"/>
    <n v="895"/>
    <n v="1914"/>
    <n v="855"/>
    <n v="3.5520999999999998"/>
    <n v="290000"/>
    <x v="3"/>
    <e v="#NAME?"/>
  </r>
  <r>
    <n v="-118.2"/>
    <n v="33.82"/>
    <n v="21"/>
    <n v="2251"/>
    <n v="452"/>
    <n v="913"/>
    <n v="420"/>
    <n v="4.6041999999999996"/>
    <n v="272200"/>
    <x v="3"/>
    <e v="#NAME?"/>
  </r>
  <r>
    <n v="-118.2"/>
    <n v="33.82"/>
    <n v="43"/>
    <n v="1758"/>
    <n v="347"/>
    <n v="954"/>
    <n v="312"/>
    <n v="5.2606000000000002"/>
    <n v="198900"/>
    <x v="3"/>
    <e v="#NAME?"/>
  </r>
  <r>
    <n v="-118.19"/>
    <n v="33.82"/>
    <n v="11"/>
    <n v="872"/>
    <n v="203"/>
    <n v="422"/>
    <n v="221"/>
    <n v="4.6364000000000001"/>
    <n v="156300"/>
    <x v="3"/>
    <e v="#NAME?"/>
  </r>
  <r>
    <n v="-118.19"/>
    <n v="33.81"/>
    <n v="21"/>
    <n v="1835"/>
    <n v="427"/>
    <n v="1038"/>
    <n v="384"/>
    <n v="4.4558999999999997"/>
    <n v="198500"/>
    <x v="3"/>
    <e v="#NAME?"/>
  </r>
  <r>
    <n v="-118.2"/>
    <n v="33.81"/>
    <n v="43"/>
    <n v="3013"/>
    <n v="574"/>
    <n v="1525"/>
    <n v="529"/>
    <n v="4.95"/>
    <n v="194000"/>
    <x v="3"/>
    <e v="#NAME?"/>
  </r>
  <r>
    <n v="-118.2"/>
    <n v="33.82"/>
    <n v="34"/>
    <n v="2807"/>
    <n v="768"/>
    <n v="2217"/>
    <n v="744"/>
    <n v="2.4285999999999999"/>
    <n v="204800"/>
    <x v="3"/>
    <e v="#NAME?"/>
  </r>
  <r>
    <n v="-118.19"/>
    <n v="33.81"/>
    <n v="23"/>
    <n v="954"/>
    <n v="390"/>
    <n v="804"/>
    <n v="373"/>
    <n v="2.5832999999999999"/>
    <n v="181300"/>
    <x v="3"/>
    <e v="#NAME?"/>
  </r>
  <r>
    <n v="-118.2"/>
    <n v="33.81"/>
    <n v="45"/>
    <n v="944"/>
    <n v="178"/>
    <n v="533"/>
    <n v="193"/>
    <n v="3.4807999999999999"/>
    <n v="206900"/>
    <x v="3"/>
    <e v="#NAME?"/>
  </r>
  <r>
    <n v="-118.2"/>
    <n v="33.81"/>
    <n v="46"/>
    <n v="1388"/>
    <n v="254"/>
    <n v="742"/>
    <n v="241"/>
    <n v="4.6458000000000004"/>
    <n v="212100"/>
    <x v="3"/>
    <e v="#NAME?"/>
  </r>
  <r>
    <n v="-118.2"/>
    <n v="33.81"/>
    <n v="47"/>
    <n v="2347"/>
    <n v="437"/>
    <n v="1219"/>
    <n v="420"/>
    <n v="5.3095999999999997"/>
    <n v="209900"/>
    <x v="3"/>
    <e v="#NAME?"/>
  </r>
  <r>
    <n v="-118.21"/>
    <n v="33.82"/>
    <n v="34"/>
    <n v="1719"/>
    <n v="398"/>
    <n v="1444"/>
    <n v="372"/>
    <n v="2.8437999999999999"/>
    <n v="139300"/>
    <x v="3"/>
    <e v="#NAME?"/>
  </r>
  <r>
    <n v="-118.21"/>
    <n v="33.81"/>
    <n v="43"/>
    <n v="905"/>
    <n v="199"/>
    <n v="764"/>
    <n v="204"/>
    <n v="3.3214000000000001"/>
    <n v="162200"/>
    <x v="3"/>
    <e v="#NAME?"/>
  </r>
  <r>
    <n v="-118.21"/>
    <n v="33.81"/>
    <n v="40"/>
    <n v="1815"/>
    <n v="428"/>
    <n v="1807"/>
    <n v="413"/>
    <n v="3.0882000000000001"/>
    <n v="160700"/>
    <x v="3"/>
    <e v="#NAME?"/>
  </r>
  <r>
    <n v="-118.21"/>
    <n v="33.82"/>
    <n v="33"/>
    <n v="1278"/>
    <n v="311"/>
    <n v="1157"/>
    <n v="320"/>
    <n v="3.5053999999999998"/>
    <n v="146800"/>
    <x v="3"/>
    <e v="#NAME?"/>
  </r>
  <r>
    <n v="-118.22"/>
    <n v="33.82"/>
    <n v="30"/>
    <n v="1680"/>
    <n v="469"/>
    <n v="1779"/>
    <n v="429"/>
    <n v="3.6086"/>
    <n v="146300"/>
    <x v="3"/>
    <e v="#NAME?"/>
  </r>
  <r>
    <n v="-118.21"/>
    <n v="33.82"/>
    <n v="45"/>
    <n v="455"/>
    <n v="92"/>
    <n v="394"/>
    <n v="89"/>
    <n v="4.9561999999999999"/>
    <n v="165700"/>
    <x v="3"/>
    <e v="#NAME?"/>
  </r>
  <r>
    <n v="-118.21"/>
    <n v="33.82"/>
    <n v="43"/>
    <n v="1005"/>
    <n v="199"/>
    <n v="723"/>
    <n v="191"/>
    <n v="4.3423999999999996"/>
    <n v="162500"/>
    <x v="3"/>
    <e v="#NAME?"/>
  </r>
  <r>
    <n v="-118.22"/>
    <n v="33.82"/>
    <n v="17"/>
    <n v="5357"/>
    <n v="1332"/>
    <n v="3030"/>
    <n v="1266"/>
    <n v="1.9311"/>
    <n v="138100"/>
    <x v="3"/>
    <e v="#NAME?"/>
  </r>
  <r>
    <n v="-118.21"/>
    <n v="33.81"/>
    <n v="45"/>
    <n v="1693"/>
    <n v="337"/>
    <n v="1255"/>
    <n v="333"/>
    <n v="3.6922999999999999"/>
    <n v="159700"/>
    <x v="3"/>
    <e v="#NAME?"/>
  </r>
  <r>
    <n v="-118.21"/>
    <n v="33.81"/>
    <n v="45"/>
    <n v="1816"/>
    <n v="398"/>
    <n v="1524"/>
    <n v="388"/>
    <n v="3.8586"/>
    <n v="157900"/>
    <x v="3"/>
    <e v="#NAME?"/>
  </r>
  <r>
    <n v="-118.22"/>
    <n v="33.81"/>
    <n v="38"/>
    <n v="1486"/>
    <n v="359"/>
    <n v="1345"/>
    <n v="326"/>
    <n v="3.3988"/>
    <n v="147800"/>
    <x v="3"/>
    <e v="#NAME?"/>
  </r>
  <r>
    <n v="-118.22"/>
    <n v="33.81"/>
    <n v="41"/>
    <n v="726"/>
    <n v="166"/>
    <n v="602"/>
    <n v="183"/>
    <n v="3.7885"/>
    <n v="156900"/>
    <x v="3"/>
    <e v="#NAME?"/>
  </r>
  <r>
    <n v="-118.21"/>
    <n v="33.799999999999997"/>
    <n v="45"/>
    <n v="1160"/>
    <n v="274"/>
    <n v="1095"/>
    <n v="269"/>
    <n v="2.7307999999999999"/>
    <n v="139000"/>
    <x v="3"/>
    <e v="#NAME?"/>
  </r>
  <r>
    <n v="-118.21"/>
    <n v="33.799999999999997"/>
    <n v="41"/>
    <n v="1251"/>
    <n v="279"/>
    <n v="1053"/>
    <n v="278"/>
    <n v="3.2778"/>
    <n v="150800"/>
    <x v="3"/>
    <e v="#NAME?"/>
  </r>
  <r>
    <n v="-118.22"/>
    <n v="33.799999999999997"/>
    <n v="36"/>
    <n v="1285"/>
    <n v="347"/>
    <n v="1291"/>
    <n v="337"/>
    <n v="3.7707999999999999"/>
    <n v="157100"/>
    <x v="3"/>
    <e v="#NAME?"/>
  </r>
  <r>
    <n v="-118.22"/>
    <n v="33.799999999999997"/>
    <n v="33"/>
    <n v="1984"/>
    <n v="477"/>
    <n v="1764"/>
    <n v="440"/>
    <n v="3.875"/>
    <n v="165100"/>
    <x v="3"/>
    <e v="#NAME?"/>
  </r>
  <r>
    <n v="-118.22"/>
    <n v="33.79"/>
    <n v="28"/>
    <n v="3008"/>
    <n v="629"/>
    <n v="2537"/>
    <n v="596"/>
    <n v="2.2999999999999998"/>
    <n v="137500"/>
    <x v="3"/>
    <e v="#NAME?"/>
  </r>
  <r>
    <n v="-118.21"/>
    <n v="33.79"/>
    <n v="39"/>
    <n v="1598"/>
    <n v="458"/>
    <n v="1691"/>
    <n v="399"/>
    <n v="2.3605"/>
    <n v="141800"/>
    <x v="3"/>
    <e v="#NAME?"/>
  </r>
  <r>
    <n v="-118.21"/>
    <n v="33.79"/>
    <n v="32"/>
    <n v="2020"/>
    <n v="613"/>
    <n v="2557"/>
    <n v="562"/>
    <n v="2.1396999999999999"/>
    <n v="145300"/>
    <x v="3"/>
    <e v="#NAME?"/>
  </r>
  <r>
    <n v="-118.21"/>
    <n v="33.799999999999997"/>
    <n v="44"/>
    <n v="1387"/>
    <n v="280"/>
    <n v="984"/>
    <n v="302"/>
    <n v="4.25"/>
    <n v="143100"/>
    <x v="3"/>
    <e v="#NAME?"/>
  </r>
  <r>
    <n v="-118.19"/>
    <n v="33.799999999999997"/>
    <n v="38"/>
    <n v="2010"/>
    <n v="595"/>
    <n v="1535"/>
    <n v="525"/>
    <n v="1.9847999999999999"/>
    <n v="160400"/>
    <x v="3"/>
    <e v="#NAME?"/>
  </r>
  <r>
    <n v="-118.19"/>
    <n v="33.79"/>
    <n v="29"/>
    <n v="3497"/>
    <n v="1096"/>
    <n v="2994"/>
    <n v="919"/>
    <n v="1.8109"/>
    <n v="137500"/>
    <x v="3"/>
    <e v="#NAME?"/>
  </r>
  <r>
    <n v="-118.2"/>
    <n v="33.79"/>
    <n v="47"/>
    <n v="767"/>
    <n v="195"/>
    <n v="569"/>
    <n v="195"/>
    <n v="2.9514"/>
    <n v="185200"/>
    <x v="3"/>
    <e v="#NAME?"/>
  </r>
  <r>
    <n v="-118.2"/>
    <n v="33.79"/>
    <n v="48"/>
    <n v="2105"/>
    <n v="592"/>
    <n v="1807"/>
    <n v="539"/>
    <n v="2.7183000000000002"/>
    <n v="190400"/>
    <x v="3"/>
    <e v="#NAME?"/>
  </r>
  <r>
    <n v="-118.2"/>
    <n v="33.79"/>
    <n v="47"/>
    <n v="2549"/>
    <n v="626"/>
    <n v="1388"/>
    <n v="606"/>
    <n v="3.0135000000000001"/>
    <n v="192700"/>
    <x v="3"/>
    <e v="#NAME?"/>
  </r>
  <r>
    <n v="-118.2"/>
    <n v="33.799999999999997"/>
    <n v="52"/>
    <n v="1786"/>
    <n v="445"/>
    <n v="1090"/>
    <n v="430"/>
    <n v="2.8988"/>
    <n v="194900"/>
    <x v="3"/>
    <e v="#NAME?"/>
  </r>
  <r>
    <n v="-118.19"/>
    <n v="33.799999999999997"/>
    <n v="41"/>
    <n v="2125"/>
    <n v="591"/>
    <n v="1604"/>
    <n v="555"/>
    <n v="2.9943"/>
    <n v="190600"/>
    <x v="3"/>
    <e v="#NAME?"/>
  </r>
  <r>
    <n v="-118.2"/>
    <n v="33.799999999999997"/>
    <n v="42"/>
    <n v="4577"/>
    <n v="1146"/>
    <n v="2749"/>
    <n v="1094"/>
    <n v="2.5011999999999999"/>
    <n v="197500"/>
    <x v="3"/>
    <e v="#NAME?"/>
  </r>
  <r>
    <n v="-118.2"/>
    <n v="33.799999999999997"/>
    <n v="45"/>
    <n v="2456"/>
    <n v="495"/>
    <n v="1300"/>
    <n v="450"/>
    <n v="3.9792000000000001"/>
    <n v="210200"/>
    <x v="3"/>
    <e v="#NAME?"/>
  </r>
  <r>
    <n v="-118.2"/>
    <n v="33.799999999999997"/>
    <n v="52"/>
    <n v="1009"/>
    <n v="216"/>
    <n v="614"/>
    <n v="231"/>
    <n v="4.0073999999999996"/>
    <n v="200800"/>
    <x v="3"/>
    <e v="#NAME?"/>
  </r>
  <r>
    <n v="-118.18"/>
    <n v="33.799999999999997"/>
    <n v="42"/>
    <n v="2301"/>
    <n v="621"/>
    <n v="2114"/>
    <n v="561"/>
    <n v="2.0579000000000001"/>
    <n v="132700"/>
    <x v="3"/>
    <e v="#NAME?"/>
  </r>
  <r>
    <n v="-118.19"/>
    <n v="33.799999999999997"/>
    <n v="36"/>
    <n v="2326"/>
    <n v="729"/>
    <n v="2635"/>
    <n v="657"/>
    <n v="2.1985000000000001"/>
    <n v="141800"/>
    <x v="3"/>
    <e v="#NAME?"/>
  </r>
  <r>
    <n v="-118.18"/>
    <n v="33.79"/>
    <n v="42"/>
    <n v="1571"/>
    <n v="435"/>
    <n v="1631"/>
    <n v="417"/>
    <n v="1.6384000000000001"/>
    <n v="128000"/>
    <x v="3"/>
    <e v="#NAME?"/>
  </r>
  <r>
    <n v="-118.19"/>
    <n v="33.79"/>
    <n v="41"/>
    <n v="2114"/>
    <n v="612"/>
    <n v="2357"/>
    <n v="529"/>
    <n v="1.7938000000000001"/>
    <n v="142600"/>
    <x v="3"/>
    <e v="#NAME?"/>
  </r>
  <r>
    <n v="-118.19"/>
    <n v="33.79"/>
    <n v="43"/>
    <n v="1823"/>
    <n v="600"/>
    <n v="2339"/>
    <n v="560"/>
    <n v="1.6792"/>
    <n v="130600"/>
    <x v="3"/>
    <e v="#NAME?"/>
  </r>
  <r>
    <n v="-118.18"/>
    <n v="33.799999999999997"/>
    <n v="30"/>
    <n v="2734"/>
    <n v="758"/>
    <n v="2951"/>
    <n v="691"/>
    <n v="1.7688999999999999"/>
    <n v="117600"/>
    <x v="3"/>
    <e v="#NAME?"/>
  </r>
  <r>
    <n v="-118.17"/>
    <n v="33.79"/>
    <n v="36"/>
    <n v="948"/>
    <n v="303"/>
    <n v="1042"/>
    <n v="301"/>
    <n v="1.55"/>
    <n v="100000"/>
    <x v="3"/>
    <e v="#NAME?"/>
  </r>
  <r>
    <n v="-118.18"/>
    <n v="33.82"/>
    <n v="43"/>
    <n v="2210"/>
    <n v="469"/>
    <n v="1042"/>
    <n v="418"/>
    <n v="3.5"/>
    <n v="216700"/>
    <x v="3"/>
    <e v="#NAME?"/>
  </r>
  <r>
    <n v="-118.18"/>
    <n v="33.81"/>
    <n v="27"/>
    <n v="471"/>
    <n v="132"/>
    <n v="315"/>
    <n v="96"/>
    <n v="1.75"/>
    <n v="154200"/>
    <x v="3"/>
    <e v="#NAME?"/>
  </r>
  <r>
    <n v="-118.16"/>
    <n v="33.799999999999997"/>
    <n v="9"/>
    <n v="3564"/>
    <n v="835"/>
    <n v="1530"/>
    <n v="807"/>
    <n v="5.1806000000000001"/>
    <n v="175000"/>
    <x v="3"/>
    <e v="#NAME?"/>
  </r>
  <r>
    <n v="-118.16"/>
    <n v="33.79"/>
    <n v="25"/>
    <n v="5463"/>
    <n v="1265"/>
    <n v="3010"/>
    <n v="1179"/>
    <n v="3.2330000000000001"/>
    <n v="199100"/>
    <x v="3"/>
    <e v="#NAME?"/>
  </r>
  <r>
    <n v="-118.17"/>
    <n v="33.799999999999997"/>
    <n v="26"/>
    <n v="1589"/>
    <n v="380"/>
    <n v="883"/>
    <n v="366"/>
    <n v="3.5312999999999999"/>
    <n v="187500"/>
    <x v="3"/>
    <e v="#NAME?"/>
  </r>
  <r>
    <n v="-118.18"/>
    <n v="33.799999999999997"/>
    <n v="15"/>
    <n v="2407"/>
    <n v="589"/>
    <n v="1591"/>
    <n v="506"/>
    <n v="3.0512999999999999"/>
    <n v="148100"/>
    <x v="3"/>
    <e v="#NAME?"/>
  </r>
  <r>
    <n v="-118.12"/>
    <n v="33.83"/>
    <n v="45"/>
    <n v="1579"/>
    <n v="278"/>
    <n v="687"/>
    <n v="285"/>
    <n v="5.0423999999999998"/>
    <n v="225900"/>
    <x v="1"/>
    <m/>
  </r>
  <r>
    <n v="-118.12"/>
    <n v="33.83"/>
    <n v="45"/>
    <n v="1734"/>
    <n v="331"/>
    <n v="797"/>
    <n v="293"/>
    <n v="4.8917000000000002"/>
    <n v="222800"/>
    <x v="1"/>
    <m/>
  </r>
  <r>
    <n v="-118.12"/>
    <n v="33.82"/>
    <n v="43"/>
    <n v="1544"/>
    <n v="286"/>
    <n v="701"/>
    <n v="298"/>
    <n v="4.1375000000000002"/>
    <n v="226000"/>
    <x v="1"/>
    <m/>
  </r>
  <r>
    <n v="-118.12"/>
    <n v="33.82"/>
    <n v="42"/>
    <n v="1493"/>
    <n v="277"/>
    <n v="671"/>
    <n v="267"/>
    <n v="3.2793999999999999"/>
    <n v="224500"/>
    <x v="1"/>
    <m/>
  </r>
  <r>
    <n v="-118.13"/>
    <n v="33.82"/>
    <n v="44"/>
    <n v="1619"/>
    <n v="280"/>
    <n v="815"/>
    <n v="284"/>
    <n v="5.5449000000000002"/>
    <n v="232200"/>
    <x v="1"/>
    <m/>
  </r>
  <r>
    <n v="-118.13"/>
    <n v="33.82"/>
    <n v="44"/>
    <n v="1785"/>
    <n v="307"/>
    <n v="779"/>
    <n v="291"/>
    <n v="4.3056000000000001"/>
    <n v="228600"/>
    <x v="1"/>
    <m/>
  </r>
  <r>
    <n v="-118.13"/>
    <n v="33.83"/>
    <n v="45"/>
    <n v="3087"/>
    <n v="574"/>
    <n v="1474"/>
    <n v="567"/>
    <n v="5.5195999999999996"/>
    <n v="227600"/>
    <x v="1"/>
    <m/>
  </r>
  <r>
    <n v="-118.1"/>
    <n v="33.83"/>
    <n v="36"/>
    <n v="1408"/>
    <n v="250"/>
    <n v="702"/>
    <n v="251"/>
    <n v="4.875"/>
    <n v="222500"/>
    <x v="1"/>
    <m/>
  </r>
  <r>
    <n v="-118.11"/>
    <n v="33.83"/>
    <n v="36"/>
    <n v="1462"/>
    <n v="233"/>
    <n v="664"/>
    <n v="220"/>
    <n v="5.1170999999999998"/>
    <n v="225300"/>
    <x v="1"/>
    <m/>
  </r>
  <r>
    <n v="-118.11"/>
    <n v="33.82"/>
    <n v="36"/>
    <n v="1999"/>
    <n v="390"/>
    <n v="887"/>
    <n v="379"/>
    <n v="3.8161999999999998"/>
    <n v="221900"/>
    <x v="1"/>
    <m/>
  </r>
  <r>
    <n v="-118.11"/>
    <n v="33.82"/>
    <n v="36"/>
    <n v="1742"/>
    <n v="340"/>
    <n v="857"/>
    <n v="341"/>
    <n v="4.6875"/>
    <n v="218200"/>
    <x v="1"/>
    <m/>
  </r>
  <r>
    <n v="-118.11"/>
    <n v="33.83"/>
    <n v="37"/>
    <n v="1249"/>
    <n v="202"/>
    <n v="517"/>
    <n v="189"/>
    <n v="4.4196"/>
    <n v="223100"/>
    <x v="1"/>
    <m/>
  </r>
  <r>
    <n v="-118.11"/>
    <n v="33.83"/>
    <n v="36"/>
    <n v="1820"/>
    <n v="313"/>
    <n v="899"/>
    <n v="295"/>
    <n v="4.9180000000000001"/>
    <n v="225200"/>
    <x v="1"/>
    <m/>
  </r>
  <r>
    <n v="-118.09"/>
    <n v="33.83"/>
    <n v="36"/>
    <n v="2734"/>
    <n v="448"/>
    <n v="1308"/>
    <n v="441"/>
    <n v="5.9264999999999999"/>
    <n v="227300"/>
    <x v="1"/>
    <m/>
  </r>
  <r>
    <n v="-118.1"/>
    <n v="33.82"/>
    <n v="36"/>
    <n v="2422"/>
    <n v="420"/>
    <n v="1193"/>
    <n v="421"/>
    <n v="4.8461999999999996"/>
    <n v="225700"/>
    <x v="1"/>
    <m/>
  </r>
  <r>
    <n v="-118.1"/>
    <n v="33.82"/>
    <n v="36"/>
    <n v="1930"/>
    <n v="354"/>
    <n v="915"/>
    <n v="328"/>
    <n v="5.2713000000000001"/>
    <n v="244400"/>
    <x v="1"/>
    <m/>
  </r>
  <r>
    <n v="-118.1"/>
    <n v="33.83"/>
    <n v="36"/>
    <n v="2000"/>
    <n v="343"/>
    <n v="956"/>
    <n v="352"/>
    <n v="5.3734999999999999"/>
    <n v="234400"/>
    <x v="1"/>
    <m/>
  </r>
  <r>
    <n v="-118.08"/>
    <n v="33.81"/>
    <n v="20"/>
    <n v="6295"/>
    <n v="937"/>
    <n v="2292"/>
    <n v="874"/>
    <n v="7.6083999999999996"/>
    <n v="402500"/>
    <x v="1"/>
    <m/>
  </r>
  <r>
    <n v="-118.09"/>
    <n v="33.82"/>
    <n v="36"/>
    <n v="2219"/>
    <n v="393"/>
    <n v="1042"/>
    <n v="396"/>
    <n v="5.2298999999999998"/>
    <n v="239800"/>
    <x v="1"/>
    <m/>
  </r>
  <r>
    <n v="-118.09"/>
    <n v="33.81"/>
    <n v="36"/>
    <n v="1878"/>
    <n v="323"/>
    <n v="846"/>
    <n v="325"/>
    <n v="7.1936999999999998"/>
    <n v="254400"/>
    <x v="1"/>
    <m/>
  </r>
  <r>
    <n v="-118.1"/>
    <n v="33.81"/>
    <n v="36"/>
    <n v="1111"/>
    <n v="184"/>
    <n v="444"/>
    <n v="177"/>
    <n v="3.7031000000000001"/>
    <n v="245300"/>
    <x v="1"/>
    <m/>
  </r>
  <r>
    <n v="-118.1"/>
    <n v="33.81"/>
    <n v="36"/>
    <n v="856"/>
    <n v="146"/>
    <n v="451"/>
    <n v="164"/>
    <n v="5.1993"/>
    <n v="246000"/>
    <x v="1"/>
    <m/>
  </r>
  <r>
    <n v="-118.11"/>
    <n v="33.81"/>
    <n v="36"/>
    <n v="1252"/>
    <n v="209"/>
    <n v="558"/>
    <n v="214"/>
    <n v="3.9722"/>
    <n v="235600"/>
    <x v="1"/>
    <m/>
  </r>
  <r>
    <n v="-118.11"/>
    <n v="33.82"/>
    <n v="37"/>
    <n v="1987"/>
    <n v="347"/>
    <n v="1095"/>
    <n v="357"/>
    <n v="4.3202999999999996"/>
    <n v="232800"/>
    <x v="1"/>
    <m/>
  </r>
  <r>
    <n v="-118.1"/>
    <n v="33.82"/>
    <n v="36"/>
    <n v="1946"/>
    <n v="346"/>
    <n v="871"/>
    <n v="336"/>
    <n v="5.2154999999999996"/>
    <n v="254800"/>
    <x v="1"/>
    <m/>
  </r>
  <r>
    <n v="-118.11"/>
    <n v="33.82"/>
    <n v="37"/>
    <n v="1756"/>
    <n v="345"/>
    <n v="836"/>
    <n v="335"/>
    <n v="4.375"/>
    <n v="218200"/>
    <x v="1"/>
    <m/>
  </r>
  <r>
    <n v="-118.12"/>
    <n v="33.81"/>
    <n v="36"/>
    <n v="2565"/>
    <n v="458"/>
    <n v="1155"/>
    <n v="443"/>
    <n v="4.6086999999999998"/>
    <n v="224600"/>
    <x v="1"/>
    <m/>
  </r>
  <r>
    <n v="-118.12"/>
    <n v="33.81"/>
    <n v="37"/>
    <n v="1798"/>
    <n v="331"/>
    <n v="860"/>
    <n v="340"/>
    <n v="4.2142999999999997"/>
    <n v="228500"/>
    <x v="1"/>
    <m/>
  </r>
  <r>
    <n v="-118.13"/>
    <n v="33.81"/>
    <n v="37"/>
    <n v="1013"/>
    <n v="199"/>
    <n v="493"/>
    <n v="183"/>
    <n v="4.7845000000000004"/>
    <n v="231400"/>
    <x v="1"/>
    <m/>
  </r>
  <r>
    <n v="-118.13"/>
    <n v="33.81"/>
    <n v="37"/>
    <n v="1228"/>
    <n v="237"/>
    <n v="572"/>
    <n v="242"/>
    <n v="4.3250000000000002"/>
    <n v="223900"/>
    <x v="1"/>
    <m/>
  </r>
  <r>
    <n v="-118.13"/>
    <n v="33.82"/>
    <n v="37"/>
    <n v="1530"/>
    <n v="290"/>
    <n v="711"/>
    <n v="283"/>
    <n v="5.1795"/>
    <n v="225400"/>
    <x v="1"/>
    <m/>
  </r>
  <r>
    <n v="-118.13"/>
    <n v="33.82"/>
    <n v="36"/>
    <n v="665"/>
    <n v="114"/>
    <n v="273"/>
    <n v="112"/>
    <n v="3.7321"/>
    <n v="223700"/>
    <x v="1"/>
    <m/>
  </r>
  <r>
    <n v="-118.13"/>
    <n v="33.81"/>
    <n v="34"/>
    <n v="1903"/>
    <n v="343"/>
    <n v="928"/>
    <n v="349"/>
    <n v="5.3949999999999996"/>
    <n v="241900"/>
    <x v="1"/>
    <m/>
  </r>
  <r>
    <n v="-118.13"/>
    <n v="33.81"/>
    <n v="36"/>
    <n v="1749"/>
    <n v="322"/>
    <n v="855"/>
    <n v="319"/>
    <n v="4.6473000000000004"/>
    <n v="227100"/>
    <x v="1"/>
    <m/>
  </r>
  <r>
    <n v="-118.13"/>
    <n v="33.799999999999997"/>
    <n v="36"/>
    <n v="1026"/>
    <n v="182"/>
    <n v="505"/>
    <n v="176"/>
    <n v="4.3437999999999999"/>
    <n v="233600"/>
    <x v="1"/>
    <m/>
  </r>
  <r>
    <n v="-118.13"/>
    <n v="33.799999999999997"/>
    <n v="36"/>
    <n v="1496"/>
    <n v="271"/>
    <n v="743"/>
    <n v="265"/>
    <n v="4.4311999999999996"/>
    <n v="226000"/>
    <x v="1"/>
    <m/>
  </r>
  <r>
    <n v="-118.13"/>
    <n v="33.799999999999997"/>
    <n v="41"/>
    <n v="1509"/>
    <n v="325"/>
    <n v="821"/>
    <n v="314"/>
    <n v="4.0892999999999997"/>
    <n v="223000"/>
    <x v="1"/>
    <m/>
  </r>
  <r>
    <n v="-118.15"/>
    <n v="33.799999999999997"/>
    <n v="44"/>
    <n v="1886"/>
    <n v="399"/>
    <n v="1167"/>
    <n v="372"/>
    <n v="3.1042000000000001"/>
    <n v="219800"/>
    <x v="3"/>
    <e v="#NAME?"/>
  </r>
  <r>
    <n v="-118.12"/>
    <n v="33.81"/>
    <n v="36"/>
    <n v="1774"/>
    <n v="299"/>
    <n v="784"/>
    <n v="298"/>
    <n v="5.0446999999999997"/>
    <n v="249200"/>
    <x v="1"/>
    <m/>
  </r>
  <r>
    <n v="-118.12"/>
    <n v="33.81"/>
    <n v="36"/>
    <n v="1665"/>
    <n v="291"/>
    <n v="721"/>
    <n v="294"/>
    <n v="4.6875"/>
    <n v="250700"/>
    <x v="1"/>
    <m/>
  </r>
  <r>
    <n v="-118.12"/>
    <n v="33.799999999999997"/>
    <n v="35"/>
    <n v="1835"/>
    <n v="435"/>
    <n v="774"/>
    <n v="418"/>
    <n v="2.7092000000000001"/>
    <n v="256300"/>
    <x v="1"/>
    <m/>
  </r>
  <r>
    <n v="-118.12"/>
    <n v="33.799999999999997"/>
    <n v="36"/>
    <n v="1257"/>
    <n v="205"/>
    <n v="530"/>
    <n v="211"/>
    <n v="5.3700999999999999"/>
    <n v="251400"/>
    <x v="1"/>
    <m/>
  </r>
  <r>
    <n v="-118.11"/>
    <n v="33.799999999999997"/>
    <n v="36"/>
    <n v="1837"/>
    <n v="319"/>
    <n v="810"/>
    <n v="305"/>
    <n v="4.3897000000000004"/>
    <n v="235000"/>
    <x v="1"/>
    <m/>
  </r>
  <r>
    <n v="-118.11"/>
    <n v="33.79"/>
    <n v="36"/>
    <n v="1993"/>
    <n v="354"/>
    <n v="884"/>
    <n v="337"/>
    <n v="5.5869999999999997"/>
    <n v="244900"/>
    <x v="1"/>
    <m/>
  </r>
  <r>
    <n v="-118.11"/>
    <n v="33.79"/>
    <n v="36"/>
    <n v="2223"/>
    <n v="370"/>
    <n v="1039"/>
    <n v="370"/>
    <n v="5.7942"/>
    <n v="257000"/>
    <x v="1"/>
    <m/>
  </r>
  <r>
    <n v="-118.09"/>
    <n v="33.81"/>
    <n v="36"/>
    <n v="1371"/>
    <n v="250"/>
    <n v="666"/>
    <n v="257"/>
    <n v="5.0795000000000003"/>
    <n v="243300"/>
    <x v="1"/>
    <m/>
  </r>
  <r>
    <n v="-118.09"/>
    <n v="33.799999999999997"/>
    <n v="36"/>
    <n v="1724"/>
    <n v="322"/>
    <n v="838"/>
    <n v="328"/>
    <n v="4.4831000000000003"/>
    <n v="253900"/>
    <x v="1"/>
    <m/>
  </r>
  <r>
    <n v="-118.11"/>
    <n v="33.799999999999997"/>
    <n v="36"/>
    <n v="1680"/>
    <n v="291"/>
    <n v="744"/>
    <n v="280"/>
    <n v="4.66"/>
    <n v="244800"/>
    <x v="1"/>
    <m/>
  </r>
  <r>
    <n v="-118.11"/>
    <n v="33.799999999999997"/>
    <n v="35"/>
    <n v="1034"/>
    <n v="180"/>
    <n v="444"/>
    <n v="177"/>
    <n v="5.4602000000000004"/>
    <n v="231600"/>
    <x v="1"/>
    <m/>
  </r>
  <r>
    <n v="-118.11"/>
    <n v="33.81"/>
    <n v="37"/>
    <n v="1694"/>
    <n v="280"/>
    <n v="776"/>
    <n v="271"/>
    <n v="6.2187000000000001"/>
    <n v="257900"/>
    <x v="1"/>
    <m/>
  </r>
  <r>
    <n v="-118.1"/>
    <n v="33.81"/>
    <n v="36"/>
    <n v="1962"/>
    <n v="325"/>
    <n v="786"/>
    <n v="315"/>
    <n v="5.62"/>
    <n v="239600"/>
    <x v="1"/>
    <m/>
  </r>
  <r>
    <n v="-118.1"/>
    <n v="33.799999999999997"/>
    <n v="37"/>
    <n v="1814"/>
    <n v="329"/>
    <n v="850"/>
    <n v="328"/>
    <n v="5.0574000000000003"/>
    <n v="240800"/>
    <x v="1"/>
    <m/>
  </r>
  <r>
    <n v="-118.09"/>
    <n v="33.79"/>
    <n v="36"/>
    <n v="4210"/>
    <n v="657"/>
    <n v="1911"/>
    <n v="631"/>
    <n v="5.8491"/>
    <n v="247300"/>
    <x v="1"/>
    <m/>
  </r>
  <r>
    <n v="-118.1"/>
    <n v="33.78"/>
    <n v="35"/>
    <n v="4466"/>
    <n v="740"/>
    <n v="2134"/>
    <n v="743"/>
    <n v="5.7389000000000001"/>
    <n v="251800"/>
    <x v="1"/>
    <m/>
  </r>
  <r>
    <n v="-118.1"/>
    <n v="33.79"/>
    <n v="35"/>
    <n v="2370"/>
    <n v="379"/>
    <n v="996"/>
    <n v="380"/>
    <n v="5.7367999999999997"/>
    <n v="287200"/>
    <x v="1"/>
    <m/>
  </r>
  <r>
    <n v="-118.1"/>
    <n v="33.79"/>
    <n v="36"/>
    <n v="3359"/>
    <n v="596"/>
    <n v="1522"/>
    <n v="565"/>
    <n v="5.1805000000000003"/>
    <n v="249400"/>
    <x v="1"/>
    <m/>
  </r>
  <r>
    <n v="-118.11"/>
    <n v="33.78"/>
    <n v="16"/>
    <n v="3985"/>
    <n v="567"/>
    <n v="1327"/>
    <n v="564"/>
    <n v="7.9767000000000001"/>
    <n v="500001"/>
    <x v="1"/>
    <m/>
  </r>
  <r>
    <n v="-118.13"/>
    <n v="33.79"/>
    <n v="29"/>
    <n v="2937"/>
    <n v="524"/>
    <n v="1132"/>
    <n v="528"/>
    <n v="4.6132999999999997"/>
    <n v="500001"/>
    <x v="3"/>
    <e v="#NAME?"/>
  </r>
  <r>
    <n v="-118.13"/>
    <n v="33.78"/>
    <n v="31"/>
    <n v="3039"/>
    <n v="739"/>
    <n v="1199"/>
    <n v="697"/>
    <n v="3.7231999999999998"/>
    <n v="500001"/>
    <x v="3"/>
    <e v="#NAME?"/>
  </r>
  <r>
    <n v="-118.13"/>
    <n v="33.79"/>
    <n v="36"/>
    <n v="1245"/>
    <n v="211"/>
    <n v="508"/>
    <n v="221"/>
    <n v="5.3441000000000001"/>
    <n v="480600"/>
    <x v="3"/>
    <e v="#NAME?"/>
  </r>
  <r>
    <n v="-118.12"/>
    <n v="33.79"/>
    <n v="43"/>
    <n v="1471"/>
    <n v="301"/>
    <n v="767"/>
    <n v="311"/>
    <n v="4.3316999999999997"/>
    <n v="232400"/>
    <x v="1"/>
    <m/>
  </r>
  <r>
    <n v="-118.12"/>
    <n v="33.79"/>
    <n v="41"/>
    <n v="1762"/>
    <n v="314"/>
    <n v="738"/>
    <n v="300"/>
    <n v="4.1687000000000003"/>
    <n v="240700"/>
    <x v="1"/>
    <m/>
  </r>
  <r>
    <n v="-118.13"/>
    <n v="33.79"/>
    <n v="44"/>
    <n v="2153"/>
    <n v="375"/>
    <n v="947"/>
    <n v="364"/>
    <n v="5.0072000000000001"/>
    <n v="236200"/>
    <x v="3"/>
    <e v="#NAME?"/>
  </r>
  <r>
    <n v="-118.13"/>
    <n v="33.79"/>
    <n v="45"/>
    <n v="2317"/>
    <n v="448"/>
    <n v="1057"/>
    <n v="428"/>
    <n v="4.375"/>
    <n v="234800"/>
    <x v="3"/>
    <e v="#NAME?"/>
  </r>
  <r>
    <n v="-118.14"/>
    <n v="33.79"/>
    <n v="45"/>
    <n v="1519"/>
    <n v="263"/>
    <n v="681"/>
    <n v="267"/>
    <n v="4.6452"/>
    <n v="212500"/>
    <x v="3"/>
    <e v="#NAME?"/>
  </r>
  <r>
    <n v="-118.13"/>
    <n v="33.79"/>
    <n v="20"/>
    <n v="6678"/>
    <n v="1797"/>
    <n v="3625"/>
    <n v="1599"/>
    <n v="3.7715999999999998"/>
    <n v="242900"/>
    <x v="3"/>
    <e v="#NAME?"/>
  </r>
  <r>
    <n v="-118.14"/>
    <n v="33.799999999999997"/>
    <n v="43"/>
    <n v="2506"/>
    <n v="531"/>
    <n v="1230"/>
    <n v="543"/>
    <n v="3.4211"/>
    <n v="203900"/>
    <x v="3"/>
    <e v="#NAME?"/>
  </r>
  <r>
    <n v="-118.15"/>
    <n v="33.79"/>
    <n v="5"/>
    <n v="3700"/>
    <n v="993"/>
    <n v="1657"/>
    <n v="848"/>
    <n v="3.7826"/>
    <n v="196300"/>
    <x v="3"/>
    <e v="#NAME?"/>
  </r>
  <r>
    <n v="-118.14"/>
    <n v="33.79"/>
    <n v="23"/>
    <n v="2573"/>
    <n v="688"/>
    <n v="1478"/>
    <n v="604"/>
    <n v="3.4832999999999998"/>
    <n v="209400"/>
    <x v="3"/>
    <e v="#NAME?"/>
  </r>
  <r>
    <n v="-118.14"/>
    <n v="33.79"/>
    <n v="44"/>
    <n v="2388"/>
    <n v="619"/>
    <n v="1461"/>
    <n v="592"/>
    <n v="3.1711"/>
    <n v="215400"/>
    <x v="3"/>
    <e v="#NAME?"/>
  </r>
  <r>
    <n v="-118.14"/>
    <n v="33.78"/>
    <n v="44"/>
    <n v="2101"/>
    <n v="496"/>
    <n v="1038"/>
    <n v="500"/>
    <n v="3.1080000000000001"/>
    <n v="217900"/>
    <x v="3"/>
    <e v="#NAME?"/>
  </r>
  <r>
    <n v="-118.15"/>
    <n v="33.79"/>
    <n v="25"/>
    <n v="4013"/>
    <n v="1097"/>
    <n v="2297"/>
    <n v="969"/>
    <n v="3.0453000000000001"/>
    <n v="185900"/>
    <x v="3"/>
    <e v="#NAME?"/>
  </r>
  <r>
    <n v="-118.15"/>
    <n v="33.78"/>
    <n v="17"/>
    <n v="1584"/>
    <n v="435"/>
    <n v="904"/>
    <n v="406"/>
    <n v="2.0874999999999999"/>
    <n v="181300"/>
    <x v="3"/>
    <e v="#NAME?"/>
  </r>
  <r>
    <n v="-118.16"/>
    <n v="33.78"/>
    <n v="14"/>
    <n v="1709"/>
    <n v="558"/>
    <n v="1939"/>
    <n v="520"/>
    <n v="1.9807999999999999"/>
    <n v="139100"/>
    <x v="3"/>
    <e v="#NAME?"/>
  </r>
  <r>
    <n v="-118.16"/>
    <n v="33.78"/>
    <n v="33"/>
    <n v="2048"/>
    <n v="585"/>
    <n v="2074"/>
    <n v="597"/>
    <n v="2.0156000000000001"/>
    <n v="152700"/>
    <x v="3"/>
    <e v="#NAME?"/>
  </r>
  <r>
    <n v="-118.16"/>
    <n v="33.79"/>
    <n v="25"/>
    <n v="3742"/>
    <n v="1180"/>
    <n v="3916"/>
    <n v="1063"/>
    <n v="2.4"/>
    <n v="153700"/>
    <x v="3"/>
    <e v="#NAME?"/>
  </r>
  <r>
    <n v="-118.16"/>
    <n v="33.79"/>
    <n v="26"/>
    <n v="3061"/>
    <n v="844"/>
    <n v="2135"/>
    <n v="769"/>
    <n v="2.875"/>
    <n v="164000"/>
    <x v="3"/>
    <e v="#NAME?"/>
  </r>
  <r>
    <n v="-118.17"/>
    <n v="33.79"/>
    <n v="32"/>
    <n v="2171"/>
    <n v="672"/>
    <n v="3002"/>
    <n v="648"/>
    <n v="2.375"/>
    <n v="139700"/>
    <x v="3"/>
    <e v="#NAME?"/>
  </r>
  <r>
    <n v="-118.17"/>
    <n v="33.79"/>
    <n v="30"/>
    <n v="1349"/>
    <n v="519"/>
    <n v="2646"/>
    <n v="552"/>
    <n v="1.9318"/>
    <n v="115900"/>
    <x v="3"/>
    <e v="#NAME?"/>
  </r>
  <r>
    <n v="-118.18"/>
    <n v="33.78"/>
    <n v="36"/>
    <n v="1697"/>
    <n v="550"/>
    <n v="1379"/>
    <n v="434"/>
    <n v="1.2746"/>
    <n v="129700"/>
    <x v="3"/>
    <e v="#NAME?"/>
  </r>
  <r>
    <n v="-118.18"/>
    <n v="33.79"/>
    <n v="27"/>
    <n v="1580"/>
    <n v="510"/>
    <n v="1896"/>
    <n v="448"/>
    <n v="2.0186000000000002"/>
    <n v="130000"/>
    <x v="3"/>
    <e v="#NAME?"/>
  </r>
  <r>
    <n v="-118.17"/>
    <n v="33.79"/>
    <n v="28"/>
    <n v="1219"/>
    <n v="408"/>
    <n v="1816"/>
    <n v="348"/>
    <n v="1.7588999999999999"/>
    <n v="118300"/>
    <x v="3"/>
    <e v="#NAME?"/>
  </r>
  <r>
    <n v="-118.18"/>
    <n v="33.79"/>
    <n v="20"/>
    <n v="1255"/>
    <n v="360"/>
    <n v="1201"/>
    <n v="318"/>
    <n v="1.2205999999999999"/>
    <n v="162500"/>
    <x v="3"/>
    <e v="#NAME?"/>
  </r>
  <r>
    <n v="-118.19"/>
    <n v="33.78"/>
    <n v="29"/>
    <n v="1170"/>
    <n v="369"/>
    <n v="1398"/>
    <n v="373"/>
    <n v="2.2543000000000002"/>
    <n v="156300"/>
    <x v="3"/>
    <e v="#NAME?"/>
  </r>
  <r>
    <n v="-118.19"/>
    <n v="33.79"/>
    <n v="37"/>
    <n v="1834"/>
    <n v="551"/>
    <n v="1967"/>
    <n v="476"/>
    <n v="2.137"/>
    <n v="126600"/>
    <x v="3"/>
    <e v="#NAME?"/>
  </r>
  <r>
    <n v="-118.19"/>
    <n v="33.79"/>
    <n v="30"/>
    <n v="3107"/>
    <n v="994"/>
    <n v="3543"/>
    <n v="850"/>
    <n v="1.9387000000000001"/>
    <n v="141700"/>
    <x v="3"/>
    <e v="#NAME?"/>
  </r>
  <r>
    <n v="-118.19"/>
    <n v="33.78"/>
    <n v="24"/>
    <n v="225"/>
    <n v="72"/>
    <n v="439"/>
    <n v="71"/>
    <n v="2.8532999999999999"/>
    <n v="137500"/>
    <x v="3"/>
    <e v="#NAME?"/>
  </r>
  <r>
    <n v="-118.2"/>
    <n v="33.79"/>
    <n v="25"/>
    <n v="2851"/>
    <n v="968"/>
    <n v="3744"/>
    <n v="906"/>
    <n v="2.0674999999999999"/>
    <n v="116700"/>
    <x v="3"/>
    <e v="#NAME?"/>
  </r>
  <r>
    <n v="-118.21"/>
    <n v="33.79"/>
    <n v="33"/>
    <n v="32"/>
    <n v="18"/>
    <n v="96"/>
    <n v="36"/>
    <n v="4.5937999999999999"/>
    <n v="112500"/>
    <x v="3"/>
    <e v="#NAME?"/>
  </r>
  <r>
    <n v="-118.21"/>
    <n v="33.79"/>
    <n v="44"/>
    <n v="121"/>
    <n v="29"/>
    <n v="153"/>
    <n v="30"/>
    <n v="2.1964000000000001"/>
    <n v="150000"/>
    <x v="3"/>
    <e v="#NAME?"/>
  </r>
  <r>
    <n v="-118.22"/>
    <n v="33.79"/>
    <n v="48"/>
    <n v="143"/>
    <n v="41"/>
    <n v="222"/>
    <n v="50"/>
    <n v="1.7"/>
    <n v="104200"/>
    <x v="3"/>
    <e v="#NAME?"/>
  </r>
  <r>
    <n v="-118.23"/>
    <n v="33.76"/>
    <n v="21"/>
    <n v="49"/>
    <n v="14"/>
    <n v="29"/>
    <n v="16"/>
    <n v="5"/>
    <n v="87500"/>
    <x v="3"/>
    <e v="#NAME?"/>
  </r>
  <r>
    <n v="-118.19"/>
    <n v="33.78"/>
    <n v="21"/>
    <n v="2741"/>
    <n v="1029"/>
    <n v="2924"/>
    <n v="969"/>
    <n v="1.3273999999999999"/>
    <n v="218800"/>
    <x v="3"/>
    <e v="#NAME?"/>
  </r>
  <r>
    <n v="-118.19"/>
    <n v="33.78"/>
    <n v="35"/>
    <n v="1511"/>
    <n v="593"/>
    <n v="914"/>
    <n v="539"/>
    <n v="0.93179999999999996"/>
    <n v="187500"/>
    <x v="3"/>
    <e v="#NAME?"/>
  </r>
  <r>
    <n v="-118.2"/>
    <n v="33.78"/>
    <n v="46"/>
    <n v="1889"/>
    <n v="651"/>
    <n v="1545"/>
    <n v="587"/>
    <n v="1.7063999999999999"/>
    <n v="175000"/>
    <x v="3"/>
    <e v="#NAME?"/>
  </r>
  <r>
    <n v="-118.2"/>
    <n v="33.78"/>
    <n v="48"/>
    <n v="1766"/>
    <n v="497"/>
    <n v="1908"/>
    <n v="466"/>
    <n v="1.9872000000000001"/>
    <n v="168800"/>
    <x v="3"/>
    <e v="#NAME?"/>
  </r>
  <r>
    <n v="-118.2"/>
    <n v="33.78"/>
    <n v="52"/>
    <n v="2662"/>
    <n v="893"/>
    <n v="3018"/>
    <n v="763"/>
    <n v="2.3304999999999998"/>
    <n v="162500"/>
    <x v="3"/>
    <e v="#NAME?"/>
  </r>
  <r>
    <n v="-118.19"/>
    <n v="33.770000000000003"/>
    <n v="35"/>
    <n v="1574"/>
    <n v="603"/>
    <n v="820"/>
    <n v="514"/>
    <n v="1.2321"/>
    <n v="137500"/>
    <x v="3"/>
    <e v="#NAME?"/>
  </r>
  <r>
    <n v="-118.2"/>
    <n v="33.770000000000003"/>
    <n v="40"/>
    <n v="2034"/>
    <n v="899"/>
    <n v="1257"/>
    <n v="797"/>
    <n v="1.2864"/>
    <n v="131300"/>
    <x v="3"/>
    <e v="#NAME?"/>
  </r>
  <r>
    <n v="-118.2"/>
    <n v="33.770000000000003"/>
    <n v="24"/>
    <n v="2404"/>
    <n v="819"/>
    <n v="1566"/>
    <n v="753"/>
    <n v="1.5076000000000001"/>
    <n v="145800"/>
    <x v="3"/>
    <e v="#NAME?"/>
  </r>
  <r>
    <n v="-118.2"/>
    <n v="33.770000000000003"/>
    <n v="22"/>
    <n v="1118"/>
    <n v="437"/>
    <n v="1190"/>
    <n v="399"/>
    <n v="1.9797"/>
    <n v="143800"/>
    <x v="3"/>
    <e v="#NAME?"/>
  </r>
  <r>
    <n v="-118.2"/>
    <n v="33.770000000000003"/>
    <n v="52"/>
    <n v="1375"/>
    <n v="457"/>
    <n v="1089"/>
    <n v="317"/>
    <n v="2.2343999999999999"/>
    <n v="200000"/>
    <x v="3"/>
    <e v="#NAME?"/>
  </r>
  <r>
    <n v="-118.2"/>
    <n v="33.770000000000003"/>
    <n v="41"/>
    <n v="1158"/>
    <n v="396"/>
    <n v="1209"/>
    <n v="336"/>
    <n v="2.7812999999999999"/>
    <n v="129200"/>
    <x v="3"/>
    <e v="#NAME?"/>
  </r>
  <r>
    <n v="-118.2"/>
    <n v="33.770000000000003"/>
    <n v="42"/>
    <n v="517"/>
    <n v="233"/>
    <n v="995"/>
    <n v="212"/>
    <n v="2.2250000000000001"/>
    <n v="106300"/>
    <x v="3"/>
    <e v="#NAME?"/>
  </r>
  <r>
    <n v="-118.18"/>
    <n v="33.770000000000003"/>
    <n v="45"/>
    <n v="1434"/>
    <n v="627"/>
    <n v="735"/>
    <n v="518"/>
    <n v="1.5"/>
    <n v="162500"/>
    <x v="3"/>
    <e v="#NAME?"/>
  </r>
  <r>
    <n v="-118.19"/>
    <n v="33.76"/>
    <n v="25"/>
    <n v="1442"/>
    <n v="392"/>
    <n v="632"/>
    <n v="385"/>
    <n v="4.6628999999999996"/>
    <n v="162500"/>
    <x v="3"/>
    <e v="#NAME?"/>
  </r>
  <r>
    <n v="-118.19"/>
    <n v="33.770000000000003"/>
    <n v="52"/>
    <n v="1562"/>
    <n v="616"/>
    <n v="692"/>
    <n v="512"/>
    <n v="1.4048"/>
    <n v="200000"/>
    <x v="3"/>
    <e v="#NAME?"/>
  </r>
  <r>
    <n v="-118.18"/>
    <n v="33.770000000000003"/>
    <n v="39"/>
    <n v="1645"/>
    <n v="547"/>
    <n v="1339"/>
    <n v="499"/>
    <n v="1.5536000000000001"/>
    <n v="155000"/>
    <x v="3"/>
    <e v="#NAME?"/>
  </r>
  <r>
    <n v="-118.18"/>
    <n v="33.770000000000003"/>
    <n v="36"/>
    <n v="1833"/>
    <n v="688"/>
    <n v="1128"/>
    <n v="620"/>
    <n v="1.1483000000000001"/>
    <n v="112500"/>
    <x v="3"/>
    <e v="#NAME?"/>
  </r>
  <r>
    <n v="-118.19"/>
    <n v="33.770000000000003"/>
    <n v="21"/>
    <n v="2103"/>
    <n v="727"/>
    <n v="1064"/>
    <n v="603"/>
    <n v="1.6177999999999999"/>
    <n v="137500"/>
    <x v="3"/>
    <e v="#NAME?"/>
  </r>
  <r>
    <n v="-118.19"/>
    <n v="33.770000000000003"/>
    <n v="31"/>
    <n v="1711"/>
    <n v="691"/>
    <n v="1092"/>
    <n v="568"/>
    <n v="1.0713999999999999"/>
    <n v="150000"/>
    <x v="3"/>
    <e v="#NAME?"/>
  </r>
  <r>
    <n v="-118.18"/>
    <n v="33.78"/>
    <n v="20"/>
    <n v="1852"/>
    <n v="556"/>
    <n v="1712"/>
    <n v="556"/>
    <n v="1.4564999999999999"/>
    <n v="152500"/>
    <x v="3"/>
    <e v="#NAME?"/>
  </r>
  <r>
    <n v="-118.18"/>
    <n v="33.78"/>
    <n v="17"/>
    <n v="1419"/>
    <n v="436"/>
    <n v="1300"/>
    <n v="360"/>
    <n v="2.0769000000000002"/>
    <n v="100000"/>
    <x v="3"/>
    <e v="#NAME?"/>
  </r>
  <r>
    <n v="-118.18"/>
    <n v="33.78"/>
    <n v="52"/>
    <n v="1180"/>
    <n v="381"/>
    <n v="1046"/>
    <n v="332"/>
    <n v="1.5603"/>
    <n v="162500"/>
    <x v="3"/>
    <e v="#NAME?"/>
  </r>
  <r>
    <n v="-118.19"/>
    <n v="33.78"/>
    <n v="31"/>
    <n v="1648"/>
    <n v="484"/>
    <n v="898"/>
    <n v="457"/>
    <n v="1.5844"/>
    <n v="162500"/>
    <x v="3"/>
    <e v="#NAME?"/>
  </r>
  <r>
    <n v="-118.19"/>
    <n v="33.78"/>
    <n v="8"/>
    <n v="992"/>
    <n v="393"/>
    <n v="694"/>
    <n v="331"/>
    <n v="2.5543999999999998"/>
    <n v="162500"/>
    <x v="3"/>
    <e v="#NAME?"/>
  </r>
  <r>
    <n v="-118.19"/>
    <n v="33.78"/>
    <n v="29"/>
    <n v="1013"/>
    <n v="392"/>
    <n v="1083"/>
    <n v="316"/>
    <n v="1.8438000000000001"/>
    <n v="162500"/>
    <x v="3"/>
    <e v="#NAME?"/>
  </r>
  <r>
    <n v="-118.19"/>
    <n v="33.78"/>
    <n v="42"/>
    <n v="1021"/>
    <n v="300"/>
    <n v="533"/>
    <n v="187"/>
    <n v="1.8036000000000001"/>
    <n v="175000"/>
    <x v="3"/>
    <e v="#NAME?"/>
  </r>
  <r>
    <n v="-118.17"/>
    <n v="33.78"/>
    <n v="29"/>
    <n v="2920"/>
    <n v="962"/>
    <n v="3580"/>
    <n v="772"/>
    <n v="1.7393000000000001"/>
    <n v="140200"/>
    <x v="3"/>
    <e v="#NAME?"/>
  </r>
  <r>
    <n v="-118.17"/>
    <n v="33.78"/>
    <n v="23"/>
    <n v="3768"/>
    <n v="1261"/>
    <n v="3940"/>
    <n v="1098"/>
    <n v="1.9646999999999999"/>
    <n v="186200"/>
    <x v="3"/>
    <e v="#NAME?"/>
  </r>
  <r>
    <n v="-118.18"/>
    <n v="33.78"/>
    <n v="26"/>
    <n v="3042"/>
    <n v="1253"/>
    <n v="4812"/>
    <n v="1141"/>
    <n v="1.7701"/>
    <n v="146200"/>
    <x v="3"/>
    <e v="#NAME?"/>
  </r>
  <r>
    <n v="-118.17"/>
    <n v="33.78"/>
    <n v="44"/>
    <n v="2364"/>
    <n v="746"/>
    <n v="3184"/>
    <n v="672"/>
    <n v="1.9179999999999999"/>
    <n v="147500"/>
    <x v="3"/>
    <e v="#NAME?"/>
  </r>
  <r>
    <n v="-118.17"/>
    <n v="33.770000000000003"/>
    <n v="36"/>
    <n v="2933"/>
    <n v="881"/>
    <n v="2077"/>
    <n v="838"/>
    <n v="2.2538"/>
    <n v="181300"/>
    <x v="3"/>
    <e v="#NAME?"/>
  </r>
  <r>
    <n v="-118.17"/>
    <n v="33.770000000000003"/>
    <n v="45"/>
    <n v="2508"/>
    <n v="797"/>
    <n v="1340"/>
    <n v="720"/>
    <n v="2.6785999999999999"/>
    <n v="191100"/>
    <x v="3"/>
    <e v="#NAME?"/>
  </r>
  <r>
    <n v="-118.17"/>
    <n v="33.770000000000003"/>
    <n v="38"/>
    <n v="2239"/>
    <n v="721"/>
    <n v="984"/>
    <n v="684"/>
    <n v="2.3460000000000001"/>
    <n v="165600"/>
    <x v="3"/>
    <e v="#NAME?"/>
  </r>
  <r>
    <n v="-118.17"/>
    <n v="33.770000000000003"/>
    <n v="39"/>
    <n v="2953"/>
    <n v="878"/>
    <n v="1379"/>
    <n v="785"/>
    <n v="2.1377999999999999"/>
    <n v="180400"/>
    <x v="3"/>
    <e v="#NAME?"/>
  </r>
  <r>
    <n v="-118.17"/>
    <n v="33.770000000000003"/>
    <n v="12"/>
    <n v="4409"/>
    <n v="1401"/>
    <n v="3068"/>
    <n v="1262"/>
    <n v="2.2808000000000002"/>
    <n v="154700"/>
    <x v="3"/>
    <e v="#NAME?"/>
  </r>
  <r>
    <n v="-118.18"/>
    <n v="33.770000000000003"/>
    <n v="29"/>
    <n v="1776"/>
    <n v="606"/>
    <n v="1391"/>
    <n v="488"/>
    <n v="1.1294999999999999"/>
    <n v="137500"/>
    <x v="3"/>
    <e v="#NAME?"/>
  </r>
  <r>
    <n v="-118.18"/>
    <n v="33.770000000000003"/>
    <n v="30"/>
    <n v="1418"/>
    <n v="439"/>
    <n v="720"/>
    <n v="417"/>
    <n v="2.6371000000000002"/>
    <n v="159400"/>
    <x v="3"/>
    <e v="#NAME?"/>
  </r>
  <r>
    <n v="-118.17"/>
    <n v="33.770000000000003"/>
    <n v="37"/>
    <n v="1127"/>
    <n v="327"/>
    <n v="492"/>
    <n v="331"/>
    <n v="2.6749999999999998"/>
    <n v="241700"/>
    <x v="3"/>
    <e v="#NAME?"/>
  </r>
  <r>
    <n v="-118.18"/>
    <n v="33.74"/>
    <n v="30"/>
    <n v="5915"/>
    <n v="1750"/>
    <n v="2136"/>
    <n v="1503"/>
    <n v="4.0968"/>
    <n v="310000"/>
    <x v="3"/>
    <e v="#NAME?"/>
  </r>
  <r>
    <n v="-118.17"/>
    <n v="33.770000000000003"/>
    <n v="45"/>
    <n v="2151"/>
    <n v="643"/>
    <n v="1047"/>
    <n v="579"/>
    <n v="3.1149"/>
    <n v="218800"/>
    <x v="3"/>
    <e v="#NAME?"/>
  </r>
  <r>
    <n v="-118.17"/>
    <n v="33.770000000000003"/>
    <n v="45"/>
    <n v="2143"/>
    <n v="697"/>
    <n v="1004"/>
    <n v="594"/>
    <n v="3.0152999999999999"/>
    <n v="220000"/>
    <x v="3"/>
    <e v="#NAME?"/>
  </r>
  <r>
    <n v="-118.18"/>
    <n v="33.770000000000003"/>
    <n v="37"/>
    <n v="2653"/>
    <n v="754"/>
    <n v="1087"/>
    <n v="698"/>
    <n v="2.3523000000000001"/>
    <n v="325000"/>
    <x v="3"/>
    <e v="#NAME?"/>
  </r>
  <r>
    <n v="-118.18"/>
    <n v="33.770000000000003"/>
    <n v="41"/>
    <n v="2048"/>
    <n v="601"/>
    <n v="852"/>
    <n v="533"/>
    <n v="2.5726"/>
    <n v="193800"/>
    <x v="3"/>
    <e v="#NAME?"/>
  </r>
  <r>
    <n v="-118.18"/>
    <n v="33.770000000000003"/>
    <n v="49"/>
    <n v="2297"/>
    <n v="759"/>
    <n v="1105"/>
    <n v="629"/>
    <n v="1.8388"/>
    <n v="175000"/>
    <x v="3"/>
    <e v="#NAME?"/>
  </r>
  <r>
    <n v="-118.16"/>
    <n v="33.770000000000003"/>
    <n v="49"/>
    <n v="3382"/>
    <n v="787"/>
    <n v="1314"/>
    <n v="756"/>
    <n v="3.8125"/>
    <n v="382100"/>
    <x v="3"/>
    <e v="#NAME?"/>
  </r>
  <r>
    <n v="-118.17"/>
    <n v="33.74"/>
    <n v="36"/>
    <n v="2006"/>
    <n v="453"/>
    <n v="807"/>
    <n v="426"/>
    <n v="3.7837999999999998"/>
    <n v="500001"/>
    <x v="3"/>
    <e v="#NAME?"/>
  </r>
  <r>
    <n v="-118.16"/>
    <n v="33.770000000000003"/>
    <n v="30"/>
    <n v="4439"/>
    <n v="1105"/>
    <n v="1749"/>
    <n v="1011"/>
    <n v="3.8984000000000001"/>
    <n v="306300"/>
    <x v="3"/>
    <e v="#NAME?"/>
  </r>
  <r>
    <n v="-118.15"/>
    <n v="33.770000000000003"/>
    <n v="39"/>
    <n v="2428"/>
    <n v="634"/>
    <n v="1312"/>
    <n v="612"/>
    <n v="2.7212000000000001"/>
    <n v="266300"/>
    <x v="3"/>
    <e v="#NAME?"/>
  </r>
  <r>
    <n v="-118.16"/>
    <n v="33.770000000000003"/>
    <n v="30"/>
    <n v="2800"/>
    <n v="757"/>
    <n v="1292"/>
    <n v="742"/>
    <n v="2.7614000000000001"/>
    <n v="272200"/>
    <x v="3"/>
    <e v="#NAME?"/>
  </r>
  <r>
    <n v="-118.16"/>
    <n v="33.770000000000003"/>
    <n v="38"/>
    <n v="3235"/>
    <n v="769"/>
    <n v="1284"/>
    <n v="752"/>
    <n v="2.9384000000000001"/>
    <n v="304100"/>
    <x v="3"/>
    <e v="#NAME?"/>
  </r>
  <r>
    <n v="-118.16"/>
    <n v="33.770000000000003"/>
    <n v="29"/>
    <n v="3078"/>
    <n v="786"/>
    <n v="1460"/>
    <n v="736"/>
    <n v="2.875"/>
    <n v="232500"/>
    <x v="3"/>
    <e v="#NAME?"/>
  </r>
  <r>
    <n v="-118.17"/>
    <n v="33.770000000000003"/>
    <n v="25"/>
    <n v="4405"/>
    <n v="1262"/>
    <n v="2178"/>
    <n v="1090"/>
    <n v="3.0503"/>
    <n v="225000"/>
    <x v="3"/>
    <e v="#NAME?"/>
  </r>
  <r>
    <n v="-118.16"/>
    <n v="33.78"/>
    <n v="15"/>
    <n v="4798"/>
    <n v="1374"/>
    <n v="3087"/>
    <n v="1212"/>
    <n v="2.1269999999999998"/>
    <n v="163300"/>
    <x v="3"/>
    <e v="#NAME?"/>
  </r>
  <r>
    <n v="-118.16"/>
    <n v="33.78"/>
    <n v="39"/>
    <n v="4075"/>
    <n v="1085"/>
    <n v="2470"/>
    <n v="1025"/>
    <n v="2.3317000000000001"/>
    <n v="222500"/>
    <x v="3"/>
    <e v="#NAME?"/>
  </r>
  <r>
    <n v="-118.16"/>
    <n v="33.78"/>
    <n v="52"/>
    <n v="3248"/>
    <n v="853"/>
    <n v="1819"/>
    <n v="815"/>
    <n v="3.1739000000000002"/>
    <n v="222900"/>
    <x v="3"/>
    <e v="#NAME?"/>
  </r>
  <r>
    <n v="-118.16"/>
    <n v="33.78"/>
    <n v="29"/>
    <n v="3684"/>
    <n v="1301"/>
    <n v="3891"/>
    <n v="1143"/>
    <n v="1.6955"/>
    <n v="179700"/>
    <x v="3"/>
    <e v="#NAME?"/>
  </r>
  <r>
    <n v="-118.15"/>
    <n v="33.78"/>
    <n v="13"/>
    <n v="3056"/>
    <n v="861"/>
    <n v="1600"/>
    <n v="824"/>
    <n v="3.3003"/>
    <n v="207800"/>
    <x v="3"/>
    <e v="#NAME?"/>
  </r>
  <r>
    <n v="-118.15"/>
    <n v="33.78"/>
    <n v="12"/>
    <n v="4436"/>
    <n v="1133"/>
    <n v="2176"/>
    <n v="1002"/>
    <n v="3.5811999999999999"/>
    <n v="198600"/>
    <x v="3"/>
    <e v="#NAME?"/>
  </r>
  <r>
    <n v="-118.15"/>
    <n v="33.78"/>
    <n v="35"/>
    <n v="2768"/>
    <n v="752"/>
    <n v="1277"/>
    <n v="651"/>
    <n v="3.6193"/>
    <n v="250000"/>
    <x v="3"/>
    <e v="#NAME?"/>
  </r>
  <r>
    <n v="-118.14"/>
    <n v="33.78"/>
    <n v="42"/>
    <n v="1898"/>
    <n v="488"/>
    <n v="940"/>
    <n v="483"/>
    <n v="3.4106999999999998"/>
    <n v="233300"/>
    <x v="3"/>
    <e v="#NAME?"/>
  </r>
  <r>
    <n v="-118.13"/>
    <n v="33.78"/>
    <n v="45"/>
    <n v="1016"/>
    <n v="172"/>
    <n v="361"/>
    <n v="163"/>
    <n v="7.5"/>
    <n v="434500"/>
    <x v="3"/>
    <e v="#NAME?"/>
  </r>
  <r>
    <n v="-118.14"/>
    <n v="33.770000000000003"/>
    <n v="49"/>
    <n v="2792"/>
    <n v="690"/>
    <n v="1301"/>
    <n v="648"/>
    <n v="3.2917000000000001"/>
    <n v="307400"/>
    <x v="3"/>
    <e v="#NAME?"/>
  </r>
  <r>
    <n v="-118.14"/>
    <n v="33.770000000000003"/>
    <n v="51"/>
    <n v="2812"/>
    <n v="621"/>
    <n v="1171"/>
    <n v="566"/>
    <n v="3.875"/>
    <n v="342900"/>
    <x v="3"/>
    <e v="#NAME?"/>
  </r>
  <r>
    <n v="-118.15"/>
    <n v="33.770000000000003"/>
    <n v="52"/>
    <n v="2204"/>
    <n v="498"/>
    <n v="899"/>
    <n v="445"/>
    <n v="4.1764999999999999"/>
    <n v="393900"/>
    <x v="3"/>
    <e v="#NAME?"/>
  </r>
  <r>
    <n v="-118.15"/>
    <n v="33.770000000000003"/>
    <n v="41"/>
    <n v="3448"/>
    <n v="896"/>
    <n v="1621"/>
    <n v="838"/>
    <n v="4.5"/>
    <n v="339800"/>
    <x v="3"/>
    <e v="#NAME?"/>
  </r>
  <r>
    <n v="-118.15"/>
    <n v="33.770000000000003"/>
    <n v="27"/>
    <n v="3043"/>
    <n v="787"/>
    <n v="1398"/>
    <n v="747"/>
    <n v="3.5528"/>
    <n v="271100"/>
    <x v="3"/>
    <e v="#NAME?"/>
  </r>
  <r>
    <n v="-118.14"/>
    <n v="33.76"/>
    <n v="37"/>
    <n v="3242"/>
    <n v="698"/>
    <n v="1080"/>
    <n v="629"/>
    <n v="3.9009999999999998"/>
    <n v="432500"/>
    <x v="3"/>
    <e v="#NAME?"/>
  </r>
  <r>
    <n v="-118.16"/>
    <n v="33.72"/>
    <n v="29"/>
    <n v="2743"/>
    <n v="708"/>
    <n v="1059"/>
    <n v="651"/>
    <n v="3.625"/>
    <n v="500000"/>
    <x v="3"/>
    <e v="#NAME?"/>
  </r>
  <r>
    <n v="-118.15"/>
    <n v="33.76"/>
    <n v="36"/>
    <n v="2916"/>
    <n v="785"/>
    <n v="1183"/>
    <n v="749"/>
    <n v="3.5985"/>
    <n v="500001"/>
    <x v="3"/>
    <e v="#NAME?"/>
  </r>
  <r>
    <n v="-118.15"/>
    <n v="33.770000000000003"/>
    <n v="36"/>
    <n v="4366"/>
    <n v="1211"/>
    <n v="1912"/>
    <n v="1172"/>
    <n v="3.5291999999999999"/>
    <n v="361800"/>
    <x v="3"/>
    <e v="#NAME?"/>
  </r>
  <r>
    <n v="-118.13"/>
    <n v="33.76"/>
    <n v="52"/>
    <n v="2216"/>
    <n v="526"/>
    <n v="940"/>
    <n v="530"/>
    <n v="4.5468999999999999"/>
    <n v="381000"/>
    <x v="3"/>
    <e v="#NAME?"/>
  </r>
  <r>
    <n v="-118.13"/>
    <n v="33.76"/>
    <n v="44"/>
    <n v="1543"/>
    <n v="463"/>
    <n v="652"/>
    <n v="406"/>
    <n v="4.25"/>
    <n v="439300"/>
    <x v="3"/>
    <e v="#NAME?"/>
  </r>
  <r>
    <n v="-118.14"/>
    <n v="33.75"/>
    <n v="39"/>
    <n v="1995"/>
    <n v="634"/>
    <n v="867"/>
    <n v="567"/>
    <n v="4.0795000000000003"/>
    <n v="400000"/>
    <x v="3"/>
    <e v="#NAME?"/>
  </r>
  <r>
    <n v="-118.14"/>
    <n v="33.76"/>
    <n v="52"/>
    <n v="2677"/>
    <n v="642"/>
    <n v="1144"/>
    <n v="624"/>
    <n v="4.3888999999999996"/>
    <n v="378000"/>
    <x v="3"/>
    <e v="#NAME?"/>
  </r>
  <r>
    <n v="-118.14"/>
    <n v="33.76"/>
    <n v="50"/>
    <n v="2960"/>
    <n v="761"/>
    <n v="1179"/>
    <n v="718"/>
    <n v="3.5213999999999999"/>
    <n v="398100"/>
    <x v="3"/>
    <e v="#NAME?"/>
  </r>
  <r>
    <n v="-118.14"/>
    <n v="33.76"/>
    <n v="44"/>
    <n v="1633"/>
    <n v="536"/>
    <n v="741"/>
    <n v="513"/>
    <n v="3.3849999999999998"/>
    <n v="408300"/>
    <x v="3"/>
    <e v="#NAME?"/>
  </r>
  <r>
    <n v="-118.14"/>
    <n v="33.770000000000003"/>
    <n v="52"/>
    <n v="2208"/>
    <n v="409"/>
    <n v="791"/>
    <n v="408"/>
    <n v="5.8407999999999998"/>
    <n v="500000"/>
    <x v="3"/>
    <e v="#NAME?"/>
  </r>
  <r>
    <n v="-118.14"/>
    <n v="33.76"/>
    <n v="50"/>
    <n v="914"/>
    <n v="167"/>
    <n v="322"/>
    <n v="165"/>
    <n v="4.7361000000000004"/>
    <n v="418800"/>
    <x v="3"/>
    <e v="#NAME?"/>
  </r>
  <r>
    <n v="-118.13"/>
    <n v="33.76"/>
    <n v="46"/>
    <n v="2834"/>
    <n v="673"/>
    <n v="1175"/>
    <n v="670"/>
    <n v="4.7874999999999996"/>
    <n v="363800"/>
    <x v="3"/>
    <e v="#NAME?"/>
  </r>
  <r>
    <n v="-118.13"/>
    <n v="33.76"/>
    <n v="44"/>
    <n v="2532"/>
    <n v="621"/>
    <n v="961"/>
    <n v="550"/>
    <n v="3.9352"/>
    <n v="406900"/>
    <x v="3"/>
    <e v="#NAME?"/>
  </r>
  <r>
    <n v="-118.12"/>
    <n v="33.76"/>
    <n v="43"/>
    <n v="3070"/>
    <n v="668"/>
    <n v="1240"/>
    <n v="646"/>
    <n v="3.7812999999999999"/>
    <n v="461500"/>
    <x v="3"/>
    <e v="#NAME?"/>
  </r>
  <r>
    <n v="-118.12"/>
    <n v="33.75"/>
    <n v="47"/>
    <n v="3330"/>
    <n v="569"/>
    <n v="1220"/>
    <n v="557"/>
    <n v="7.3672000000000004"/>
    <n v="500001"/>
    <x v="3"/>
    <e v="#NAME?"/>
  </r>
  <r>
    <n v="-118.12"/>
    <n v="33.76"/>
    <n v="45"/>
    <n v="3035"/>
    <n v="516"/>
    <n v="1127"/>
    <n v="527"/>
    <n v="7.0796000000000001"/>
    <n v="500001"/>
    <x v="3"/>
    <e v="#NAME?"/>
  </r>
  <r>
    <n v="-118.12"/>
    <n v="33.75"/>
    <n v="41"/>
    <n v="2072"/>
    <n v="491"/>
    <n v="742"/>
    <n v="414"/>
    <n v="3.9933999999999998"/>
    <n v="500001"/>
    <x v="3"/>
    <e v="#NAME?"/>
  </r>
  <r>
    <n v="-118.14"/>
    <n v="33.71"/>
    <n v="36"/>
    <n v="2484"/>
    <n v="525"/>
    <n v="792"/>
    <n v="446"/>
    <n v="5.1814999999999998"/>
    <n v="500001"/>
    <x v="3"/>
    <e v="#NAME?"/>
  </r>
  <r>
    <n v="-118.1"/>
    <n v="33.76"/>
    <n v="15"/>
    <n v="4690"/>
    <n v="1002"/>
    <n v="1879"/>
    <n v="974"/>
    <n v="5.6051000000000002"/>
    <n v="267400"/>
    <x v="3"/>
    <e v="#NAME?"/>
  </r>
  <r>
    <n v="-118.11"/>
    <n v="33.770000000000003"/>
    <n v="15"/>
    <n v="9103"/>
    <n v="1847"/>
    <n v="3333"/>
    <n v="1712"/>
    <n v="5.1508000000000003"/>
    <n v="367300"/>
    <x v="3"/>
    <e v="#NAME?"/>
  </r>
  <r>
    <n v="-118.12"/>
    <n v="33.770000000000003"/>
    <n v="20"/>
    <n v="4534"/>
    <n v="954"/>
    <n v="1941"/>
    <n v="892"/>
    <n v="6.0362"/>
    <n v="463500"/>
    <x v="3"/>
    <e v="#NAME?"/>
  </r>
  <r>
    <n v="-118.12"/>
    <n v="33.770000000000003"/>
    <n v="10"/>
    <n v="7264"/>
    <n v="1137"/>
    <n v="2528"/>
    <n v="1057"/>
    <n v="10.2233"/>
    <n v="500001"/>
    <x v="3"/>
    <e v="#NAME?"/>
  </r>
  <r>
    <n v="-118.13"/>
    <n v="33.770000000000003"/>
    <n v="52"/>
    <n v="3697"/>
    <n v="691"/>
    <n v="1436"/>
    <n v="671"/>
    <n v="4.6852"/>
    <n v="395200"/>
    <x v="3"/>
    <e v="#NAME?"/>
  </r>
  <r>
    <n v="-118.13"/>
    <n v="33.770000000000003"/>
    <n v="37"/>
    <n v="4365"/>
    <n v="926"/>
    <n v="1661"/>
    <n v="868"/>
    <n v="5.3045999999999998"/>
    <n v="360700"/>
    <x v="3"/>
    <e v="#NAME?"/>
  </r>
  <r>
    <n v="-118.32"/>
    <n v="33.35"/>
    <n v="27"/>
    <n v="1675"/>
    <n v="521"/>
    <n v="744"/>
    <n v="331"/>
    <n v="2.1579000000000002"/>
    <n v="450000"/>
    <x v="4"/>
    <e v="#NAME?"/>
  </r>
  <r>
    <n v="-118.33"/>
    <n v="33.340000000000003"/>
    <n v="52"/>
    <n v="2359"/>
    <n v="591"/>
    <n v="1100"/>
    <n v="431"/>
    <n v="2.8332999999999999"/>
    <n v="414700"/>
    <x v="4"/>
    <e v="#NAME?"/>
  </r>
  <r>
    <n v="-118.32"/>
    <n v="33.33"/>
    <n v="52"/>
    <n v="2127"/>
    <n v="512"/>
    <n v="733"/>
    <n v="288"/>
    <n v="3.3906000000000001"/>
    <n v="300000"/>
    <x v="4"/>
    <e v="#NAME?"/>
  </r>
  <r>
    <n v="-118.32"/>
    <n v="33.340000000000003"/>
    <n v="52"/>
    <n v="996"/>
    <n v="264"/>
    <n v="341"/>
    <n v="160"/>
    <n v="2.7361"/>
    <n v="450000"/>
    <x v="4"/>
    <e v="#NAME?"/>
  </r>
  <r>
    <n v="-118.48"/>
    <n v="33.43"/>
    <n v="29"/>
    <n v="716"/>
    <n v="214"/>
    <n v="422"/>
    <n v="173"/>
    <n v="2.6042000000000001"/>
    <n v="287500"/>
    <x v="4"/>
    <e v="#NAME?"/>
  </r>
  <r>
    <n v="-118.29"/>
    <n v="33.96"/>
    <n v="32"/>
    <n v="3508"/>
    <n v="917"/>
    <n v="2794"/>
    <n v="839"/>
    <n v="1.554"/>
    <n v="100000"/>
    <x v="1"/>
    <m/>
  </r>
  <r>
    <n v="-118.3"/>
    <n v="33.950000000000003"/>
    <n v="36"/>
    <n v="1786"/>
    <n v="418"/>
    <n v="1367"/>
    <n v="393"/>
    <n v="1.5078"/>
    <n v="99600"/>
    <x v="1"/>
    <m/>
  </r>
  <r>
    <n v="-118.29"/>
    <n v="33.950000000000003"/>
    <n v="31"/>
    <n v="2839"/>
    <n v="792"/>
    <n v="2390"/>
    <n v="729"/>
    <n v="2"/>
    <n v="109800"/>
    <x v="1"/>
    <m/>
  </r>
  <r>
    <n v="-118.3"/>
    <n v="33.950000000000003"/>
    <n v="41"/>
    <n v="2057"/>
    <n v="550"/>
    <n v="1805"/>
    <n v="506"/>
    <n v="1.2455000000000001"/>
    <n v="100800"/>
    <x v="1"/>
    <m/>
  </r>
  <r>
    <n v="-118.3"/>
    <n v="33.950000000000003"/>
    <n v="27"/>
    <n v="1774"/>
    <n v="444"/>
    <n v="1622"/>
    <n v="402"/>
    <n v="2.2031000000000001"/>
    <n v="96900"/>
    <x v="1"/>
    <m/>
  </r>
  <r>
    <n v="-118.3"/>
    <n v="33.950000000000003"/>
    <n v="35"/>
    <n v="1182"/>
    <n v="305"/>
    <n v="977"/>
    <n v="283"/>
    <n v="1.5898000000000001"/>
    <n v="94000"/>
    <x v="1"/>
    <m/>
  </r>
  <r>
    <n v="-118.29"/>
    <n v="33.94"/>
    <n v="38"/>
    <n v="2407"/>
    <n v="630"/>
    <n v="1774"/>
    <n v="562"/>
    <n v="1.5615000000000001"/>
    <n v="108600"/>
    <x v="1"/>
    <m/>
  </r>
  <r>
    <n v="-118.3"/>
    <n v="33.94"/>
    <n v="36"/>
    <n v="3504"/>
    <n v="862"/>
    <n v="2521"/>
    <n v="836"/>
    <n v="2.5678999999999998"/>
    <n v="114900"/>
    <x v="1"/>
    <m/>
  </r>
  <r>
    <n v="-118.3"/>
    <n v="33.94"/>
    <n v="36"/>
    <n v="2041"/>
    <n v="531"/>
    <n v="1390"/>
    <n v="464"/>
    <n v="2.0114000000000001"/>
    <n v="99300"/>
    <x v="1"/>
    <m/>
  </r>
  <r>
    <n v="-118.29"/>
    <n v="33.94"/>
    <n v="32"/>
    <n v="2701"/>
    <n v="708"/>
    <n v="1880"/>
    <n v="590"/>
    <n v="1.6716"/>
    <n v="123800"/>
    <x v="1"/>
    <m/>
  </r>
  <r>
    <n v="-118.29"/>
    <n v="33.93"/>
    <n v="32"/>
    <n v="1815"/>
    <n v="488"/>
    <n v="1715"/>
    <n v="475"/>
    <n v="1.7243999999999999"/>
    <n v="111200"/>
    <x v="1"/>
    <m/>
  </r>
  <r>
    <n v="-118.3"/>
    <n v="33.93"/>
    <n v="35"/>
    <n v="1300"/>
    <n v="356"/>
    <n v="1216"/>
    <n v="326"/>
    <n v="1.2"/>
    <n v="99200"/>
    <x v="1"/>
    <m/>
  </r>
  <r>
    <n v="-118.3"/>
    <n v="33.93"/>
    <n v="36"/>
    <n v="2196"/>
    <n v="633"/>
    <n v="2017"/>
    <n v="583"/>
    <n v="1.3962000000000001"/>
    <n v="124300"/>
    <x v="1"/>
    <m/>
  </r>
  <r>
    <n v="-118.3"/>
    <n v="33.93"/>
    <n v="40"/>
    <n v="2434"/>
    <n v="477"/>
    <n v="1646"/>
    <n v="453"/>
    <n v="3.2023999999999999"/>
    <n v="128000"/>
    <x v="1"/>
    <m/>
  </r>
  <r>
    <n v="-118.31"/>
    <n v="33.93"/>
    <n v="37"/>
    <n v="1282"/>
    <n v="244"/>
    <n v="852"/>
    <n v="249"/>
    <n v="4.2916999999999996"/>
    <n v="127900"/>
    <x v="1"/>
    <m/>
  </r>
  <r>
    <n v="-118.31"/>
    <n v="33.94"/>
    <n v="44"/>
    <n v="1854"/>
    <n v="367"/>
    <n v="976"/>
    <n v="335"/>
    <n v="3.6583000000000001"/>
    <n v="126700"/>
    <x v="1"/>
    <m/>
  </r>
  <r>
    <n v="-118.31"/>
    <n v="33.94"/>
    <n v="40"/>
    <n v="1917"/>
    <n v="438"/>
    <n v="1021"/>
    <n v="383"/>
    <n v="2.2448000000000001"/>
    <n v="175000"/>
    <x v="1"/>
    <m/>
  </r>
  <r>
    <n v="-118.31"/>
    <n v="33.94"/>
    <n v="40"/>
    <n v="1323"/>
    <n v="243"/>
    <n v="684"/>
    <n v="229"/>
    <n v="3.2206000000000001"/>
    <n v="145800"/>
    <x v="1"/>
    <m/>
  </r>
  <r>
    <n v="-118.31"/>
    <n v="33.94"/>
    <n v="40"/>
    <n v="1550"/>
    <m/>
    <n v="798"/>
    <n v="270"/>
    <n v="3.7749999999999999"/>
    <n v="153800"/>
    <x v="1"/>
    <m/>
  </r>
  <r>
    <n v="-118.31"/>
    <n v="33.93"/>
    <n v="42"/>
    <n v="1173"/>
    <n v="201"/>
    <n v="602"/>
    <n v="186"/>
    <n v="5.5787000000000004"/>
    <n v="142000"/>
    <x v="1"/>
    <m/>
  </r>
  <r>
    <n v="-118.31"/>
    <n v="33.93"/>
    <n v="43"/>
    <n v="1834"/>
    <n v="292"/>
    <n v="997"/>
    <n v="295"/>
    <n v="4.9463999999999997"/>
    <n v="150300"/>
    <x v="1"/>
    <m/>
  </r>
  <r>
    <n v="-118.32"/>
    <n v="33.94"/>
    <n v="37"/>
    <n v="2740"/>
    <n v="504"/>
    <n v="1468"/>
    <n v="479"/>
    <n v="4.5368000000000004"/>
    <n v="168800"/>
    <x v="1"/>
    <m/>
  </r>
  <r>
    <n v="-118.32"/>
    <n v="33.93"/>
    <n v="37"/>
    <n v="2379"/>
    <n v="462"/>
    <n v="1327"/>
    <n v="445"/>
    <n v="4.25"/>
    <n v="172100"/>
    <x v="1"/>
    <m/>
  </r>
  <r>
    <n v="-118.33"/>
    <n v="33.93"/>
    <n v="37"/>
    <n v="1831"/>
    <n v="356"/>
    <n v="925"/>
    <n v="338"/>
    <n v="4.4090999999999996"/>
    <n v="148400"/>
    <x v="1"/>
    <m/>
  </r>
  <r>
    <n v="-118.33"/>
    <n v="33.93"/>
    <n v="38"/>
    <n v="694"/>
    <n v="112"/>
    <n v="412"/>
    <n v="119"/>
    <n v="6.0717999999999996"/>
    <n v="156000"/>
    <x v="1"/>
    <m/>
  </r>
  <r>
    <n v="-118.34"/>
    <n v="33.93"/>
    <n v="35"/>
    <n v="1213"/>
    <n v="284"/>
    <n v="742"/>
    <n v="253"/>
    <n v="4.0625"/>
    <n v="159900"/>
    <x v="1"/>
    <m/>
  </r>
  <r>
    <n v="-118.32"/>
    <n v="33.94"/>
    <n v="37"/>
    <n v="1487"/>
    <n v="296"/>
    <n v="863"/>
    <n v="291"/>
    <n v="3.1562999999999999"/>
    <n v="186200"/>
    <x v="1"/>
    <m/>
  </r>
  <r>
    <n v="-118.32"/>
    <n v="33.94"/>
    <n v="38"/>
    <n v="1067"/>
    <n v="170"/>
    <n v="499"/>
    <n v="169"/>
    <n v="4.6388999999999996"/>
    <n v="183800"/>
    <x v="1"/>
    <m/>
  </r>
  <r>
    <n v="-118.32"/>
    <n v="33.94"/>
    <n v="36"/>
    <n v="1722"/>
    <n v="280"/>
    <n v="830"/>
    <n v="261"/>
    <n v="4.0536000000000003"/>
    <n v="189000"/>
    <x v="1"/>
    <m/>
  </r>
  <r>
    <n v="-118.32"/>
    <n v="33.94"/>
    <n v="36"/>
    <n v="1153"/>
    <n v="224"/>
    <n v="639"/>
    <n v="226"/>
    <n v="4"/>
    <n v="192000"/>
    <x v="1"/>
    <m/>
  </r>
  <r>
    <n v="-118.33"/>
    <n v="33.94"/>
    <n v="31"/>
    <n v="3757"/>
    <n v="1102"/>
    <n v="3288"/>
    <n v="964"/>
    <n v="1.9309000000000001"/>
    <n v="137500"/>
    <x v="1"/>
    <m/>
  </r>
  <r>
    <n v="-118.32"/>
    <n v="33.96"/>
    <n v="47"/>
    <n v="1453"/>
    <n v="247"/>
    <n v="721"/>
    <n v="276"/>
    <n v="5.5175999999999998"/>
    <n v="191000"/>
    <x v="1"/>
    <m/>
  </r>
  <r>
    <n v="-118.32"/>
    <n v="33.950000000000003"/>
    <n v="43"/>
    <n v="3819"/>
    <n v="708"/>
    <n v="1505"/>
    <n v="712"/>
    <n v="3.1718999999999999"/>
    <n v="183500"/>
    <x v="1"/>
    <m/>
  </r>
  <r>
    <n v="-118.33"/>
    <n v="33.96"/>
    <n v="24"/>
    <n v="6513"/>
    <n v="1290"/>
    <n v="2636"/>
    <n v="1271"/>
    <n v="4.2099000000000002"/>
    <n v="189800"/>
    <x v="1"/>
    <m/>
  </r>
  <r>
    <n v="-118.32"/>
    <n v="33.950000000000003"/>
    <n v="44"/>
    <n v="2023"/>
    <n v="325"/>
    <n v="992"/>
    <n v="326"/>
    <n v="4.6666999999999996"/>
    <n v="175600"/>
    <x v="1"/>
    <m/>
  </r>
  <r>
    <n v="-118.32"/>
    <n v="33.950000000000003"/>
    <n v="44"/>
    <n v="2131"/>
    <n v="360"/>
    <n v="1040"/>
    <n v="330"/>
    <n v="5.0911999999999997"/>
    <n v="169800"/>
    <x v="1"/>
    <m/>
  </r>
  <r>
    <n v="-118.34"/>
    <n v="33.950000000000003"/>
    <n v="33"/>
    <n v="1923"/>
    <n v="459"/>
    <n v="1412"/>
    <n v="361"/>
    <n v="5.4359000000000002"/>
    <n v="194100"/>
    <x v="1"/>
    <m/>
  </r>
  <r>
    <n v="-118.32"/>
    <n v="33.97"/>
    <n v="52"/>
    <n v="1590"/>
    <n v="302"/>
    <n v="844"/>
    <n v="295"/>
    <n v="2.7139000000000002"/>
    <n v="164900"/>
    <x v="1"/>
    <m/>
  </r>
  <r>
    <n v="-118.32"/>
    <n v="33.96"/>
    <n v="47"/>
    <n v="1885"/>
    <n v="361"/>
    <n v="954"/>
    <n v="357"/>
    <n v="3.8512"/>
    <n v="171300"/>
    <x v="1"/>
    <m/>
  </r>
  <r>
    <n v="-118.32"/>
    <n v="33.96"/>
    <n v="47"/>
    <n v="1297"/>
    <n v="292"/>
    <n v="704"/>
    <n v="264"/>
    <n v="3.3214000000000001"/>
    <n v="166500"/>
    <x v="1"/>
    <m/>
  </r>
  <r>
    <n v="-118.32"/>
    <n v="33.97"/>
    <n v="46"/>
    <n v="1504"/>
    <n v="270"/>
    <n v="814"/>
    <n v="306"/>
    <n v="4.3918999999999997"/>
    <n v="157100"/>
    <x v="1"/>
    <m/>
  </r>
  <r>
    <n v="-118.34"/>
    <n v="33.97"/>
    <n v="45"/>
    <n v="2230"/>
    <n v="364"/>
    <n v="949"/>
    <n v="344"/>
    <n v="5.5"/>
    <n v="188200"/>
    <x v="1"/>
    <m/>
  </r>
  <r>
    <n v="-118.33"/>
    <n v="33.96"/>
    <n v="42"/>
    <n v="1686"/>
    <n v="361"/>
    <n v="737"/>
    <n v="319"/>
    <n v="2.2999999999999998"/>
    <n v="189200"/>
    <x v="1"/>
    <m/>
  </r>
  <r>
    <n v="-118.33"/>
    <n v="33.96"/>
    <n v="42"/>
    <n v="2084"/>
    <n v="517"/>
    <n v="1062"/>
    <n v="451"/>
    <n v="2.0057"/>
    <n v="198200"/>
    <x v="1"/>
    <m/>
  </r>
  <r>
    <n v="-118.35"/>
    <n v="33.97"/>
    <n v="33"/>
    <n v="1495"/>
    <n v="474"/>
    <n v="1272"/>
    <n v="447"/>
    <n v="2.0693999999999999"/>
    <n v="143500"/>
    <x v="1"/>
    <m/>
  </r>
  <r>
    <n v="-118.35"/>
    <n v="33.97"/>
    <n v="25"/>
    <n v="1864"/>
    <n v="616"/>
    <n v="1710"/>
    <n v="575"/>
    <n v="2.2303000000000002"/>
    <n v="159400"/>
    <x v="1"/>
    <m/>
  </r>
  <r>
    <n v="-118.35"/>
    <n v="33.97"/>
    <n v="26"/>
    <n v="1725"/>
    <n v="431"/>
    <n v="1130"/>
    <n v="404"/>
    <n v="3.2707999999999999"/>
    <n v="128100"/>
    <x v="1"/>
    <m/>
  </r>
  <r>
    <n v="-118.35"/>
    <n v="33.97"/>
    <n v="26"/>
    <n v="3832"/>
    <n v="1074"/>
    <n v="2340"/>
    <n v="904"/>
    <n v="2.6734"/>
    <n v="143400"/>
    <x v="1"/>
    <m/>
  </r>
  <r>
    <n v="-118.35"/>
    <n v="33.979999999999997"/>
    <n v="33"/>
    <n v="1884"/>
    <n v="477"/>
    <n v="1518"/>
    <n v="449"/>
    <n v="3.1194000000000002"/>
    <n v="152800"/>
    <x v="1"/>
    <m/>
  </r>
  <r>
    <n v="-118.35"/>
    <n v="33.979999999999997"/>
    <n v="42"/>
    <n v="3081"/>
    <n v="680"/>
    <n v="1785"/>
    <n v="609"/>
    <n v="3.7450000000000001"/>
    <n v="170800"/>
    <x v="1"/>
    <m/>
  </r>
  <r>
    <n v="-118.34"/>
    <n v="33.979999999999997"/>
    <n v="47"/>
    <n v="2649"/>
    <n v="684"/>
    <n v="2374"/>
    <n v="607"/>
    <n v="2.3881999999999999"/>
    <n v="137700"/>
    <x v="1"/>
    <m/>
  </r>
  <r>
    <n v="-118.34"/>
    <n v="33.979999999999997"/>
    <n v="40"/>
    <n v="2108"/>
    <n v="526"/>
    <n v="1922"/>
    <n v="544"/>
    <n v="3.1629999999999998"/>
    <n v="137800"/>
    <x v="1"/>
    <m/>
  </r>
  <r>
    <n v="-118.34"/>
    <n v="33.979999999999997"/>
    <n v="45"/>
    <n v="1298"/>
    <n v="294"/>
    <n v="1064"/>
    <n v="268"/>
    <n v="3.7067000000000001"/>
    <n v="136600"/>
    <x v="1"/>
    <m/>
  </r>
  <r>
    <n v="-118.35"/>
    <n v="33.97"/>
    <n v="30"/>
    <n v="1548"/>
    <n v="330"/>
    <n v="757"/>
    <n v="349"/>
    <n v="3.8056000000000001"/>
    <n v="323800"/>
    <x v="1"/>
    <m/>
  </r>
  <r>
    <n v="-118.35"/>
    <n v="33.96"/>
    <n v="21"/>
    <n v="2714"/>
    <n v="881"/>
    <n v="1549"/>
    <n v="853"/>
    <n v="1.2094"/>
    <n v="157500"/>
    <x v="1"/>
    <m/>
  </r>
  <r>
    <n v="-118.35"/>
    <n v="33.96"/>
    <n v="26"/>
    <n v="2773"/>
    <n v="681"/>
    <n v="1560"/>
    <n v="631"/>
    <n v="3.1354000000000002"/>
    <n v="164300"/>
    <x v="1"/>
    <m/>
  </r>
  <r>
    <n v="-118.35"/>
    <n v="33.950000000000003"/>
    <n v="28"/>
    <n v="4770"/>
    <n v="1328"/>
    <n v="3201"/>
    <n v="1196"/>
    <n v="2.681"/>
    <n v="147700"/>
    <x v="1"/>
    <m/>
  </r>
  <r>
    <n v="-118.34"/>
    <n v="33.950000000000003"/>
    <n v="25"/>
    <n v="3762"/>
    <n v="1281"/>
    <n v="4015"/>
    <n v="1178"/>
    <n v="2.1587000000000001"/>
    <n v="143800"/>
    <x v="1"/>
    <m/>
  </r>
  <r>
    <n v="-118.35"/>
    <n v="33.950000000000003"/>
    <n v="30"/>
    <n v="2661"/>
    <n v="765"/>
    <n v="2324"/>
    <n v="724"/>
    <n v="3.0518999999999998"/>
    <n v="137500"/>
    <x v="1"/>
    <m/>
  </r>
  <r>
    <n v="-118.35"/>
    <n v="33.950000000000003"/>
    <n v="42"/>
    <n v="1779"/>
    <n v="431"/>
    <n v="1507"/>
    <n v="380"/>
    <n v="2.8892000000000002"/>
    <n v="159800"/>
    <x v="1"/>
    <m/>
  </r>
  <r>
    <n v="-118.35"/>
    <n v="33.950000000000003"/>
    <n v="45"/>
    <n v="1076"/>
    <n v="213"/>
    <n v="781"/>
    <n v="238"/>
    <n v="3.95"/>
    <n v="164000"/>
    <x v="1"/>
    <m/>
  </r>
  <r>
    <n v="-118.36"/>
    <n v="33.950000000000003"/>
    <n v="42"/>
    <n v="1116"/>
    <n v="303"/>
    <n v="1082"/>
    <n v="299"/>
    <n v="3.7237"/>
    <n v="170800"/>
    <x v="1"/>
    <m/>
  </r>
  <r>
    <n v="-118.36"/>
    <n v="33.96"/>
    <n v="21"/>
    <n v="1802"/>
    <n v="556"/>
    <n v="1286"/>
    <n v="557"/>
    <n v="2.7284000000000002"/>
    <n v="146900"/>
    <x v="1"/>
    <m/>
  </r>
  <r>
    <n v="-118.36"/>
    <n v="33.96"/>
    <n v="25"/>
    <n v="1849"/>
    <n v="518"/>
    <n v="1498"/>
    <n v="451"/>
    <n v="2.8378000000000001"/>
    <n v="170000"/>
    <x v="1"/>
    <m/>
  </r>
  <r>
    <n v="-118.36"/>
    <n v="33.96"/>
    <n v="26"/>
    <n v="3543"/>
    <m/>
    <n v="2742"/>
    <n v="951"/>
    <n v="2.5503999999999998"/>
    <n v="151300"/>
    <x v="1"/>
    <m/>
  </r>
  <r>
    <n v="-118.36"/>
    <n v="33.950000000000003"/>
    <n v="26"/>
    <n v="3231"/>
    <n v="1089"/>
    <n v="3193"/>
    <n v="1020"/>
    <n v="2.6535000000000002"/>
    <n v="177200"/>
    <x v="1"/>
    <m/>
  </r>
  <r>
    <n v="-118.36"/>
    <n v="33.979999999999997"/>
    <n v="45"/>
    <n v="1559"/>
    <n v="305"/>
    <n v="891"/>
    <n v="341"/>
    <n v="4.4038000000000004"/>
    <n v="259400"/>
    <x v="1"/>
    <m/>
  </r>
  <r>
    <n v="-118.36"/>
    <n v="33.979999999999997"/>
    <n v="46"/>
    <n v="1425"/>
    <n v="283"/>
    <n v="782"/>
    <n v="273"/>
    <n v="5.0570000000000004"/>
    <n v="246300"/>
    <x v="1"/>
    <m/>
  </r>
  <r>
    <n v="-118.36"/>
    <n v="33.979999999999997"/>
    <n v="39"/>
    <n v="813"/>
    <n v="185"/>
    <n v="344"/>
    <n v="154"/>
    <n v="3.5832999999999999"/>
    <n v="218800"/>
    <x v="1"/>
    <m/>
  </r>
  <r>
    <n v="-118.37"/>
    <n v="33.97"/>
    <n v="26"/>
    <n v="6672"/>
    <n v="1729"/>
    <n v="3333"/>
    <n v="1557"/>
    <n v="2.9645999999999999"/>
    <n v="179800"/>
    <x v="1"/>
    <m/>
  </r>
  <r>
    <n v="-118.36"/>
    <n v="33.97"/>
    <n v="18"/>
    <n v="1284"/>
    <n v="283"/>
    <n v="990"/>
    <n v="289"/>
    <n v="4.0179"/>
    <n v="195800"/>
    <x v="1"/>
    <m/>
  </r>
  <r>
    <n v="-118.37"/>
    <n v="33.97"/>
    <n v="21"/>
    <n v="3616"/>
    <n v="1060"/>
    <n v="2515"/>
    <n v="945"/>
    <n v="2.7464"/>
    <n v="153100"/>
    <x v="1"/>
    <m/>
  </r>
  <r>
    <n v="-118.36"/>
    <n v="33.979999999999997"/>
    <n v="29"/>
    <n v="2861"/>
    <n v="816"/>
    <n v="1715"/>
    <n v="775"/>
    <n v="2.7711999999999999"/>
    <n v="160900"/>
    <x v="1"/>
    <m/>
  </r>
  <r>
    <n v="-118.36"/>
    <n v="33.97"/>
    <n v="19"/>
    <n v="4651"/>
    <n v="1281"/>
    <n v="2917"/>
    <n v="1121"/>
    <n v="2.6823000000000001"/>
    <n v="142500"/>
    <x v="1"/>
    <m/>
  </r>
  <r>
    <n v="-118.36"/>
    <n v="33.96"/>
    <n v="17"/>
    <n v="3431"/>
    <n v="934"/>
    <n v="2365"/>
    <n v="810"/>
    <n v="3.0392999999999999"/>
    <n v="129200"/>
    <x v="1"/>
    <m/>
  </r>
  <r>
    <n v="-118.36"/>
    <n v="33.96"/>
    <n v="37"/>
    <n v="2146"/>
    <n v="573"/>
    <n v="2009"/>
    <n v="592"/>
    <n v="3.6583000000000001"/>
    <n v="177300"/>
    <x v="1"/>
    <m/>
  </r>
  <r>
    <n v="-118.37"/>
    <n v="33.96"/>
    <n v="26"/>
    <n v="138"/>
    <n v="23"/>
    <n v="100"/>
    <n v="20"/>
    <n v="4.875"/>
    <n v="175000"/>
    <x v="1"/>
    <m/>
  </r>
  <r>
    <n v="-118.37"/>
    <n v="33.950000000000003"/>
    <n v="35"/>
    <n v="924"/>
    <n v="349"/>
    <n v="1376"/>
    <n v="358"/>
    <n v="2.2296999999999998"/>
    <n v="262500"/>
    <x v="1"/>
    <m/>
  </r>
  <r>
    <n v="-118.36"/>
    <n v="33.950000000000003"/>
    <n v="42"/>
    <n v="1139"/>
    <n v="302"/>
    <n v="1283"/>
    <n v="306"/>
    <n v="4.1635"/>
    <n v="163900"/>
    <x v="1"/>
    <m/>
  </r>
  <r>
    <n v="-118.36"/>
    <n v="33.950000000000003"/>
    <n v="42"/>
    <n v="2532"/>
    <n v="627"/>
    <n v="2038"/>
    <n v="591"/>
    <n v="2.875"/>
    <n v="177500"/>
    <x v="1"/>
    <m/>
  </r>
  <r>
    <n v="-118.37"/>
    <n v="33.950000000000003"/>
    <n v="32"/>
    <n v="1067"/>
    <n v="286"/>
    <n v="1053"/>
    <n v="277"/>
    <n v="2.8437999999999999"/>
    <n v="181700"/>
    <x v="1"/>
    <m/>
  </r>
  <r>
    <n v="-118.37"/>
    <n v="33.950000000000003"/>
    <n v="52"/>
    <n v="836"/>
    <n v="175"/>
    <n v="747"/>
    <n v="166"/>
    <n v="4.125"/>
    <n v="174000"/>
    <x v="1"/>
    <m/>
  </r>
  <r>
    <n v="-118.36"/>
    <n v="33.94"/>
    <n v="39"/>
    <n v="1390"/>
    <n v="410"/>
    <n v="1666"/>
    <n v="371"/>
    <n v="3.3056000000000001"/>
    <n v="156800"/>
    <x v="1"/>
    <m/>
  </r>
  <r>
    <n v="-118.36"/>
    <n v="33.94"/>
    <n v="38"/>
    <n v="2169"/>
    <n v="688"/>
    <n v="3036"/>
    <n v="639"/>
    <n v="2.3125"/>
    <n v="148500"/>
    <x v="1"/>
    <m/>
  </r>
  <r>
    <n v="-118.37"/>
    <n v="33.94"/>
    <n v="29"/>
    <n v="2265"/>
    <n v="813"/>
    <n v="3425"/>
    <n v="781"/>
    <n v="2.3675000000000002"/>
    <n v="149400"/>
    <x v="1"/>
    <m/>
  </r>
  <r>
    <n v="-118.36"/>
    <n v="33.93"/>
    <n v="30"/>
    <n v="1132"/>
    <n v="347"/>
    <n v="1433"/>
    <n v="341"/>
    <n v="2.68"/>
    <n v="170000"/>
    <x v="1"/>
    <m/>
  </r>
  <r>
    <n v="-118.36"/>
    <n v="33.93"/>
    <n v="40"/>
    <n v="1625"/>
    <n v="500"/>
    <n v="2036"/>
    <n v="476"/>
    <n v="2.6297999999999999"/>
    <n v="156500"/>
    <x v="1"/>
    <m/>
  </r>
  <r>
    <n v="-118.36"/>
    <n v="33.94"/>
    <n v="33"/>
    <n v="939"/>
    <n v="284"/>
    <n v="1309"/>
    <n v="250"/>
    <n v="3.4062999999999999"/>
    <n v="152300"/>
    <x v="1"/>
    <m/>
  </r>
  <r>
    <n v="-118.34"/>
    <n v="33.93"/>
    <n v="36"/>
    <n v="1528"/>
    <n v="486"/>
    <n v="1824"/>
    <n v="470"/>
    <n v="2.2679"/>
    <n v="153900"/>
    <x v="1"/>
    <m/>
  </r>
  <r>
    <n v="-118.35"/>
    <n v="33.93"/>
    <n v="35"/>
    <n v="1050"/>
    <n v="252"/>
    <n v="918"/>
    <n v="236"/>
    <n v="1.7343999999999999"/>
    <n v="146900"/>
    <x v="1"/>
    <m/>
  </r>
  <r>
    <n v="-118.35"/>
    <n v="33.93"/>
    <n v="34"/>
    <n v="617"/>
    <n v="189"/>
    <n v="810"/>
    <n v="180"/>
    <n v="1.9765999999999999"/>
    <n v="162500"/>
    <x v="1"/>
    <m/>
  </r>
  <r>
    <n v="-118.35"/>
    <n v="33.93"/>
    <n v="33"/>
    <n v="2040"/>
    <n v="576"/>
    <n v="2649"/>
    <n v="561"/>
    <n v="2.3374999999999999"/>
    <n v="170600"/>
    <x v="1"/>
    <m/>
  </r>
  <r>
    <n v="-118.35"/>
    <n v="33.94"/>
    <n v="35"/>
    <n v="1451"/>
    <n v="435"/>
    <n v="1888"/>
    <n v="420"/>
    <n v="2.8462000000000001"/>
    <n v="149100"/>
    <x v="1"/>
    <m/>
  </r>
  <r>
    <n v="-118.35"/>
    <n v="33.94"/>
    <n v="38"/>
    <n v="1794"/>
    <n v="508"/>
    <n v="2188"/>
    <n v="454"/>
    <n v="2.6654"/>
    <n v="142200"/>
    <x v="1"/>
    <m/>
  </r>
  <r>
    <n v="-118.35"/>
    <n v="33.94"/>
    <n v="36"/>
    <n v="2225"/>
    <n v="601"/>
    <n v="2755"/>
    <n v="610"/>
    <n v="2.5547"/>
    <n v="150400"/>
    <x v="1"/>
    <m/>
  </r>
  <r>
    <n v="-118.35"/>
    <n v="33.94"/>
    <n v="42"/>
    <n v="1028"/>
    <n v="278"/>
    <n v="1369"/>
    <n v="261"/>
    <n v="3.3125"/>
    <n v="144600"/>
    <x v="1"/>
    <m/>
  </r>
  <r>
    <n v="-118.34"/>
    <n v="33.94"/>
    <n v="37"/>
    <n v="3107"/>
    <n v="903"/>
    <n v="3456"/>
    <n v="734"/>
    <n v="2.1819999999999999"/>
    <n v="147500"/>
    <x v="1"/>
    <m/>
  </r>
  <r>
    <n v="-118.34"/>
    <n v="33.94"/>
    <n v="36"/>
    <n v="2796"/>
    <n v="1041"/>
    <n v="4033"/>
    <n v="944"/>
    <n v="2.4885999999999999"/>
    <n v="160700"/>
    <x v="1"/>
    <m/>
  </r>
  <r>
    <n v="-118.33"/>
    <n v="33.93"/>
    <n v="37"/>
    <n v="4916"/>
    <n v="1134"/>
    <n v="3533"/>
    <n v="1035"/>
    <n v="3.2862"/>
    <n v="152300"/>
    <x v="1"/>
    <m/>
  </r>
  <r>
    <n v="-118.34"/>
    <n v="33.93"/>
    <n v="33"/>
    <n v="4294"/>
    <n v="1224"/>
    <n v="4512"/>
    <n v="1189"/>
    <n v="2.8304"/>
    <n v="143700"/>
    <x v="1"/>
    <m/>
  </r>
  <r>
    <n v="-118.34"/>
    <n v="33.93"/>
    <n v="32"/>
    <n v="1254"/>
    <n v="399"/>
    <n v="1281"/>
    <n v="386"/>
    <n v="2.2976000000000001"/>
    <n v="155700"/>
    <x v="1"/>
    <m/>
  </r>
  <r>
    <n v="-118.34"/>
    <n v="33.93"/>
    <n v="37"/>
    <n v="1638"/>
    <n v="407"/>
    <n v="1341"/>
    <n v="369"/>
    <n v="3.0676999999999999"/>
    <n v="167700"/>
    <x v="1"/>
    <m/>
  </r>
  <r>
    <n v="-118.35"/>
    <n v="33.93"/>
    <n v="26"/>
    <n v="3156"/>
    <n v="857"/>
    <n v="2394"/>
    <n v="787"/>
    <n v="3.01"/>
    <n v="191900"/>
    <x v="1"/>
    <m/>
  </r>
  <r>
    <n v="-118.35"/>
    <n v="33.93"/>
    <n v="31"/>
    <n v="2746"/>
    <n v="697"/>
    <n v="1973"/>
    <n v="598"/>
    <n v="3.5139"/>
    <n v="192800"/>
    <x v="1"/>
    <m/>
  </r>
  <r>
    <n v="-118.35"/>
    <n v="33.93"/>
    <n v="25"/>
    <n v="2260"/>
    <n v="692"/>
    <n v="1603"/>
    <n v="673"/>
    <n v="2.11"/>
    <n v="223300"/>
    <x v="1"/>
    <m/>
  </r>
  <r>
    <n v="-118.36"/>
    <n v="33.93"/>
    <n v="27"/>
    <n v="4445"/>
    <n v="1231"/>
    <n v="3340"/>
    <n v="1113"/>
    <n v="3.1656"/>
    <n v="204500"/>
    <x v="1"/>
    <m/>
  </r>
  <r>
    <n v="-118.34"/>
    <n v="33.92"/>
    <n v="29"/>
    <n v="1475"/>
    <n v="349"/>
    <n v="965"/>
    <n v="370"/>
    <n v="3.3557999999999999"/>
    <n v="199600"/>
    <x v="1"/>
    <m/>
  </r>
  <r>
    <n v="-118.35"/>
    <n v="33.92"/>
    <n v="24"/>
    <n v="2728"/>
    <n v="845"/>
    <n v="2023"/>
    <n v="773"/>
    <n v="2.75"/>
    <n v="239700"/>
    <x v="1"/>
    <m/>
  </r>
  <r>
    <n v="-118.35"/>
    <n v="33.92"/>
    <n v="29"/>
    <n v="736"/>
    <n v="232"/>
    <n v="584"/>
    <n v="231"/>
    <n v="3.6166999999999998"/>
    <n v="200000"/>
    <x v="1"/>
    <m/>
  </r>
  <r>
    <n v="-118.36"/>
    <n v="33.92"/>
    <n v="26"/>
    <n v="3695"/>
    <n v="1144"/>
    <n v="2308"/>
    <n v="1009"/>
    <n v="2.6667000000000001"/>
    <n v="229300"/>
    <x v="1"/>
    <m/>
  </r>
  <r>
    <n v="-118.36"/>
    <n v="33.92"/>
    <n v="46"/>
    <n v="1231"/>
    <n v="231"/>
    <n v="793"/>
    <n v="256"/>
    <n v="4.1022999999999996"/>
    <n v="226800"/>
    <x v="1"/>
    <m/>
  </r>
  <r>
    <n v="-118.36"/>
    <n v="33.92"/>
    <n v="19"/>
    <n v="2807"/>
    <n v="883"/>
    <n v="1546"/>
    <n v="815"/>
    <n v="2.6375000000000002"/>
    <n v="233800"/>
    <x v="1"/>
    <m/>
  </r>
  <r>
    <n v="-118.36"/>
    <n v="33.93"/>
    <n v="19"/>
    <n v="3103"/>
    <n v="918"/>
    <n v="2033"/>
    <n v="738"/>
    <n v="2.6960999999999999"/>
    <n v="212500"/>
    <x v="1"/>
    <m/>
  </r>
  <r>
    <n v="-118.37"/>
    <n v="33.93"/>
    <n v="10"/>
    <n v="199"/>
    <n v="41"/>
    <n v="61"/>
    <n v="56"/>
    <n v="2.8957999999999999"/>
    <n v="245800"/>
    <x v="1"/>
    <m/>
  </r>
  <r>
    <n v="-118.37"/>
    <n v="33.92"/>
    <n v="44"/>
    <n v="938"/>
    <n v="181"/>
    <n v="502"/>
    <n v="171"/>
    <n v="4.4722"/>
    <n v="218300"/>
    <x v="1"/>
    <m/>
  </r>
  <r>
    <n v="-118.37"/>
    <n v="33.92"/>
    <n v="36"/>
    <n v="1075"/>
    <n v="197"/>
    <n v="509"/>
    <n v="197"/>
    <n v="4.9687999999999999"/>
    <n v="238900"/>
    <x v="1"/>
    <m/>
  </r>
  <r>
    <n v="-118.37"/>
    <n v="33.92"/>
    <n v="40"/>
    <n v="928"/>
    <n v="187"/>
    <n v="521"/>
    <n v="185"/>
    <n v="5.5255000000000001"/>
    <n v="242700"/>
    <x v="1"/>
    <m/>
  </r>
  <r>
    <n v="-118.37"/>
    <n v="33.92"/>
    <n v="39"/>
    <n v="1073"/>
    <n v="206"/>
    <n v="556"/>
    <n v="204"/>
    <n v="4.8611000000000004"/>
    <n v="245600"/>
    <x v="1"/>
    <m/>
  </r>
  <r>
    <n v="-118.37"/>
    <n v="33.93"/>
    <n v="46"/>
    <n v="1130"/>
    <n v="201"/>
    <n v="503"/>
    <n v="196"/>
    <n v="4.4861000000000004"/>
    <n v="246300"/>
    <x v="1"/>
    <m/>
  </r>
  <r>
    <n v="-118.37"/>
    <n v="33.93"/>
    <n v="46"/>
    <n v="442"/>
    <n v="88"/>
    <n v="255"/>
    <n v="94"/>
    <n v="4.4474"/>
    <n v="246900"/>
    <x v="1"/>
    <m/>
  </r>
  <r>
    <n v="-118.36"/>
    <n v="33.93"/>
    <n v="44"/>
    <n v="520"/>
    <n v="116"/>
    <n v="392"/>
    <n v="106"/>
    <n v="3.0131999999999999"/>
    <n v="202500"/>
    <x v="1"/>
    <m/>
  </r>
  <r>
    <n v="-118.36"/>
    <n v="33.909999999999997"/>
    <n v="41"/>
    <n v="2048"/>
    <n v="439"/>
    <n v="1191"/>
    <n v="429"/>
    <n v="3.8"/>
    <n v="222500"/>
    <x v="1"/>
    <m/>
  </r>
  <r>
    <n v="-118.36"/>
    <n v="33.909999999999997"/>
    <n v="42"/>
    <n v="1949"/>
    <n v="422"/>
    <n v="1184"/>
    <n v="423"/>
    <n v="4.3333000000000004"/>
    <n v="225600"/>
    <x v="1"/>
    <m/>
  </r>
  <r>
    <n v="-118.36"/>
    <n v="33.9"/>
    <n v="42"/>
    <n v="1935"/>
    <n v="388"/>
    <n v="1136"/>
    <n v="379"/>
    <n v="4.74"/>
    <n v="230000"/>
    <x v="1"/>
    <m/>
  </r>
  <r>
    <n v="-118.36"/>
    <n v="33.9"/>
    <n v="40"/>
    <n v="1271"/>
    <n v="276"/>
    <n v="725"/>
    <n v="234"/>
    <n v="5.0452000000000004"/>
    <n v="231900"/>
    <x v="1"/>
    <m/>
  </r>
  <r>
    <n v="-118.37"/>
    <n v="33.909999999999997"/>
    <n v="41"/>
    <n v="1869"/>
    <n v="427"/>
    <n v="1334"/>
    <n v="435"/>
    <n v="3.9355000000000002"/>
    <n v="227800"/>
    <x v="1"/>
    <m/>
  </r>
  <r>
    <n v="-118.37"/>
    <n v="33.909999999999997"/>
    <n v="35"/>
    <n v="1742"/>
    <n v="283"/>
    <n v="812"/>
    <n v="282"/>
    <n v="5.6703999999999999"/>
    <n v="303700"/>
    <x v="1"/>
    <m/>
  </r>
  <r>
    <n v="-118.37"/>
    <n v="33.9"/>
    <n v="35"/>
    <n v="1651"/>
    <n v="269"/>
    <n v="707"/>
    <n v="252"/>
    <n v="5.6482000000000001"/>
    <n v="294800"/>
    <x v="1"/>
    <m/>
  </r>
  <r>
    <n v="-118.37"/>
    <n v="33.9"/>
    <n v="32"/>
    <n v="332"/>
    <n v="103"/>
    <n v="177"/>
    <n v="102"/>
    <n v="3.3409"/>
    <n v="256300"/>
    <x v="1"/>
    <m/>
  </r>
  <r>
    <n v="-118.38"/>
    <n v="33.909999999999997"/>
    <n v="36"/>
    <n v="2904"/>
    <n v="515"/>
    <n v="1463"/>
    <n v="534"/>
    <n v="5.8373999999999997"/>
    <n v="289600"/>
    <x v="1"/>
    <m/>
  </r>
  <r>
    <n v="-118.35"/>
    <n v="33.909999999999997"/>
    <n v="19"/>
    <n v="1949"/>
    <n v="559"/>
    <n v="1282"/>
    <n v="498"/>
    <n v="2.7812999999999999"/>
    <n v="231300"/>
    <x v="1"/>
    <m/>
  </r>
  <r>
    <n v="-118.35"/>
    <n v="33.909999999999997"/>
    <n v="31"/>
    <n v="2583"/>
    <n v="663"/>
    <n v="1675"/>
    <n v="612"/>
    <n v="3.5234000000000001"/>
    <n v="265000"/>
    <x v="1"/>
    <m/>
  </r>
  <r>
    <n v="-118.35"/>
    <n v="33.909999999999997"/>
    <n v="28"/>
    <n v="2108"/>
    <n v="534"/>
    <n v="1485"/>
    <n v="536"/>
    <n v="4.0774999999999997"/>
    <n v="241400"/>
    <x v="1"/>
    <m/>
  </r>
  <r>
    <n v="-118.35"/>
    <n v="33.909999999999997"/>
    <n v="26"/>
    <n v="2159"/>
    <n v="523"/>
    <n v="1331"/>
    <n v="520"/>
    <n v="3.87"/>
    <n v="264500"/>
    <x v="1"/>
    <m/>
  </r>
  <r>
    <n v="-118.35"/>
    <n v="33.909999999999997"/>
    <n v="25"/>
    <n v="1884"/>
    <n v="554"/>
    <n v="1337"/>
    <n v="549"/>
    <n v="2.8512"/>
    <n v="272800"/>
    <x v="1"/>
    <m/>
  </r>
  <r>
    <n v="-118.35"/>
    <n v="33.9"/>
    <n v="25"/>
    <n v="3309"/>
    <n v="902"/>
    <n v="2299"/>
    <n v="837"/>
    <n v="3.0417000000000001"/>
    <n v="237000"/>
    <x v="1"/>
    <m/>
  </r>
  <r>
    <n v="-118.35"/>
    <n v="33.909999999999997"/>
    <n v="32"/>
    <n v="1660"/>
    <n v="366"/>
    <n v="928"/>
    <n v="398"/>
    <n v="4.3186999999999998"/>
    <n v="269700"/>
    <x v="1"/>
    <m/>
  </r>
  <r>
    <n v="-118.35"/>
    <n v="33.909999999999997"/>
    <n v="29"/>
    <n v="2461"/>
    <n v="535"/>
    <n v="1236"/>
    <n v="482"/>
    <n v="4.8409000000000004"/>
    <n v="244000"/>
    <x v="1"/>
    <m/>
  </r>
  <r>
    <n v="-118.35"/>
    <n v="33.909999999999997"/>
    <n v="34"/>
    <n v="2055"/>
    <n v="448"/>
    <n v="1134"/>
    <n v="408"/>
    <n v="3.8250000000000002"/>
    <n v="235400"/>
    <x v="1"/>
    <m/>
  </r>
  <r>
    <n v="-118.36"/>
    <n v="33.909999999999997"/>
    <n v="36"/>
    <n v="2064"/>
    <n v="474"/>
    <n v="1366"/>
    <n v="421"/>
    <n v="4.0999999999999996"/>
    <n v="243100"/>
    <x v="1"/>
    <m/>
  </r>
  <r>
    <n v="-118.35"/>
    <n v="33.9"/>
    <n v="32"/>
    <n v="1056"/>
    <n v="225"/>
    <n v="565"/>
    <n v="231"/>
    <n v="3.9485000000000001"/>
    <n v="230000"/>
    <x v="1"/>
    <m/>
  </r>
  <r>
    <n v="-118.36"/>
    <n v="33.9"/>
    <n v="39"/>
    <n v="1166"/>
    <n v="222"/>
    <n v="640"/>
    <n v="206"/>
    <n v="3.5312999999999999"/>
    <n v="230400"/>
    <x v="1"/>
    <m/>
  </r>
  <r>
    <n v="-118.33"/>
    <n v="33.92"/>
    <n v="23"/>
    <n v="969"/>
    <n v="288"/>
    <n v="670"/>
    <n v="251"/>
    <n v="3.2669999999999999"/>
    <n v="185400"/>
    <x v="1"/>
    <m/>
  </r>
  <r>
    <n v="-118.33"/>
    <n v="33.909999999999997"/>
    <n v="39"/>
    <n v="1224"/>
    <n v="312"/>
    <n v="1106"/>
    <n v="333"/>
    <n v="3.3491"/>
    <n v="181800"/>
    <x v="1"/>
    <m/>
  </r>
  <r>
    <n v="-118.34"/>
    <n v="33.909999999999997"/>
    <n v="17"/>
    <n v="3724"/>
    <n v="1023"/>
    <n v="2536"/>
    <n v="971"/>
    <n v="3.2648999999999999"/>
    <n v="202100"/>
    <x v="1"/>
    <m/>
  </r>
  <r>
    <n v="-118.33"/>
    <n v="33.909999999999997"/>
    <n v="35"/>
    <n v="1092"/>
    <n v="302"/>
    <n v="962"/>
    <n v="297"/>
    <n v="3.5903"/>
    <n v="183300"/>
    <x v="1"/>
    <m/>
  </r>
  <r>
    <n v="-118.34"/>
    <n v="33.909999999999997"/>
    <n v="8"/>
    <n v="3937"/>
    <n v="1404"/>
    <n v="2691"/>
    <n v="1142"/>
    <n v="2.4741"/>
    <n v="185700"/>
    <x v="1"/>
    <m/>
  </r>
  <r>
    <n v="-118.34"/>
    <n v="33.92"/>
    <n v="6"/>
    <n v="1047"/>
    <n v="271"/>
    <n v="740"/>
    <n v="248"/>
    <n v="3.4249999999999998"/>
    <n v="193800"/>
    <x v="1"/>
    <m/>
  </r>
  <r>
    <n v="-118.34"/>
    <n v="33.909999999999997"/>
    <n v="12"/>
    <n v="9975"/>
    <n v="3638"/>
    <n v="7429"/>
    <n v="3405"/>
    <n v="2.6688999999999998"/>
    <n v="192300"/>
    <x v="1"/>
    <m/>
  </r>
  <r>
    <n v="-118.33"/>
    <n v="33.909999999999997"/>
    <n v="8"/>
    <n v="10731"/>
    <n v="3335"/>
    <n v="7211"/>
    <n v="3028"/>
    <n v="2.4550000000000001"/>
    <n v="192700"/>
    <x v="1"/>
    <m/>
  </r>
  <r>
    <n v="-118.31"/>
    <n v="33.909999999999997"/>
    <n v="31"/>
    <n v="1415"/>
    <n v="339"/>
    <n v="874"/>
    <n v="289"/>
    <n v="3.8172999999999999"/>
    <n v="177900"/>
    <x v="1"/>
    <m/>
  </r>
  <r>
    <n v="-118.31"/>
    <n v="33.909999999999997"/>
    <n v="36"/>
    <n v="961"/>
    <n v="173"/>
    <n v="625"/>
    <n v="179"/>
    <n v="4.2595999999999998"/>
    <n v="181100"/>
    <x v="1"/>
    <m/>
  </r>
  <r>
    <n v="-118.32"/>
    <n v="33.909999999999997"/>
    <n v="33"/>
    <n v="1729"/>
    <n v="396"/>
    <n v="1073"/>
    <n v="344"/>
    <n v="4.2083000000000004"/>
    <n v="180500"/>
    <x v="1"/>
    <m/>
  </r>
  <r>
    <n v="-118.32"/>
    <n v="33.909999999999997"/>
    <n v="35"/>
    <n v="940"/>
    <n v="197"/>
    <n v="640"/>
    <n v="215"/>
    <n v="4.2"/>
    <n v="181300"/>
    <x v="1"/>
    <m/>
  </r>
  <r>
    <n v="-118.32"/>
    <n v="33.909999999999997"/>
    <n v="35"/>
    <n v="881"/>
    <n v="159"/>
    <n v="605"/>
    <n v="170"/>
    <n v="3.6654"/>
    <n v="184500"/>
    <x v="1"/>
    <m/>
  </r>
  <r>
    <n v="-118.32"/>
    <n v="33.909999999999997"/>
    <n v="34"/>
    <n v="3041"/>
    <n v="677"/>
    <n v="1920"/>
    <n v="640"/>
    <n v="4.5304000000000002"/>
    <n v="181300"/>
    <x v="1"/>
    <m/>
  </r>
  <r>
    <n v="-118.32"/>
    <n v="33.909999999999997"/>
    <n v="34"/>
    <n v="1068"/>
    <n v="198"/>
    <n v="757"/>
    <n v="231"/>
    <n v="5.7527999999999997"/>
    <n v="180500"/>
    <x v="1"/>
    <m/>
  </r>
  <r>
    <n v="-118.32"/>
    <n v="33.9"/>
    <n v="35"/>
    <n v="3189"/>
    <n v="680"/>
    <n v="1882"/>
    <n v="651"/>
    <n v="3.6625000000000001"/>
    <n v="188000"/>
    <x v="1"/>
    <m/>
  </r>
  <r>
    <n v="-118.31"/>
    <n v="33.92"/>
    <n v="35"/>
    <n v="1307"/>
    <n v="246"/>
    <n v="672"/>
    <n v="219"/>
    <n v="4.8456000000000001"/>
    <n v="146400"/>
    <x v="1"/>
    <m/>
  </r>
  <r>
    <n v="-118.31"/>
    <n v="33.93"/>
    <n v="35"/>
    <n v="1580"/>
    <n v="266"/>
    <n v="926"/>
    <n v="282"/>
    <n v="5.0652999999999997"/>
    <n v="158000"/>
    <x v="1"/>
    <m/>
  </r>
  <r>
    <n v="-118.32"/>
    <n v="33.93"/>
    <n v="34"/>
    <n v="1536"/>
    <n v="273"/>
    <n v="804"/>
    <n v="287"/>
    <n v="4.9615"/>
    <n v="157800"/>
    <x v="1"/>
    <m/>
  </r>
  <r>
    <n v="-118.32"/>
    <n v="33.92"/>
    <n v="35"/>
    <n v="1281"/>
    <n v="219"/>
    <n v="710"/>
    <n v="184"/>
    <n v="4.8304"/>
    <n v="152800"/>
    <x v="1"/>
    <m/>
  </r>
  <r>
    <n v="-118.29"/>
    <n v="33.93"/>
    <n v="31"/>
    <n v="3894"/>
    <n v="1017"/>
    <n v="3590"/>
    <n v="962"/>
    <n v="2.0436999999999999"/>
    <n v="137200"/>
    <x v="1"/>
    <m/>
  </r>
  <r>
    <n v="-118.29"/>
    <n v="33.92"/>
    <n v="34"/>
    <n v="1799"/>
    <n v="362"/>
    <n v="1293"/>
    <n v="355"/>
    <n v="3.6920000000000002"/>
    <n v="145200"/>
    <x v="1"/>
    <m/>
  </r>
  <r>
    <n v="-118.29"/>
    <n v="33.92"/>
    <n v="34"/>
    <n v="1374"/>
    <n v="240"/>
    <n v="906"/>
    <n v="248"/>
    <n v="5.3292000000000002"/>
    <n v="155500"/>
    <x v="1"/>
    <m/>
  </r>
  <r>
    <n v="-118.3"/>
    <n v="33.92"/>
    <n v="34"/>
    <n v="2053"/>
    <n v="382"/>
    <n v="1258"/>
    <n v="380"/>
    <n v="3.0139"/>
    <n v="154700"/>
    <x v="1"/>
    <m/>
  </r>
  <r>
    <n v="-118.3"/>
    <n v="33.93"/>
    <n v="29"/>
    <n v="2228"/>
    <n v="396"/>
    <n v="1140"/>
    <n v="352"/>
    <n v="3.7968999999999999"/>
    <n v="169400"/>
    <x v="1"/>
    <m/>
  </r>
  <r>
    <n v="-118.3"/>
    <n v="33.909999999999997"/>
    <n v="30"/>
    <n v="1842"/>
    <n v="476"/>
    <n v="1491"/>
    <n v="420"/>
    <n v="3.0146999999999999"/>
    <n v="155100"/>
    <x v="1"/>
    <m/>
  </r>
  <r>
    <n v="-118.3"/>
    <n v="33.909999999999997"/>
    <n v="34"/>
    <n v="1617"/>
    <n v="493"/>
    <n v="1530"/>
    <n v="500"/>
    <n v="2.6181999999999999"/>
    <n v="172600"/>
    <x v="1"/>
    <m/>
  </r>
  <r>
    <n v="-118.31"/>
    <n v="33.9"/>
    <n v="28"/>
    <n v="1576"/>
    <n v="400"/>
    <n v="891"/>
    <n v="378"/>
    <n v="2.6312000000000002"/>
    <n v="171300"/>
    <x v="1"/>
    <m/>
  </r>
  <r>
    <n v="-118.29"/>
    <n v="33.909999999999997"/>
    <n v="28"/>
    <n v="1501"/>
    <n v="446"/>
    <n v="1028"/>
    <n v="418"/>
    <n v="2.3043"/>
    <n v="177500"/>
    <x v="1"/>
    <m/>
  </r>
  <r>
    <n v="-118.29"/>
    <n v="33.9"/>
    <n v="27"/>
    <n v="1013"/>
    <n v="394"/>
    <n v="1067"/>
    <n v="400"/>
    <n v="1.7714000000000001"/>
    <n v="159400"/>
    <x v="1"/>
    <m/>
  </r>
  <r>
    <n v="-118.3"/>
    <n v="33.9"/>
    <n v="29"/>
    <n v="2617"/>
    <n v="668"/>
    <n v="1868"/>
    <n v="647"/>
    <n v="3.6"/>
    <n v="208800"/>
    <x v="1"/>
    <m/>
  </r>
  <r>
    <n v="-118.3"/>
    <n v="33.9"/>
    <n v="27"/>
    <n v="3267"/>
    <n v="762"/>
    <n v="2099"/>
    <n v="647"/>
    <n v="3.4"/>
    <n v="224100"/>
    <x v="1"/>
    <m/>
  </r>
  <r>
    <n v="-118.3"/>
    <n v="33.9"/>
    <n v="13"/>
    <n v="2455"/>
    <n v="661"/>
    <n v="1975"/>
    <n v="618"/>
    <n v="2.9559000000000002"/>
    <n v="173600"/>
    <x v="1"/>
    <m/>
  </r>
  <r>
    <n v="-118.3"/>
    <n v="33.9"/>
    <n v="19"/>
    <n v="2421"/>
    <n v="689"/>
    <n v="1726"/>
    <n v="660"/>
    <n v="3.2869999999999999"/>
    <n v="181400"/>
    <x v="1"/>
    <m/>
  </r>
  <r>
    <n v="-118.3"/>
    <n v="33.89"/>
    <n v="30"/>
    <n v="2756"/>
    <n v="858"/>
    <n v="1806"/>
    <n v="787"/>
    <n v="3.0329000000000002"/>
    <n v="207800"/>
    <x v="1"/>
    <m/>
  </r>
  <r>
    <n v="-118.3"/>
    <n v="33.89"/>
    <n v="37"/>
    <n v="2132"/>
    <n v="565"/>
    <n v="1369"/>
    <n v="565"/>
    <n v="3.2850000000000001"/>
    <n v="218100"/>
    <x v="1"/>
    <m/>
  </r>
  <r>
    <n v="-118.31"/>
    <n v="33.9"/>
    <n v="38"/>
    <n v="1400"/>
    <n v="399"/>
    <n v="1131"/>
    <n v="405"/>
    <n v="3.5417000000000001"/>
    <n v="198400"/>
    <x v="1"/>
    <m/>
  </r>
  <r>
    <n v="-118.29"/>
    <n v="33.89"/>
    <n v="33"/>
    <n v="2138"/>
    <n v="567"/>
    <n v="1072"/>
    <n v="528"/>
    <n v="2.7427999999999999"/>
    <n v="208900"/>
    <x v="1"/>
    <m/>
  </r>
  <r>
    <n v="-118.29"/>
    <n v="33.89"/>
    <n v="32"/>
    <n v="2355"/>
    <n v="583"/>
    <n v="1605"/>
    <n v="571"/>
    <n v="4.2171000000000003"/>
    <n v="218200"/>
    <x v="1"/>
    <m/>
  </r>
  <r>
    <n v="-118.29"/>
    <n v="33.880000000000003"/>
    <n v="36"/>
    <n v="1751"/>
    <n v="438"/>
    <n v="1175"/>
    <n v="419"/>
    <n v="3.0739000000000001"/>
    <n v="218600"/>
    <x v="1"/>
    <m/>
  </r>
  <r>
    <n v="-118.29"/>
    <n v="33.880000000000003"/>
    <n v="21"/>
    <n v="4946"/>
    <n v="1231"/>
    <n v="3186"/>
    <n v="1167"/>
    <n v="3.3281000000000001"/>
    <n v="237000"/>
    <x v="1"/>
    <m/>
  </r>
  <r>
    <n v="-118.3"/>
    <n v="33.869999999999997"/>
    <n v="27"/>
    <n v="3144"/>
    <n v="722"/>
    <n v="1510"/>
    <n v="680"/>
    <n v="3.1597"/>
    <n v="214700"/>
    <x v="1"/>
    <m/>
  </r>
  <r>
    <n v="-118.3"/>
    <n v="33.869999999999997"/>
    <n v="31"/>
    <n v="1398"/>
    <n v="261"/>
    <n v="823"/>
    <n v="263"/>
    <n v="5.0640999999999998"/>
    <n v="234900"/>
    <x v="1"/>
    <m/>
  </r>
  <r>
    <n v="-118.3"/>
    <n v="33.880000000000003"/>
    <n v="26"/>
    <n v="1221"/>
    <n v="312"/>
    <n v="807"/>
    <n v="330"/>
    <n v="4.0536000000000003"/>
    <n v="253600"/>
    <x v="1"/>
    <m/>
  </r>
  <r>
    <n v="-118.3"/>
    <n v="33.880000000000003"/>
    <n v="29"/>
    <n v="850"/>
    <n v="229"/>
    <n v="563"/>
    <n v="204"/>
    <n v="3.7374999999999998"/>
    <n v="247700"/>
    <x v="1"/>
    <m/>
  </r>
  <r>
    <n v="-118.3"/>
    <n v="33.880000000000003"/>
    <n v="30"/>
    <n v="1348"/>
    <n v="333"/>
    <n v="885"/>
    <n v="322"/>
    <n v="3.2574000000000001"/>
    <n v="195300"/>
    <x v="1"/>
    <m/>
  </r>
  <r>
    <n v="-118.3"/>
    <n v="33.880000000000003"/>
    <n v="35"/>
    <n v="3227"/>
    <n v="749"/>
    <n v="1881"/>
    <n v="696"/>
    <n v="2.8445"/>
    <n v="242100"/>
    <x v="1"/>
    <m/>
  </r>
  <r>
    <n v="-118.31"/>
    <n v="33.880000000000003"/>
    <n v="32"/>
    <n v="2421"/>
    <n v="671"/>
    <n v="1491"/>
    <n v="587"/>
    <n v="3.5644"/>
    <n v="242300"/>
    <x v="1"/>
    <m/>
  </r>
  <r>
    <n v="-118.31"/>
    <n v="33.880000000000003"/>
    <n v="35"/>
    <n v="1939"/>
    <n v="412"/>
    <n v="1036"/>
    <n v="400"/>
    <n v="3.5556000000000001"/>
    <n v="238000"/>
    <x v="1"/>
    <m/>
  </r>
  <r>
    <n v="-118.31"/>
    <n v="33.880000000000003"/>
    <n v="21"/>
    <n v="1490"/>
    <n v="430"/>
    <n v="686"/>
    <n v="400"/>
    <n v="2.3812000000000002"/>
    <n v="237500"/>
    <x v="1"/>
    <m/>
  </r>
  <r>
    <n v="-118.31"/>
    <n v="33.9"/>
    <n v="30"/>
    <n v="2407"/>
    <n v="581"/>
    <n v="1724"/>
    <n v="531"/>
    <n v="3.4792000000000001"/>
    <n v="194700"/>
    <x v="1"/>
    <m/>
  </r>
  <r>
    <n v="-118.31"/>
    <n v="33.89"/>
    <n v="37"/>
    <n v="2278"/>
    <n v="508"/>
    <n v="1257"/>
    <n v="498"/>
    <n v="3.7639"/>
    <n v="220600"/>
    <x v="1"/>
    <m/>
  </r>
  <r>
    <n v="-118.31"/>
    <n v="33.89"/>
    <n v="35"/>
    <n v="2144"/>
    <n v="423"/>
    <n v="1192"/>
    <n v="417"/>
    <n v="4.1458000000000004"/>
    <n v="231500"/>
    <x v="1"/>
    <m/>
  </r>
  <r>
    <n v="-118.32"/>
    <n v="33.9"/>
    <n v="36"/>
    <n v="1520"/>
    <n v="300"/>
    <n v="831"/>
    <n v="291"/>
    <n v="4.0472999999999999"/>
    <n v="212100"/>
    <x v="1"/>
    <m/>
  </r>
  <r>
    <n v="-118.32"/>
    <n v="33.9"/>
    <n v="36"/>
    <n v="1741"/>
    <n v="412"/>
    <n v="1245"/>
    <n v="423"/>
    <n v="4.1344000000000003"/>
    <n v="210300"/>
    <x v="1"/>
    <m/>
  </r>
  <r>
    <n v="-118.32"/>
    <n v="33.9"/>
    <n v="37"/>
    <n v="1664"/>
    <n v="401"/>
    <n v="1316"/>
    <n v="409"/>
    <n v="3.0526"/>
    <n v="216400"/>
    <x v="1"/>
    <m/>
  </r>
  <r>
    <n v="-118.32"/>
    <n v="33.89"/>
    <n v="45"/>
    <n v="1928"/>
    <n v="453"/>
    <n v="1323"/>
    <n v="458"/>
    <n v="4.2812999999999999"/>
    <n v="210100"/>
    <x v="1"/>
    <m/>
  </r>
  <r>
    <n v="-118.32"/>
    <n v="33.89"/>
    <n v="44"/>
    <n v="1300"/>
    <n v="252"/>
    <n v="695"/>
    <n v="249"/>
    <n v="5.1669"/>
    <n v="220600"/>
    <x v="1"/>
    <m/>
  </r>
  <r>
    <n v="-118.32"/>
    <n v="33.89"/>
    <n v="34"/>
    <n v="2675"/>
    <n v="560"/>
    <n v="1270"/>
    <n v="492"/>
    <n v="4.5053000000000001"/>
    <n v="242000"/>
    <x v="1"/>
    <m/>
  </r>
  <r>
    <n v="-118.33"/>
    <n v="33.9"/>
    <n v="21"/>
    <n v="6603"/>
    <n v="1984"/>
    <n v="5546"/>
    <n v="1745"/>
    <n v="2.6091000000000002"/>
    <n v="163900"/>
    <x v="1"/>
    <m/>
  </r>
  <r>
    <n v="-118.34"/>
    <n v="33.9"/>
    <n v="23"/>
    <n v="2395"/>
    <n v="498"/>
    <n v="1309"/>
    <n v="493"/>
    <n v="4.9779"/>
    <n v="224600"/>
    <x v="1"/>
    <m/>
  </r>
  <r>
    <n v="-118.34"/>
    <n v="33.9"/>
    <n v="37"/>
    <n v="542"/>
    <n v="105"/>
    <n v="355"/>
    <n v="118"/>
    <n v="5.5133000000000001"/>
    <n v="227300"/>
    <x v="1"/>
    <m/>
  </r>
  <r>
    <n v="-118.34"/>
    <n v="33.9"/>
    <n v="36"/>
    <n v="1158"/>
    <n v="219"/>
    <n v="628"/>
    <n v="253"/>
    <n v="4.7426000000000004"/>
    <n v="242700"/>
    <x v="1"/>
    <m/>
  </r>
  <r>
    <n v="-118.34"/>
    <n v="33.9"/>
    <n v="36"/>
    <n v="1342"/>
    <n v="259"/>
    <n v="706"/>
    <n v="261"/>
    <n v="4.1776"/>
    <n v="236600"/>
    <x v="1"/>
    <m/>
  </r>
  <r>
    <n v="-118.33"/>
    <n v="33.89"/>
    <n v="39"/>
    <n v="1880"/>
    <n v="361"/>
    <n v="982"/>
    <n v="357"/>
    <n v="4.1952999999999996"/>
    <n v="226900"/>
    <x v="1"/>
    <m/>
  </r>
  <r>
    <n v="-118.33"/>
    <n v="33.89"/>
    <n v="42"/>
    <n v="1816"/>
    <n v="338"/>
    <n v="897"/>
    <n v="306"/>
    <n v="5.1874000000000002"/>
    <n v="230800"/>
    <x v="1"/>
    <m/>
  </r>
  <r>
    <n v="-118.34"/>
    <n v="33.89"/>
    <n v="36"/>
    <n v="2392"/>
    <n v="444"/>
    <n v="1346"/>
    <n v="445"/>
    <n v="6.0087999999999999"/>
    <n v="245900"/>
    <x v="1"/>
    <m/>
  </r>
  <r>
    <n v="-118.34"/>
    <n v="33.89"/>
    <n v="36"/>
    <n v="2274"/>
    <n v="411"/>
    <n v="1232"/>
    <n v="423"/>
    <n v="5.3730000000000002"/>
    <n v="244500"/>
    <x v="1"/>
    <m/>
  </r>
  <r>
    <n v="-118.35"/>
    <n v="33.9"/>
    <n v="13"/>
    <n v="2887"/>
    <n v="853"/>
    <n v="2197"/>
    <n v="800"/>
    <n v="2.8776999999999999"/>
    <n v="207900"/>
    <x v="1"/>
    <m/>
  </r>
  <r>
    <n v="-118.35"/>
    <n v="33.9"/>
    <n v="31"/>
    <n v="1547"/>
    <m/>
    <n v="956"/>
    <n v="287"/>
    <n v="3.4698000000000002"/>
    <n v="225000"/>
    <x v="1"/>
    <m/>
  </r>
  <r>
    <n v="-118.35"/>
    <n v="33.9"/>
    <n v="31"/>
    <n v="981"/>
    <n v="222"/>
    <n v="734"/>
    <n v="239"/>
    <n v="4.875"/>
    <n v="232400"/>
    <x v="1"/>
    <m/>
  </r>
  <r>
    <n v="-118.35"/>
    <n v="33.89"/>
    <n v="29"/>
    <n v="2940"/>
    <n v="708"/>
    <n v="2175"/>
    <n v="684"/>
    <n v="3.6486000000000001"/>
    <n v="229000"/>
    <x v="1"/>
    <m/>
  </r>
  <r>
    <n v="-118.35"/>
    <n v="33.89"/>
    <n v="34"/>
    <n v="1740"/>
    <n v="387"/>
    <n v="1249"/>
    <n v="375"/>
    <n v="4.1551999999999998"/>
    <n v="233900"/>
    <x v="1"/>
    <m/>
  </r>
  <r>
    <n v="-118.36"/>
    <n v="33.9"/>
    <n v="41"/>
    <n v="1355"/>
    <n v="349"/>
    <n v="655"/>
    <n v="329"/>
    <n v="2.9550999999999998"/>
    <n v="205000"/>
    <x v="1"/>
    <m/>
  </r>
  <r>
    <n v="-118.35"/>
    <n v="33.9"/>
    <n v="22"/>
    <n v="1127"/>
    <n v="287"/>
    <n v="697"/>
    <n v="241"/>
    <n v="3.3971"/>
    <n v="220300"/>
    <x v="1"/>
    <m/>
  </r>
  <r>
    <n v="-118.35"/>
    <n v="33.89"/>
    <n v="30"/>
    <n v="1143"/>
    <n v="299"/>
    <n v="776"/>
    <n v="273"/>
    <n v="4.2828999999999997"/>
    <n v="240000"/>
    <x v="1"/>
    <m/>
  </r>
  <r>
    <n v="-118.36"/>
    <n v="33.89"/>
    <n v="37"/>
    <n v="1719"/>
    <n v="426"/>
    <n v="1266"/>
    <n v="424"/>
    <n v="3.375"/>
    <n v="228000"/>
    <x v="1"/>
    <m/>
  </r>
  <r>
    <n v="-118.36"/>
    <n v="33.89"/>
    <n v="34"/>
    <n v="760"/>
    <n v="174"/>
    <n v="723"/>
    <n v="198"/>
    <n v="5.3169000000000004"/>
    <n v="227600"/>
    <x v="1"/>
    <m/>
  </r>
  <r>
    <n v="-118.36"/>
    <n v="33.9"/>
    <n v="18"/>
    <n v="3380"/>
    <n v="922"/>
    <n v="2276"/>
    <n v="854"/>
    <n v="4.0727000000000002"/>
    <n v="214000"/>
    <x v="1"/>
    <m/>
  </r>
  <r>
    <n v="-118.36"/>
    <n v="33.89"/>
    <n v="27"/>
    <n v="2837"/>
    <n v="684"/>
    <n v="2141"/>
    <n v="648"/>
    <n v="3.1324999999999998"/>
    <n v="215000"/>
    <x v="1"/>
    <m/>
  </r>
  <r>
    <n v="-118.36"/>
    <n v="33.880000000000003"/>
    <n v="33"/>
    <n v="2408"/>
    <n v="534"/>
    <n v="1644"/>
    <n v="523"/>
    <n v="4.2454000000000001"/>
    <n v="236800"/>
    <x v="1"/>
    <m/>
  </r>
  <r>
    <n v="-118.36"/>
    <n v="33.880000000000003"/>
    <n v="28"/>
    <n v="1313"/>
    <n v="319"/>
    <n v="827"/>
    <n v="308"/>
    <n v="2.65"/>
    <n v="260800"/>
    <x v="1"/>
    <m/>
  </r>
  <r>
    <n v="-118.36"/>
    <n v="33.880000000000003"/>
    <n v="25"/>
    <n v="2845"/>
    <n v="710"/>
    <n v="1611"/>
    <n v="628"/>
    <n v="3.2048999999999999"/>
    <n v="267400"/>
    <x v="1"/>
    <m/>
  </r>
  <r>
    <n v="-118.36"/>
    <n v="33.880000000000003"/>
    <n v="22"/>
    <n v="1388"/>
    <n v="336"/>
    <n v="930"/>
    <n v="287"/>
    <n v="2.7980999999999998"/>
    <n v="275000"/>
    <x v="1"/>
    <m/>
  </r>
  <r>
    <n v="-118.36"/>
    <n v="33.880000000000003"/>
    <n v="26"/>
    <n v="1375"/>
    <n v="286"/>
    <n v="829"/>
    <n v="278"/>
    <n v="3.9843999999999999"/>
    <n v="230700"/>
    <x v="1"/>
    <m/>
  </r>
  <r>
    <n v="-118.35"/>
    <n v="33.89"/>
    <n v="25"/>
    <n v="1769"/>
    <n v="440"/>
    <n v="1371"/>
    <n v="414"/>
    <n v="3.0832999999999999"/>
    <n v="232700"/>
    <x v="1"/>
    <m/>
  </r>
  <r>
    <n v="-118.35"/>
    <n v="33.880000000000003"/>
    <n v="36"/>
    <n v="1583"/>
    <n v="411"/>
    <n v="1097"/>
    <n v="350"/>
    <n v="4.0736999999999997"/>
    <n v="238200"/>
    <x v="1"/>
    <m/>
  </r>
  <r>
    <n v="-118.34"/>
    <n v="33.880000000000003"/>
    <n v="42"/>
    <n v="725"/>
    <n v="183"/>
    <n v="493"/>
    <n v="172"/>
    <n v="3.2589000000000001"/>
    <n v="233300"/>
    <x v="1"/>
    <m/>
  </r>
  <r>
    <n v="-118.35"/>
    <n v="33.880000000000003"/>
    <n v="44"/>
    <n v="822"/>
    <n v="180"/>
    <n v="480"/>
    <n v="177"/>
    <n v="4.4000000000000004"/>
    <n v="225800"/>
    <x v="1"/>
    <m/>
  </r>
  <r>
    <n v="-118.35"/>
    <n v="33.880000000000003"/>
    <n v="36"/>
    <n v="1567"/>
    <n v="362"/>
    <n v="1054"/>
    <n v="386"/>
    <n v="3.2593999999999999"/>
    <n v="233900"/>
    <x v="1"/>
    <m/>
  </r>
  <r>
    <n v="-118.35"/>
    <n v="33.880000000000003"/>
    <n v="25"/>
    <n v="1459"/>
    <n v="362"/>
    <n v="1150"/>
    <n v="354"/>
    <n v="3.35"/>
    <n v="237500"/>
    <x v="1"/>
    <m/>
  </r>
  <r>
    <n v="-118.3"/>
    <n v="33.74"/>
    <n v="40"/>
    <n v="1896"/>
    <n v="416"/>
    <n v="950"/>
    <n v="383"/>
    <n v="2.4249999999999998"/>
    <n v="255000"/>
    <x v="3"/>
    <e v="#NAME?"/>
  </r>
  <r>
    <n v="-118.3"/>
    <n v="33.74"/>
    <n v="28"/>
    <n v="1065"/>
    <n v="215"/>
    <n v="887"/>
    <n v="217"/>
    <n v="3.9375"/>
    <n v="270500"/>
    <x v="3"/>
    <e v="#NAME?"/>
  </r>
  <r>
    <n v="-118.39"/>
    <n v="33.92"/>
    <n v="41"/>
    <n v="80"/>
    <n v="20"/>
    <n v="61"/>
    <n v="23"/>
    <n v="5.25"/>
    <n v="247200"/>
    <x v="1"/>
    <m/>
  </r>
  <r>
    <n v="-118.4"/>
    <n v="33.92"/>
    <n v="25"/>
    <n v="1453"/>
    <n v="271"/>
    <n v="695"/>
    <n v="283"/>
    <n v="5.9499000000000004"/>
    <n v="345800"/>
    <x v="1"/>
    <m/>
  </r>
  <r>
    <n v="-118.4"/>
    <n v="33.92"/>
    <n v="32"/>
    <n v="2828"/>
    <n v="629"/>
    <n v="1313"/>
    <n v="534"/>
    <n v="4.5987"/>
    <n v="363800"/>
    <x v="1"/>
    <m/>
  </r>
  <r>
    <n v="-118.4"/>
    <n v="33.93"/>
    <n v="35"/>
    <n v="2217"/>
    <n v="447"/>
    <n v="1000"/>
    <n v="450"/>
    <n v="4.7319000000000004"/>
    <n v="376100"/>
    <x v="1"/>
    <m/>
  </r>
  <r>
    <n v="-118.41"/>
    <n v="33.93"/>
    <n v="38"/>
    <n v="3328"/>
    <n v="625"/>
    <n v="1455"/>
    <n v="619"/>
    <n v="5.0595999999999997"/>
    <n v="363900"/>
    <x v="1"/>
    <m/>
  </r>
  <r>
    <n v="-118.41"/>
    <n v="33.92"/>
    <n v="32"/>
    <n v="2590"/>
    <n v="607"/>
    <n v="1132"/>
    <n v="555"/>
    <n v="4.2332999999999998"/>
    <n v="358000"/>
    <x v="1"/>
    <m/>
  </r>
  <r>
    <n v="-118.41"/>
    <n v="33.92"/>
    <n v="22"/>
    <n v="2340"/>
    <n v="584"/>
    <n v="1141"/>
    <n v="554"/>
    <n v="4.5728999999999997"/>
    <n v="337500"/>
    <x v="1"/>
    <m/>
  </r>
  <r>
    <n v="-118.41"/>
    <n v="33.93"/>
    <n v="22"/>
    <n v="2514"/>
    <n v="605"/>
    <n v="1225"/>
    <n v="568"/>
    <n v="4.1818"/>
    <n v="339700"/>
    <x v="1"/>
    <m/>
  </r>
  <r>
    <n v="-118.41"/>
    <n v="33.92"/>
    <n v="38"/>
    <n v="1437"/>
    <n v="272"/>
    <n v="590"/>
    <n v="250"/>
    <n v="5.2337999999999996"/>
    <n v="358000"/>
    <x v="1"/>
    <m/>
  </r>
  <r>
    <n v="-118.41"/>
    <n v="33.92"/>
    <n v="29"/>
    <n v="1436"/>
    <n v="401"/>
    <n v="674"/>
    <n v="343"/>
    <n v="3.6389"/>
    <n v="275000"/>
    <x v="1"/>
    <m/>
  </r>
  <r>
    <n v="-118.42"/>
    <n v="33.92"/>
    <n v="25"/>
    <n v="3521"/>
    <n v="852"/>
    <n v="1524"/>
    <n v="764"/>
    <n v="3.8086000000000002"/>
    <n v="361300"/>
    <x v="1"/>
    <m/>
  </r>
  <r>
    <n v="-118.42"/>
    <n v="33.92"/>
    <n v="41"/>
    <n v="1621"/>
    <n v="279"/>
    <n v="756"/>
    <n v="277"/>
    <n v="5.0594000000000001"/>
    <n v="346000"/>
    <x v="1"/>
    <m/>
  </r>
  <r>
    <n v="-118.42"/>
    <n v="33.93"/>
    <n v="39"/>
    <n v="2988"/>
    <n v="605"/>
    <n v="1466"/>
    <n v="610"/>
    <n v="4.9286000000000003"/>
    <n v="341400"/>
    <x v="1"/>
    <m/>
  </r>
  <r>
    <n v="-118.42"/>
    <n v="33.93"/>
    <n v="28"/>
    <n v="4603"/>
    <n v="993"/>
    <n v="2191"/>
    <n v="943"/>
    <n v="4.5743"/>
    <n v="382200"/>
    <x v="1"/>
    <m/>
  </r>
  <r>
    <n v="-118.42"/>
    <n v="33.9"/>
    <n v="29"/>
    <n v="1929"/>
    <n v="523"/>
    <n v="686"/>
    <n v="455"/>
    <n v="5.5347"/>
    <n v="500001"/>
    <x v="1"/>
    <m/>
  </r>
  <r>
    <n v="-118.43"/>
    <n v="33.9"/>
    <n v="27"/>
    <n v="1536"/>
    <n v="377"/>
    <n v="553"/>
    <n v="326"/>
    <n v="5.4088000000000003"/>
    <n v="500001"/>
    <x v="1"/>
    <m/>
  </r>
  <r>
    <n v="-118.4"/>
    <n v="33.9"/>
    <n v="34"/>
    <n v="2674"/>
    <n v="435"/>
    <n v="1087"/>
    <n v="431"/>
    <n v="7.3151000000000002"/>
    <n v="492200"/>
    <x v="1"/>
    <m/>
  </r>
  <r>
    <n v="-118.4"/>
    <n v="33.9"/>
    <n v="37"/>
    <n v="2458"/>
    <n v="400"/>
    <n v="920"/>
    <n v="375"/>
    <n v="7.8924000000000003"/>
    <n v="500001"/>
    <x v="1"/>
    <m/>
  </r>
  <r>
    <n v="-118.41"/>
    <n v="33.9"/>
    <n v="39"/>
    <n v="2311"/>
    <n v="404"/>
    <n v="1044"/>
    <n v="380"/>
    <n v="8.468"/>
    <n v="472100"/>
    <x v="1"/>
    <m/>
  </r>
  <r>
    <n v="-118.41"/>
    <n v="33.9"/>
    <n v="39"/>
    <n v="2040"/>
    <n v="336"/>
    <n v="926"/>
    <n v="351"/>
    <n v="7.5552000000000001"/>
    <n v="500001"/>
    <x v="1"/>
    <m/>
  </r>
  <r>
    <n v="-118.44"/>
    <n v="33.880000000000003"/>
    <n v="35"/>
    <n v="2020"/>
    <n v="451"/>
    <n v="724"/>
    <n v="399"/>
    <n v="6.6494"/>
    <n v="500001"/>
    <x v="3"/>
    <e v="#NAME?"/>
  </r>
  <r>
    <n v="-118.42"/>
    <n v="33.9"/>
    <n v="37"/>
    <n v="1576"/>
    <n v="345"/>
    <n v="662"/>
    <n v="340"/>
    <n v="5.3079999999999998"/>
    <n v="500001"/>
    <x v="1"/>
    <m/>
  </r>
  <r>
    <n v="-118.42"/>
    <n v="33.9"/>
    <n v="43"/>
    <n v="1394"/>
    <n v="321"/>
    <n v="552"/>
    <n v="296"/>
    <n v="5.9596"/>
    <n v="500001"/>
    <x v="1"/>
    <m/>
  </r>
  <r>
    <n v="-118.41"/>
    <n v="33.89"/>
    <n v="31"/>
    <n v="1428"/>
    <n v="320"/>
    <n v="677"/>
    <n v="331"/>
    <n v="7.2316000000000003"/>
    <n v="500001"/>
    <x v="1"/>
    <m/>
  </r>
  <r>
    <n v="-118.41"/>
    <n v="33.89"/>
    <n v="35"/>
    <n v="1194"/>
    <n v="292"/>
    <n v="507"/>
    <n v="295"/>
    <n v="9.0812000000000008"/>
    <n v="500001"/>
    <x v="1"/>
    <m/>
  </r>
  <r>
    <n v="-118.41"/>
    <n v="33.89"/>
    <n v="38"/>
    <n v="4166"/>
    <n v="828"/>
    <n v="1600"/>
    <n v="770"/>
    <n v="6.3860999999999999"/>
    <n v="500001"/>
    <x v="1"/>
    <m/>
  </r>
  <r>
    <n v="-118.41"/>
    <n v="33.89"/>
    <n v="34"/>
    <n v="2959"/>
    <n v="639"/>
    <n v="1143"/>
    <n v="593"/>
    <n v="6.3479999999999999"/>
    <n v="500001"/>
    <x v="1"/>
    <m/>
  </r>
  <r>
    <n v="-118.41"/>
    <n v="33.89"/>
    <n v="31"/>
    <n v="702"/>
    <n v="161"/>
    <n v="236"/>
    <n v="144"/>
    <n v="5.0496999999999996"/>
    <n v="500001"/>
    <x v="1"/>
    <m/>
  </r>
  <r>
    <n v="-118.4"/>
    <n v="33.9"/>
    <n v="38"/>
    <n v="2868"/>
    <n v="466"/>
    <n v="1098"/>
    <n v="438"/>
    <n v="7.9058999999999999"/>
    <n v="477100"/>
    <x v="1"/>
    <m/>
  </r>
  <r>
    <n v="-118.4"/>
    <n v="33.89"/>
    <n v="36"/>
    <n v="2334"/>
    <n v="430"/>
    <n v="1033"/>
    <n v="407"/>
    <n v="6.6321000000000003"/>
    <n v="481500"/>
    <x v="1"/>
    <m/>
  </r>
  <r>
    <n v="-118.4"/>
    <n v="33.89"/>
    <n v="31"/>
    <n v="2926"/>
    <n v="492"/>
    <n v="1149"/>
    <n v="476"/>
    <n v="7.9611000000000001"/>
    <n v="500001"/>
    <x v="1"/>
    <m/>
  </r>
  <r>
    <n v="-118.4"/>
    <n v="33.89"/>
    <n v="36"/>
    <n v="2127"/>
    <n v="314"/>
    <n v="807"/>
    <n v="306"/>
    <n v="8.1595999999999993"/>
    <n v="500001"/>
    <x v="1"/>
    <m/>
  </r>
  <r>
    <n v="-118.39"/>
    <n v="33.9"/>
    <n v="7"/>
    <n v="4314"/>
    <n v="725"/>
    <n v="1699"/>
    <n v="718"/>
    <n v="8.2036999999999995"/>
    <n v="500001"/>
    <x v="1"/>
    <m/>
  </r>
  <r>
    <n v="-118.38"/>
    <n v="33.89"/>
    <n v="35"/>
    <n v="1778"/>
    <n v="330"/>
    <n v="732"/>
    <n v="312"/>
    <n v="6.5744999999999996"/>
    <n v="379300"/>
    <x v="1"/>
    <m/>
  </r>
  <r>
    <n v="-118.39"/>
    <n v="33.89"/>
    <n v="30"/>
    <n v="2532"/>
    <n v="464"/>
    <n v="1056"/>
    <n v="419"/>
    <n v="6.3433999999999999"/>
    <n v="460400"/>
    <x v="1"/>
    <m/>
  </r>
  <r>
    <n v="-118.39"/>
    <n v="33.89"/>
    <n v="38"/>
    <n v="1851"/>
    <n v="332"/>
    <n v="750"/>
    <n v="314"/>
    <n v="7.3356000000000003"/>
    <n v="422700"/>
    <x v="1"/>
    <m/>
  </r>
  <r>
    <n v="-118.39"/>
    <n v="33.89"/>
    <n v="40"/>
    <n v="826"/>
    <n v="143"/>
    <n v="389"/>
    <n v="147"/>
    <n v="7.1844999999999999"/>
    <n v="438100"/>
    <x v="1"/>
    <m/>
  </r>
  <r>
    <n v="-118.36"/>
    <n v="33.89"/>
    <n v="40"/>
    <n v="756"/>
    <n v="122"/>
    <n v="371"/>
    <n v="130"/>
    <n v="5.0298999999999996"/>
    <n v="329200"/>
    <x v="1"/>
    <m/>
  </r>
  <r>
    <n v="-118.36"/>
    <n v="33.880000000000003"/>
    <n v="44"/>
    <n v="1362"/>
    <n v="237"/>
    <n v="709"/>
    <n v="247"/>
    <n v="4.4271000000000003"/>
    <n v="336200"/>
    <x v="1"/>
    <m/>
  </r>
  <r>
    <n v="-118.37"/>
    <n v="33.880000000000003"/>
    <n v="44"/>
    <n v="1325"/>
    <n v="245"/>
    <n v="669"/>
    <n v="253"/>
    <n v="4.4211"/>
    <n v="324000"/>
    <x v="1"/>
    <m/>
  </r>
  <r>
    <n v="-118.37"/>
    <n v="33.880000000000003"/>
    <n v="21"/>
    <n v="966"/>
    <n v="172"/>
    <n v="417"/>
    <n v="158"/>
    <n v="5.5335000000000001"/>
    <n v="342600"/>
    <x v="1"/>
    <m/>
  </r>
  <r>
    <n v="-118.38"/>
    <n v="33.880000000000003"/>
    <n v="33"/>
    <n v="1313"/>
    <n v="244"/>
    <n v="561"/>
    <n v="217"/>
    <n v="5.2999000000000001"/>
    <n v="359400"/>
    <x v="1"/>
    <m/>
  </r>
  <r>
    <n v="-118.37"/>
    <n v="33.89"/>
    <n v="21"/>
    <n v="2696"/>
    <n v="548"/>
    <n v="1142"/>
    <n v="473"/>
    <n v="5.6090999999999998"/>
    <n v="356800"/>
    <x v="1"/>
    <m/>
  </r>
  <r>
    <n v="-118.37"/>
    <n v="33.880000000000003"/>
    <n v="20"/>
    <n v="2439"/>
    <n v="474"/>
    <n v="1219"/>
    <n v="497"/>
    <n v="5.9619"/>
    <n v="335900"/>
    <x v="1"/>
    <m/>
  </r>
  <r>
    <n v="-118.36"/>
    <n v="33.880000000000003"/>
    <n v="31"/>
    <n v="2518"/>
    <n v="543"/>
    <n v="1107"/>
    <n v="508"/>
    <n v="4.7404000000000002"/>
    <n v="295800"/>
    <x v="1"/>
    <m/>
  </r>
  <r>
    <n v="-118.36"/>
    <n v="33.869999999999997"/>
    <n v="19"/>
    <n v="2512"/>
    <n v="575"/>
    <n v="1275"/>
    <n v="544"/>
    <n v="4.9375"/>
    <n v="293000"/>
    <x v="1"/>
    <m/>
  </r>
  <r>
    <n v="-118.37"/>
    <n v="33.869999999999997"/>
    <n v="19"/>
    <n v="757"/>
    <n v="148"/>
    <n v="361"/>
    <n v="141"/>
    <n v="6.02"/>
    <n v="304200"/>
    <x v="1"/>
    <m/>
  </r>
  <r>
    <n v="-118.37"/>
    <n v="33.880000000000003"/>
    <n v="27"/>
    <n v="1688"/>
    <n v="331"/>
    <n v="811"/>
    <n v="327"/>
    <n v="4.5357000000000003"/>
    <n v="334200"/>
    <x v="1"/>
    <m/>
  </r>
  <r>
    <n v="-118.38"/>
    <n v="33.869999999999997"/>
    <n v="27"/>
    <n v="2287"/>
    <n v="491"/>
    <n v="1101"/>
    <n v="466"/>
    <n v="4.6749999999999998"/>
    <n v="316900"/>
    <x v="1"/>
    <m/>
  </r>
  <r>
    <n v="-118.38"/>
    <n v="33.880000000000003"/>
    <n v="27"/>
    <n v="3039"/>
    <n v="606"/>
    <n v="1421"/>
    <n v="564"/>
    <n v="5.5770999999999997"/>
    <n v="345500"/>
    <x v="1"/>
    <m/>
  </r>
  <r>
    <n v="-118.37"/>
    <n v="33.880000000000003"/>
    <n v="26"/>
    <n v="2620"/>
    <n v="530"/>
    <n v="1282"/>
    <n v="525"/>
    <n v="4.4828000000000001"/>
    <n v="340700"/>
    <x v="1"/>
    <m/>
  </r>
  <r>
    <n v="-118.36"/>
    <n v="33.869999999999997"/>
    <n v="17"/>
    <n v="1082"/>
    <n v="291"/>
    <n v="598"/>
    <n v="281"/>
    <n v="3.9868000000000001"/>
    <n v="281900"/>
    <x v="1"/>
    <m/>
  </r>
  <r>
    <n v="-118.36"/>
    <n v="33.869999999999997"/>
    <n v="22"/>
    <n v="2114"/>
    <n v="541"/>
    <n v="1300"/>
    <n v="538"/>
    <n v="3.4207999999999998"/>
    <n v="290000"/>
    <x v="1"/>
    <m/>
  </r>
  <r>
    <n v="-118.37"/>
    <n v="33.869999999999997"/>
    <n v="18"/>
    <n v="2516"/>
    <n v="485"/>
    <n v="1128"/>
    <n v="433"/>
    <n v="5.0114000000000001"/>
    <n v="338600"/>
    <x v="1"/>
    <m/>
  </r>
  <r>
    <n v="-118.37"/>
    <n v="33.869999999999997"/>
    <n v="13"/>
    <n v="2907"/>
    <n v="726"/>
    <n v="1573"/>
    <n v="694"/>
    <n v="3.5047999999999999"/>
    <n v="294000"/>
    <x v="1"/>
    <m/>
  </r>
  <r>
    <n v="-118.36"/>
    <n v="33.86"/>
    <n v="35"/>
    <n v="2126"/>
    <n v="434"/>
    <n v="1044"/>
    <n v="433"/>
    <n v="5.5456000000000003"/>
    <n v="297400"/>
    <x v="1"/>
    <m/>
  </r>
  <r>
    <n v="-118.36"/>
    <n v="33.86"/>
    <n v="37"/>
    <n v="1768"/>
    <n v="314"/>
    <n v="802"/>
    <n v="290"/>
    <n v="5.0784000000000002"/>
    <n v="295900"/>
    <x v="1"/>
    <m/>
  </r>
  <r>
    <n v="-118.36"/>
    <n v="33.86"/>
    <n v="34"/>
    <n v="1865"/>
    <n v="345"/>
    <n v="963"/>
    <n v="302"/>
    <n v="5.5430000000000001"/>
    <n v="305900"/>
    <x v="1"/>
    <m/>
  </r>
  <r>
    <n v="-118.37"/>
    <n v="33.86"/>
    <n v="28"/>
    <n v="2685"/>
    <n v="581"/>
    <n v="1243"/>
    <n v="529"/>
    <n v="4.1189999999999998"/>
    <n v="324000"/>
    <x v="1"/>
    <m/>
  </r>
  <r>
    <n v="-118.37"/>
    <n v="33.869999999999997"/>
    <n v="23"/>
    <n v="1829"/>
    <n v="331"/>
    <n v="891"/>
    <n v="356"/>
    <n v="6.5754999999999999"/>
    <n v="359900"/>
    <x v="1"/>
    <m/>
  </r>
  <r>
    <n v="-118.38"/>
    <n v="33.869999999999997"/>
    <n v="21"/>
    <n v="4151"/>
    <n v="1018"/>
    <n v="2054"/>
    <n v="925"/>
    <n v="4.9821"/>
    <n v="292900"/>
    <x v="1"/>
    <m/>
  </r>
  <r>
    <n v="-118.38"/>
    <n v="33.869999999999997"/>
    <n v="17"/>
    <n v="2791"/>
    <n v="579"/>
    <n v="1467"/>
    <n v="583"/>
    <n v="5.7415000000000003"/>
    <n v="321900"/>
    <x v="1"/>
    <m/>
  </r>
  <r>
    <n v="-118.38"/>
    <n v="33.869999999999997"/>
    <n v="23"/>
    <n v="2387"/>
    <n v="418"/>
    <n v="1008"/>
    <n v="415"/>
    <n v="5.8517999999999999"/>
    <n v="337900"/>
    <x v="1"/>
    <m/>
  </r>
  <r>
    <n v="-118.39"/>
    <n v="33.869999999999997"/>
    <n v="19"/>
    <n v="3303"/>
    <n v="584"/>
    <n v="1329"/>
    <n v="569"/>
    <n v="7.5209999999999999"/>
    <n v="340400"/>
    <x v="1"/>
    <m/>
  </r>
  <r>
    <n v="-118.38"/>
    <n v="33.86"/>
    <n v="12"/>
    <n v="4235"/>
    <n v="735"/>
    <n v="1798"/>
    <n v="683"/>
    <n v="6.4241999999999999"/>
    <n v="365500"/>
    <x v="1"/>
    <m/>
  </r>
  <r>
    <n v="-118.38"/>
    <n v="33.86"/>
    <n v="29"/>
    <n v="2787"/>
    <n v="475"/>
    <n v="1182"/>
    <n v="444"/>
    <n v="6.7613000000000003"/>
    <n v="352700"/>
    <x v="1"/>
    <m/>
  </r>
  <r>
    <n v="-118.38"/>
    <n v="33.86"/>
    <n v="24"/>
    <n v="3124"/>
    <n v="560"/>
    <n v="1312"/>
    <n v="542"/>
    <n v="6.3021000000000003"/>
    <n v="333800"/>
    <x v="1"/>
    <m/>
  </r>
  <r>
    <n v="-118.38"/>
    <n v="33.86"/>
    <n v="15"/>
    <n v="1778"/>
    <n v="311"/>
    <n v="908"/>
    <n v="330"/>
    <n v="7.6740000000000004"/>
    <n v="329300"/>
    <x v="1"/>
    <m/>
  </r>
  <r>
    <n v="-118.38"/>
    <n v="33.869999999999997"/>
    <n v="33"/>
    <n v="1993"/>
    <n v="371"/>
    <n v="918"/>
    <n v="361"/>
    <n v="6.9020999999999999"/>
    <n v="337600"/>
    <x v="1"/>
    <m/>
  </r>
  <r>
    <n v="-118.38"/>
    <n v="33.880000000000003"/>
    <n v="39"/>
    <n v="1489"/>
    <n v="282"/>
    <n v="743"/>
    <n v="270"/>
    <n v="4.8611000000000004"/>
    <n v="456100"/>
    <x v="1"/>
    <m/>
  </r>
  <r>
    <n v="-118.38"/>
    <n v="33.880000000000003"/>
    <n v="34"/>
    <n v="1830"/>
    <n v="315"/>
    <n v="822"/>
    <n v="307"/>
    <n v="5.0602"/>
    <n v="453700"/>
    <x v="1"/>
    <m/>
  </r>
  <r>
    <n v="-118.39"/>
    <n v="33.880000000000003"/>
    <n v="33"/>
    <n v="2496"/>
    <n v="387"/>
    <n v="1098"/>
    <n v="404"/>
    <n v="7.6684999999999999"/>
    <n v="474300"/>
    <x v="1"/>
    <m/>
  </r>
  <r>
    <n v="-118.39"/>
    <n v="33.880000000000003"/>
    <n v="34"/>
    <n v="1973"/>
    <n v="367"/>
    <n v="843"/>
    <n v="345"/>
    <n v="6.077"/>
    <n v="472700"/>
    <x v="1"/>
    <m/>
  </r>
  <r>
    <n v="-118.39"/>
    <n v="33.880000000000003"/>
    <n v="33"/>
    <n v="2543"/>
    <n v="439"/>
    <n v="1098"/>
    <n v="416"/>
    <n v="5.9683000000000002"/>
    <n v="495500"/>
    <x v="1"/>
    <m/>
  </r>
  <r>
    <n v="-118.39"/>
    <n v="33.880000000000003"/>
    <n v="31"/>
    <n v="1448"/>
    <n v="244"/>
    <n v="607"/>
    <n v="259"/>
    <n v="8.1513000000000009"/>
    <n v="500001"/>
    <x v="1"/>
    <m/>
  </r>
  <r>
    <n v="-118.39"/>
    <n v="33.880000000000003"/>
    <n v="35"/>
    <n v="1267"/>
    <n v="216"/>
    <n v="521"/>
    <n v="191"/>
    <n v="6.0441000000000003"/>
    <n v="470000"/>
    <x v="1"/>
    <m/>
  </r>
  <r>
    <n v="-118.38"/>
    <n v="33.880000000000003"/>
    <n v="36"/>
    <n v="2501"/>
    <n v="443"/>
    <n v="1031"/>
    <n v="422"/>
    <n v="4.75"/>
    <n v="442100"/>
    <x v="1"/>
    <m/>
  </r>
  <r>
    <n v="-118.4"/>
    <n v="33.880000000000003"/>
    <n v="36"/>
    <n v="3022"/>
    <n v="482"/>
    <n v="1278"/>
    <n v="494"/>
    <n v="7.2651000000000003"/>
    <n v="500001"/>
    <x v="1"/>
    <m/>
  </r>
  <r>
    <n v="-118.4"/>
    <n v="33.880000000000003"/>
    <n v="36"/>
    <n v="1543"/>
    <n v="214"/>
    <n v="474"/>
    <n v="187"/>
    <n v="9.3399000000000001"/>
    <n v="500001"/>
    <x v="1"/>
    <m/>
  </r>
  <r>
    <n v="-118.4"/>
    <n v="33.880000000000003"/>
    <n v="35"/>
    <n v="1753"/>
    <n v="296"/>
    <n v="615"/>
    <n v="275"/>
    <n v="7.5"/>
    <n v="500001"/>
    <x v="1"/>
    <m/>
  </r>
  <r>
    <n v="-118.41"/>
    <n v="33.880000000000003"/>
    <n v="34"/>
    <n v="540"/>
    <n v="107"/>
    <n v="213"/>
    <n v="104"/>
    <n v="6.3403"/>
    <n v="500001"/>
    <x v="1"/>
    <m/>
  </r>
  <r>
    <n v="-118.4"/>
    <n v="33.880000000000003"/>
    <n v="35"/>
    <n v="1060"/>
    <n v="191"/>
    <n v="444"/>
    <n v="196"/>
    <n v="8.0015000000000001"/>
    <n v="500001"/>
    <x v="1"/>
    <m/>
  </r>
  <r>
    <n v="-118.41"/>
    <n v="33.880000000000003"/>
    <n v="43"/>
    <n v="2492"/>
    <n v="449"/>
    <n v="1033"/>
    <n v="437"/>
    <n v="7.9614000000000003"/>
    <n v="500001"/>
    <x v="1"/>
    <m/>
  </r>
  <r>
    <n v="-118.41"/>
    <n v="33.880000000000003"/>
    <n v="40"/>
    <n v="925"/>
    <n v="254"/>
    <n v="371"/>
    <n v="227"/>
    <n v="5.2533000000000003"/>
    <n v="500001"/>
    <x v="1"/>
    <m/>
  </r>
  <r>
    <n v="-118.41"/>
    <n v="33.880000000000003"/>
    <n v="34"/>
    <n v="1471"/>
    <n v="308"/>
    <n v="498"/>
    <n v="264"/>
    <n v="7.0842000000000001"/>
    <n v="500001"/>
    <x v="1"/>
    <m/>
  </r>
  <r>
    <n v="-118.43"/>
    <n v="33.869999999999997"/>
    <n v="41"/>
    <n v="847"/>
    <n v="173"/>
    <n v="344"/>
    <n v="170"/>
    <n v="6.8220000000000001"/>
    <n v="500001"/>
    <x v="3"/>
    <e v="#NAME?"/>
  </r>
  <r>
    <n v="-118.4"/>
    <n v="33.869999999999997"/>
    <n v="26"/>
    <n v="6712"/>
    <n v="1441"/>
    <n v="2803"/>
    <n v="1394"/>
    <n v="5.2275999999999998"/>
    <n v="434500"/>
    <x v="1"/>
    <m/>
  </r>
  <r>
    <n v="-118.39"/>
    <n v="33.869999999999997"/>
    <n v="34"/>
    <n v="2395"/>
    <n v="469"/>
    <n v="1087"/>
    <n v="438"/>
    <n v="5.9683000000000002"/>
    <n v="394600"/>
    <x v="1"/>
    <m/>
  </r>
  <r>
    <n v="-118.43"/>
    <n v="33.86"/>
    <n v="34"/>
    <n v="358"/>
    <n v="87"/>
    <n v="162"/>
    <n v="84"/>
    <n v="7.1264000000000003"/>
    <n v="500001"/>
    <x v="3"/>
    <e v="#NAME?"/>
  </r>
  <r>
    <n v="-118.4"/>
    <n v="33.880000000000003"/>
    <n v="42"/>
    <n v="1516"/>
    <n v="341"/>
    <n v="634"/>
    <n v="327"/>
    <n v="6.2355999999999998"/>
    <n v="472700"/>
    <x v="1"/>
    <m/>
  </r>
  <r>
    <n v="-118.4"/>
    <n v="33.869999999999997"/>
    <n v="40"/>
    <n v="1679"/>
    <n v="372"/>
    <n v="719"/>
    <n v="385"/>
    <n v="6.4349999999999996"/>
    <n v="479500"/>
    <x v="1"/>
    <m/>
  </r>
  <r>
    <n v="-118.4"/>
    <n v="33.869999999999997"/>
    <n v="38"/>
    <n v="2398"/>
    <n v="431"/>
    <n v="911"/>
    <n v="392"/>
    <n v="5.2319000000000004"/>
    <n v="500001"/>
    <x v="1"/>
    <m/>
  </r>
  <r>
    <n v="-118.4"/>
    <n v="33.869999999999997"/>
    <n v="45"/>
    <n v="2093"/>
    <n v="497"/>
    <n v="842"/>
    <n v="472"/>
    <n v="6.3231000000000002"/>
    <n v="500001"/>
    <x v="1"/>
    <m/>
  </r>
  <r>
    <n v="-118.4"/>
    <n v="33.869999999999997"/>
    <n v="34"/>
    <n v="3145"/>
    <n v="786"/>
    <n v="1352"/>
    <n v="727"/>
    <n v="5.0975999999999999"/>
    <n v="469800"/>
    <x v="1"/>
    <m/>
  </r>
  <r>
    <n v="-118.4"/>
    <n v="33.869999999999997"/>
    <n v="45"/>
    <n v="2181"/>
    <n v="505"/>
    <n v="965"/>
    <n v="471"/>
    <n v="5.3815999999999997"/>
    <n v="500001"/>
    <x v="1"/>
    <m/>
  </r>
  <r>
    <n v="-118.39"/>
    <n v="33.86"/>
    <n v="34"/>
    <n v="2361"/>
    <n v="442"/>
    <n v="915"/>
    <n v="437"/>
    <n v="5.6870000000000003"/>
    <n v="392400"/>
    <x v="1"/>
    <m/>
  </r>
  <r>
    <n v="-118.39"/>
    <n v="33.86"/>
    <n v="28"/>
    <n v="3619"/>
    <n v="764"/>
    <n v="1735"/>
    <n v="789"/>
    <n v="6.1403999999999996"/>
    <n v="368400"/>
    <x v="1"/>
    <m/>
  </r>
  <r>
    <n v="-118.39"/>
    <n v="33.86"/>
    <n v="24"/>
    <n v="2386"/>
    <n v="582"/>
    <n v="1152"/>
    <n v="568"/>
    <n v="4.8971"/>
    <n v="400700"/>
    <x v="1"/>
    <m/>
  </r>
  <r>
    <n v="-118.4"/>
    <n v="33.86"/>
    <n v="18"/>
    <n v="5152"/>
    <n v="1365"/>
    <n v="2286"/>
    <n v="1243"/>
    <n v="5.1677"/>
    <n v="380800"/>
    <x v="1"/>
    <m/>
  </r>
  <r>
    <n v="-118.4"/>
    <n v="33.85"/>
    <n v="29"/>
    <n v="2085"/>
    <n v="533"/>
    <n v="919"/>
    <n v="489"/>
    <n v="5.6017000000000001"/>
    <n v="430000"/>
    <x v="1"/>
    <m/>
  </r>
  <r>
    <n v="-118.4"/>
    <n v="33.86"/>
    <n v="41"/>
    <n v="2237"/>
    <n v="597"/>
    <n v="938"/>
    <n v="523"/>
    <n v="4.7104999999999997"/>
    <n v="500001"/>
    <x v="1"/>
    <m/>
  </r>
  <r>
    <n v="-118.42"/>
    <n v="33.85"/>
    <n v="43"/>
    <n v="1584"/>
    <n v="477"/>
    <n v="799"/>
    <n v="433"/>
    <n v="5.0321999999999996"/>
    <n v="435000"/>
    <x v="3"/>
    <e v="#NAME?"/>
  </r>
  <r>
    <n v="-118.38"/>
    <n v="33.85"/>
    <n v="28"/>
    <n v="4430"/>
    <n v="928"/>
    <n v="2131"/>
    <n v="885"/>
    <n v="4.9383999999999997"/>
    <n v="378100"/>
    <x v="1"/>
    <m/>
  </r>
  <r>
    <n v="-118.38"/>
    <n v="33.85"/>
    <n v="31"/>
    <n v="3533"/>
    <n v="729"/>
    <n v="1647"/>
    <n v="679"/>
    <n v="5.5842999999999998"/>
    <n v="384600"/>
    <x v="1"/>
    <m/>
  </r>
  <r>
    <n v="-118.39"/>
    <n v="33.85"/>
    <n v="24"/>
    <n v="4373"/>
    <n v="871"/>
    <n v="1830"/>
    <n v="824"/>
    <n v="5.7127999999999997"/>
    <n v="366200"/>
    <x v="1"/>
    <m/>
  </r>
  <r>
    <n v="-118.41"/>
    <n v="33.85"/>
    <n v="16"/>
    <n v="6123"/>
    <n v="1989"/>
    <n v="2853"/>
    <n v="1789"/>
    <n v="4.4249999999999998"/>
    <n v="336400"/>
    <x v="3"/>
    <e v="#NAME?"/>
  </r>
  <r>
    <n v="-118.39"/>
    <n v="33.85"/>
    <n v="17"/>
    <n v="1610"/>
    <n v="379"/>
    <n v="670"/>
    <n v="341"/>
    <n v="4.3593999999999999"/>
    <n v="349000"/>
    <x v="1"/>
    <m/>
  </r>
  <r>
    <n v="-118.38"/>
    <n v="33.840000000000003"/>
    <n v="25"/>
    <n v="5775"/>
    <n v="1149"/>
    <n v="2637"/>
    <n v="1117"/>
    <n v="5.4968000000000004"/>
    <n v="379800"/>
    <x v="1"/>
    <m/>
  </r>
  <r>
    <n v="-118.38"/>
    <n v="33.83"/>
    <n v="20"/>
    <n v="2270"/>
    <n v="498"/>
    <n v="1070"/>
    <n v="521"/>
    <n v="4.4615"/>
    <n v="384800"/>
    <x v="1"/>
    <m/>
  </r>
  <r>
    <n v="-118.38"/>
    <n v="33.83"/>
    <n v="40"/>
    <n v="3070"/>
    <n v="570"/>
    <n v="1264"/>
    <n v="506"/>
    <n v="5.1626000000000003"/>
    <n v="432700"/>
    <x v="1"/>
    <m/>
  </r>
  <r>
    <n v="-118.38"/>
    <n v="33.840000000000003"/>
    <n v="26"/>
    <n v="2869"/>
    <n v="567"/>
    <n v="1157"/>
    <n v="538"/>
    <n v="6.0381999999999998"/>
    <n v="355300"/>
    <x v="1"/>
    <m/>
  </r>
  <r>
    <n v="-118.39"/>
    <n v="33.840000000000003"/>
    <n v="16"/>
    <n v="2472"/>
    <n v="572"/>
    <n v="965"/>
    <n v="529"/>
    <n v="5.1369999999999996"/>
    <n v="348600"/>
    <x v="1"/>
    <m/>
  </r>
  <r>
    <n v="-118.43"/>
    <n v="33.83"/>
    <n v="19"/>
    <n v="6206"/>
    <n v="1611"/>
    <n v="2455"/>
    <n v="1472"/>
    <n v="5.1449999999999996"/>
    <n v="420200"/>
    <x v="3"/>
    <e v="#NAME?"/>
  </r>
  <r>
    <n v="-118.39"/>
    <n v="33.83"/>
    <n v="32"/>
    <n v="2075"/>
    <n v="539"/>
    <n v="954"/>
    <n v="519"/>
    <n v="5.6369999999999996"/>
    <n v="500001"/>
    <x v="3"/>
    <e v="#NAME?"/>
  </r>
  <r>
    <n v="-118.39"/>
    <n v="33.82"/>
    <n v="30"/>
    <n v="3433"/>
    <n v="918"/>
    <n v="1526"/>
    <n v="828"/>
    <n v="4.5816999999999997"/>
    <n v="500001"/>
    <x v="3"/>
    <e v="#NAME?"/>
  </r>
  <r>
    <n v="-118.43"/>
    <n v="33.82"/>
    <n v="34"/>
    <n v="2112"/>
    <n v="614"/>
    <n v="946"/>
    <n v="574"/>
    <n v="4.6048"/>
    <n v="500001"/>
    <x v="3"/>
    <e v="#NAME?"/>
  </r>
  <r>
    <n v="-118.37"/>
    <n v="33.82"/>
    <n v="32"/>
    <n v="2815"/>
    <n v="607"/>
    <n v="1338"/>
    <n v="609"/>
    <n v="4.5686999999999998"/>
    <n v="381200"/>
    <x v="1"/>
    <m/>
  </r>
  <r>
    <n v="-118.38"/>
    <n v="33.82"/>
    <n v="35"/>
    <n v="3053"/>
    <n v="623"/>
    <n v="1311"/>
    <n v="589"/>
    <n v="5.1589"/>
    <n v="439200"/>
    <x v="3"/>
    <e v="#NAME?"/>
  </r>
  <r>
    <n v="-118.38"/>
    <n v="33.82"/>
    <n v="38"/>
    <n v="1318"/>
    <n v="237"/>
    <n v="547"/>
    <n v="225"/>
    <n v="6.0308000000000002"/>
    <n v="416700"/>
    <x v="3"/>
    <e v="#NAME?"/>
  </r>
  <r>
    <n v="-118.38"/>
    <n v="33.83"/>
    <n v="35"/>
    <n v="2152"/>
    <n v="454"/>
    <n v="902"/>
    <n v="414"/>
    <n v="4.5179"/>
    <n v="427200"/>
    <x v="1"/>
    <m/>
  </r>
  <r>
    <n v="-118.31"/>
    <n v="33.880000000000003"/>
    <n v="33"/>
    <n v="2147"/>
    <n v="505"/>
    <n v="1371"/>
    <n v="498"/>
    <n v="2.4218999999999999"/>
    <n v="260700"/>
    <x v="1"/>
    <m/>
  </r>
  <r>
    <n v="-118.32"/>
    <n v="33.869999999999997"/>
    <n v="28"/>
    <n v="3763"/>
    <n v="762"/>
    <n v="1967"/>
    <n v="724"/>
    <n v="5.3243999999999998"/>
    <n v="271900"/>
    <x v="1"/>
    <m/>
  </r>
  <r>
    <n v="-118.32"/>
    <n v="33.880000000000003"/>
    <n v="35"/>
    <n v="1818"/>
    <n v="339"/>
    <n v="828"/>
    <n v="319"/>
    <n v="4.3036000000000003"/>
    <n v="282100"/>
    <x v="1"/>
    <m/>
  </r>
  <r>
    <n v="-118.32"/>
    <n v="33.880000000000003"/>
    <n v="34"/>
    <n v="1803"/>
    <n v="341"/>
    <n v="947"/>
    <n v="333"/>
    <n v="5.5537999999999998"/>
    <n v="280300"/>
    <x v="1"/>
    <m/>
  </r>
  <r>
    <n v="-118.32"/>
    <n v="33.880000000000003"/>
    <n v="37"/>
    <n v="1402"/>
    <n v="254"/>
    <n v="722"/>
    <n v="251"/>
    <n v="6.4781000000000004"/>
    <n v="269000"/>
    <x v="1"/>
    <m/>
  </r>
  <r>
    <n v="-118.33"/>
    <n v="33.880000000000003"/>
    <n v="30"/>
    <n v="1856"/>
    <n v="444"/>
    <n v="899"/>
    <n v="435"/>
    <n v="3.1505000000000001"/>
    <n v="270000"/>
    <x v="1"/>
    <m/>
  </r>
  <r>
    <n v="-118.33"/>
    <n v="33.880000000000003"/>
    <n v="36"/>
    <n v="1271"/>
    <n v="346"/>
    <n v="811"/>
    <n v="345"/>
    <n v="3.2416999999999998"/>
    <n v="283300"/>
    <x v="1"/>
    <m/>
  </r>
  <r>
    <n v="-118.33"/>
    <n v="33.869999999999997"/>
    <n v="44"/>
    <n v="724"/>
    <n v="133"/>
    <n v="373"/>
    <n v="133"/>
    <n v="3.9167000000000001"/>
    <n v="265600"/>
    <x v="1"/>
    <m/>
  </r>
  <r>
    <n v="-118.34"/>
    <n v="33.869999999999997"/>
    <n v="28"/>
    <n v="4605"/>
    <n v="1188"/>
    <n v="2558"/>
    <n v="1093"/>
    <n v="3.6987999999999999"/>
    <n v="266600"/>
    <x v="1"/>
    <m/>
  </r>
  <r>
    <n v="-118.34"/>
    <n v="33.880000000000003"/>
    <n v="31"/>
    <n v="3122"/>
    <n v="727"/>
    <n v="1885"/>
    <n v="715"/>
    <n v="3.8656999999999999"/>
    <n v="298400"/>
    <x v="1"/>
    <m/>
  </r>
  <r>
    <n v="-118.31"/>
    <n v="33.869999999999997"/>
    <n v="27"/>
    <n v="3348"/>
    <n v="695"/>
    <n v="1545"/>
    <n v="625"/>
    <n v="4.7542999999999997"/>
    <n v="296300"/>
    <x v="1"/>
    <m/>
  </r>
  <r>
    <n v="-118.31"/>
    <n v="33.86"/>
    <n v="29"/>
    <n v="2243"/>
    <n v="361"/>
    <n v="1051"/>
    <n v="352"/>
    <n v="6.6631999999999998"/>
    <n v="325200"/>
    <x v="1"/>
    <m/>
  </r>
  <r>
    <n v="-118.32"/>
    <n v="33.86"/>
    <n v="32"/>
    <n v="3485"/>
    <n v="678"/>
    <n v="1715"/>
    <n v="649"/>
    <n v="4.6562999999999999"/>
    <n v="291700"/>
    <x v="1"/>
    <m/>
  </r>
  <r>
    <n v="-118.32"/>
    <n v="33.869999999999997"/>
    <n v="35"/>
    <n v="2380"/>
    <n v="404"/>
    <n v="1212"/>
    <n v="422"/>
    <n v="5.6254"/>
    <n v="283800"/>
    <x v="1"/>
    <m/>
  </r>
  <r>
    <n v="-118.34"/>
    <n v="33.869999999999997"/>
    <n v="34"/>
    <n v="1069"/>
    <n v="217"/>
    <n v="601"/>
    <n v="212"/>
    <n v="4.6406000000000001"/>
    <n v="255900"/>
    <x v="1"/>
    <m/>
  </r>
  <r>
    <n v="-118.33"/>
    <n v="33.869999999999997"/>
    <n v="36"/>
    <n v="2219"/>
    <n v="406"/>
    <n v="1219"/>
    <n v="403"/>
    <n v="4.2614000000000001"/>
    <n v="267100"/>
    <x v="1"/>
    <m/>
  </r>
  <r>
    <n v="-118.33"/>
    <n v="33.869999999999997"/>
    <n v="35"/>
    <n v="743"/>
    <n v="128"/>
    <n v="385"/>
    <n v="137"/>
    <n v="6.4890999999999996"/>
    <n v="278100"/>
    <x v="1"/>
    <m/>
  </r>
  <r>
    <n v="-118.32"/>
    <n v="33.86"/>
    <n v="34"/>
    <n v="495"/>
    <n v="90"/>
    <n v="269"/>
    <n v="93"/>
    <n v="6.4390999999999998"/>
    <n v="252300"/>
    <x v="1"/>
    <m/>
  </r>
  <r>
    <n v="-118.33"/>
    <n v="33.86"/>
    <n v="38"/>
    <n v="914"/>
    <n v="176"/>
    <n v="519"/>
    <n v="174"/>
    <n v="6.0335000000000001"/>
    <n v="255400"/>
    <x v="1"/>
    <m/>
  </r>
  <r>
    <n v="-118.33"/>
    <n v="33.86"/>
    <n v="36"/>
    <n v="854"/>
    <n v="160"/>
    <n v="473"/>
    <n v="150"/>
    <n v="6.3992000000000004"/>
    <n v="259600"/>
    <x v="1"/>
    <m/>
  </r>
  <r>
    <n v="-118.33"/>
    <n v="33.86"/>
    <n v="38"/>
    <n v="1059"/>
    <n v="218"/>
    <n v="561"/>
    <n v="205"/>
    <n v="4"/>
    <n v="248600"/>
    <x v="1"/>
    <m/>
  </r>
  <r>
    <n v="-118.34"/>
    <n v="33.86"/>
    <n v="36"/>
    <n v="2223"/>
    <n v="360"/>
    <n v="1162"/>
    <n v="376"/>
    <n v="5.2590000000000003"/>
    <n v="279400"/>
    <x v="1"/>
    <m/>
  </r>
  <r>
    <n v="-118.34"/>
    <n v="33.86"/>
    <n v="35"/>
    <n v="1936"/>
    <n v="343"/>
    <n v="1008"/>
    <n v="346"/>
    <n v="5.4790999999999999"/>
    <n v="285900"/>
    <x v="1"/>
    <m/>
  </r>
  <r>
    <n v="-118.34"/>
    <n v="33.869999999999997"/>
    <n v="28"/>
    <n v="2948"/>
    <n v="566"/>
    <n v="1445"/>
    <n v="524"/>
    <n v="5.3742999999999999"/>
    <n v="286500"/>
    <x v="1"/>
    <m/>
  </r>
  <r>
    <n v="-118.35"/>
    <n v="33.869999999999997"/>
    <n v="37"/>
    <n v="1420"/>
    <n v="286"/>
    <n v="886"/>
    <n v="290"/>
    <n v="4.5833000000000004"/>
    <n v="261300"/>
    <x v="1"/>
    <m/>
  </r>
  <r>
    <n v="-118.35"/>
    <n v="33.869999999999997"/>
    <n v="34"/>
    <n v="2823"/>
    <n v="500"/>
    <n v="1429"/>
    <n v="483"/>
    <n v="5.5"/>
    <n v="279600"/>
    <x v="1"/>
    <m/>
  </r>
  <r>
    <n v="-118.35"/>
    <n v="33.869999999999997"/>
    <n v="28"/>
    <n v="2319"/>
    <n v="579"/>
    <n v="1369"/>
    <n v="564"/>
    <n v="3.6168999999999998"/>
    <n v="257000"/>
    <x v="1"/>
    <m/>
  </r>
  <r>
    <n v="-118.35"/>
    <n v="33.86"/>
    <n v="28"/>
    <n v="2075"/>
    <n v="463"/>
    <n v="1216"/>
    <n v="446"/>
    <n v="3.9731999999999998"/>
    <n v="281500"/>
    <x v="1"/>
    <m/>
  </r>
  <r>
    <n v="-118.35"/>
    <n v="33.86"/>
    <n v="24"/>
    <n v="2139"/>
    <n v="481"/>
    <n v="971"/>
    <n v="418"/>
    <n v="4.3859000000000004"/>
    <n v="271300"/>
    <x v="1"/>
    <m/>
  </r>
  <r>
    <n v="-118.34"/>
    <n v="33.840000000000003"/>
    <n v="36"/>
    <n v="1561"/>
    <n v="252"/>
    <n v="740"/>
    <n v="253"/>
    <n v="6.2778"/>
    <n v="309700"/>
    <x v="1"/>
    <m/>
  </r>
  <r>
    <n v="-118.33"/>
    <n v="33.840000000000003"/>
    <n v="36"/>
    <n v="1364"/>
    <n v="251"/>
    <n v="668"/>
    <n v="245"/>
    <n v="5.3131000000000004"/>
    <n v="314100"/>
    <x v="1"/>
    <m/>
  </r>
  <r>
    <n v="-118.34"/>
    <n v="33.840000000000003"/>
    <n v="36"/>
    <n v="1407"/>
    <n v="231"/>
    <n v="676"/>
    <n v="231"/>
    <n v="5.2690000000000001"/>
    <n v="331900"/>
    <x v="1"/>
    <m/>
  </r>
  <r>
    <n v="-118.34"/>
    <n v="33.83"/>
    <n v="34"/>
    <n v="1761"/>
    <n v="329"/>
    <n v="965"/>
    <n v="329"/>
    <n v="5.399"/>
    <n v="358500"/>
    <x v="1"/>
    <m/>
  </r>
  <r>
    <n v="-118.34"/>
    <n v="33.83"/>
    <n v="35"/>
    <n v="1818"/>
    <n v="353"/>
    <n v="853"/>
    <n v="321"/>
    <n v="5.8971999999999998"/>
    <n v="350900"/>
    <x v="1"/>
    <m/>
  </r>
  <r>
    <n v="-118.36"/>
    <n v="33.86"/>
    <n v="37"/>
    <n v="1249"/>
    <n v="218"/>
    <n v="583"/>
    <n v="214"/>
    <n v="5.7422000000000004"/>
    <n v="330700"/>
    <x v="1"/>
    <m/>
  </r>
  <r>
    <n v="-118.35"/>
    <n v="33.85"/>
    <n v="34"/>
    <n v="1770"/>
    <n v="291"/>
    <n v="916"/>
    <n v="289"/>
    <n v="5"/>
    <n v="354200"/>
    <x v="1"/>
    <m/>
  </r>
  <r>
    <n v="-118.35"/>
    <n v="33.85"/>
    <n v="35"/>
    <n v="1248"/>
    <n v="206"/>
    <n v="551"/>
    <n v="185"/>
    <n v="5.6425999999999998"/>
    <n v="348200"/>
    <x v="1"/>
    <m/>
  </r>
  <r>
    <n v="-118.36"/>
    <n v="33.85"/>
    <n v="36"/>
    <n v="1390"/>
    <n v="230"/>
    <n v="683"/>
    <n v="219"/>
    <n v="4.8906000000000001"/>
    <n v="334400"/>
    <x v="1"/>
    <m/>
  </r>
  <r>
    <n v="-118.36"/>
    <n v="33.86"/>
    <n v="36"/>
    <n v="681"/>
    <n v="122"/>
    <n v="360"/>
    <n v="128"/>
    <n v="5.2798999999999996"/>
    <n v="332600"/>
    <x v="1"/>
    <m/>
  </r>
  <r>
    <n v="-118.37"/>
    <n v="33.85"/>
    <n v="34"/>
    <n v="2415"/>
    <n v="404"/>
    <n v="1278"/>
    <n v="414"/>
    <n v="6.1599000000000004"/>
    <n v="341200"/>
    <x v="1"/>
    <m/>
  </r>
  <r>
    <n v="-118.36"/>
    <n v="33.85"/>
    <n v="34"/>
    <n v="1086"/>
    <n v="197"/>
    <n v="509"/>
    <n v="158"/>
    <n v="6.1132999999999997"/>
    <n v="349300"/>
    <x v="1"/>
    <m/>
  </r>
  <r>
    <n v="-118.37"/>
    <n v="33.85"/>
    <n v="25"/>
    <n v="5622"/>
    <n v="998"/>
    <n v="2537"/>
    <n v="1009"/>
    <n v="5.7850000000000001"/>
    <n v="395300"/>
    <x v="1"/>
    <m/>
  </r>
  <r>
    <n v="-118.35"/>
    <n v="33.840000000000003"/>
    <n v="22"/>
    <n v="13133"/>
    <n v="3680"/>
    <n v="7180"/>
    <n v="3522"/>
    <n v="3.5413999999999999"/>
    <n v="354700"/>
    <x v="1"/>
    <m/>
  </r>
  <r>
    <n v="-118.36"/>
    <n v="33.840000000000003"/>
    <n v="22"/>
    <n v="11016"/>
    <n v="3170"/>
    <n v="6664"/>
    <n v="2838"/>
    <n v="3.7029999999999998"/>
    <n v="361300"/>
    <x v="1"/>
    <m/>
  </r>
  <r>
    <n v="-118.37"/>
    <n v="33.85"/>
    <n v="29"/>
    <n v="3662"/>
    <n v="586"/>
    <n v="1626"/>
    <n v="611"/>
    <n v="6.3974000000000002"/>
    <n v="410000"/>
    <x v="1"/>
    <m/>
  </r>
  <r>
    <n v="-118.37"/>
    <n v="33.840000000000003"/>
    <n v="27"/>
    <n v="3245"/>
    <n v="605"/>
    <n v="1572"/>
    <n v="556"/>
    <n v="5.3773"/>
    <n v="379000"/>
    <x v="1"/>
    <m/>
  </r>
  <r>
    <n v="-118.35"/>
    <n v="33.83"/>
    <n v="36"/>
    <n v="1102"/>
    <n v="193"/>
    <n v="522"/>
    <n v="172"/>
    <n v="6.1186999999999996"/>
    <n v="342000"/>
    <x v="1"/>
    <m/>
  </r>
  <r>
    <n v="-118.36"/>
    <n v="33.83"/>
    <n v="36"/>
    <n v="1660"/>
    <n v="300"/>
    <n v="943"/>
    <n v="300"/>
    <n v="5.1984000000000004"/>
    <n v="353600"/>
    <x v="1"/>
    <m/>
  </r>
  <r>
    <n v="-118.36"/>
    <n v="33.840000000000003"/>
    <n v="35"/>
    <n v="1577"/>
    <n v="279"/>
    <n v="743"/>
    <n v="274"/>
    <n v="5.7653999999999996"/>
    <n v="343000"/>
    <x v="1"/>
    <m/>
  </r>
  <r>
    <n v="-118.37"/>
    <n v="33.840000000000003"/>
    <n v="35"/>
    <n v="1792"/>
    <n v="322"/>
    <n v="978"/>
    <n v="326"/>
    <n v="4.9583000000000004"/>
    <n v="342800"/>
    <x v="1"/>
    <m/>
  </r>
  <r>
    <n v="-118.36"/>
    <n v="33.83"/>
    <n v="35"/>
    <n v="1378"/>
    <n v="247"/>
    <n v="645"/>
    <n v="217"/>
    <n v="5.9142999999999999"/>
    <n v="343400"/>
    <x v="1"/>
    <m/>
  </r>
  <r>
    <n v="-118.36"/>
    <n v="33.83"/>
    <n v="35"/>
    <n v="2828"/>
    <n v="487"/>
    <n v="1439"/>
    <n v="490"/>
    <n v="5.6013000000000002"/>
    <n v="350200"/>
    <x v="1"/>
    <m/>
  </r>
  <r>
    <n v="-118.37"/>
    <n v="33.83"/>
    <n v="35"/>
    <n v="1207"/>
    <n v="207"/>
    <n v="601"/>
    <n v="213"/>
    <n v="4.7308000000000003"/>
    <n v="353400"/>
    <x v="1"/>
    <m/>
  </r>
  <r>
    <n v="-118.37"/>
    <n v="33.840000000000003"/>
    <n v="32"/>
    <n v="1751"/>
    <n v="328"/>
    <n v="819"/>
    <n v="323"/>
    <n v="6.7104999999999997"/>
    <n v="339000"/>
    <x v="1"/>
    <m/>
  </r>
  <r>
    <n v="-118.33"/>
    <n v="33.83"/>
    <n v="5"/>
    <n v="13038"/>
    <n v="2679"/>
    <n v="5272"/>
    <n v="2523"/>
    <n v="5.5023"/>
    <n v="286400"/>
    <x v="1"/>
    <m/>
  </r>
  <r>
    <n v="-118.32"/>
    <n v="33.85"/>
    <n v="42"/>
    <n v="3146"/>
    <n v="770"/>
    <n v="1859"/>
    <n v="740"/>
    <n v="3.5072999999999999"/>
    <n v="234800"/>
    <x v="1"/>
    <m/>
  </r>
  <r>
    <n v="-118.31"/>
    <n v="33.840000000000003"/>
    <n v="52"/>
    <n v="1819"/>
    <n v="464"/>
    <n v="1068"/>
    <n v="424"/>
    <n v="3.625"/>
    <n v="270700"/>
    <x v="1"/>
    <m/>
  </r>
  <r>
    <n v="-118.32"/>
    <n v="33.83"/>
    <n v="51"/>
    <n v="2399"/>
    <n v="516"/>
    <n v="1160"/>
    <n v="514"/>
    <n v="3.8456000000000001"/>
    <n v="318900"/>
    <x v="1"/>
    <m/>
  </r>
  <r>
    <n v="-118.32"/>
    <n v="33.840000000000003"/>
    <n v="42"/>
    <n v="1486"/>
    <n v="420"/>
    <n v="897"/>
    <n v="377"/>
    <n v="1.6228"/>
    <n v="376100"/>
    <x v="1"/>
    <m/>
  </r>
  <r>
    <n v="-118.31"/>
    <n v="33.83"/>
    <n v="50"/>
    <n v="696"/>
    <n v="311"/>
    <n v="382"/>
    <n v="234"/>
    <n v="2.7749999999999999"/>
    <n v="225000"/>
    <x v="1"/>
    <m/>
  </r>
  <r>
    <n v="-118.31"/>
    <n v="33.83"/>
    <n v="45"/>
    <n v="2929"/>
    <n v="755"/>
    <n v="1635"/>
    <n v="652"/>
    <n v="2.9375"/>
    <n v="273000"/>
    <x v="1"/>
    <m/>
  </r>
  <r>
    <n v="-118.31"/>
    <n v="33.82"/>
    <n v="35"/>
    <n v="3462"/>
    <n v="814"/>
    <n v="1902"/>
    <n v="700"/>
    <n v="3.4020000000000001"/>
    <n v="279900"/>
    <x v="1"/>
    <m/>
  </r>
  <r>
    <n v="-118.32"/>
    <n v="33.83"/>
    <n v="19"/>
    <n v="3792"/>
    <n v="790"/>
    <n v="2105"/>
    <n v="834"/>
    <n v="5.2363"/>
    <n v="310000"/>
    <x v="1"/>
    <m/>
  </r>
  <r>
    <n v="-118.31"/>
    <n v="33.82"/>
    <n v="39"/>
    <n v="2198"/>
    <n v="425"/>
    <n v="1160"/>
    <n v="436"/>
    <n v="4.1406000000000001"/>
    <n v="323700"/>
    <x v="1"/>
    <m/>
  </r>
  <r>
    <n v="-118.31"/>
    <n v="33.82"/>
    <n v="26"/>
    <n v="2345"/>
    <n v="408"/>
    <n v="1195"/>
    <n v="377"/>
    <n v="5.4924999999999997"/>
    <n v="361700"/>
    <x v="1"/>
    <m/>
  </r>
  <r>
    <n v="-118.31"/>
    <n v="33.81"/>
    <n v="23"/>
    <n v="3942"/>
    <n v="748"/>
    <n v="1679"/>
    <n v="711"/>
    <n v="4.1169000000000002"/>
    <n v="362600"/>
    <x v="1"/>
    <m/>
  </r>
  <r>
    <n v="-118.31"/>
    <n v="33.81"/>
    <n v="30"/>
    <n v="1773"/>
    <n v="356"/>
    <n v="905"/>
    <n v="352"/>
    <n v="4.3056000000000001"/>
    <n v="336000"/>
    <x v="1"/>
    <m/>
  </r>
  <r>
    <n v="-118.32"/>
    <n v="33.82"/>
    <n v="25"/>
    <n v="2587"/>
    <n v="512"/>
    <n v="1219"/>
    <n v="509"/>
    <n v="4.4271000000000003"/>
    <n v="382100"/>
    <x v="1"/>
    <m/>
  </r>
  <r>
    <n v="-118.32"/>
    <n v="33.82"/>
    <n v="22"/>
    <n v="2508"/>
    <n v="402"/>
    <n v="1254"/>
    <n v="395"/>
    <n v="7.0934999999999997"/>
    <n v="379500"/>
    <x v="1"/>
    <m/>
  </r>
  <r>
    <n v="-118.32"/>
    <n v="33.81"/>
    <n v="28"/>
    <n v="2142"/>
    <n v="445"/>
    <n v="1140"/>
    <n v="422"/>
    <n v="4.8437999999999999"/>
    <n v="346200"/>
    <x v="1"/>
    <m/>
  </r>
  <r>
    <n v="-118.32"/>
    <n v="33.81"/>
    <n v="27"/>
    <n v="2113"/>
    <n v="380"/>
    <n v="1109"/>
    <n v="360"/>
    <n v="4.7061999999999999"/>
    <n v="357000"/>
    <x v="1"/>
    <m/>
  </r>
  <r>
    <n v="-118.33"/>
    <n v="33.82"/>
    <n v="26"/>
    <n v="5591"/>
    <n v="934"/>
    <n v="2824"/>
    <n v="939"/>
    <n v="6.5861000000000001"/>
    <n v="417800"/>
    <x v="1"/>
    <m/>
  </r>
  <r>
    <n v="-118.34"/>
    <n v="33.799999999999997"/>
    <n v="25"/>
    <n v="4177"/>
    <n v="832"/>
    <n v="2123"/>
    <n v="789"/>
    <n v="5.0814000000000004"/>
    <n v="446800"/>
    <x v="1"/>
    <m/>
  </r>
  <r>
    <n v="-118.35"/>
    <n v="33.82"/>
    <n v="28"/>
    <n v="7591"/>
    <n v="1710"/>
    <n v="3420"/>
    <n v="1635"/>
    <n v="4.0708000000000002"/>
    <n v="328900"/>
    <x v="1"/>
    <m/>
  </r>
  <r>
    <n v="-118.36"/>
    <n v="33.82"/>
    <n v="36"/>
    <n v="1784"/>
    <n v="311"/>
    <n v="901"/>
    <n v="293"/>
    <n v="6.2247000000000003"/>
    <n v="339000"/>
    <x v="1"/>
    <m/>
  </r>
  <r>
    <n v="-118.37"/>
    <n v="33.82"/>
    <n v="39"/>
    <n v="2794"/>
    <n v="444"/>
    <n v="1319"/>
    <n v="441"/>
    <n v="5.8780000000000001"/>
    <n v="387800"/>
    <x v="1"/>
    <m/>
  </r>
  <r>
    <n v="-118.37"/>
    <n v="33.82"/>
    <n v="36"/>
    <n v="2463"/>
    <n v="447"/>
    <n v="1125"/>
    <n v="424"/>
    <n v="6.0175999999999998"/>
    <n v="352700"/>
    <x v="1"/>
    <m/>
  </r>
  <r>
    <n v="-118.37"/>
    <n v="33.82"/>
    <n v="36"/>
    <n v="2416"/>
    <n v="394"/>
    <n v="1115"/>
    <n v="386"/>
    <n v="6.2560000000000002"/>
    <n v="366900"/>
    <x v="1"/>
    <m/>
  </r>
  <r>
    <n v="-118.36"/>
    <n v="33.82"/>
    <n v="36"/>
    <n v="1083"/>
    <n v="187"/>
    <n v="522"/>
    <n v="187"/>
    <n v="5.7765000000000004"/>
    <n v="339500"/>
    <x v="1"/>
    <m/>
  </r>
  <r>
    <n v="-118.36"/>
    <n v="33.82"/>
    <n v="26"/>
    <n v="5166"/>
    <n v="1313"/>
    <n v="2738"/>
    <n v="1239"/>
    <n v="3.3565"/>
    <n v="360800"/>
    <x v="1"/>
    <m/>
  </r>
  <r>
    <n v="-118.36"/>
    <n v="33.82"/>
    <n v="28"/>
    <n v="67"/>
    <n v="15"/>
    <n v="49"/>
    <n v="11"/>
    <n v="6.1359000000000004"/>
    <n v="330000"/>
    <x v="1"/>
    <m/>
  </r>
  <r>
    <n v="-118.36"/>
    <n v="33.81"/>
    <n v="25"/>
    <n v="9042"/>
    <n v="2022"/>
    <n v="4458"/>
    <n v="1944"/>
    <n v="4.5591999999999997"/>
    <n v="378800"/>
    <x v="1"/>
    <m/>
  </r>
  <r>
    <n v="-118.36"/>
    <n v="33.81"/>
    <n v="26"/>
    <n v="1575"/>
    <n v="300"/>
    <n v="881"/>
    <n v="309"/>
    <n v="5.1778000000000004"/>
    <n v="359900"/>
    <x v="1"/>
    <m/>
  </r>
  <r>
    <n v="-118.37"/>
    <n v="33.81"/>
    <n v="36"/>
    <n v="2031"/>
    <n v="339"/>
    <n v="817"/>
    <n v="337"/>
    <n v="5.1271000000000004"/>
    <n v="458300"/>
    <x v="3"/>
    <e v="#NAME?"/>
  </r>
  <r>
    <n v="-118.38"/>
    <n v="33.81"/>
    <n v="33"/>
    <n v="2349"/>
    <n v="407"/>
    <n v="954"/>
    <n v="373"/>
    <n v="6.4955999999999996"/>
    <n v="483600"/>
    <x v="3"/>
    <e v="#NAME?"/>
  </r>
  <r>
    <n v="-118.38"/>
    <n v="33.81"/>
    <n v="20"/>
    <n v="1975"/>
    <n v="306"/>
    <n v="703"/>
    <n v="292"/>
    <n v="8.5490999999999993"/>
    <n v="410300"/>
    <x v="3"/>
    <e v="#NAME?"/>
  </r>
  <r>
    <n v="-118.44"/>
    <n v="33.81"/>
    <n v="33"/>
    <n v="3994"/>
    <n v="990"/>
    <n v="1647"/>
    <n v="931"/>
    <n v="5.0106000000000002"/>
    <n v="500001"/>
    <x v="3"/>
    <e v="#NAME?"/>
  </r>
  <r>
    <n v="-118.38"/>
    <n v="33.82"/>
    <n v="34"/>
    <n v="1822"/>
    <n v="364"/>
    <n v="750"/>
    <n v="366"/>
    <n v="5.9907000000000004"/>
    <n v="500001"/>
    <x v="3"/>
    <e v="#NAME?"/>
  </r>
  <r>
    <n v="-118.36"/>
    <n v="33.81"/>
    <n v="34"/>
    <n v="2211"/>
    <n v="502"/>
    <n v="1113"/>
    <n v="488"/>
    <n v="4.7026000000000003"/>
    <n v="356800"/>
    <x v="1"/>
    <m/>
  </r>
  <r>
    <n v="-118.37"/>
    <n v="33.81"/>
    <n v="33"/>
    <n v="5057"/>
    <n v="790"/>
    <n v="2021"/>
    <n v="748"/>
    <n v="6.8552999999999997"/>
    <n v="482200"/>
    <x v="3"/>
    <e v="#NAME?"/>
  </r>
  <r>
    <n v="-118.37"/>
    <n v="33.81"/>
    <n v="36"/>
    <n v="1283"/>
    <n v="209"/>
    <n v="563"/>
    <n v="209"/>
    <n v="6.9295999999999998"/>
    <n v="500001"/>
    <x v="3"/>
    <e v="#NAME?"/>
  </r>
  <r>
    <n v="-118.38"/>
    <n v="33.81"/>
    <n v="41"/>
    <n v="1889"/>
    <n v="301"/>
    <n v="802"/>
    <n v="278"/>
    <n v="6.0149999999999997"/>
    <n v="488500"/>
    <x v="3"/>
    <e v="#NAME?"/>
  </r>
  <r>
    <n v="-118.38"/>
    <n v="33.81"/>
    <n v="39"/>
    <n v="2400"/>
    <n v="373"/>
    <n v="877"/>
    <n v="372"/>
    <n v="5.7361000000000004"/>
    <n v="500001"/>
    <x v="3"/>
    <e v="#NAME?"/>
  </r>
  <r>
    <n v="-118.39"/>
    <n v="33.81"/>
    <n v="35"/>
    <n v="1008"/>
    <n v="165"/>
    <n v="391"/>
    <n v="167"/>
    <n v="3.7778"/>
    <n v="487500"/>
    <x v="3"/>
    <e v="#NAME?"/>
  </r>
  <r>
    <n v="-118.38"/>
    <n v="33.81"/>
    <n v="36"/>
    <n v="1018"/>
    <n v="148"/>
    <n v="329"/>
    <n v="169"/>
    <n v="10.5045"/>
    <n v="500001"/>
    <x v="3"/>
    <e v="#NAME?"/>
  </r>
  <r>
    <n v="-118.33"/>
    <n v="33.79"/>
    <n v="29"/>
    <n v="4389"/>
    <n v="873"/>
    <n v="2069"/>
    <n v="901"/>
    <n v="4.1071"/>
    <n v="365600"/>
    <x v="1"/>
    <m/>
  </r>
  <r>
    <n v="-118.34"/>
    <n v="33.79"/>
    <n v="36"/>
    <n v="716"/>
    <n v="123"/>
    <n v="388"/>
    <n v="124"/>
    <n v="5.0254000000000003"/>
    <n v="350000"/>
    <x v="1"/>
    <m/>
  </r>
  <r>
    <n v="-118.34"/>
    <n v="33.799999999999997"/>
    <n v="34"/>
    <n v="1730"/>
    <n v="427"/>
    <n v="1008"/>
    <n v="393"/>
    <n v="3.9407999999999999"/>
    <n v="327700"/>
    <x v="1"/>
    <m/>
  </r>
  <r>
    <n v="-118.34"/>
    <n v="33.799999999999997"/>
    <n v="33"/>
    <n v="2194"/>
    <n v="469"/>
    <n v="987"/>
    <n v="397"/>
    <n v="5.0951000000000004"/>
    <n v="318900"/>
    <x v="1"/>
    <m/>
  </r>
  <r>
    <n v="-118.35"/>
    <n v="33.799999999999997"/>
    <n v="32"/>
    <n v="1434"/>
    <n v="296"/>
    <n v="672"/>
    <n v="285"/>
    <n v="4.875"/>
    <n v="311700"/>
    <x v="1"/>
    <m/>
  </r>
  <r>
    <n v="-118.35"/>
    <n v="33.799999999999997"/>
    <n v="19"/>
    <n v="6224"/>
    <n v="1105"/>
    <n v="3152"/>
    <n v="1076"/>
    <n v="5.9541000000000004"/>
    <n v="500001"/>
    <x v="1"/>
    <m/>
  </r>
  <r>
    <n v="-118.31"/>
    <n v="33.799999999999997"/>
    <n v="29"/>
    <n v="2795"/>
    <n v="572"/>
    <n v="1469"/>
    <n v="557"/>
    <n v="3.7166999999999999"/>
    <n v="308900"/>
    <x v="1"/>
    <m/>
  </r>
  <r>
    <n v="-118.32"/>
    <n v="33.799999999999997"/>
    <n v="29"/>
    <n v="3254"/>
    <n v="717"/>
    <n v="1593"/>
    <n v="680"/>
    <n v="4.0536000000000003"/>
    <n v="285800"/>
    <x v="1"/>
    <m/>
  </r>
  <r>
    <n v="-118.31"/>
    <n v="33.79"/>
    <n v="35"/>
    <n v="2290"/>
    <n v="563"/>
    <n v="1374"/>
    <n v="530"/>
    <n v="3.2471999999999999"/>
    <n v="254700"/>
    <x v="1"/>
    <m/>
  </r>
  <r>
    <n v="-118.31"/>
    <n v="33.799999999999997"/>
    <n v="31"/>
    <n v="4464"/>
    <n v="991"/>
    <n v="2420"/>
    <n v="947"/>
    <n v="4.0425000000000004"/>
    <n v="277900"/>
    <x v="1"/>
    <m/>
  </r>
  <r>
    <n v="-118.32"/>
    <n v="33.799999999999997"/>
    <n v="39"/>
    <n v="1415"/>
    <n v="298"/>
    <n v="729"/>
    <n v="278"/>
    <n v="3.1648000000000001"/>
    <n v="244800"/>
    <x v="1"/>
    <m/>
  </r>
  <r>
    <n v="-118.32"/>
    <n v="33.79"/>
    <n v="35"/>
    <n v="2924"/>
    <n v="658"/>
    <n v="1675"/>
    <n v="602"/>
    <n v="3.8287"/>
    <n v="279900"/>
    <x v="1"/>
    <m/>
  </r>
  <r>
    <n v="-118.32"/>
    <n v="33.79"/>
    <n v="32"/>
    <n v="2381"/>
    <n v="467"/>
    <n v="1264"/>
    <n v="488"/>
    <n v="4.1477000000000004"/>
    <n v="315100"/>
    <x v="1"/>
    <m/>
  </r>
  <r>
    <n v="-118.32"/>
    <n v="33.799999999999997"/>
    <n v="29"/>
    <n v="4317"/>
    <n v="1037"/>
    <n v="2102"/>
    <n v="959"/>
    <n v="3.1274999999999999"/>
    <n v="286400"/>
    <x v="1"/>
    <m/>
  </r>
  <r>
    <n v="-118.31"/>
    <n v="33.79"/>
    <n v="38"/>
    <n v="1601"/>
    <n v="352"/>
    <n v="711"/>
    <n v="304"/>
    <n v="3.3957999999999999"/>
    <n v="250000"/>
    <x v="1"/>
    <m/>
  </r>
  <r>
    <n v="-118.31"/>
    <n v="33.78"/>
    <n v="30"/>
    <n v="4573"/>
    <n v="819"/>
    <n v="2411"/>
    <n v="819"/>
    <n v="3.5804"/>
    <n v="383800"/>
    <x v="1"/>
    <m/>
  </r>
  <r>
    <n v="-118.32"/>
    <n v="33.79"/>
    <n v="21"/>
    <n v="6638"/>
    <n v="1634"/>
    <n v="3240"/>
    <n v="1568"/>
    <n v="3.6797"/>
    <n v="271100"/>
    <x v="1"/>
    <m/>
  </r>
  <r>
    <n v="-118.34"/>
    <n v="33.78"/>
    <n v="25"/>
    <n v="11016"/>
    <n v="1626"/>
    <n v="4168"/>
    <n v="1584"/>
    <n v="8.1782000000000004"/>
    <n v="500001"/>
    <x v="3"/>
    <e v="#NAME?"/>
  </r>
  <r>
    <n v="-118.36"/>
    <n v="33.79"/>
    <n v="34"/>
    <n v="5166"/>
    <n v="704"/>
    <n v="2071"/>
    <n v="668"/>
    <n v="8.3609000000000009"/>
    <n v="500001"/>
    <x v="3"/>
    <e v="#NAME?"/>
  </r>
  <r>
    <n v="-118.37"/>
    <n v="33.79"/>
    <n v="36"/>
    <n v="1596"/>
    <n v="234"/>
    <n v="654"/>
    <n v="223"/>
    <n v="8.2064000000000004"/>
    <n v="500001"/>
    <x v="3"/>
    <e v="#NAME?"/>
  </r>
  <r>
    <n v="-118.36"/>
    <n v="33.799999999999997"/>
    <n v="38"/>
    <n v="2553"/>
    <n v="400"/>
    <n v="1042"/>
    <n v="393"/>
    <n v="6.9741999999999997"/>
    <n v="500001"/>
    <x v="3"/>
    <e v="#NAME?"/>
  </r>
  <r>
    <n v="-118.36"/>
    <n v="33.799999999999997"/>
    <n v="34"/>
    <n v="2629"/>
    <n v="369"/>
    <n v="966"/>
    <n v="375"/>
    <n v="10.1241"/>
    <n v="500001"/>
    <x v="3"/>
    <e v="#NAME?"/>
  </r>
  <r>
    <n v="-118.38"/>
    <n v="33.799999999999997"/>
    <n v="36"/>
    <n v="4421"/>
    <n v="702"/>
    <n v="1433"/>
    <n v="624"/>
    <n v="8.0838000000000001"/>
    <n v="500001"/>
    <x v="3"/>
    <e v="#NAME?"/>
  </r>
  <r>
    <n v="-118.45"/>
    <n v="33.799999999999997"/>
    <n v="31"/>
    <n v="4803"/>
    <n v="575"/>
    <n v="1490"/>
    <n v="577"/>
    <n v="11.9993"/>
    <n v="500001"/>
    <x v="3"/>
    <e v="#NAME?"/>
  </r>
  <r>
    <n v="-118.39"/>
    <n v="33.79"/>
    <n v="30"/>
    <n v="4402"/>
    <n v="563"/>
    <n v="1582"/>
    <n v="551"/>
    <n v="10.898"/>
    <n v="500001"/>
    <x v="3"/>
    <e v="#NAME?"/>
  </r>
  <r>
    <n v="-118.4"/>
    <n v="33.78"/>
    <n v="24"/>
    <n v="4787"/>
    <n v="562"/>
    <n v="1653"/>
    <n v="548"/>
    <n v="12.9758"/>
    <n v="500001"/>
    <x v="3"/>
    <e v="#NAME?"/>
  </r>
  <r>
    <n v="-118.44"/>
    <n v="33.79"/>
    <n v="27"/>
    <n v="2141"/>
    <n v="260"/>
    <n v="635"/>
    <n v="240"/>
    <n v="11.6648"/>
    <n v="500001"/>
    <x v="3"/>
    <e v="#NAME?"/>
  </r>
  <r>
    <n v="-118.41"/>
    <n v="33.770000000000003"/>
    <n v="22"/>
    <n v="7554"/>
    <n v="991"/>
    <n v="2808"/>
    <n v="946"/>
    <n v="10.06"/>
    <n v="500001"/>
    <x v="3"/>
    <e v="#NAME?"/>
  </r>
  <r>
    <n v="-118.46"/>
    <n v="33.770000000000003"/>
    <n v="28"/>
    <n v="3065"/>
    <n v="406"/>
    <n v="1101"/>
    <n v="391"/>
    <n v="10.553599999999999"/>
    <n v="500001"/>
    <x v="3"/>
    <e v="#NAME?"/>
  </r>
  <r>
    <n v="-118.42"/>
    <n v="33.78"/>
    <n v="36"/>
    <n v="2093"/>
    <n v="303"/>
    <n v="802"/>
    <n v="300"/>
    <n v="8.0957000000000008"/>
    <n v="500001"/>
    <x v="3"/>
    <e v="#NAME?"/>
  </r>
  <r>
    <n v="-118.37"/>
    <n v="33.770000000000003"/>
    <n v="26"/>
    <n v="6339"/>
    <n v="876"/>
    <n v="2540"/>
    <n v="880"/>
    <n v="10.1447"/>
    <n v="500001"/>
    <x v="3"/>
    <e v="#NAME?"/>
  </r>
  <r>
    <n v="-118.38"/>
    <n v="33.770000000000003"/>
    <n v="21"/>
    <n v="11353"/>
    <n v="1537"/>
    <n v="4649"/>
    <n v="1504"/>
    <n v="9.8209999999999997"/>
    <n v="500001"/>
    <x v="3"/>
    <e v="#NAME?"/>
  </r>
  <r>
    <n v="-118.38"/>
    <n v="33.770000000000003"/>
    <n v="17"/>
    <n v="10950"/>
    <n v="2207"/>
    <n v="4713"/>
    <n v="2043"/>
    <n v="6.3064"/>
    <n v="418300"/>
    <x v="3"/>
    <e v="#NAME?"/>
  </r>
  <r>
    <n v="-118.38"/>
    <n v="33.79"/>
    <n v="32"/>
    <n v="10445"/>
    <n v="1620"/>
    <n v="4474"/>
    <n v="1576"/>
    <n v="7.7042000000000002"/>
    <n v="500001"/>
    <x v="3"/>
    <e v="#NAME?"/>
  </r>
  <r>
    <n v="-118.4"/>
    <n v="33.78"/>
    <n v="26"/>
    <n v="5005"/>
    <n v="776"/>
    <n v="2357"/>
    <n v="790"/>
    <n v="8.5420999999999996"/>
    <n v="500001"/>
    <x v="3"/>
    <e v="#NAME?"/>
  </r>
  <r>
    <n v="-118.42"/>
    <n v="33.75"/>
    <n v="22"/>
    <n v="17591"/>
    <n v="2604"/>
    <n v="6897"/>
    <n v="2492"/>
    <n v="8.2830999999999992"/>
    <n v="500001"/>
    <x v="3"/>
    <e v="#NAME?"/>
  </r>
  <r>
    <n v="-118.34"/>
    <n v="33.76"/>
    <n v="34"/>
    <n v="5586"/>
    <n v="674"/>
    <n v="1871"/>
    <n v="636"/>
    <n v="15.0001"/>
    <n v="500001"/>
    <x v="3"/>
    <e v="#NAME?"/>
  </r>
  <r>
    <n v="-118.35"/>
    <n v="33.74"/>
    <n v="25"/>
    <n v="8272"/>
    <n v="1132"/>
    <n v="3392"/>
    <n v="1132"/>
    <n v="10.097300000000001"/>
    <n v="500001"/>
    <x v="3"/>
    <e v="#NAME?"/>
  </r>
  <r>
    <n v="-118.38"/>
    <n v="33.75"/>
    <n v="23"/>
    <n v="8277"/>
    <n v="1290"/>
    <n v="3176"/>
    <n v="1159"/>
    <n v="7.6985999999999999"/>
    <n v="500001"/>
    <x v="3"/>
    <e v="#NAME?"/>
  </r>
  <r>
    <n v="-118.39"/>
    <n v="33.71"/>
    <n v="18"/>
    <n v="1193"/>
    <n v="233"/>
    <n v="475"/>
    <n v="228"/>
    <n v="7.5594000000000001"/>
    <n v="500001"/>
    <x v="3"/>
    <e v="#NAME?"/>
  </r>
  <r>
    <n v="-118.41"/>
    <n v="33.75"/>
    <n v="4"/>
    <n v="311"/>
    <n v="51"/>
    <n v="128"/>
    <n v="46"/>
    <n v="9.8091000000000008"/>
    <n v="500001"/>
    <x v="3"/>
    <e v="#NAME?"/>
  </r>
  <r>
    <n v="-118.31"/>
    <n v="33.770000000000003"/>
    <n v="20"/>
    <n v="5776"/>
    <n v="956"/>
    <n v="2757"/>
    <n v="936"/>
    <n v="6.6447000000000003"/>
    <n v="416800"/>
    <x v="1"/>
    <m/>
  </r>
  <r>
    <n v="-118.31"/>
    <n v="33.76"/>
    <n v="26"/>
    <n v="4486"/>
    <n v="709"/>
    <n v="1873"/>
    <n v="719"/>
    <n v="6.5704000000000002"/>
    <n v="414700"/>
    <x v="1"/>
    <m/>
  </r>
  <r>
    <n v="-118.31"/>
    <n v="33.75"/>
    <n v="36"/>
    <n v="2715"/>
    <n v="474"/>
    <n v="1303"/>
    <n v="457"/>
    <n v="4.6041999999999996"/>
    <n v="357300"/>
    <x v="3"/>
    <e v="#NAME?"/>
  </r>
  <r>
    <n v="-118.31"/>
    <n v="33.75"/>
    <n v="34"/>
    <n v="2338"/>
    <n v="393"/>
    <n v="1031"/>
    <n v="373"/>
    <n v="6.2869999999999999"/>
    <n v="396400"/>
    <x v="3"/>
    <e v="#NAME?"/>
  </r>
  <r>
    <n v="-118.33"/>
    <n v="33.770000000000003"/>
    <n v="33"/>
    <n v="4244"/>
    <n v="595"/>
    <n v="1534"/>
    <n v="557"/>
    <n v="9.8214000000000006"/>
    <n v="500001"/>
    <x v="3"/>
    <e v="#NAME?"/>
  </r>
  <r>
    <n v="-118.32"/>
    <n v="33.75"/>
    <n v="33"/>
    <n v="2996"/>
    <n v="398"/>
    <n v="1048"/>
    <n v="387"/>
    <n v="9.2669999999999995"/>
    <n v="500001"/>
    <x v="3"/>
    <e v="#NAME?"/>
  </r>
  <r>
    <n v="-118.32"/>
    <n v="33.75"/>
    <n v="37"/>
    <n v="1080"/>
    <n v="135"/>
    <n v="366"/>
    <n v="142"/>
    <n v="11.6677"/>
    <n v="500001"/>
    <x v="3"/>
    <e v="#NAME?"/>
  </r>
  <r>
    <n v="-118.32"/>
    <n v="33.74"/>
    <n v="24"/>
    <n v="6097"/>
    <n v="794"/>
    <n v="2248"/>
    <n v="806"/>
    <n v="10.1357"/>
    <n v="500001"/>
    <x v="3"/>
    <e v="#NAME?"/>
  </r>
  <r>
    <n v="-118.32"/>
    <n v="33.770000000000003"/>
    <n v="37"/>
    <n v="627"/>
    <n v="95"/>
    <n v="259"/>
    <n v="106"/>
    <n v="6.8869999999999996"/>
    <n v="500001"/>
    <x v="1"/>
    <m/>
  </r>
  <r>
    <n v="-118.34"/>
    <n v="34.090000000000003"/>
    <n v="37"/>
    <n v="1442"/>
    <n v="501"/>
    <n v="998"/>
    <n v="503"/>
    <n v="2.4432"/>
    <n v="200000"/>
    <x v="1"/>
    <m/>
  </r>
  <r>
    <n v="-118.35"/>
    <n v="34.090000000000003"/>
    <n v="35"/>
    <n v="1989"/>
    <n v="634"/>
    <n v="1108"/>
    <n v="593"/>
    <n v="1.6081000000000001"/>
    <n v="288900"/>
    <x v="1"/>
    <m/>
  </r>
  <r>
    <n v="-118.35"/>
    <n v="34.090000000000003"/>
    <n v="35"/>
    <n v="2705"/>
    <n v="785"/>
    <n v="1526"/>
    <n v="793"/>
    <n v="3.0348999999999999"/>
    <n v="266700"/>
    <x v="1"/>
    <m/>
  </r>
  <r>
    <n v="-118.35"/>
    <n v="34.090000000000003"/>
    <n v="35"/>
    <n v="2234"/>
    <n v="689"/>
    <n v="1334"/>
    <n v="662"/>
    <n v="2.5444"/>
    <n v="236100"/>
    <x v="1"/>
    <m/>
  </r>
  <r>
    <n v="-118.36"/>
    <n v="34.090000000000003"/>
    <n v="34"/>
    <n v="2832"/>
    <n v="883"/>
    <n v="1594"/>
    <n v="843"/>
    <n v="1.7558"/>
    <n v="312500"/>
    <x v="1"/>
    <m/>
  </r>
  <r>
    <n v="-118.36"/>
    <n v="34.090000000000003"/>
    <n v="36"/>
    <n v="1616"/>
    <n v="465"/>
    <n v="773"/>
    <n v="429"/>
    <n v="2.6"/>
    <n v="313600"/>
    <x v="1"/>
    <m/>
  </r>
  <r>
    <n v="-118.36"/>
    <n v="34.090000000000003"/>
    <n v="33"/>
    <n v="3463"/>
    <n v="1170"/>
    <n v="1845"/>
    <n v="1134"/>
    <n v="2.0205000000000002"/>
    <n v="243800"/>
    <x v="1"/>
    <m/>
  </r>
  <r>
    <n v="-118.36"/>
    <n v="34.090000000000003"/>
    <n v="30"/>
    <n v="2353"/>
    <n v="728"/>
    <n v="1365"/>
    <n v="718"/>
    <n v="2.0701999999999998"/>
    <n v="283300"/>
    <x v="1"/>
    <m/>
  </r>
  <r>
    <n v="-118.36"/>
    <n v="34.1"/>
    <n v="37"/>
    <n v="7097"/>
    <n v="2010"/>
    <n v="2913"/>
    <n v="1939"/>
    <n v="2.875"/>
    <n v="300000"/>
    <x v="1"/>
    <m/>
  </r>
  <r>
    <n v="-118.36"/>
    <n v="34.090000000000003"/>
    <n v="36"/>
    <n v="1390"/>
    <n v="458"/>
    <n v="874"/>
    <n v="468"/>
    <n v="2.5811999999999999"/>
    <n v="200000"/>
    <x v="1"/>
    <m/>
  </r>
  <r>
    <n v="-118.36"/>
    <n v="34.090000000000003"/>
    <n v="28"/>
    <n v="1111"/>
    <n v="300"/>
    <n v="526"/>
    <n v="294"/>
    <n v="2.6135999999999999"/>
    <n v="383300"/>
    <x v="1"/>
    <m/>
  </r>
  <r>
    <n v="-118.37"/>
    <n v="34.090000000000003"/>
    <n v="38"/>
    <n v="1349"/>
    <n v="344"/>
    <n v="547"/>
    <n v="309"/>
    <n v="3.2159"/>
    <n v="383300"/>
    <x v="1"/>
    <m/>
  </r>
  <r>
    <n v="-118.37"/>
    <n v="34.090000000000003"/>
    <n v="38"/>
    <n v="4408"/>
    <n v="1295"/>
    <n v="1690"/>
    <n v="1229"/>
    <n v="3.0156000000000001"/>
    <n v="300000"/>
    <x v="1"/>
    <m/>
  </r>
  <r>
    <n v="-118.37"/>
    <n v="34.090000000000003"/>
    <n v="33"/>
    <n v="3180"/>
    <n v="865"/>
    <n v="1347"/>
    <n v="841"/>
    <n v="4.0651000000000002"/>
    <n v="500001"/>
    <x v="1"/>
    <m/>
  </r>
  <r>
    <n v="-118.37"/>
    <n v="34.090000000000003"/>
    <n v="31"/>
    <n v="6348"/>
    <n v="1827"/>
    <n v="2559"/>
    <n v="1755"/>
    <n v="3.2818000000000001"/>
    <n v="225000"/>
    <x v="1"/>
    <m/>
  </r>
  <r>
    <n v="-118.37"/>
    <n v="34.090000000000003"/>
    <n v="22"/>
    <n v="4247"/>
    <n v="1253"/>
    <n v="1766"/>
    <n v="1170"/>
    <n v="3.1516999999999999"/>
    <n v="341700"/>
    <x v="1"/>
    <m/>
  </r>
  <r>
    <n v="-118.37"/>
    <n v="34.090000000000003"/>
    <n v="24"/>
    <n v="630"/>
    <n v="172"/>
    <n v="257"/>
    <n v="147"/>
    <n v="5.5224000000000002"/>
    <n v="400000"/>
    <x v="1"/>
    <m/>
  </r>
  <r>
    <n v="-118.37"/>
    <n v="34.08"/>
    <n v="28"/>
    <n v="4376"/>
    <n v="1202"/>
    <n v="1847"/>
    <n v="1128"/>
    <n v="2.6713"/>
    <n v="312500"/>
    <x v="1"/>
    <m/>
  </r>
  <r>
    <n v="-118.38"/>
    <n v="34.08"/>
    <n v="52"/>
    <n v="1479"/>
    <n v="360"/>
    <n v="652"/>
    <n v="346"/>
    <n v="2.9449999999999998"/>
    <n v="431400"/>
    <x v="1"/>
    <m/>
  </r>
  <r>
    <n v="-118.38"/>
    <n v="34.08"/>
    <n v="30"/>
    <n v="4524"/>
    <n v="1312"/>
    <n v="1910"/>
    <n v="1243"/>
    <n v="2.8889"/>
    <n v="335300"/>
    <x v="1"/>
    <m/>
  </r>
  <r>
    <n v="-118.39"/>
    <n v="34.08"/>
    <n v="52"/>
    <n v="1244"/>
    <n v="304"/>
    <n v="444"/>
    <n v="282"/>
    <n v="3.5114000000000001"/>
    <n v="430800"/>
    <x v="1"/>
    <m/>
  </r>
  <r>
    <n v="-118.38"/>
    <n v="34.08"/>
    <n v="48"/>
    <n v="1226"/>
    <n v="288"/>
    <n v="370"/>
    <n v="264"/>
    <n v="3.9375"/>
    <n v="450000"/>
    <x v="1"/>
    <m/>
  </r>
  <r>
    <n v="-118.38"/>
    <n v="34.090000000000003"/>
    <n v="24"/>
    <n v="8264"/>
    <n v="2437"/>
    <n v="3148"/>
    <n v="2274"/>
    <n v="3.5659000000000001"/>
    <n v="281300"/>
    <x v="1"/>
    <m/>
  </r>
  <r>
    <n v="-118.38"/>
    <n v="34.090000000000003"/>
    <n v="28"/>
    <n v="4001"/>
    <n v="1352"/>
    <n v="1799"/>
    <n v="1220"/>
    <n v="2.5783999999999998"/>
    <n v="272900"/>
    <x v="1"/>
    <m/>
  </r>
  <r>
    <n v="-118.39"/>
    <n v="34.090000000000003"/>
    <n v="27"/>
    <n v="4312"/>
    <n v="1214"/>
    <n v="1634"/>
    <n v="1097"/>
    <n v="3.6206999999999998"/>
    <n v="362500"/>
    <x v="1"/>
    <m/>
  </r>
  <r>
    <n v="-118.39"/>
    <n v="34.090000000000003"/>
    <n v="28"/>
    <n v="2347"/>
    <n v="608"/>
    <n v="785"/>
    <n v="548"/>
    <n v="4.4166999999999996"/>
    <n v="425000"/>
    <x v="1"/>
    <m/>
  </r>
  <r>
    <n v="-118.39"/>
    <n v="34.08"/>
    <n v="28"/>
    <n v="833"/>
    <n v="230"/>
    <n v="349"/>
    <n v="210"/>
    <n v="3.0670000000000002"/>
    <n v="375000"/>
    <x v="1"/>
    <m/>
  </r>
  <r>
    <n v="-118.4"/>
    <n v="34.1"/>
    <n v="27"/>
    <n v="3979"/>
    <n v="510"/>
    <n v="1351"/>
    <n v="520"/>
    <n v="15.0001"/>
    <n v="500001"/>
    <x v="1"/>
    <m/>
  </r>
  <r>
    <n v="-118.4"/>
    <n v="34.090000000000003"/>
    <n v="45"/>
    <n v="2686"/>
    <n v="283"/>
    <n v="857"/>
    <n v="259"/>
    <n v="15.0001"/>
    <n v="500001"/>
    <x v="1"/>
    <m/>
  </r>
  <r>
    <n v="-118.39"/>
    <n v="34.08"/>
    <n v="52"/>
    <n v="3759"/>
    <n v="464"/>
    <n v="1407"/>
    <n v="422"/>
    <n v="15.0001"/>
    <n v="500001"/>
    <x v="1"/>
    <m/>
  </r>
  <r>
    <n v="-118.4"/>
    <n v="34.08"/>
    <n v="52"/>
    <n v="3815"/>
    <n v="439"/>
    <n v="1266"/>
    <n v="413"/>
    <n v="15.0001"/>
    <n v="500001"/>
    <x v="1"/>
    <m/>
  </r>
  <r>
    <n v="-118.41"/>
    <n v="34.090000000000003"/>
    <n v="37"/>
    <n v="2716"/>
    <n v="302"/>
    <n v="809"/>
    <n v="291"/>
    <n v="15.0001"/>
    <n v="500001"/>
    <x v="1"/>
    <m/>
  </r>
  <r>
    <n v="-118.42"/>
    <n v="34.090000000000003"/>
    <n v="40"/>
    <n v="3552"/>
    <n v="392"/>
    <n v="1024"/>
    <n v="370"/>
    <n v="15.0001"/>
    <n v="500001"/>
    <x v="1"/>
    <m/>
  </r>
  <r>
    <n v="-118.42"/>
    <n v="34.08"/>
    <n v="48"/>
    <n v="2413"/>
    <n v="261"/>
    <n v="770"/>
    <n v="248"/>
    <n v="15.0001"/>
    <n v="500001"/>
    <x v="1"/>
    <m/>
  </r>
  <r>
    <n v="-118.41"/>
    <n v="34.07"/>
    <n v="52"/>
    <n v="3562"/>
    <n v="394"/>
    <n v="1163"/>
    <n v="361"/>
    <n v="15.0001"/>
    <n v="500001"/>
    <x v="1"/>
    <m/>
  </r>
  <r>
    <n v="-118.41"/>
    <n v="34.07"/>
    <n v="52"/>
    <n v="1202"/>
    <n v="142"/>
    <n v="408"/>
    <n v="138"/>
    <n v="15.0001"/>
    <n v="500001"/>
    <x v="1"/>
    <m/>
  </r>
  <r>
    <n v="-118.38"/>
    <n v="34.07"/>
    <n v="48"/>
    <n v="2799"/>
    <n v="596"/>
    <n v="1235"/>
    <n v="561"/>
    <n v="4.4896000000000003"/>
    <n v="500001"/>
    <x v="1"/>
    <m/>
  </r>
  <r>
    <n v="-118.39"/>
    <n v="34.07"/>
    <n v="33"/>
    <n v="5301"/>
    <n v="1281"/>
    <n v="2243"/>
    <n v="1159"/>
    <n v="4.2385999999999999"/>
    <n v="500001"/>
    <x v="1"/>
    <m/>
  </r>
  <r>
    <n v="-118.39"/>
    <n v="34.07"/>
    <n v="45"/>
    <n v="3143"/>
    <n v="553"/>
    <n v="1153"/>
    <n v="564"/>
    <n v="5.7762000000000002"/>
    <n v="500001"/>
    <x v="1"/>
    <m/>
  </r>
  <r>
    <n v="-118.39"/>
    <n v="34.08"/>
    <n v="27"/>
    <n v="6605"/>
    <n v="1710"/>
    <n v="2665"/>
    <n v="1520"/>
    <n v="3.8088000000000002"/>
    <n v="500001"/>
    <x v="1"/>
    <m/>
  </r>
  <r>
    <n v="-118.4"/>
    <n v="34.07"/>
    <n v="22"/>
    <n v="2170"/>
    <n v="593"/>
    <n v="850"/>
    <n v="520"/>
    <n v="2.9106999999999998"/>
    <n v="500001"/>
    <x v="1"/>
    <m/>
  </r>
  <r>
    <n v="-118.37"/>
    <n v="34.06"/>
    <n v="36"/>
    <n v="1661"/>
    <n v="395"/>
    <n v="690"/>
    <n v="365"/>
    <n v="3.3437999999999999"/>
    <n v="500001"/>
    <x v="1"/>
    <m/>
  </r>
  <r>
    <n v="-118.38"/>
    <n v="34.06"/>
    <n v="50"/>
    <n v="1509"/>
    <n v="291"/>
    <n v="690"/>
    <n v="259"/>
    <n v="6.2343999999999999"/>
    <n v="500001"/>
    <x v="1"/>
    <m/>
  </r>
  <r>
    <n v="-118.39"/>
    <n v="34.06"/>
    <n v="52"/>
    <n v="1213"/>
    <n v="194"/>
    <n v="503"/>
    <n v="194"/>
    <n v="8.0094999999999992"/>
    <n v="500001"/>
    <x v="1"/>
    <m/>
  </r>
  <r>
    <n v="-118.38"/>
    <n v="34.06"/>
    <n v="52"/>
    <n v="1311"/>
    <n v="217"/>
    <n v="578"/>
    <n v="205"/>
    <n v="7.6771000000000003"/>
    <n v="500001"/>
    <x v="1"/>
    <m/>
  </r>
  <r>
    <n v="-118.39"/>
    <n v="34.06"/>
    <n v="43"/>
    <n v="1879"/>
    <n v="397"/>
    <n v="873"/>
    <n v="382"/>
    <n v="3.8157999999999999"/>
    <n v="500001"/>
    <x v="1"/>
    <m/>
  </r>
  <r>
    <n v="-118.39"/>
    <n v="34.06"/>
    <n v="37"/>
    <n v="2975"/>
    <n v="705"/>
    <n v="1291"/>
    <n v="654"/>
    <n v="5.3315999999999999"/>
    <n v="500001"/>
    <x v="1"/>
    <m/>
  </r>
  <r>
    <n v="-118.39"/>
    <n v="34.06"/>
    <n v="39"/>
    <n v="3299"/>
    <n v="831"/>
    <n v="1649"/>
    <n v="759"/>
    <n v="3.3294999999999999"/>
    <n v="500001"/>
    <x v="1"/>
    <m/>
  </r>
  <r>
    <n v="-118.4"/>
    <n v="34.06"/>
    <n v="37"/>
    <n v="3781"/>
    <n v="873"/>
    <n v="1725"/>
    <n v="838"/>
    <n v="4.1455000000000002"/>
    <n v="500001"/>
    <x v="1"/>
    <m/>
  </r>
  <r>
    <n v="-118.4"/>
    <n v="34.06"/>
    <n v="47"/>
    <n v="3652"/>
    <n v="967"/>
    <n v="1438"/>
    <n v="887"/>
    <n v="3.6964000000000001"/>
    <n v="500001"/>
    <x v="1"/>
    <m/>
  </r>
  <r>
    <n v="-118.4"/>
    <n v="34.06"/>
    <n v="52"/>
    <n v="1871"/>
    <n v="326"/>
    <n v="646"/>
    <n v="284"/>
    <n v="8.2960999999999991"/>
    <n v="500001"/>
    <x v="1"/>
    <m/>
  </r>
  <r>
    <n v="-118.4"/>
    <n v="34.06"/>
    <n v="52"/>
    <n v="2501"/>
    <n v="362"/>
    <n v="748"/>
    <n v="349"/>
    <n v="6.6342999999999996"/>
    <n v="500001"/>
    <x v="1"/>
    <m/>
  </r>
  <r>
    <n v="-118.41"/>
    <n v="34.06"/>
    <n v="43"/>
    <n v="2665"/>
    <n v="556"/>
    <n v="1015"/>
    <n v="506"/>
    <n v="4.1410999999999998"/>
    <n v="500001"/>
    <x v="1"/>
    <m/>
  </r>
  <r>
    <n v="-118.41"/>
    <n v="34.06"/>
    <n v="43"/>
    <n v="4994"/>
    <n v="1057"/>
    <n v="1830"/>
    <n v="969"/>
    <n v="5.5320999999999998"/>
    <n v="500001"/>
    <x v="1"/>
    <m/>
  </r>
  <r>
    <n v="-118.41"/>
    <n v="34.07"/>
    <n v="47"/>
    <n v="2979"/>
    <n v="626"/>
    <n v="1076"/>
    <n v="571"/>
    <n v="3.9904000000000002"/>
    <n v="500001"/>
    <x v="1"/>
    <m/>
  </r>
  <r>
    <n v="-118.45"/>
    <n v="34.06"/>
    <n v="52"/>
    <n v="204"/>
    <n v="34"/>
    <n v="1154"/>
    <n v="28"/>
    <n v="9.3369999999999997"/>
    <n v="500001"/>
    <x v="1"/>
    <m/>
  </r>
  <r>
    <n v="-118.49"/>
    <n v="34.049999999999997"/>
    <n v="52"/>
    <n v="2416"/>
    <n v="291"/>
    <n v="810"/>
    <n v="270"/>
    <n v="13.855600000000001"/>
    <n v="500001"/>
    <x v="1"/>
    <m/>
  </r>
  <r>
    <n v="-118.49"/>
    <n v="34.04"/>
    <n v="50"/>
    <n v="2597"/>
    <n v="340"/>
    <n v="964"/>
    <n v="339"/>
    <n v="13.303599999999999"/>
    <n v="500001"/>
    <x v="1"/>
    <m/>
  </r>
  <r>
    <n v="-118.49"/>
    <n v="34.04"/>
    <n v="48"/>
    <n v="2381"/>
    <n v="345"/>
    <n v="859"/>
    <n v="306"/>
    <n v="8.0257000000000005"/>
    <n v="500001"/>
    <x v="1"/>
    <m/>
  </r>
  <r>
    <n v="-118.5"/>
    <n v="34.04"/>
    <n v="52"/>
    <n v="3000"/>
    <n v="374"/>
    <n v="1143"/>
    <n v="375"/>
    <n v="15.0001"/>
    <n v="500001"/>
    <x v="1"/>
    <m/>
  </r>
  <r>
    <n v="-118.5"/>
    <n v="34.04"/>
    <n v="52"/>
    <n v="2233"/>
    <n v="317"/>
    <n v="769"/>
    <n v="277"/>
    <n v="8.3839000000000006"/>
    <n v="500001"/>
    <x v="1"/>
    <m/>
  </r>
  <r>
    <n v="-118.49"/>
    <n v="34.04"/>
    <n v="31"/>
    <n v="4066"/>
    <n v="951"/>
    <n v="1532"/>
    <n v="868"/>
    <n v="4.8125"/>
    <n v="500001"/>
    <x v="1"/>
    <m/>
  </r>
  <r>
    <n v="-118.49"/>
    <n v="34.03"/>
    <n v="30"/>
    <n v="4061"/>
    <n v="927"/>
    <n v="1487"/>
    <n v="865"/>
    <n v="4.1826999999999996"/>
    <n v="435100"/>
    <x v="1"/>
    <m/>
  </r>
  <r>
    <n v="-118.51"/>
    <n v="34.04"/>
    <n v="40"/>
    <n v="1382"/>
    <n v="167"/>
    <n v="483"/>
    <n v="178"/>
    <n v="11.704499999999999"/>
    <n v="500001"/>
    <x v="1"/>
    <m/>
  </r>
  <r>
    <n v="-118.5"/>
    <n v="34.03"/>
    <n v="52"/>
    <n v="1506"/>
    <n v="208"/>
    <n v="547"/>
    <n v="186"/>
    <n v="7.8704999999999998"/>
    <n v="500001"/>
    <x v="1"/>
    <m/>
  </r>
  <r>
    <n v="-118.5"/>
    <n v="34.03"/>
    <n v="52"/>
    <n v="1711"/>
    <n v="245"/>
    <n v="671"/>
    <n v="242"/>
    <n v="7.7572000000000001"/>
    <n v="500001"/>
    <x v="1"/>
    <m/>
  </r>
  <r>
    <n v="-118.5"/>
    <n v="34.03"/>
    <n v="44"/>
    <n v="2146"/>
    <n v="394"/>
    <n v="851"/>
    <n v="355"/>
    <n v="6.48"/>
    <n v="500001"/>
    <x v="1"/>
    <m/>
  </r>
  <r>
    <n v="-118.51"/>
    <n v="34.03"/>
    <n v="37"/>
    <n v="4072"/>
    <n v="905"/>
    <n v="1468"/>
    <n v="923"/>
    <n v="3.8571"/>
    <n v="500001"/>
    <x v="1"/>
    <m/>
  </r>
  <r>
    <n v="-118.52"/>
    <n v="34.020000000000003"/>
    <n v="24"/>
    <n v="7418"/>
    <n v="1755"/>
    <n v="2713"/>
    <n v="1577"/>
    <n v="5.0867000000000004"/>
    <n v="500001"/>
    <x v="1"/>
    <m/>
  </r>
  <r>
    <n v="-118.49"/>
    <n v="34.03"/>
    <n v="31"/>
    <n v="4949"/>
    <n v="1293"/>
    <n v="1985"/>
    <n v="1244"/>
    <n v="4.2519999999999998"/>
    <n v="436700"/>
    <x v="1"/>
    <m/>
  </r>
  <r>
    <n v="-118.5"/>
    <n v="34.03"/>
    <n v="32"/>
    <n v="6365"/>
    <n v="1784"/>
    <n v="2767"/>
    <n v="1698"/>
    <n v="3.6450999999999998"/>
    <n v="383300"/>
    <x v="1"/>
    <m/>
  </r>
  <r>
    <n v="-118.5"/>
    <n v="34.020000000000003"/>
    <n v="28"/>
    <n v="5109"/>
    <n v="1482"/>
    <n v="2313"/>
    <n v="1451"/>
    <n v="3.3266"/>
    <n v="483300"/>
    <x v="1"/>
    <m/>
  </r>
  <r>
    <n v="-118.5"/>
    <n v="34.020000000000003"/>
    <n v="24"/>
    <n v="2924"/>
    <n v="1013"/>
    <n v="1492"/>
    <n v="943"/>
    <n v="2.7749999999999999"/>
    <n v="291700"/>
    <x v="1"/>
    <m/>
  </r>
  <r>
    <n v="-118.5"/>
    <n v="34.020000000000003"/>
    <n v="35"/>
    <n v="2914"/>
    <n v="934"/>
    <n v="1334"/>
    <n v="870"/>
    <n v="2.9933999999999998"/>
    <n v="350000"/>
    <x v="1"/>
    <m/>
  </r>
  <r>
    <n v="-118.52"/>
    <n v="34.01"/>
    <n v="25"/>
    <n v="2757"/>
    <n v="738"/>
    <n v="1014"/>
    <n v="633"/>
    <n v="3.1433"/>
    <n v="500001"/>
    <x v="1"/>
    <m/>
  </r>
  <r>
    <n v="-118.49"/>
    <n v="34.03"/>
    <n v="32"/>
    <n v="3851"/>
    <n v="900"/>
    <n v="1456"/>
    <n v="836"/>
    <n v="4.5208000000000004"/>
    <n v="442100"/>
    <x v="1"/>
    <m/>
  </r>
  <r>
    <n v="-118.49"/>
    <n v="34.03"/>
    <n v="31"/>
    <n v="3155"/>
    <n v="808"/>
    <n v="1208"/>
    <n v="745"/>
    <n v="3.6768999999999998"/>
    <n v="450000"/>
    <x v="1"/>
    <m/>
  </r>
  <r>
    <n v="-118.49"/>
    <n v="34.020000000000003"/>
    <n v="27"/>
    <n v="4725"/>
    <n v="1185"/>
    <n v="1945"/>
    <n v="1177"/>
    <n v="4.1364999999999998"/>
    <n v="470800"/>
    <x v="1"/>
    <m/>
  </r>
  <r>
    <n v="-118.48"/>
    <n v="34.03"/>
    <n v="32"/>
    <n v="1793"/>
    <n v="476"/>
    <n v="1143"/>
    <n v="448"/>
    <n v="2.8980999999999999"/>
    <n v="353600"/>
    <x v="1"/>
    <m/>
  </r>
  <r>
    <n v="-118.49"/>
    <n v="34.020000000000003"/>
    <n v="28"/>
    <n v="2545"/>
    <n v="752"/>
    <n v="1548"/>
    <n v="679"/>
    <n v="2.9125000000000001"/>
    <n v="475000"/>
    <x v="1"/>
    <m/>
  </r>
  <r>
    <n v="-118.49"/>
    <n v="34.020000000000003"/>
    <n v="29"/>
    <n v="2709"/>
    <n v="799"/>
    <n v="1238"/>
    <n v="793"/>
    <n v="3.1562999999999999"/>
    <n v="330000"/>
    <x v="1"/>
    <m/>
  </r>
  <r>
    <n v="-118.48"/>
    <n v="34.04"/>
    <n v="47"/>
    <n v="1956"/>
    <n v="277"/>
    <n v="724"/>
    <n v="277"/>
    <n v="8.9616000000000007"/>
    <n v="500001"/>
    <x v="1"/>
    <m/>
  </r>
  <r>
    <n v="-118.48"/>
    <n v="34.04"/>
    <n v="49"/>
    <n v="3780"/>
    <n v="741"/>
    <n v="1435"/>
    <n v="690"/>
    <n v="4.3158000000000003"/>
    <n v="500001"/>
    <x v="1"/>
    <m/>
  </r>
  <r>
    <n v="-118.48"/>
    <n v="34.04"/>
    <n v="40"/>
    <n v="1395"/>
    <n v="285"/>
    <n v="610"/>
    <n v="262"/>
    <n v="3.9659"/>
    <n v="500001"/>
    <x v="1"/>
    <m/>
  </r>
  <r>
    <n v="-118.48"/>
    <n v="34.04"/>
    <n v="36"/>
    <n v="2539"/>
    <n v="535"/>
    <n v="979"/>
    <n v="500"/>
    <n v="3.6667000000000001"/>
    <n v="500001"/>
    <x v="1"/>
    <m/>
  </r>
  <r>
    <n v="-118.47"/>
    <n v="34.04"/>
    <n v="32"/>
    <n v="2909"/>
    <n v="748"/>
    <n v="1310"/>
    <n v="706"/>
    <n v="4.516"/>
    <n v="350000"/>
    <x v="1"/>
    <m/>
  </r>
  <r>
    <n v="-118.47"/>
    <n v="34.03"/>
    <n v="32"/>
    <n v="3024"/>
    <n v="784"/>
    <n v="1323"/>
    <n v="740"/>
    <n v="3.3889"/>
    <n v="347900"/>
    <x v="1"/>
    <m/>
  </r>
  <r>
    <n v="-118.48"/>
    <n v="34.03"/>
    <n v="39"/>
    <n v="1530"/>
    <n v="401"/>
    <n v="1074"/>
    <n v="375"/>
    <n v="3.5076000000000001"/>
    <n v="381800"/>
    <x v="1"/>
    <m/>
  </r>
  <r>
    <n v="-118.47"/>
    <n v="34.03"/>
    <n v="29"/>
    <n v="3287"/>
    <n v="882"/>
    <n v="1523"/>
    <n v="823"/>
    <n v="3.7381000000000002"/>
    <n v="290600"/>
    <x v="1"/>
    <m/>
  </r>
  <r>
    <n v="-118.47"/>
    <n v="34.03"/>
    <n v="31"/>
    <n v="2642"/>
    <n v="681"/>
    <n v="1303"/>
    <n v="625"/>
    <n v="3.5987"/>
    <n v="340500"/>
    <x v="1"/>
    <m/>
  </r>
  <r>
    <n v="-118.48"/>
    <n v="34.03"/>
    <n v="19"/>
    <n v="902"/>
    <n v="284"/>
    <n v="414"/>
    <n v="272"/>
    <n v="1.3332999999999999"/>
    <n v="310000"/>
    <x v="1"/>
    <m/>
  </r>
  <r>
    <n v="-118.48"/>
    <n v="34.020000000000003"/>
    <n v="22"/>
    <n v="1249"/>
    <n v="483"/>
    <n v="1106"/>
    <n v="481"/>
    <n v="2.5261"/>
    <n v="375000"/>
    <x v="1"/>
    <m/>
  </r>
  <r>
    <n v="-118.48"/>
    <n v="34.020000000000003"/>
    <n v="29"/>
    <n v="1585"/>
    <n v="542"/>
    <n v="1019"/>
    <n v="487"/>
    <n v="2.7071999999999998"/>
    <n v="375000"/>
    <x v="1"/>
    <m/>
  </r>
  <r>
    <n v="-118.49"/>
    <n v="34.020000000000003"/>
    <n v="30"/>
    <n v="2075"/>
    <n v="687"/>
    <n v="1026"/>
    <n v="592"/>
    <n v="3.1635"/>
    <n v="366700"/>
    <x v="1"/>
    <m/>
  </r>
  <r>
    <n v="-118.46"/>
    <n v="34.03"/>
    <n v="27"/>
    <n v="1965"/>
    <n v="631"/>
    <n v="1042"/>
    <n v="596"/>
    <n v="2.75"/>
    <n v="327300"/>
    <x v="1"/>
    <m/>
  </r>
  <r>
    <n v="-118.46"/>
    <n v="34.03"/>
    <n v="39"/>
    <n v="1244"/>
    <n v="283"/>
    <n v="886"/>
    <n v="284"/>
    <n v="3.125"/>
    <n v="325000"/>
    <x v="1"/>
    <m/>
  </r>
  <r>
    <n v="-118.46"/>
    <n v="34.03"/>
    <n v="52"/>
    <n v="523"/>
    <m/>
    <n v="317"/>
    <n v="130"/>
    <n v="2.2793999999999999"/>
    <n v="337500"/>
    <x v="1"/>
    <m/>
  </r>
  <r>
    <n v="-118.46"/>
    <n v="34.020000000000003"/>
    <n v="29"/>
    <n v="2329"/>
    <n v="833"/>
    <n v="1953"/>
    <n v="800"/>
    <n v="2.6638999999999999"/>
    <n v="233300"/>
    <x v="1"/>
    <m/>
  </r>
  <r>
    <n v="-118.47"/>
    <n v="34.020000000000003"/>
    <n v="38"/>
    <n v="2163"/>
    <n v="651"/>
    <n v="1759"/>
    <n v="584"/>
    <n v="2.3382000000000001"/>
    <n v="297500"/>
    <x v="1"/>
    <m/>
  </r>
  <r>
    <n v="-118.48"/>
    <n v="34.020000000000003"/>
    <n v="11"/>
    <n v="72"/>
    <n v="16"/>
    <n v="150"/>
    <n v="20"/>
    <n v="2.625"/>
    <n v="250000"/>
    <x v="1"/>
    <m/>
  </r>
  <r>
    <n v="-118.47"/>
    <n v="34.020000000000003"/>
    <n v="35"/>
    <n v="3057"/>
    <n v="774"/>
    <n v="2223"/>
    <n v="732"/>
    <n v="2.0745"/>
    <n v="332500"/>
    <x v="1"/>
    <m/>
  </r>
  <r>
    <n v="-118.48"/>
    <n v="34.020000000000003"/>
    <n v="30"/>
    <n v="2027"/>
    <n v="609"/>
    <n v="1425"/>
    <n v="562"/>
    <n v="2.2917000000000001"/>
    <n v="330800"/>
    <x v="1"/>
    <m/>
  </r>
  <r>
    <n v="-118.48"/>
    <n v="34.020000000000003"/>
    <n v="25"/>
    <n v="1583"/>
    <n v="460"/>
    <n v="983"/>
    <n v="422"/>
    <n v="2.7019000000000002"/>
    <n v="293800"/>
    <x v="1"/>
    <m/>
  </r>
  <r>
    <n v="-118.49"/>
    <n v="34.020000000000003"/>
    <n v="28"/>
    <n v="1394"/>
    <n v="582"/>
    <n v="716"/>
    <n v="543"/>
    <n v="1.5132000000000001"/>
    <n v="450000"/>
    <x v="1"/>
    <m/>
  </r>
  <r>
    <n v="-118.49"/>
    <n v="34.01"/>
    <n v="28"/>
    <n v="651"/>
    <n v="252"/>
    <n v="333"/>
    <n v="174"/>
    <n v="1.9722"/>
    <n v="500001"/>
    <x v="1"/>
    <m/>
  </r>
  <r>
    <n v="-118.51"/>
    <n v="34"/>
    <n v="52"/>
    <n v="1241"/>
    <n v="502"/>
    <n v="679"/>
    <n v="459"/>
    <n v="2.3098000000000001"/>
    <n v="500001"/>
    <x v="1"/>
    <m/>
  </r>
  <r>
    <n v="-118.48"/>
    <n v="34.01"/>
    <n v="31"/>
    <n v="2851"/>
    <n v="804"/>
    <n v="1410"/>
    <n v="782"/>
    <n v="4.0892999999999997"/>
    <n v="381500"/>
    <x v="1"/>
    <m/>
  </r>
  <r>
    <n v="-118.48"/>
    <n v="34"/>
    <n v="41"/>
    <n v="2584"/>
    <n v="743"/>
    <n v="1058"/>
    <n v="668"/>
    <n v="3.2061000000000002"/>
    <n v="370000"/>
    <x v="1"/>
    <m/>
  </r>
  <r>
    <n v="-118.48"/>
    <n v="34.01"/>
    <n v="30"/>
    <n v="3078"/>
    <n v="954"/>
    <n v="1561"/>
    <n v="901"/>
    <n v="3.4851999999999999"/>
    <n v="425000"/>
    <x v="1"/>
    <m/>
  </r>
  <r>
    <n v="-118.49"/>
    <n v="34"/>
    <n v="32"/>
    <n v="3407"/>
    <n v="1071"/>
    <n v="1463"/>
    <n v="986"/>
    <n v="3.0369000000000002"/>
    <n v="500001"/>
    <x v="1"/>
    <m/>
  </r>
  <r>
    <n v="-118.48"/>
    <n v="34.01"/>
    <n v="31"/>
    <n v="1829"/>
    <n v="458"/>
    <n v="719"/>
    <n v="392"/>
    <n v="4.4000000000000004"/>
    <n v="353800"/>
    <x v="1"/>
    <m/>
  </r>
  <r>
    <n v="-118.47"/>
    <n v="34"/>
    <n v="28"/>
    <n v="1259"/>
    <n v="302"/>
    <n v="668"/>
    <n v="280"/>
    <n v="4.2812999999999999"/>
    <n v="384400"/>
    <x v="1"/>
    <m/>
  </r>
  <r>
    <n v="-118.47"/>
    <n v="34"/>
    <n v="42"/>
    <n v="1271"/>
    <n v="301"/>
    <n v="574"/>
    <n v="312"/>
    <n v="3.1303999999999998"/>
    <n v="340500"/>
    <x v="1"/>
    <m/>
  </r>
  <r>
    <n v="-118.48"/>
    <n v="34"/>
    <n v="25"/>
    <n v="4149"/>
    <n v="1067"/>
    <n v="1749"/>
    <n v="1000"/>
    <n v="3.9722"/>
    <n v="450000"/>
    <x v="1"/>
    <m/>
  </r>
  <r>
    <n v="-118.48"/>
    <n v="34"/>
    <n v="29"/>
    <n v="1727"/>
    <n v="479"/>
    <n v="741"/>
    <n v="431"/>
    <n v="3.6120999999999999"/>
    <n v="500000"/>
    <x v="1"/>
    <m/>
  </r>
  <r>
    <n v="-118.48"/>
    <n v="34"/>
    <n v="52"/>
    <n v="1359"/>
    <n v="395"/>
    <n v="521"/>
    <n v="368"/>
    <n v="2.6736"/>
    <n v="500001"/>
    <x v="1"/>
    <m/>
  </r>
  <r>
    <n v="-118.5"/>
    <n v="33.99"/>
    <n v="22"/>
    <n v="3484"/>
    <n v="975"/>
    <n v="1268"/>
    <n v="952"/>
    <n v="3.2608999999999999"/>
    <n v="500001"/>
    <x v="1"/>
    <m/>
  </r>
  <r>
    <n v="-118.47"/>
    <n v="34.020000000000003"/>
    <n v="41"/>
    <n v="2136"/>
    <n v="549"/>
    <n v="986"/>
    <n v="557"/>
    <n v="2.7254"/>
    <n v="444400"/>
    <x v="1"/>
    <m/>
  </r>
  <r>
    <n v="-118.47"/>
    <n v="34.01"/>
    <n v="44"/>
    <n v="2175"/>
    <n v="475"/>
    <n v="1019"/>
    <n v="448"/>
    <n v="4.7930000000000001"/>
    <n v="470800"/>
    <x v="1"/>
    <m/>
  </r>
  <r>
    <n v="-118.47"/>
    <n v="34.01"/>
    <n v="41"/>
    <n v="2704"/>
    <n v="557"/>
    <n v="1047"/>
    <n v="478"/>
    <n v="4.4211"/>
    <n v="462900"/>
    <x v="1"/>
    <m/>
  </r>
  <r>
    <n v="-118.48"/>
    <n v="34.01"/>
    <n v="40"/>
    <n v="2198"/>
    <n v="611"/>
    <n v="1023"/>
    <n v="567"/>
    <n v="3.7549999999999999"/>
    <n v="398300"/>
    <x v="1"/>
    <m/>
  </r>
  <r>
    <n v="-118.47"/>
    <n v="34.01"/>
    <n v="41"/>
    <n v="752"/>
    <n v="201"/>
    <n v="482"/>
    <n v="207"/>
    <n v="2.5417000000000001"/>
    <n v="418200"/>
    <x v="1"/>
    <m/>
  </r>
  <r>
    <n v="-118.46"/>
    <n v="34.01"/>
    <n v="48"/>
    <n v="1640"/>
    <n v="322"/>
    <n v="664"/>
    <n v="301"/>
    <n v="4"/>
    <n v="500001"/>
    <x v="1"/>
    <m/>
  </r>
  <r>
    <n v="-118.46"/>
    <n v="34.01"/>
    <n v="46"/>
    <n v="1379"/>
    <n v="239"/>
    <n v="688"/>
    <n v="269"/>
    <n v="6.8901000000000003"/>
    <n v="500001"/>
    <x v="1"/>
    <m/>
  </r>
  <r>
    <n v="-118.47"/>
    <n v="34.01"/>
    <n v="44"/>
    <n v="2017"/>
    <n v="343"/>
    <n v="958"/>
    <n v="382"/>
    <n v="6.1013999999999999"/>
    <n v="480100"/>
    <x v="1"/>
    <m/>
  </r>
  <r>
    <n v="-118.47"/>
    <n v="34.01"/>
    <n v="43"/>
    <n v="1160"/>
    <n v="304"/>
    <n v="393"/>
    <n v="250"/>
    <n v="2.9167000000000001"/>
    <n v="461100"/>
    <x v="1"/>
    <m/>
  </r>
  <r>
    <n v="-118.47"/>
    <n v="34.01"/>
    <n v="27"/>
    <n v="1782"/>
    <n v="471"/>
    <n v="837"/>
    <n v="422"/>
    <n v="3.7726999999999999"/>
    <n v="413000"/>
    <x v="1"/>
    <m/>
  </r>
  <r>
    <n v="-118.45"/>
    <n v="34.020000000000003"/>
    <n v="41"/>
    <n v="2956"/>
    <n v="700"/>
    <n v="1212"/>
    <n v="645"/>
    <n v="3.4582999999999999"/>
    <n v="421900"/>
    <x v="1"/>
    <m/>
  </r>
  <r>
    <n v="-118.45"/>
    <n v="34.020000000000003"/>
    <n v="45"/>
    <n v="1230"/>
    <n v="201"/>
    <n v="565"/>
    <n v="219"/>
    <n v="6.3521000000000001"/>
    <n v="493400"/>
    <x v="1"/>
    <m/>
  </r>
  <r>
    <n v="-118.46"/>
    <n v="34.020000000000003"/>
    <n v="45"/>
    <n v="3803"/>
    <n v="970"/>
    <n v="1690"/>
    <n v="871"/>
    <n v="3.0476000000000001"/>
    <n v="456200"/>
    <x v="1"/>
    <m/>
  </r>
  <r>
    <n v="-118.46"/>
    <n v="34.020000000000003"/>
    <n v="46"/>
    <n v="2571"/>
    <n v="502"/>
    <n v="1225"/>
    <n v="501"/>
    <n v="6.0435999999999996"/>
    <n v="473000"/>
    <x v="1"/>
    <m/>
  </r>
  <r>
    <n v="-118.46"/>
    <n v="34.020000000000003"/>
    <n v="39"/>
    <n v="3599"/>
    <n v="776"/>
    <n v="1569"/>
    <n v="763"/>
    <n v="5.2571000000000003"/>
    <n v="405400"/>
    <x v="1"/>
    <m/>
  </r>
  <r>
    <n v="-118.37"/>
    <n v="34.03"/>
    <n v="39"/>
    <n v="213"/>
    <n v="44"/>
    <n v="138"/>
    <n v="52"/>
    <n v="2.125"/>
    <n v="196400"/>
    <x v="1"/>
    <m/>
  </r>
  <r>
    <n v="-118.38"/>
    <n v="34.03"/>
    <n v="44"/>
    <n v="1913"/>
    <n v="441"/>
    <n v="1295"/>
    <n v="432"/>
    <n v="3.9537"/>
    <n v="266400"/>
    <x v="1"/>
    <m/>
  </r>
  <r>
    <n v="-118.38"/>
    <n v="34.020000000000003"/>
    <n v="45"/>
    <n v="2098"/>
    <n v="486"/>
    <n v="1343"/>
    <n v="481"/>
    <n v="3.9615"/>
    <n v="268600"/>
    <x v="1"/>
    <m/>
  </r>
  <r>
    <n v="-118.39"/>
    <n v="34.020000000000003"/>
    <n v="38"/>
    <n v="2447"/>
    <n v="636"/>
    <n v="1312"/>
    <n v="574"/>
    <n v="3.5909"/>
    <n v="279400"/>
    <x v="1"/>
    <m/>
  </r>
  <r>
    <n v="-118.39"/>
    <n v="34.020000000000003"/>
    <n v="45"/>
    <n v="1577"/>
    <n v="421"/>
    <n v="1042"/>
    <n v="375"/>
    <n v="3.4375"/>
    <n v="314500"/>
    <x v="1"/>
    <m/>
  </r>
  <r>
    <n v="-118.38"/>
    <n v="34.01"/>
    <n v="18"/>
    <n v="9528"/>
    <n v="2075"/>
    <n v="3922"/>
    <n v="1920"/>
    <n v="4.7611999999999997"/>
    <n v="304100"/>
    <x v="1"/>
    <m/>
  </r>
  <r>
    <n v="-118.39"/>
    <n v="34.01"/>
    <n v="25"/>
    <n v="1101"/>
    <n v="285"/>
    <n v="543"/>
    <n v="294"/>
    <n v="2.3571"/>
    <n v="340600"/>
    <x v="1"/>
    <m/>
  </r>
  <r>
    <n v="-118.39"/>
    <n v="34.020000000000003"/>
    <n v="38"/>
    <n v="2521"/>
    <n v="647"/>
    <n v="1091"/>
    <n v="597"/>
    <n v="4.1295999999999999"/>
    <n v="322900"/>
    <x v="1"/>
    <m/>
  </r>
  <r>
    <n v="-118.39"/>
    <n v="34.01"/>
    <n v="35"/>
    <n v="4424"/>
    <n v="918"/>
    <n v="2101"/>
    <n v="888"/>
    <n v="3.9687999999999999"/>
    <n v="355100"/>
    <x v="1"/>
    <m/>
  </r>
  <r>
    <n v="-118.4"/>
    <n v="34.01"/>
    <n v="44"/>
    <n v="1494"/>
    <n v="262"/>
    <n v="618"/>
    <n v="266"/>
    <n v="5.4035000000000002"/>
    <n v="356300"/>
    <x v="1"/>
    <m/>
  </r>
  <r>
    <n v="-118.4"/>
    <n v="34.020000000000003"/>
    <n v="40"/>
    <n v="593"/>
    <n v="137"/>
    <n v="371"/>
    <n v="132"/>
    <n v="4.6932"/>
    <n v="332800"/>
    <x v="1"/>
    <m/>
  </r>
  <r>
    <n v="-118.39"/>
    <n v="34"/>
    <n v="40"/>
    <n v="1565"/>
    <n v="269"/>
    <n v="826"/>
    <n v="268"/>
    <n v="5.2035"/>
    <n v="485700"/>
    <x v="1"/>
    <m/>
  </r>
  <r>
    <n v="-118.39"/>
    <n v="33.99"/>
    <n v="32"/>
    <n v="2612"/>
    <n v="418"/>
    <n v="1030"/>
    <n v="402"/>
    <n v="6.6029999999999998"/>
    <n v="369200"/>
    <x v="1"/>
    <m/>
  </r>
  <r>
    <n v="-118.39"/>
    <n v="33.99"/>
    <n v="43"/>
    <n v="612"/>
    <n v="135"/>
    <n v="402"/>
    <n v="142"/>
    <n v="5.1322000000000001"/>
    <n v="314900"/>
    <x v="1"/>
    <m/>
  </r>
  <r>
    <n v="-118.39"/>
    <n v="34"/>
    <n v="35"/>
    <n v="1465"/>
    <n v="386"/>
    <n v="1104"/>
    <n v="345"/>
    <n v="4.056"/>
    <n v="339100"/>
    <x v="1"/>
    <m/>
  </r>
  <r>
    <n v="-118.4"/>
    <n v="34"/>
    <n v="34"/>
    <n v="1816"/>
    <n v="335"/>
    <n v="872"/>
    <n v="339"/>
    <n v="4.8499999999999996"/>
    <n v="329400"/>
    <x v="1"/>
    <m/>
  </r>
  <r>
    <n v="-118.4"/>
    <n v="34"/>
    <n v="37"/>
    <n v="1534"/>
    <n v="258"/>
    <n v="751"/>
    <n v="259"/>
    <n v="5.444"/>
    <n v="336000"/>
    <x v="1"/>
    <m/>
  </r>
  <r>
    <n v="-118.4"/>
    <n v="33.99"/>
    <n v="36"/>
    <n v="1280"/>
    <n v="240"/>
    <n v="704"/>
    <n v="217"/>
    <n v="5.9631999999999996"/>
    <n v="328100"/>
    <x v="1"/>
    <m/>
  </r>
  <r>
    <n v="-118.4"/>
    <n v="33.99"/>
    <n v="36"/>
    <n v="1225"/>
    <n v="213"/>
    <n v="591"/>
    <n v="227"/>
    <n v="5.4663000000000004"/>
    <n v="326700"/>
    <x v="1"/>
    <m/>
  </r>
  <r>
    <n v="-118.4"/>
    <n v="34"/>
    <n v="44"/>
    <n v="2122"/>
    <n v="385"/>
    <n v="1012"/>
    <n v="367"/>
    <n v="4.6687000000000003"/>
    <n v="344300"/>
    <x v="1"/>
    <m/>
  </r>
  <r>
    <n v="-118.4"/>
    <n v="34.01"/>
    <n v="48"/>
    <n v="1427"/>
    <n v="253"/>
    <n v="693"/>
    <n v="268"/>
    <n v="5.7404999999999999"/>
    <n v="351600"/>
    <x v="1"/>
    <m/>
  </r>
  <r>
    <n v="-118.41"/>
    <n v="34.01"/>
    <n v="44"/>
    <n v="2010"/>
    <n v="394"/>
    <n v="961"/>
    <n v="365"/>
    <n v="4.5982000000000003"/>
    <n v="333500"/>
    <x v="1"/>
    <m/>
  </r>
  <r>
    <n v="-118.41"/>
    <n v="34"/>
    <n v="37"/>
    <n v="1426"/>
    <n v="259"/>
    <n v="689"/>
    <n v="261"/>
    <n v="5.5284000000000004"/>
    <n v="331000"/>
    <x v="1"/>
    <m/>
  </r>
  <r>
    <n v="-118.41"/>
    <n v="34.01"/>
    <n v="26"/>
    <n v="2503"/>
    <n v="449"/>
    <n v="1218"/>
    <n v="426"/>
    <n v="5.3682999999999996"/>
    <n v="500001"/>
    <x v="1"/>
    <m/>
  </r>
  <r>
    <n v="-118.41"/>
    <n v="34.01"/>
    <n v="43"/>
    <n v="2000"/>
    <n v="529"/>
    <n v="1290"/>
    <n v="514"/>
    <n v="4.7031000000000001"/>
    <n v="302500"/>
    <x v="1"/>
    <m/>
  </r>
  <r>
    <n v="-118.41"/>
    <n v="34.01"/>
    <n v="33"/>
    <n v="3306"/>
    <n v="974"/>
    <n v="2475"/>
    <n v="924"/>
    <n v="2.8797000000000001"/>
    <n v="285300"/>
    <x v="1"/>
    <m/>
  </r>
  <r>
    <n v="-118.42"/>
    <n v="34.01"/>
    <n v="42"/>
    <n v="1700"/>
    <n v="438"/>
    <n v="997"/>
    <n v="436"/>
    <n v="2.9213"/>
    <n v="305000"/>
    <x v="1"/>
    <m/>
  </r>
  <r>
    <n v="-118.41"/>
    <n v="34"/>
    <n v="38"/>
    <n v="324"/>
    <n v="70"/>
    <n v="268"/>
    <n v="73"/>
    <n v="2.5499999999999998"/>
    <n v="271400"/>
    <x v="1"/>
    <m/>
  </r>
  <r>
    <n v="-118.42"/>
    <n v="34"/>
    <n v="45"/>
    <n v="1807"/>
    <n v="355"/>
    <n v="883"/>
    <n v="371"/>
    <n v="5.0357000000000003"/>
    <n v="329800"/>
    <x v="1"/>
    <m/>
  </r>
  <r>
    <n v="-118.41"/>
    <n v="34"/>
    <n v="46"/>
    <n v="105"/>
    <n v="20"/>
    <n v="69"/>
    <n v="19"/>
    <n v="3.9643000000000002"/>
    <n v="275000"/>
    <x v="1"/>
    <m/>
  </r>
  <r>
    <n v="-118.42"/>
    <n v="34"/>
    <n v="33"/>
    <n v="1139"/>
    <n v="299"/>
    <n v="734"/>
    <n v="257"/>
    <n v="3.2707999999999999"/>
    <n v="325000"/>
    <x v="1"/>
    <m/>
  </r>
  <r>
    <n v="-118.43"/>
    <n v="34"/>
    <n v="37"/>
    <n v="1340"/>
    <n v="358"/>
    <n v="1008"/>
    <n v="340"/>
    <n v="3.7614000000000001"/>
    <n v="314300"/>
    <x v="1"/>
    <m/>
  </r>
  <r>
    <n v="-118.43"/>
    <n v="33.99"/>
    <n v="45"/>
    <n v="2092"/>
    <n v="451"/>
    <n v="1190"/>
    <n v="429"/>
    <n v="3.8020999999999998"/>
    <n v="323000"/>
    <x v="1"/>
    <m/>
  </r>
  <r>
    <n v="-118.44"/>
    <n v="33.99"/>
    <n v="44"/>
    <n v="305"/>
    <n v="72"/>
    <n v="156"/>
    <n v="70"/>
    <n v="5.9641000000000002"/>
    <n v="275000"/>
    <x v="1"/>
    <m/>
  </r>
  <r>
    <n v="-118.44"/>
    <n v="33.979999999999997"/>
    <n v="21"/>
    <n v="18132"/>
    <n v="5419"/>
    <n v="7431"/>
    <n v="4930"/>
    <n v="5.3358999999999996"/>
    <n v="500001"/>
    <x v="1"/>
    <m/>
  </r>
  <r>
    <n v="-118.38"/>
    <n v="33.99"/>
    <n v="21"/>
    <n v="11308"/>
    <n v="3039"/>
    <n v="5127"/>
    <n v="2839"/>
    <n v="4.6276999999999999"/>
    <n v="228300"/>
    <x v="1"/>
    <m/>
  </r>
  <r>
    <n v="-118.37"/>
    <n v="33.99"/>
    <n v="32"/>
    <n v="4018"/>
    <n v="564"/>
    <n v="1400"/>
    <n v="568"/>
    <n v="8.6717999999999993"/>
    <n v="439100"/>
    <x v="1"/>
    <m/>
  </r>
  <r>
    <n v="-118.36"/>
    <n v="33.99"/>
    <n v="35"/>
    <n v="3702"/>
    <n v="648"/>
    <n v="1449"/>
    <n v="614"/>
    <n v="5.3193999999999999"/>
    <n v="313700"/>
    <x v="1"/>
    <m/>
  </r>
  <r>
    <n v="-118.37"/>
    <n v="33.99"/>
    <n v="36"/>
    <n v="3228"/>
    <n v="543"/>
    <n v="1305"/>
    <n v="520"/>
    <n v="5.1695000000000002"/>
    <n v="397000"/>
    <x v="1"/>
    <m/>
  </r>
  <r>
    <n v="-118.38"/>
    <n v="33.979999999999997"/>
    <n v="25"/>
    <n v="7105"/>
    <n v="1012"/>
    <n v="2519"/>
    <n v="1004"/>
    <n v="6.8112000000000004"/>
    <n v="500001"/>
    <x v="1"/>
    <m/>
  </r>
  <r>
    <n v="-118.35"/>
    <n v="34"/>
    <n v="30"/>
    <n v="1879"/>
    <n v="226"/>
    <n v="740"/>
    <n v="266"/>
    <n v="6.431"/>
    <n v="492500"/>
    <x v="1"/>
    <m/>
  </r>
  <r>
    <n v="-118.35"/>
    <n v="34"/>
    <n v="46"/>
    <n v="3402"/>
    <n v="503"/>
    <n v="1389"/>
    <n v="504"/>
    <n v="5.3461999999999996"/>
    <n v="270400"/>
    <x v="1"/>
    <m/>
  </r>
  <r>
    <n v="-118.35"/>
    <n v="33.99"/>
    <n v="48"/>
    <n v="2741"/>
    <n v="439"/>
    <n v="1115"/>
    <n v="459"/>
    <n v="5.0514000000000001"/>
    <n v="269100"/>
    <x v="1"/>
    <m/>
  </r>
  <r>
    <n v="-118.36"/>
    <n v="33.99"/>
    <n v="43"/>
    <n v="2657"/>
    <n v="548"/>
    <n v="1145"/>
    <n v="524"/>
    <n v="4.1375000000000002"/>
    <n v="287100"/>
    <x v="1"/>
    <m/>
  </r>
  <r>
    <n v="-118.36"/>
    <n v="33.99"/>
    <n v="45"/>
    <n v="2005"/>
    <n v="368"/>
    <n v="909"/>
    <n v="364"/>
    <n v="4.6406000000000001"/>
    <n v="268900"/>
    <x v="1"/>
    <m/>
  </r>
  <r>
    <n v="-118.35"/>
    <n v="33.99"/>
    <n v="45"/>
    <n v="1764"/>
    <n v="401"/>
    <n v="679"/>
    <n v="334"/>
    <n v="3.2021000000000002"/>
    <n v="222100"/>
    <x v="1"/>
    <m/>
  </r>
  <r>
    <n v="-118.34"/>
    <n v="34"/>
    <n v="44"/>
    <n v="3183"/>
    <n v="513"/>
    <n v="1183"/>
    <n v="473"/>
    <n v="5.0407000000000002"/>
    <n v="314900"/>
    <x v="1"/>
    <m/>
  </r>
  <r>
    <n v="-118.34"/>
    <n v="34"/>
    <n v="49"/>
    <n v="2863"/>
    <n v="411"/>
    <n v="1108"/>
    <n v="406"/>
    <n v="5.8993000000000002"/>
    <n v="313300"/>
    <x v="1"/>
    <m/>
  </r>
  <r>
    <n v="-118.33"/>
    <n v="34"/>
    <n v="52"/>
    <n v="1114"/>
    <n v="169"/>
    <n v="486"/>
    <n v="176"/>
    <n v="4.2916999999999996"/>
    <n v="247600"/>
    <x v="1"/>
    <m/>
  </r>
  <r>
    <n v="-118.34"/>
    <n v="34"/>
    <n v="49"/>
    <n v="2465"/>
    <n v="372"/>
    <n v="1018"/>
    <n v="359"/>
    <n v="4"/>
    <n v="296800"/>
    <x v="1"/>
    <m/>
  </r>
  <r>
    <n v="-118.34"/>
    <n v="33.99"/>
    <n v="47"/>
    <n v="1107"/>
    <n v="199"/>
    <n v="437"/>
    <n v="178"/>
    <n v="3.7343999999999999"/>
    <n v="179400"/>
    <x v="1"/>
    <m/>
  </r>
  <r>
    <n v="-118.34"/>
    <n v="33.99"/>
    <n v="48"/>
    <n v="1172"/>
    <n v="205"/>
    <n v="497"/>
    <n v="190"/>
    <n v="3.8250000000000002"/>
    <n v="183000"/>
    <x v="1"/>
    <m/>
  </r>
  <r>
    <n v="-118.35"/>
    <n v="34"/>
    <n v="40"/>
    <n v="2894"/>
    <n v="395"/>
    <n v="1063"/>
    <n v="409"/>
    <n v="6.9390000000000001"/>
    <n v="372000"/>
    <x v="1"/>
    <m/>
  </r>
  <r>
    <n v="-118.6"/>
    <n v="34.130000000000003"/>
    <n v="20"/>
    <n v="14291"/>
    <n v="1934"/>
    <n v="5452"/>
    <n v="1875"/>
    <n v="9.1232000000000006"/>
    <n v="472000"/>
    <x v="1"/>
    <m/>
  </r>
  <r>
    <n v="-118.58"/>
    <n v="34.119999999999997"/>
    <n v="42"/>
    <n v="718"/>
    <n v="140"/>
    <n v="324"/>
    <n v="131"/>
    <n v="6.4017999999999997"/>
    <n v="500001"/>
    <x v="1"/>
    <m/>
  </r>
  <r>
    <n v="-118.59"/>
    <n v="34.11"/>
    <n v="35"/>
    <n v="2396"/>
    <n v="472"/>
    <n v="1054"/>
    <n v="457"/>
    <n v="6.4504000000000001"/>
    <n v="407000"/>
    <x v="1"/>
    <m/>
  </r>
  <r>
    <n v="-118.6"/>
    <n v="34.090000000000003"/>
    <n v="43"/>
    <n v="2228"/>
    <n v="438"/>
    <n v="960"/>
    <n v="395"/>
    <n v="7.6090999999999998"/>
    <n v="438500"/>
    <x v="1"/>
    <m/>
  </r>
  <r>
    <n v="-118.6"/>
    <n v="34.08"/>
    <n v="40"/>
    <n v="866"/>
    <n v="181"/>
    <n v="399"/>
    <n v="176"/>
    <n v="6.91"/>
    <n v="380000"/>
    <x v="1"/>
    <m/>
  </r>
  <r>
    <n v="-118.6"/>
    <n v="34.07"/>
    <n v="16"/>
    <n v="319"/>
    <n v="59"/>
    <n v="149"/>
    <n v="64"/>
    <n v="4.625"/>
    <n v="433300"/>
    <x v="1"/>
    <m/>
  </r>
  <r>
    <n v="-118.69"/>
    <n v="34.08"/>
    <n v="23"/>
    <n v="204"/>
    <n v="40"/>
    <n v="117"/>
    <n v="41"/>
    <n v="9.7645999999999997"/>
    <n v="500001"/>
    <x v="3"/>
    <e v="#NAME?"/>
  </r>
  <r>
    <n v="-118.66"/>
    <n v="34.1"/>
    <n v="12"/>
    <n v="2560"/>
    <n v="365"/>
    <n v="907"/>
    <n v="366"/>
    <n v="10.076000000000001"/>
    <n v="500001"/>
    <x v="3"/>
    <e v="#NAME?"/>
  </r>
  <r>
    <n v="-118.63"/>
    <n v="34.11"/>
    <n v="35"/>
    <n v="3795"/>
    <n v="690"/>
    <n v="1521"/>
    <n v="653"/>
    <n v="5.8734999999999999"/>
    <n v="448100"/>
    <x v="1"/>
    <m/>
  </r>
  <r>
    <n v="-118.67"/>
    <n v="34.159999999999997"/>
    <n v="17"/>
    <n v="16544"/>
    <n v="2206"/>
    <n v="6214"/>
    <n v="2118"/>
    <n v="9.1227999999999998"/>
    <n v="500001"/>
    <x v="1"/>
    <m/>
  </r>
  <r>
    <n v="-118.68"/>
    <n v="34.08"/>
    <n v="18"/>
    <n v="102"/>
    <n v="17"/>
    <n v="55"/>
    <n v="21"/>
    <n v="3.9933999999999998"/>
    <n v="500001"/>
    <x v="3"/>
    <e v="#NAME?"/>
  </r>
  <r>
    <n v="-118.68"/>
    <n v="34.130000000000003"/>
    <n v="9"/>
    <n v="11251"/>
    <n v="1594"/>
    <n v="3029"/>
    <n v="1227"/>
    <n v="6.7272999999999996"/>
    <n v="500001"/>
    <x v="1"/>
    <m/>
  </r>
  <r>
    <n v="-118.76"/>
    <n v="34.130000000000003"/>
    <n v="10"/>
    <n v="4355"/>
    <n v="716"/>
    <n v="2030"/>
    <n v="674"/>
    <n v="6.5571000000000002"/>
    <n v="500001"/>
    <x v="3"/>
    <e v="#NAME?"/>
  </r>
  <r>
    <n v="-118.75"/>
    <n v="34.1"/>
    <n v="34"/>
    <n v="2255"/>
    <n v="402"/>
    <n v="857"/>
    <n v="317"/>
    <n v="4.5332999999999997"/>
    <n v="377300"/>
    <x v="3"/>
    <e v="#NAME?"/>
  </r>
  <r>
    <n v="-118.72"/>
    <n v="34.14"/>
    <n v="7"/>
    <n v="23866"/>
    <n v="4407"/>
    <n v="9873"/>
    <n v="4012"/>
    <n v="5.4032"/>
    <n v="318500"/>
    <x v="3"/>
    <e v="#NAME?"/>
  </r>
  <r>
    <n v="-118.78"/>
    <n v="34.159999999999997"/>
    <n v="9"/>
    <n v="30405"/>
    <n v="4093"/>
    <n v="12873"/>
    <n v="3931"/>
    <n v="8.0137"/>
    <n v="399200"/>
    <x v="3"/>
    <e v="#NAME?"/>
  </r>
  <r>
    <n v="-118.8"/>
    <n v="34.15"/>
    <n v="9"/>
    <n v="1143"/>
    <n v="179"/>
    <n v="647"/>
    <n v="180"/>
    <n v="6.8474000000000004"/>
    <n v="356700"/>
    <x v="3"/>
    <e v="#NAME?"/>
  </r>
  <r>
    <n v="-118.75"/>
    <n v="34.17"/>
    <n v="16"/>
    <n v="2950"/>
    <n v="387"/>
    <n v="1228"/>
    <n v="379"/>
    <n v="5.3749000000000002"/>
    <n v="346100"/>
    <x v="3"/>
    <e v="#NAME?"/>
  </r>
  <r>
    <n v="-118.84"/>
    <n v="34.11"/>
    <n v="12"/>
    <n v="7508"/>
    <n v="1058"/>
    <n v="2484"/>
    <n v="965"/>
    <n v="5.8788"/>
    <n v="500001"/>
    <x v="3"/>
    <e v="#NAME?"/>
  </r>
  <r>
    <n v="-118.82"/>
    <n v="34.14"/>
    <n v="22"/>
    <n v="11668"/>
    <n v="1730"/>
    <n v="4054"/>
    <n v="1671"/>
    <n v="6.9935"/>
    <n v="385500"/>
    <x v="3"/>
    <e v="#NAME?"/>
  </r>
  <r>
    <n v="-118.79"/>
    <n v="34.14"/>
    <n v="7"/>
    <n v="3003"/>
    <n v="504"/>
    <n v="1143"/>
    <n v="466"/>
    <n v="5.8548"/>
    <n v="500001"/>
    <x v="3"/>
    <e v="#NAME?"/>
  </r>
  <r>
    <n v="-118.74"/>
    <n v="34.049999999999997"/>
    <n v="19"/>
    <n v="3487"/>
    <n v="686"/>
    <n v="2782"/>
    <n v="584"/>
    <n v="7.9184000000000001"/>
    <n v="500001"/>
    <x v="3"/>
    <e v="#NAME?"/>
  </r>
  <r>
    <n v="-118.86"/>
    <n v="34.07"/>
    <n v="16"/>
    <n v="1409"/>
    <n v="244"/>
    <n v="970"/>
    <n v="172"/>
    <n v="8.0144000000000002"/>
    <n v="500001"/>
    <x v="3"/>
    <e v="#NAME?"/>
  </r>
  <r>
    <n v="-118.88"/>
    <n v="34.020000000000003"/>
    <n v="19"/>
    <n v="15990"/>
    <n v="2611"/>
    <n v="5175"/>
    <n v="2173"/>
    <n v="7.7847999999999997"/>
    <n v="500001"/>
    <x v="3"/>
    <e v="#NAME?"/>
  </r>
  <r>
    <n v="-118.85"/>
    <n v="34.04"/>
    <n v="21"/>
    <n v="3837"/>
    <n v="578"/>
    <n v="1509"/>
    <n v="509"/>
    <n v="8.4475999999999996"/>
    <n v="500001"/>
    <x v="3"/>
    <e v="#NAME?"/>
  </r>
  <r>
    <n v="-118.78"/>
    <n v="34.049999999999997"/>
    <n v="28"/>
    <n v="1343"/>
    <n v="215"/>
    <n v="487"/>
    <n v="199"/>
    <n v="6.83"/>
    <n v="500001"/>
    <x v="3"/>
    <e v="#NAME?"/>
  </r>
  <r>
    <n v="-118.58"/>
    <n v="34.06"/>
    <n v="25"/>
    <n v="4440"/>
    <n v="693"/>
    <n v="1560"/>
    <n v="636"/>
    <n v="8.8666"/>
    <n v="500001"/>
    <x v="1"/>
    <m/>
  </r>
  <r>
    <n v="-118.6"/>
    <n v="34.020000000000003"/>
    <n v="36"/>
    <n v="2043"/>
    <n v="467"/>
    <n v="606"/>
    <n v="326"/>
    <n v="8.4330999999999996"/>
    <n v="500001"/>
    <x v="3"/>
    <e v="#NAME?"/>
  </r>
  <r>
    <n v="-118.62"/>
    <n v="34.06"/>
    <n v="25"/>
    <n v="3546"/>
    <n v="584"/>
    <n v="1530"/>
    <n v="601"/>
    <n v="7.4001000000000001"/>
    <n v="500001"/>
    <x v="3"/>
    <e v="#NAME?"/>
  </r>
  <r>
    <n v="-118.66"/>
    <n v="34.020000000000003"/>
    <n v="23"/>
    <n v="8798"/>
    <n v="1465"/>
    <n v="2750"/>
    <n v="1208"/>
    <n v="8.7363999999999997"/>
    <n v="500001"/>
    <x v="3"/>
    <e v="#NAME?"/>
  </r>
  <r>
    <n v="-117.76"/>
    <n v="34.71"/>
    <n v="15"/>
    <n v="2981"/>
    <n v="625"/>
    <n v="1694"/>
    <n v="540"/>
    <n v="2.9540999999999999"/>
    <n v="106700"/>
    <x v="2"/>
    <e v="#NAME?"/>
  </r>
  <r>
    <n v="-117.84"/>
    <n v="34.630000000000003"/>
    <n v="5"/>
    <n v="6739"/>
    <n v="1251"/>
    <n v="4614"/>
    <n v="1266"/>
    <n v="4.0019999999999998"/>
    <n v="115100"/>
    <x v="2"/>
    <e v="#NAME?"/>
  </r>
  <r>
    <n v="-117.78"/>
    <n v="34.58"/>
    <n v="6"/>
    <n v="10263"/>
    <n v="1864"/>
    <n v="6163"/>
    <n v="1781"/>
    <n v="3.8803000000000001"/>
    <n v="120000"/>
    <x v="2"/>
    <e v="#NAME?"/>
  </r>
  <r>
    <n v="-117.96"/>
    <n v="34.71"/>
    <n v="32"/>
    <n v="3511"/>
    <n v="646"/>
    <n v="1733"/>
    <n v="510"/>
    <n v="3.46"/>
    <n v="123900"/>
    <x v="2"/>
    <e v="#NAME?"/>
  </r>
  <r>
    <n v="-118.09"/>
    <n v="34.74"/>
    <n v="34"/>
    <n v="1218"/>
    <n v="285"/>
    <n v="797"/>
    <n v="248"/>
    <n v="2.4348000000000001"/>
    <n v="104800"/>
    <x v="2"/>
    <e v="#NAME?"/>
  </r>
  <r>
    <n v="-118.06"/>
    <n v="34.71"/>
    <n v="14"/>
    <n v="2606"/>
    <n v="514"/>
    <n v="1228"/>
    <n v="512"/>
    <n v="2.5764"/>
    <n v="150000"/>
    <x v="2"/>
    <e v="#NAME?"/>
  </r>
  <r>
    <n v="-118.09"/>
    <n v="34.68"/>
    <n v="4"/>
    <n v="23386"/>
    <n v="4171"/>
    <n v="10493"/>
    <n v="3671"/>
    <n v="4.0210999999999997"/>
    <n v="144000"/>
    <x v="2"/>
    <e v="#NAME?"/>
  </r>
  <r>
    <n v="-118.11"/>
    <n v="34.68"/>
    <n v="6"/>
    <n v="7430"/>
    <n v="1184"/>
    <n v="3489"/>
    <n v="1115"/>
    <n v="5.3266999999999998"/>
    <n v="140100"/>
    <x v="2"/>
    <e v="#NAME?"/>
  </r>
  <r>
    <n v="-118.12"/>
    <n v="34.69"/>
    <n v="17"/>
    <n v="2479"/>
    <n v="390"/>
    <n v="1219"/>
    <n v="363"/>
    <n v="4.6417000000000002"/>
    <n v="125700"/>
    <x v="2"/>
    <e v="#NAME?"/>
  </r>
  <r>
    <n v="-118.12"/>
    <n v="34.68"/>
    <n v="12"/>
    <n v="5319"/>
    <n v="875"/>
    <n v="2439"/>
    <n v="779"/>
    <n v="4.6628999999999996"/>
    <n v="131500"/>
    <x v="2"/>
    <e v="#NAME?"/>
  </r>
  <r>
    <n v="-118.13"/>
    <n v="34.69"/>
    <n v="34"/>
    <n v="2156"/>
    <n v="397"/>
    <n v="1269"/>
    <n v="388"/>
    <n v="2.75"/>
    <n v="96800"/>
    <x v="2"/>
    <e v="#NAME?"/>
  </r>
  <r>
    <n v="-118.13"/>
    <n v="34.68"/>
    <n v="28"/>
    <n v="718"/>
    <n v="124"/>
    <n v="347"/>
    <n v="121"/>
    <n v="4.0250000000000004"/>
    <n v="102600"/>
    <x v="2"/>
    <e v="#NAME?"/>
  </r>
  <r>
    <n v="-118.1"/>
    <n v="34.65"/>
    <n v="33"/>
    <n v="873"/>
    <n v="177"/>
    <n v="425"/>
    <n v="142"/>
    <n v="2.67"/>
    <n v="187500"/>
    <x v="2"/>
    <e v="#NAME?"/>
  </r>
  <r>
    <n v="-118.09"/>
    <n v="34.71"/>
    <n v="5"/>
    <n v="5807"/>
    <n v="1182"/>
    <n v="2602"/>
    <n v="1007"/>
    <n v="2.4011999999999998"/>
    <n v="159400"/>
    <x v="2"/>
    <e v="#NAME?"/>
  </r>
  <r>
    <n v="-118.1"/>
    <n v="34.700000000000003"/>
    <n v="5"/>
    <n v="10356"/>
    <n v="1647"/>
    <n v="4562"/>
    <n v="1427"/>
    <n v="4.9805999999999999"/>
    <n v="141100"/>
    <x v="2"/>
    <e v="#NAME?"/>
  </r>
  <r>
    <n v="-118.09"/>
    <n v="34.700000000000003"/>
    <n v="6"/>
    <n v="4558"/>
    <n v="804"/>
    <n v="1543"/>
    <n v="563"/>
    <n v="2.8548"/>
    <n v="138500"/>
    <x v="2"/>
    <e v="#NAME?"/>
  </r>
  <r>
    <n v="-118.1"/>
    <n v="34.71"/>
    <n v="16"/>
    <n v="3914"/>
    <n v="819"/>
    <n v="1524"/>
    <n v="795"/>
    <n v="2.415"/>
    <n v="137500"/>
    <x v="2"/>
    <e v="#NAME?"/>
  </r>
  <r>
    <n v="-118.12"/>
    <n v="34.71"/>
    <n v="26"/>
    <n v="4230"/>
    <n v="823"/>
    <n v="2789"/>
    <n v="793"/>
    <n v="2.5179"/>
    <n v="104000"/>
    <x v="2"/>
    <e v="#NAME?"/>
  </r>
  <r>
    <n v="-118.12"/>
    <n v="34.71"/>
    <n v="46"/>
    <n v="40"/>
    <n v="10"/>
    <n v="14"/>
    <n v="7"/>
    <n v="1.125"/>
    <n v="225000"/>
    <x v="2"/>
    <e v="#NAME?"/>
  </r>
  <r>
    <n v="-118.12"/>
    <n v="34.700000000000003"/>
    <n v="7"/>
    <n v="4915"/>
    <n v="885"/>
    <n v="2833"/>
    <n v="874"/>
    <n v="4.3228999999999997"/>
    <n v="130000"/>
    <x v="2"/>
    <e v="#NAME?"/>
  </r>
  <r>
    <n v="-118.13"/>
    <n v="34.700000000000003"/>
    <n v="34"/>
    <n v="1943"/>
    <n v="500"/>
    <n v="1078"/>
    <n v="446"/>
    <n v="1.1295999999999999"/>
    <n v="93800"/>
    <x v="2"/>
    <e v="#NAME?"/>
  </r>
  <r>
    <n v="-118.13"/>
    <n v="34.69"/>
    <n v="32"/>
    <n v="3670"/>
    <n v="765"/>
    <n v="1986"/>
    <n v="673"/>
    <n v="3.6819999999999999"/>
    <n v="108800"/>
    <x v="2"/>
    <e v="#NAME?"/>
  </r>
  <r>
    <n v="-118.12"/>
    <n v="34.69"/>
    <n v="27"/>
    <n v="3019"/>
    <n v="501"/>
    <n v="1580"/>
    <n v="523"/>
    <n v="3.7804000000000002"/>
    <n v="113500"/>
    <x v="2"/>
    <e v="#NAME?"/>
  </r>
  <r>
    <n v="-118.14"/>
    <n v="34.68"/>
    <n v="31"/>
    <n v="2666"/>
    <n v="662"/>
    <n v="1337"/>
    <n v="602"/>
    <n v="2.4432"/>
    <n v="101100"/>
    <x v="2"/>
    <e v="#NAME?"/>
  </r>
  <r>
    <n v="-118.14"/>
    <n v="34.69"/>
    <n v="35"/>
    <n v="2118"/>
    <n v="374"/>
    <n v="1108"/>
    <n v="360"/>
    <n v="3.4327000000000001"/>
    <n v="100300"/>
    <x v="2"/>
    <e v="#NAME?"/>
  </r>
  <r>
    <n v="-118.14"/>
    <n v="34.68"/>
    <n v="33"/>
    <n v="2815"/>
    <n v="485"/>
    <n v="1447"/>
    <n v="489"/>
    <n v="4.2679"/>
    <n v="119600"/>
    <x v="2"/>
    <e v="#NAME?"/>
  </r>
  <r>
    <n v="-118.14"/>
    <n v="34.68"/>
    <n v="25"/>
    <n v="1703"/>
    <n v="342"/>
    <n v="775"/>
    <n v="309"/>
    <n v="4.5454999999999997"/>
    <n v="126500"/>
    <x v="2"/>
    <e v="#NAME?"/>
  </r>
  <r>
    <n v="-118.16"/>
    <n v="34.68"/>
    <n v="17"/>
    <n v="2994"/>
    <n v="832"/>
    <n v="1571"/>
    <n v="695"/>
    <n v="2.5901999999999998"/>
    <n v="85400"/>
    <x v="2"/>
    <e v="#NAME?"/>
  </r>
  <r>
    <n v="-118.15"/>
    <n v="34.69"/>
    <n v="32"/>
    <n v="1300"/>
    <n v="234"/>
    <n v="712"/>
    <n v="249"/>
    <n v="3.25"/>
    <n v="107500"/>
    <x v="2"/>
    <e v="#NAME?"/>
  </r>
  <r>
    <n v="-118.16"/>
    <n v="34.68"/>
    <n v="9"/>
    <n v="4303"/>
    <n v="900"/>
    <n v="2240"/>
    <n v="861"/>
    <n v="3.7806999999999999"/>
    <n v="110900"/>
    <x v="2"/>
    <e v="#NAME?"/>
  </r>
  <r>
    <n v="-118.15"/>
    <n v="34.67"/>
    <n v="5"/>
    <n v="12317"/>
    <n v="2953"/>
    <n v="6291"/>
    <n v="2654"/>
    <n v="3.5731999999999999"/>
    <n v="146900"/>
    <x v="2"/>
    <e v="#NAME?"/>
  </r>
  <r>
    <n v="-118.14"/>
    <n v="34.65"/>
    <n v="20"/>
    <n v="1257"/>
    <n v="201"/>
    <n v="551"/>
    <n v="186"/>
    <n v="4.6590999999999996"/>
    <n v="247200"/>
    <x v="2"/>
    <e v="#NAME?"/>
  </r>
  <r>
    <n v="-118.14"/>
    <n v="34.72"/>
    <n v="15"/>
    <n v="2181"/>
    <n v="361"/>
    <n v="1057"/>
    <n v="300"/>
    <n v="4.625"/>
    <n v="118100"/>
    <x v="2"/>
    <e v="#NAME?"/>
  </r>
  <r>
    <n v="-118.16"/>
    <n v="34.71"/>
    <n v="27"/>
    <n v="6007"/>
    <n v="998"/>
    <n v="2680"/>
    <n v="882"/>
    <n v="4.1718999999999999"/>
    <n v="117200"/>
    <x v="2"/>
    <e v="#NAME?"/>
  </r>
  <r>
    <n v="-118.15"/>
    <n v="34.71"/>
    <n v="36"/>
    <n v="1338"/>
    <n v="250"/>
    <n v="709"/>
    <n v="250"/>
    <n v="3.5625"/>
    <n v="101400"/>
    <x v="2"/>
    <e v="#NAME?"/>
  </r>
  <r>
    <n v="-118.14"/>
    <n v="34.71"/>
    <n v="33"/>
    <n v="2347"/>
    <n v="461"/>
    <n v="1482"/>
    <n v="374"/>
    <n v="2.8193999999999999"/>
    <n v="93000"/>
    <x v="2"/>
    <e v="#NAME?"/>
  </r>
  <r>
    <n v="-118.14"/>
    <n v="34.71"/>
    <n v="32"/>
    <n v="1164"/>
    <n v="248"/>
    <n v="588"/>
    <n v="270"/>
    <n v="1.1917"/>
    <n v="86900"/>
    <x v="2"/>
    <e v="#NAME?"/>
  </r>
  <r>
    <n v="-118.15"/>
    <n v="34.71"/>
    <n v="35"/>
    <n v="1503"/>
    <n v="309"/>
    <n v="842"/>
    <n v="300"/>
    <n v="2.5278"/>
    <n v="97700"/>
    <x v="2"/>
    <e v="#NAME?"/>
  </r>
  <r>
    <n v="-118.14"/>
    <n v="34.700000000000003"/>
    <n v="36"/>
    <n v="1205"/>
    <n v="317"/>
    <n v="678"/>
    <n v="290"/>
    <n v="2.0182000000000002"/>
    <n v="98400"/>
    <x v="2"/>
    <e v="#NAME?"/>
  </r>
  <r>
    <n v="-118.14"/>
    <n v="34.700000000000003"/>
    <n v="12"/>
    <n v="1984"/>
    <n v="614"/>
    <n v="1071"/>
    <n v="574"/>
    <n v="1.2532000000000001"/>
    <n v="102100"/>
    <x v="2"/>
    <e v="#NAME?"/>
  </r>
  <r>
    <n v="-118.15"/>
    <n v="34.700000000000003"/>
    <n v="36"/>
    <n v="2696"/>
    <n v="454"/>
    <n v="1192"/>
    <n v="452"/>
    <n v="3.9615"/>
    <n v="116300"/>
    <x v="2"/>
    <e v="#NAME?"/>
  </r>
  <r>
    <n v="-118.16"/>
    <n v="34.700000000000003"/>
    <n v="33"/>
    <n v="2918"/>
    <n v="494"/>
    <n v="1365"/>
    <n v="478"/>
    <n v="4.8787000000000003"/>
    <n v="127700"/>
    <x v="2"/>
    <e v="#NAME?"/>
  </r>
  <r>
    <n v="-118.16"/>
    <n v="34.69"/>
    <n v="35"/>
    <n v="3114"/>
    <n v="583"/>
    <n v="1974"/>
    <n v="545"/>
    <n v="3.9028"/>
    <n v="126800"/>
    <x v="2"/>
    <e v="#NAME?"/>
  </r>
  <r>
    <n v="-118.14"/>
    <n v="34.69"/>
    <n v="34"/>
    <n v="1439"/>
    <n v="327"/>
    <n v="708"/>
    <n v="298"/>
    <n v="3.2698999999999998"/>
    <n v="100000"/>
    <x v="2"/>
    <e v="#NAME?"/>
  </r>
  <r>
    <n v="-118.14"/>
    <n v="34.69"/>
    <n v="48"/>
    <n v="1379"/>
    <n v="327"/>
    <n v="696"/>
    <n v="304"/>
    <n v="2.1166999999999998"/>
    <n v="94900"/>
    <x v="2"/>
    <e v="#NAME?"/>
  </r>
  <r>
    <n v="-118.28"/>
    <n v="34.76"/>
    <n v="19"/>
    <n v="3430"/>
    <n v="601"/>
    <n v="1817"/>
    <n v="571"/>
    <n v="4.7874999999999996"/>
    <n v="163600"/>
    <x v="2"/>
    <e v="#NAME?"/>
  </r>
  <r>
    <n v="-118.19"/>
    <n v="34.770000000000003"/>
    <n v="16"/>
    <n v="2035"/>
    <n v="370"/>
    <n v="704"/>
    <n v="330"/>
    <n v="2.1979000000000002"/>
    <n v="146400"/>
    <x v="2"/>
    <e v="#NAME?"/>
  </r>
  <r>
    <n v="-118.2"/>
    <n v="34.69"/>
    <n v="5"/>
    <n v="9076"/>
    <n v="1503"/>
    <n v="7694"/>
    <n v="1278"/>
    <n v="4.875"/>
    <n v="163400"/>
    <x v="2"/>
    <e v="#NAME?"/>
  </r>
  <r>
    <n v="-118.17"/>
    <n v="34.69"/>
    <n v="12"/>
    <n v="4881"/>
    <n v="803"/>
    <n v="2188"/>
    <n v="724"/>
    <n v="4.1666999999999996"/>
    <n v="171900"/>
    <x v="2"/>
    <e v="#NAME?"/>
  </r>
  <r>
    <n v="-118.17"/>
    <n v="34.68"/>
    <n v="13"/>
    <n v="5341"/>
    <n v="773"/>
    <n v="2288"/>
    <n v="724"/>
    <n v="6.6772"/>
    <n v="185600"/>
    <x v="2"/>
    <e v="#NAME?"/>
  </r>
  <r>
    <n v="-118.19"/>
    <n v="34.67"/>
    <n v="8"/>
    <n v="11275"/>
    <n v="1822"/>
    <n v="5731"/>
    <n v="1692"/>
    <n v="5.0285000000000002"/>
    <n v="167900"/>
    <x v="2"/>
    <e v="#NAME?"/>
  </r>
  <r>
    <n v="-118.17"/>
    <n v="34.67"/>
    <n v="5"/>
    <n v="8352"/>
    <n v="1555"/>
    <n v="3723"/>
    <n v="1389"/>
    <n v="4.5659000000000001"/>
    <n v="140300"/>
    <x v="2"/>
    <e v="#NAME?"/>
  </r>
  <r>
    <n v="-118.19"/>
    <n v="34.65"/>
    <n v="33"/>
    <n v="1781"/>
    <n v="326"/>
    <n v="913"/>
    <n v="314"/>
    <n v="3.9963000000000002"/>
    <n v="126800"/>
    <x v="2"/>
    <e v="#NAME?"/>
  </r>
  <r>
    <n v="-118.17"/>
    <n v="34.659999999999997"/>
    <n v="9"/>
    <n v="1561"/>
    <n v="253"/>
    <n v="731"/>
    <n v="233"/>
    <n v="5.7049000000000003"/>
    <n v="173200"/>
    <x v="2"/>
    <e v="#NAME?"/>
  </r>
  <r>
    <n v="-118.22"/>
    <n v="34.67"/>
    <n v="28"/>
    <n v="2357"/>
    <n v="408"/>
    <n v="1162"/>
    <n v="384"/>
    <n v="4.3635999999999999"/>
    <n v="179700"/>
    <x v="2"/>
    <e v="#NAME?"/>
  </r>
  <r>
    <n v="-118.23"/>
    <n v="34.659999999999997"/>
    <n v="25"/>
    <n v="2627"/>
    <n v="387"/>
    <n v="1059"/>
    <n v="338"/>
    <n v="3.6381999999999999"/>
    <n v="138200"/>
    <x v="2"/>
    <e v="#NAME?"/>
  </r>
  <r>
    <n v="-118.22"/>
    <n v="34.659999999999997"/>
    <n v="17"/>
    <n v="3810"/>
    <n v="662"/>
    <n v="1867"/>
    <n v="586"/>
    <n v="4.9000000000000004"/>
    <n v="152400"/>
    <x v="2"/>
    <e v="#NAME?"/>
  </r>
  <r>
    <n v="-118.21"/>
    <n v="34.65"/>
    <n v="17"/>
    <n v="4001"/>
    <n v="814"/>
    <n v="2313"/>
    <n v="756"/>
    <n v="3.0440999999999998"/>
    <n v="140100"/>
    <x v="2"/>
    <e v="#NAME?"/>
  </r>
  <r>
    <n v="-118.23"/>
    <n v="34.65"/>
    <n v="17"/>
    <n v="1827"/>
    <n v="348"/>
    <n v="766"/>
    <n v="335"/>
    <n v="3.5672999999999999"/>
    <n v="136300"/>
    <x v="2"/>
    <e v="#NAME?"/>
  </r>
  <r>
    <n v="-118.27"/>
    <n v="34.68"/>
    <n v="19"/>
    <n v="552"/>
    <n v="129"/>
    <n v="314"/>
    <n v="106"/>
    <n v="3.2124999999999999"/>
    <n v="185400"/>
    <x v="2"/>
    <e v="#NAME?"/>
  </r>
  <r>
    <n v="-118.29"/>
    <n v="34.65"/>
    <n v="18"/>
    <n v="6893"/>
    <n v="1372"/>
    <n v="2837"/>
    <n v="1221"/>
    <n v="3.3172999999999999"/>
    <n v="218400"/>
    <x v="2"/>
    <e v="#NAME?"/>
  </r>
  <r>
    <n v="-118.32"/>
    <n v="34.619999999999997"/>
    <n v="31"/>
    <n v="1398"/>
    <n v="273"/>
    <n v="884"/>
    <n v="299"/>
    <n v="4.8409000000000004"/>
    <n v="264900"/>
    <x v="2"/>
    <e v="#NAME?"/>
  </r>
  <r>
    <n v="-118.38"/>
    <n v="34.58"/>
    <n v="18"/>
    <n v="1859"/>
    <n v="375"/>
    <n v="913"/>
    <n v="372"/>
    <n v="4.3456000000000001"/>
    <n v="148900"/>
    <x v="2"/>
    <e v="#NAME?"/>
  </r>
  <r>
    <n v="-118.61"/>
    <n v="34.729999999999997"/>
    <n v="25"/>
    <n v="3080"/>
    <n v="587"/>
    <n v="1558"/>
    <n v="510"/>
    <n v="5.0838999999999999"/>
    <n v="156700"/>
    <x v="2"/>
    <e v="#NAME?"/>
  </r>
  <r>
    <n v="-118.4"/>
    <n v="34.700000000000003"/>
    <n v="10"/>
    <n v="4122"/>
    <n v="814"/>
    <n v="2164"/>
    <n v="710"/>
    <n v="4.2941000000000003"/>
    <n v="151600"/>
    <x v="2"/>
    <e v="#NAME?"/>
  </r>
  <r>
    <n v="-117.92"/>
    <n v="34.630000000000003"/>
    <n v="34"/>
    <n v="81"/>
    <n v="26"/>
    <n v="53"/>
    <n v="14"/>
    <n v="1.4091"/>
    <n v="137500"/>
    <x v="2"/>
    <e v="#NAME?"/>
  </r>
  <r>
    <n v="-117.92"/>
    <n v="34.590000000000003"/>
    <n v="7"/>
    <n v="681"/>
    <n v="125"/>
    <n v="485"/>
    <n v="104"/>
    <n v="2.7395999999999998"/>
    <n v="125600"/>
    <x v="2"/>
    <e v="#NAME?"/>
  </r>
  <r>
    <n v="-117.93"/>
    <n v="34.57"/>
    <n v="5"/>
    <n v="5613"/>
    <n v="1060"/>
    <n v="3569"/>
    <n v="999"/>
    <n v="3.1945999999999999"/>
    <n v="132700"/>
    <x v="2"/>
    <e v="#NAME?"/>
  </r>
  <r>
    <n v="-117.9"/>
    <n v="34.53"/>
    <n v="8"/>
    <n v="3484"/>
    <n v="647"/>
    <n v="2169"/>
    <n v="619"/>
    <n v="3.9765999999999999"/>
    <n v="135800"/>
    <x v="2"/>
    <e v="#NAME?"/>
  </r>
  <r>
    <n v="-117.96"/>
    <n v="34.53"/>
    <n v="10"/>
    <n v="2907"/>
    <n v="559"/>
    <n v="1681"/>
    <n v="531"/>
    <n v="3.8593999999999999"/>
    <n v="141000"/>
    <x v="2"/>
    <e v="#NAME?"/>
  </r>
  <r>
    <n v="-117.98"/>
    <n v="34.53"/>
    <n v="13"/>
    <n v="2815"/>
    <n v="535"/>
    <n v="1492"/>
    <n v="491"/>
    <n v="4.0945"/>
    <n v="135700"/>
    <x v="2"/>
    <e v="#NAME?"/>
  </r>
  <r>
    <n v="-118.09"/>
    <n v="34.630000000000003"/>
    <n v="31"/>
    <n v="1537"/>
    <n v="416"/>
    <n v="1239"/>
    <n v="397"/>
    <n v="1.9722"/>
    <n v="99200"/>
    <x v="2"/>
    <e v="#NAME?"/>
  </r>
  <r>
    <n v="-118.02"/>
    <n v="34.619999999999997"/>
    <n v="38"/>
    <n v="248"/>
    <n v="55"/>
    <n v="261"/>
    <n v="53"/>
    <n v="2.1413000000000002"/>
    <n v="96900"/>
    <x v="2"/>
    <e v="#NAME?"/>
  </r>
  <r>
    <n v="-118.18"/>
    <n v="34.630000000000003"/>
    <n v="19"/>
    <n v="3562"/>
    <n v="606"/>
    <n v="1677"/>
    <n v="578"/>
    <n v="4.1573000000000002"/>
    <n v="228100"/>
    <x v="2"/>
    <e v="#NAME?"/>
  </r>
  <r>
    <n v="-118.17"/>
    <n v="34.61"/>
    <n v="7"/>
    <n v="2465"/>
    <n v="336"/>
    <n v="978"/>
    <n v="332"/>
    <n v="7.1380999999999997"/>
    <n v="292200"/>
    <x v="2"/>
    <e v="#NAME?"/>
  </r>
  <r>
    <n v="-118.16"/>
    <n v="34.6"/>
    <n v="2"/>
    <n v="11008"/>
    <n v="1549"/>
    <n v="4098"/>
    <n v="1367"/>
    <n v="6.4865000000000004"/>
    <n v="204400"/>
    <x v="2"/>
    <e v="#NAME?"/>
  </r>
  <r>
    <n v="-118.12"/>
    <n v="34.6"/>
    <n v="33"/>
    <n v="2189"/>
    <n v="497"/>
    <n v="1459"/>
    <n v="443"/>
    <n v="2.3957999999999999"/>
    <n v="94500"/>
    <x v="2"/>
    <e v="#NAME?"/>
  </r>
  <r>
    <n v="-118.15"/>
    <n v="34.590000000000003"/>
    <n v="33"/>
    <n v="2111"/>
    <n v="429"/>
    <n v="1067"/>
    <n v="397"/>
    <n v="3.7343999999999999"/>
    <n v="111400"/>
    <x v="2"/>
    <e v="#NAME?"/>
  </r>
  <r>
    <n v="-118.16"/>
    <n v="34.6"/>
    <n v="5"/>
    <n v="7294"/>
    <n v="1139"/>
    <n v="3123"/>
    <n v="930"/>
    <n v="4.9904000000000002"/>
    <n v="154100"/>
    <x v="2"/>
    <e v="#NAME?"/>
  </r>
  <r>
    <n v="-118.21"/>
    <n v="34.56"/>
    <n v="12"/>
    <n v="2472"/>
    <n v="408"/>
    <n v="1048"/>
    <n v="380"/>
    <n v="4.7096999999999998"/>
    <n v="262100"/>
    <x v="2"/>
    <e v="#NAME?"/>
  </r>
  <r>
    <n v="-118.22"/>
    <n v="34.630000000000003"/>
    <n v="4"/>
    <n v="14348"/>
    <n v="2145"/>
    <n v="5839"/>
    <n v="1806"/>
    <n v="5.3799000000000001"/>
    <n v="222400"/>
    <x v="2"/>
    <e v="#NAME?"/>
  </r>
  <r>
    <n v="-118.21"/>
    <n v="34.64"/>
    <n v="16"/>
    <n v="2573"/>
    <n v="427"/>
    <n v="1273"/>
    <n v="426"/>
    <n v="5.9508000000000001"/>
    <n v="181100"/>
    <x v="2"/>
    <e v="#NAME?"/>
  </r>
  <r>
    <n v="-118.12"/>
    <n v="34.58"/>
    <n v="13"/>
    <n v="2614"/>
    <n v="650"/>
    <n v="1949"/>
    <n v="537"/>
    <n v="2.0547"/>
    <n v="102600"/>
    <x v="2"/>
    <e v="#NAME?"/>
  </r>
  <r>
    <n v="-118.13"/>
    <n v="34.58"/>
    <n v="29"/>
    <n v="2370"/>
    <n v="475"/>
    <n v="1746"/>
    <n v="483"/>
    <n v="3.7464"/>
    <n v="113500"/>
    <x v="2"/>
    <e v="#NAME?"/>
  </r>
  <r>
    <n v="-118.14"/>
    <n v="34.57"/>
    <n v="6"/>
    <n v="9882"/>
    <n v="1892"/>
    <n v="4892"/>
    <n v="1621"/>
    <n v="3.7635999999999998"/>
    <n v="167600"/>
    <x v="2"/>
    <e v="#NAME?"/>
  </r>
  <r>
    <n v="-118.12"/>
    <n v="34.56"/>
    <n v="5"/>
    <n v="6446"/>
    <n v="1154"/>
    <n v="3427"/>
    <n v="1104"/>
    <n v="3.9935999999999998"/>
    <n v="148500"/>
    <x v="2"/>
    <e v="#NAME?"/>
  </r>
  <r>
    <n v="-118.1"/>
    <n v="34.58"/>
    <n v="32"/>
    <n v="1489"/>
    <n v="306"/>
    <n v="774"/>
    <n v="267"/>
    <n v="3.2749999999999999"/>
    <n v="103500"/>
    <x v="2"/>
    <e v="#NAME?"/>
  </r>
  <r>
    <n v="-118.1"/>
    <n v="34.58"/>
    <n v="29"/>
    <n v="2843"/>
    <n v="603"/>
    <n v="1517"/>
    <n v="573"/>
    <n v="2.6657999999999999"/>
    <n v="106900"/>
    <x v="2"/>
    <e v="#NAME?"/>
  </r>
  <r>
    <n v="-118.1"/>
    <n v="34.57"/>
    <n v="7"/>
    <n v="20377"/>
    <n v="4335"/>
    <n v="11973"/>
    <n v="3933"/>
    <n v="3.3086000000000002"/>
    <n v="138100"/>
    <x v="2"/>
    <e v="#NAME?"/>
  </r>
  <r>
    <n v="-118.09"/>
    <n v="34.57"/>
    <n v="4"/>
    <n v="9761"/>
    <n v="1683"/>
    <n v="4970"/>
    <n v="1535"/>
    <n v="4.5266000000000002"/>
    <n v="142900"/>
    <x v="2"/>
    <e v="#NAME?"/>
  </r>
  <r>
    <n v="-118.08"/>
    <n v="34.58"/>
    <n v="5"/>
    <n v="1113"/>
    <n v="186"/>
    <n v="631"/>
    <n v="168"/>
    <n v="4.1718999999999999"/>
    <n v="146600"/>
    <x v="2"/>
    <e v="#NAME?"/>
  </r>
  <r>
    <n v="-118.07"/>
    <n v="34.58"/>
    <n v="34"/>
    <n v="3416"/>
    <n v="601"/>
    <n v="1929"/>
    <n v="567"/>
    <n v="4.0147000000000004"/>
    <n v="107400"/>
    <x v="2"/>
    <e v="#NAME?"/>
  </r>
  <r>
    <n v="-118.06"/>
    <n v="34.58"/>
    <n v="36"/>
    <n v="1493"/>
    <n v="258"/>
    <n v="899"/>
    <n v="260"/>
    <n v="3.86"/>
    <n v="109300"/>
    <x v="2"/>
    <e v="#NAME?"/>
  </r>
  <r>
    <n v="-118.08"/>
    <n v="34.58"/>
    <n v="12"/>
    <n v="3851"/>
    <n v="857"/>
    <n v="2169"/>
    <n v="811"/>
    <n v="3.0101"/>
    <n v="116300"/>
    <x v="2"/>
    <e v="#NAME?"/>
  </r>
  <r>
    <n v="-118.07"/>
    <n v="34.56"/>
    <n v="5"/>
    <n v="10264"/>
    <n v="1821"/>
    <n v="5871"/>
    <n v="1790"/>
    <n v="4.2328999999999999"/>
    <n v="145500"/>
    <x v="2"/>
    <e v="#NAME?"/>
  </r>
  <r>
    <n v="-118.08"/>
    <n v="34.56"/>
    <n v="14"/>
    <n v="5144"/>
    <n v="887"/>
    <n v="2846"/>
    <n v="824"/>
    <n v="4.5614999999999997"/>
    <n v="137200"/>
    <x v="2"/>
    <e v="#NAME?"/>
  </r>
  <r>
    <n v="-118.03"/>
    <n v="34.58"/>
    <n v="4"/>
    <n v="9849"/>
    <n v="1780"/>
    <n v="4546"/>
    <n v="1598"/>
    <n v="4.0728999999999997"/>
    <n v="154300"/>
    <x v="2"/>
    <e v="#NAME?"/>
  </r>
  <r>
    <n v="-118.02"/>
    <n v="34.57"/>
    <n v="4"/>
    <n v="10655"/>
    <n v="1706"/>
    <n v="5391"/>
    <n v="1529"/>
    <n v="5.0830000000000002"/>
    <n v="151300"/>
    <x v="2"/>
    <e v="#NAME?"/>
  </r>
  <r>
    <n v="-118.01"/>
    <n v="34.549999999999997"/>
    <n v="2"/>
    <n v="2701"/>
    <n v="530"/>
    <n v="1368"/>
    <n v="430"/>
    <n v="4.0709999999999997"/>
    <n v="137400"/>
    <x v="2"/>
    <e v="#NAME?"/>
  </r>
  <r>
    <n v="-118.08"/>
    <n v="34.549999999999997"/>
    <n v="5"/>
    <n v="16181"/>
    <n v="2971"/>
    <n v="8152"/>
    <n v="2651"/>
    <n v="4.5236999999999998"/>
    <n v="141800"/>
    <x v="2"/>
    <e v="#NAME?"/>
  </r>
  <r>
    <n v="-118.07"/>
    <n v="34.51"/>
    <n v="14"/>
    <n v="2798"/>
    <n v="459"/>
    <n v="1236"/>
    <n v="404"/>
    <n v="4.8666999999999998"/>
    <n v="239900"/>
    <x v="2"/>
    <e v="#NAME?"/>
  </r>
  <r>
    <n v="-118.37"/>
    <n v="34.43"/>
    <n v="11"/>
    <n v="17339"/>
    <n v="2866"/>
    <n v="8721"/>
    <n v="2803"/>
    <n v="5.9507000000000003"/>
    <n v="225200"/>
    <x v="2"/>
    <e v="#NAME?"/>
  </r>
  <r>
    <n v="-118.4"/>
    <n v="34.409999999999997"/>
    <n v="22"/>
    <n v="4443"/>
    <n v="560"/>
    <n v="1573"/>
    <n v="496"/>
    <n v="10.028499999999999"/>
    <n v="500001"/>
    <x v="1"/>
    <m/>
  </r>
  <r>
    <n v="-118.35"/>
    <n v="34.520000000000003"/>
    <n v="14"/>
    <n v="3490"/>
    <n v="592"/>
    <n v="1710"/>
    <n v="580"/>
    <n v="5.9170999999999996"/>
    <n v="333300"/>
    <x v="2"/>
    <e v="#NAME?"/>
  </r>
  <r>
    <n v="-118.22"/>
    <n v="34.520000000000003"/>
    <n v="7"/>
    <n v="4524"/>
    <n v="735"/>
    <n v="2298"/>
    <n v="717"/>
    <n v="6.5537999999999998"/>
    <n v="311600"/>
    <x v="2"/>
    <e v="#NAME?"/>
  </r>
  <r>
    <n v="-118.26"/>
    <n v="34.5"/>
    <n v="6"/>
    <n v="5813"/>
    <n v="908"/>
    <n v="2275"/>
    <n v="790"/>
    <n v="4.7778"/>
    <n v="340400"/>
    <x v="2"/>
    <e v="#NAME?"/>
  </r>
  <r>
    <n v="-118.27"/>
    <n v="34.46"/>
    <n v="10"/>
    <n v="2184"/>
    <n v="405"/>
    <n v="1119"/>
    <n v="370"/>
    <n v="4.7436999999999996"/>
    <n v="294000"/>
    <x v="2"/>
    <e v="#NAME?"/>
  </r>
  <r>
    <n v="-118.13"/>
    <n v="34.44"/>
    <n v="10"/>
    <n v="2726"/>
    <n v="465"/>
    <n v="1773"/>
    <n v="459"/>
    <n v="4.8295000000000003"/>
    <n v="319100"/>
    <x v="2"/>
    <e v="#NAME?"/>
  </r>
  <r>
    <n v="-117.89"/>
    <n v="34.49"/>
    <n v="12"/>
    <n v="3449"/>
    <n v="598"/>
    <n v="1502"/>
    <n v="540"/>
    <n v="3.7042999999999999"/>
    <n v="150800"/>
    <x v="2"/>
    <e v="#NAME?"/>
  </r>
  <r>
    <n v="-117.96"/>
    <n v="34.479999999999997"/>
    <n v="32"/>
    <n v="1896"/>
    <n v="342"/>
    <n v="806"/>
    <n v="299"/>
    <n v="4.5769000000000002"/>
    <n v="159400"/>
    <x v="2"/>
    <e v="#NAME?"/>
  </r>
  <r>
    <n v="-117.79"/>
    <n v="34.450000000000003"/>
    <n v="18"/>
    <n v="2986"/>
    <n v="597"/>
    <n v="1355"/>
    <n v="472"/>
    <n v="3.2765"/>
    <n v="165000"/>
    <x v="2"/>
    <e v="#NAME?"/>
  </r>
  <r>
    <n v="-118.46"/>
    <n v="34.4"/>
    <n v="12"/>
    <n v="25957"/>
    <n v="4798"/>
    <n v="10475"/>
    <n v="4490"/>
    <n v="4.5419999999999998"/>
    <n v="195300"/>
    <x v="1"/>
    <m/>
  </r>
  <r>
    <n v="-118.5"/>
    <n v="34.450000000000003"/>
    <n v="25"/>
    <n v="1290"/>
    <n v="190"/>
    <n v="689"/>
    <n v="216"/>
    <n v="6.0096999999999996"/>
    <n v="220200"/>
    <x v="1"/>
    <m/>
  </r>
  <r>
    <n v="-118.5"/>
    <n v="34.520000000000003"/>
    <n v="3"/>
    <n v="6577"/>
    <n v="1056"/>
    <n v="3032"/>
    <n v="1004"/>
    <n v="5.9263000000000003"/>
    <n v="251800"/>
    <x v="2"/>
    <e v="#NAME?"/>
  </r>
  <r>
    <n v="-118.48"/>
    <n v="34.47"/>
    <n v="36"/>
    <n v="84"/>
    <n v="12"/>
    <n v="29"/>
    <n v="17"/>
    <n v="3.375"/>
    <n v="187500"/>
    <x v="1"/>
    <m/>
  </r>
  <r>
    <n v="-118.5"/>
    <n v="34.46"/>
    <n v="17"/>
    <n v="10267"/>
    <m/>
    <n v="4956"/>
    <n v="1483"/>
    <n v="5.5061"/>
    <n v="239400"/>
    <x v="1"/>
    <m/>
  </r>
  <r>
    <n v="-118.52"/>
    <n v="34.44"/>
    <n v="26"/>
    <n v="934"/>
    <n v="148"/>
    <n v="519"/>
    <n v="162"/>
    <n v="5.3209"/>
    <n v="185000"/>
    <x v="1"/>
    <m/>
  </r>
  <r>
    <n v="-118.53"/>
    <n v="34.44"/>
    <n v="19"/>
    <n v="3013"/>
    <n v="507"/>
    <n v="1356"/>
    <n v="484"/>
    <n v="5.1162999999999998"/>
    <n v="233200"/>
    <x v="1"/>
    <m/>
  </r>
  <r>
    <n v="-118.53"/>
    <n v="34.450000000000003"/>
    <n v="26"/>
    <n v="828"/>
    <n v="149"/>
    <n v="508"/>
    <n v="158"/>
    <n v="5.2374000000000001"/>
    <n v="185500"/>
    <x v="1"/>
    <m/>
  </r>
  <r>
    <n v="-118.53"/>
    <n v="34.44"/>
    <n v="19"/>
    <n v="1285"/>
    <n v="195"/>
    <n v="650"/>
    <n v="193"/>
    <n v="6.0397999999999996"/>
    <n v="217800"/>
    <x v="1"/>
    <m/>
  </r>
  <r>
    <n v="-118.52"/>
    <n v="34.46"/>
    <n v="5"/>
    <n v="15341"/>
    <n v="2527"/>
    <n v="7270"/>
    <n v="2320"/>
    <n v="6.1280999999999999"/>
    <n v="236200"/>
    <x v="1"/>
    <m/>
  </r>
  <r>
    <n v="-118.53"/>
    <n v="34.450000000000003"/>
    <n v="10"/>
    <n v="5509"/>
    <n v="969"/>
    <n v="3002"/>
    <n v="959"/>
    <n v="5.5980999999999996"/>
    <n v="220100"/>
    <x v="1"/>
    <m/>
  </r>
  <r>
    <n v="-118.51"/>
    <n v="34.43"/>
    <n v="15"/>
    <n v="8510"/>
    <n v="1258"/>
    <n v="3733"/>
    <n v="1233"/>
    <n v="6.1082000000000001"/>
    <n v="253700"/>
    <x v="1"/>
    <m/>
  </r>
  <r>
    <n v="-118.46"/>
    <n v="34.42"/>
    <n v="25"/>
    <n v="2988"/>
    <n v="525"/>
    <n v="1884"/>
    <n v="513"/>
    <n v="4.7007000000000003"/>
    <n v="169500"/>
    <x v="1"/>
    <m/>
  </r>
  <r>
    <n v="-118.44"/>
    <n v="34.5"/>
    <n v="5"/>
    <n v="1514"/>
    <n v="220"/>
    <n v="1355"/>
    <n v="215"/>
    <n v="8.1343999999999994"/>
    <n v="359000"/>
    <x v="2"/>
    <e v="#NAME?"/>
  </r>
  <r>
    <n v="-118.45"/>
    <n v="34.44"/>
    <n v="16"/>
    <n v="13406"/>
    <n v="2574"/>
    <n v="7030"/>
    <n v="2440"/>
    <n v="4.6860999999999997"/>
    <n v="187900"/>
    <x v="1"/>
    <m/>
  </r>
  <r>
    <n v="-118.49"/>
    <n v="34.43"/>
    <n v="15"/>
    <n v="8244"/>
    <n v="1409"/>
    <n v="4453"/>
    <n v="1357"/>
    <n v="5.4828999999999999"/>
    <n v="199600"/>
    <x v="1"/>
    <m/>
  </r>
  <r>
    <n v="-118.49"/>
    <n v="34.42"/>
    <n v="23"/>
    <n v="4166"/>
    <n v="756"/>
    <n v="2082"/>
    <n v="743"/>
    <n v="4.4107000000000003"/>
    <n v="213400"/>
    <x v="1"/>
    <m/>
  </r>
  <r>
    <n v="-118.48"/>
    <n v="34.42"/>
    <n v="21"/>
    <n v="1375"/>
    <n v="259"/>
    <n v="728"/>
    <n v="258"/>
    <n v="5.0166000000000004"/>
    <n v="229000"/>
    <x v="1"/>
    <m/>
  </r>
  <r>
    <n v="-118.47"/>
    <n v="34.42"/>
    <n v="17"/>
    <n v="913"/>
    <n v="228"/>
    <n v="530"/>
    <n v="201"/>
    <n v="3.0379999999999998"/>
    <n v="238500"/>
    <x v="1"/>
    <m/>
  </r>
  <r>
    <n v="-118.47"/>
    <n v="34.42"/>
    <n v="25"/>
    <n v="3223"/>
    <n v="524"/>
    <n v="1763"/>
    <n v="508"/>
    <n v="5.2887000000000004"/>
    <n v="183000"/>
    <x v="1"/>
    <m/>
  </r>
  <r>
    <n v="-118.43"/>
    <n v="34.42"/>
    <n v="13"/>
    <n v="3600"/>
    <n v="580"/>
    <n v="1799"/>
    <n v="576"/>
    <n v="6.2971000000000004"/>
    <n v="218300"/>
    <x v="1"/>
    <m/>
  </r>
  <r>
    <n v="-118.43"/>
    <n v="34.43"/>
    <n v="5"/>
    <n v="21113"/>
    <n v="4386"/>
    <n v="9842"/>
    <n v="3886"/>
    <n v="4.2037000000000004"/>
    <n v="194600"/>
    <x v="1"/>
    <m/>
  </r>
  <r>
    <n v="-118.55"/>
    <n v="34.44"/>
    <n v="14"/>
    <n v="15348"/>
    <n v="2366"/>
    <n v="7087"/>
    <n v="2169"/>
    <n v="6.3277000000000001"/>
    <n v="237700"/>
    <x v="2"/>
    <e v="#NAME?"/>
  </r>
  <r>
    <n v="-118.56"/>
    <n v="34.42"/>
    <n v="2"/>
    <n v="966"/>
    <n v="270"/>
    <n v="233"/>
    <n v="169"/>
    <n v="1.9666999999999999"/>
    <n v="450000"/>
    <x v="1"/>
    <m/>
  </r>
  <r>
    <n v="-118.61"/>
    <n v="34.590000000000003"/>
    <n v="5"/>
    <n v="4028"/>
    <n v="896"/>
    <n v="2062"/>
    <n v="826"/>
    <n v="4.0579000000000001"/>
    <n v="167100"/>
    <x v="2"/>
    <e v="#NAME?"/>
  </r>
  <r>
    <n v="-118.7"/>
    <n v="34.53"/>
    <n v="5"/>
    <n v="14275"/>
    <n v="2474"/>
    <n v="7158"/>
    <n v="2311"/>
    <n v="5.4283999999999999"/>
    <n v="236300"/>
    <x v="2"/>
    <e v="#NAME?"/>
  </r>
  <r>
    <n v="-118.66"/>
    <n v="34.43"/>
    <n v="9"/>
    <n v="2356"/>
    <n v="469"/>
    <n v="1556"/>
    <n v="386"/>
    <n v="3.7749999999999999"/>
    <n v="155000"/>
    <x v="2"/>
    <e v="#NAME?"/>
  </r>
  <r>
    <n v="-118.59"/>
    <n v="34.47"/>
    <n v="5"/>
    <n v="538"/>
    <n v="98"/>
    <n v="8733"/>
    <n v="105"/>
    <n v="4.2390999999999996"/>
    <n v="154600"/>
    <x v="2"/>
    <e v="#NAME?"/>
  </r>
  <r>
    <n v="-118.61"/>
    <n v="34.31"/>
    <n v="4"/>
    <n v="1949"/>
    <n v="458"/>
    <n v="868"/>
    <n v="398"/>
    <n v="5.0151000000000003"/>
    <n v="285200"/>
    <x v="1"/>
    <m/>
  </r>
  <r>
    <n v="-118.52"/>
    <n v="34.39"/>
    <n v="21"/>
    <n v="5477"/>
    <n v="1275"/>
    <n v="3384"/>
    <n v="1222"/>
    <n v="3.6625000000000001"/>
    <n v="228100"/>
    <x v="1"/>
    <m/>
  </r>
  <r>
    <n v="-118.53"/>
    <n v="34.380000000000003"/>
    <n v="18"/>
    <n v="2288"/>
    <n v="607"/>
    <n v="2305"/>
    <n v="597"/>
    <n v="3.2269999999999999"/>
    <n v="136100"/>
    <x v="1"/>
    <m/>
  </r>
  <r>
    <n v="-118.54"/>
    <n v="34.380000000000003"/>
    <n v="18"/>
    <n v="2096"/>
    <n v="309"/>
    <n v="1044"/>
    <n v="328"/>
    <n v="6.8299000000000003"/>
    <n v="262100"/>
    <x v="1"/>
    <m/>
  </r>
  <r>
    <n v="-118.52"/>
    <n v="34.4"/>
    <n v="5"/>
    <n v="7748"/>
    <n v="1557"/>
    <n v="4768"/>
    <n v="1393"/>
    <n v="5.3049999999999997"/>
    <n v="311200"/>
    <x v="1"/>
    <m/>
  </r>
  <r>
    <n v="-118.53"/>
    <n v="34.369999999999997"/>
    <n v="8"/>
    <n v="3839"/>
    <n v="852"/>
    <n v="1342"/>
    <n v="593"/>
    <n v="3.9117999999999999"/>
    <n v="333700"/>
    <x v="1"/>
    <m/>
  </r>
  <r>
    <n v="-118.54"/>
    <n v="34.369999999999997"/>
    <n v="27"/>
    <n v="2051"/>
    <n v="301"/>
    <n v="917"/>
    <n v="287"/>
    <n v="7.6059000000000001"/>
    <n v="323700"/>
    <x v="1"/>
    <m/>
  </r>
  <r>
    <n v="-118.52"/>
    <n v="34.36"/>
    <n v="5"/>
    <n v="4222"/>
    <n v="712"/>
    <n v="2024"/>
    <n v="646"/>
    <n v="5.8703000000000003"/>
    <n v="500001"/>
    <x v="1"/>
    <m/>
  </r>
  <r>
    <n v="-118.55"/>
    <n v="34.369999999999997"/>
    <n v="21"/>
    <n v="7010"/>
    <n v="1063"/>
    <n v="3331"/>
    <n v="1038"/>
    <n v="6.7759999999999998"/>
    <n v="278100"/>
    <x v="1"/>
    <m/>
  </r>
  <r>
    <n v="-118.56"/>
    <n v="34.369999999999997"/>
    <n v="23"/>
    <n v="3927"/>
    <n v="728"/>
    <n v="1984"/>
    <n v="707"/>
    <n v="4.8536000000000001"/>
    <n v="202600"/>
    <x v="1"/>
    <m/>
  </r>
  <r>
    <n v="-118.55"/>
    <n v="34.409999999999997"/>
    <n v="8"/>
    <n v="21086"/>
    <n v="3945"/>
    <n v="9936"/>
    <n v="3790"/>
    <n v="5.8601999999999999"/>
    <n v="265100"/>
    <x v="1"/>
    <m/>
  </r>
  <r>
    <n v="-118.55"/>
    <n v="34.380000000000003"/>
    <n v="24"/>
    <n v="6246"/>
    <n v="1028"/>
    <n v="2803"/>
    <n v="999"/>
    <n v="6.3002000000000002"/>
    <n v="282900"/>
    <x v="1"/>
    <m/>
  </r>
  <r>
    <n v="-118.56"/>
    <n v="34.409999999999997"/>
    <n v="4"/>
    <n v="17313"/>
    <n v="3224"/>
    <n v="6902"/>
    <n v="2707"/>
    <n v="5.6798000000000002"/>
    <n v="320900"/>
    <x v="1"/>
    <m/>
  </r>
  <r>
    <n v="-118.55"/>
    <n v="34.39"/>
    <n v="16"/>
    <n v="8726"/>
    <n v="1317"/>
    <n v="3789"/>
    <n v="1279"/>
    <n v="6.8418999999999999"/>
    <n v="323300"/>
    <x v="1"/>
    <m/>
  </r>
  <r>
    <n v="-118.61"/>
    <n v="34.380000000000003"/>
    <n v="2"/>
    <n v="5989"/>
    <n v="883"/>
    <n v="1787"/>
    <n v="613"/>
    <n v="6.6916000000000002"/>
    <n v="329500"/>
    <x v="2"/>
    <e v="#NAME?"/>
  </r>
  <r>
    <n v="-117.86"/>
    <n v="34.24"/>
    <n v="52"/>
    <n v="803"/>
    <n v="267"/>
    <n v="628"/>
    <n v="225"/>
    <n v="4.1932"/>
    <n v="14999"/>
    <x v="2"/>
    <e v="#NAME?"/>
  </r>
  <r>
    <n v="-118.12"/>
    <n v="34.229999999999997"/>
    <n v="52"/>
    <n v="433"/>
    <n v="69"/>
    <n v="147"/>
    <n v="53"/>
    <n v="3.9582999999999999"/>
    <n v="162500"/>
    <x v="2"/>
    <e v="#NAME?"/>
  </r>
  <r>
    <n v="-118.35"/>
    <n v="34.32"/>
    <n v="52"/>
    <n v="102"/>
    <n v="29"/>
    <n v="54"/>
    <n v="32"/>
    <n v="1.9875"/>
    <n v="191700"/>
    <x v="1"/>
    <m/>
  </r>
  <r>
    <n v="-118.38"/>
    <n v="34.299999999999997"/>
    <n v="39"/>
    <n v="1622"/>
    <n v="355"/>
    <n v="903"/>
    <n v="314"/>
    <n v="4.1124999999999998"/>
    <n v="183000"/>
    <x v="1"/>
    <m/>
  </r>
  <r>
    <n v="-118.29"/>
    <n v="34.36"/>
    <n v="34"/>
    <n v="503"/>
    <n v="99"/>
    <n v="275"/>
    <n v="68"/>
    <n v="4.5491000000000001"/>
    <n v="375000"/>
    <x v="2"/>
    <e v="#NAME?"/>
  </r>
  <r>
    <n v="-119.53"/>
    <n v="37.340000000000003"/>
    <n v="26"/>
    <n v="4047"/>
    <n v="702"/>
    <n v="571"/>
    <n v="199"/>
    <n v="2.3481999999999998"/>
    <n v="179500"/>
    <x v="2"/>
    <e v="#NAME?"/>
  </r>
  <r>
    <n v="-119.51"/>
    <n v="37.32"/>
    <n v="14"/>
    <n v="362"/>
    <n v="78"/>
    <n v="88"/>
    <n v="39"/>
    <n v="3.5893000000000002"/>
    <n v="214300"/>
    <x v="2"/>
    <e v="#NAME?"/>
  </r>
  <r>
    <n v="-119.56"/>
    <n v="37.29"/>
    <n v="14"/>
    <n v="2391"/>
    <n v="451"/>
    <n v="798"/>
    <n v="308"/>
    <n v="3.0924"/>
    <n v="114600"/>
    <x v="2"/>
    <e v="#NAME?"/>
  </r>
  <r>
    <n v="-119.45"/>
    <n v="37.21"/>
    <n v="17"/>
    <n v="3538"/>
    <n v="726"/>
    <n v="1603"/>
    <n v="629"/>
    <n v="2.9449000000000001"/>
    <n v="95600"/>
    <x v="2"/>
    <e v="#NAME?"/>
  </r>
  <r>
    <n v="-119.65"/>
    <n v="37.090000000000003"/>
    <n v="17"/>
    <n v="1280"/>
    <n v="254"/>
    <n v="707"/>
    <n v="267"/>
    <n v="3.55"/>
    <n v="106300"/>
    <x v="2"/>
    <e v="#NAME?"/>
  </r>
  <r>
    <n v="-119.59"/>
    <n v="37.39"/>
    <n v="19"/>
    <n v="3273"/>
    <n v="611"/>
    <n v="1164"/>
    <n v="481"/>
    <n v="3.5446"/>
    <n v="106500"/>
    <x v="2"/>
    <e v="#NAME?"/>
  </r>
  <r>
    <n v="-119.66"/>
    <n v="37.39"/>
    <n v="10"/>
    <n v="2106"/>
    <n v="410"/>
    <n v="1003"/>
    <n v="397"/>
    <n v="2.7812999999999999"/>
    <n v="124100"/>
    <x v="2"/>
    <e v="#NAME?"/>
  </r>
  <r>
    <n v="-119.68"/>
    <n v="37.35"/>
    <n v="13"/>
    <n v="2307"/>
    <n v="386"/>
    <n v="925"/>
    <n v="347"/>
    <n v="3.1326000000000001"/>
    <n v="119800"/>
    <x v="2"/>
    <e v="#NAME?"/>
  </r>
  <r>
    <n v="-119.72"/>
    <n v="37.380000000000003"/>
    <n v="16"/>
    <n v="2131"/>
    <n v="424"/>
    <n v="989"/>
    <n v="369"/>
    <n v="2.6071"/>
    <n v="103700"/>
    <x v="2"/>
    <e v="#NAME?"/>
  </r>
  <r>
    <n v="-119.65"/>
    <n v="37.32"/>
    <n v="11"/>
    <n v="2161"/>
    <n v="448"/>
    <n v="820"/>
    <n v="405"/>
    <n v="2.3565"/>
    <n v="122300"/>
    <x v="2"/>
    <e v="#NAME?"/>
  </r>
  <r>
    <n v="-119.64"/>
    <n v="37.31"/>
    <n v="15"/>
    <n v="2654"/>
    <n v="530"/>
    <n v="1267"/>
    <n v="489"/>
    <n v="2.8393000000000002"/>
    <n v="104400"/>
    <x v="2"/>
    <e v="#NAME?"/>
  </r>
  <r>
    <n v="-119.6"/>
    <n v="37.29"/>
    <n v="13"/>
    <n v="1722"/>
    <n v="325"/>
    <n v="712"/>
    <n v="269"/>
    <n v="2.625"/>
    <n v="137500"/>
    <x v="2"/>
    <e v="#NAME?"/>
  </r>
  <r>
    <n v="-119.62"/>
    <n v="37.33"/>
    <n v="7"/>
    <n v="3389"/>
    <n v="621"/>
    <n v="1268"/>
    <n v="474"/>
    <n v="3.0224000000000002"/>
    <n v="147800"/>
    <x v="2"/>
    <e v="#NAME?"/>
  </r>
  <r>
    <n v="-119.91"/>
    <n v="37.229999999999997"/>
    <n v="17"/>
    <n v="2171"/>
    <n v="389"/>
    <n v="1042"/>
    <n v="375"/>
    <n v="3.625"/>
    <n v="94400"/>
    <x v="2"/>
    <e v="#NAME?"/>
  </r>
  <r>
    <n v="-119.85"/>
    <n v="37.1"/>
    <n v="8"/>
    <n v="828"/>
    <n v="168"/>
    <n v="413"/>
    <n v="146"/>
    <n v="3.375"/>
    <n v="80700"/>
    <x v="2"/>
    <e v="#NAME?"/>
  </r>
  <r>
    <n v="-119.68"/>
    <n v="37.19"/>
    <n v="10"/>
    <n v="3113"/>
    <n v="589"/>
    <n v="1508"/>
    <n v="512"/>
    <n v="2.8167"/>
    <n v="96100"/>
    <x v="2"/>
    <e v="#NAME?"/>
  </r>
  <r>
    <n v="-119.77"/>
    <n v="37.19"/>
    <n v="8"/>
    <n v="5212"/>
    <n v="872"/>
    <n v="2383"/>
    <n v="857"/>
    <n v="4.1098999999999997"/>
    <n v="113600"/>
    <x v="2"/>
    <e v="#NAME?"/>
  </r>
  <r>
    <n v="-119.67"/>
    <n v="37.270000000000003"/>
    <n v="13"/>
    <n v="5087"/>
    <n v="981"/>
    <n v="2284"/>
    <n v="913"/>
    <n v="2.7412999999999998"/>
    <n v="123100"/>
    <x v="2"/>
    <e v="#NAME?"/>
  </r>
  <r>
    <n v="-120.31"/>
    <n v="37.11"/>
    <n v="38"/>
    <n v="1696"/>
    <n v="301"/>
    <n v="985"/>
    <n v="278"/>
    <n v="2.4054000000000002"/>
    <n v="112500"/>
    <x v="2"/>
    <e v="#NAME?"/>
  </r>
  <r>
    <n v="-120.35"/>
    <n v="37.04"/>
    <n v="37"/>
    <n v="1495"/>
    <n v="292"/>
    <n v="858"/>
    <n v="275"/>
    <n v="2.9306000000000001"/>
    <n v="46300"/>
    <x v="2"/>
    <e v="#NAME?"/>
  </r>
  <r>
    <n v="-120.25"/>
    <n v="37.04"/>
    <n v="21"/>
    <n v="1724"/>
    <n v="317"/>
    <n v="1006"/>
    <n v="290"/>
    <n v="3.2867999999999999"/>
    <n v="91700"/>
    <x v="2"/>
    <e v="#NAME?"/>
  </r>
  <r>
    <n v="-120.16"/>
    <n v="37.119999999999997"/>
    <n v="29"/>
    <n v="1995"/>
    <n v="392"/>
    <n v="1261"/>
    <n v="354"/>
    <n v="1.9073"/>
    <n v="79200"/>
    <x v="2"/>
    <e v="#NAME?"/>
  </r>
  <r>
    <n v="-120.27"/>
    <n v="37.11"/>
    <n v="18"/>
    <n v="1277"/>
    <n v="234"/>
    <n v="674"/>
    <n v="238"/>
    <n v="2.6694"/>
    <n v="75900"/>
    <x v="2"/>
    <e v="#NAME?"/>
  </r>
  <r>
    <n v="-120.25"/>
    <n v="37.11"/>
    <n v="20"/>
    <n v="2062"/>
    <n v="466"/>
    <n v="1285"/>
    <n v="456"/>
    <n v="1.5319"/>
    <n v="50500"/>
    <x v="2"/>
    <e v="#NAME?"/>
  </r>
  <r>
    <n v="-120.26"/>
    <n v="37.11"/>
    <n v="33"/>
    <n v="1097"/>
    <n v="254"/>
    <n v="627"/>
    <n v="253"/>
    <n v="1.2794000000000001"/>
    <n v="50700"/>
    <x v="2"/>
    <e v="#NAME?"/>
  </r>
  <r>
    <n v="-120.27"/>
    <n v="37.119999999999997"/>
    <n v="42"/>
    <n v="1142"/>
    <n v="236"/>
    <n v="597"/>
    <n v="210"/>
    <n v="1.7279"/>
    <n v="52300"/>
    <x v="2"/>
    <e v="#NAME?"/>
  </r>
  <r>
    <n v="-120.27"/>
    <n v="37.119999999999997"/>
    <n v="36"/>
    <n v="1219"/>
    <n v="258"/>
    <n v="639"/>
    <n v="245"/>
    <n v="1.9463999999999999"/>
    <n v="57000"/>
    <x v="2"/>
    <e v="#NAME?"/>
  </r>
  <r>
    <n v="-120.27"/>
    <n v="37.119999999999997"/>
    <n v="17"/>
    <n v="3328"/>
    <n v="628"/>
    <n v="1580"/>
    <n v="619"/>
    <n v="2.9861"/>
    <n v="81500"/>
    <x v="2"/>
    <e v="#NAME?"/>
  </r>
  <r>
    <n v="-120.26"/>
    <n v="37.130000000000003"/>
    <n v="33"/>
    <n v="1239"/>
    <n v="250"/>
    <n v="648"/>
    <n v="227"/>
    <n v="2.0278"/>
    <n v="58800"/>
    <x v="2"/>
    <e v="#NAME?"/>
  </r>
  <r>
    <n v="-120.43"/>
    <n v="36.99"/>
    <n v="16"/>
    <n v="1027"/>
    <n v="199"/>
    <n v="673"/>
    <n v="193"/>
    <n v="2.9687999999999999"/>
    <n v="63800"/>
    <x v="2"/>
    <e v="#NAME?"/>
  </r>
  <r>
    <n v="-120.29"/>
    <n v="36.880000000000003"/>
    <n v="34"/>
    <n v="1391"/>
    <n v="297"/>
    <n v="943"/>
    <n v="281"/>
    <n v="2.4218999999999999"/>
    <n v="83900"/>
    <x v="2"/>
    <e v="#NAME?"/>
  </r>
  <r>
    <n v="-120.06"/>
    <n v="36.950000000000003"/>
    <n v="24"/>
    <n v="646"/>
    <n v="134"/>
    <n v="454"/>
    <n v="149"/>
    <n v="2.125"/>
    <n v="61900"/>
    <x v="2"/>
    <e v="#NAME?"/>
  </r>
  <r>
    <n v="-120.06"/>
    <n v="36.94"/>
    <n v="19"/>
    <n v="901"/>
    <n v="183"/>
    <n v="700"/>
    <n v="190"/>
    <n v="2.2374999999999998"/>
    <n v="64300"/>
    <x v="2"/>
    <e v="#NAME?"/>
  </r>
  <r>
    <n v="-120.04"/>
    <n v="36.93"/>
    <n v="11"/>
    <n v="3606"/>
    <n v="699"/>
    <n v="2074"/>
    <n v="644"/>
    <n v="2.6941000000000002"/>
    <n v="63300"/>
    <x v="2"/>
    <e v="#NAME?"/>
  </r>
  <r>
    <n v="-120.05"/>
    <n v="36.950000000000003"/>
    <n v="18"/>
    <n v="2287"/>
    <n v="534"/>
    <n v="1339"/>
    <n v="505"/>
    <n v="2.2526999999999999"/>
    <n v="65200"/>
    <x v="2"/>
    <e v="#NAME?"/>
  </r>
  <r>
    <n v="-120.21"/>
    <n v="36.979999999999997"/>
    <n v="21"/>
    <n v="1667"/>
    <n v="303"/>
    <n v="861"/>
    <n v="276"/>
    <n v="2.6012"/>
    <n v="92200"/>
    <x v="2"/>
    <e v="#NAME?"/>
  </r>
  <r>
    <n v="-120.16"/>
    <n v="36.96"/>
    <n v="18"/>
    <n v="508"/>
    <n v="104"/>
    <n v="393"/>
    <n v="114"/>
    <n v="3"/>
    <n v="156300"/>
    <x v="2"/>
    <e v="#NAME?"/>
  </r>
  <r>
    <n v="-120.11"/>
    <n v="36.96"/>
    <n v="17"/>
    <n v="3344"/>
    <n v="570"/>
    <n v="1624"/>
    <n v="536"/>
    <n v="3.8952"/>
    <n v="95300"/>
    <x v="2"/>
    <e v="#NAME?"/>
  </r>
  <r>
    <n v="-120.08"/>
    <n v="37.06"/>
    <n v="18"/>
    <n v="402"/>
    <n v="76"/>
    <n v="213"/>
    <n v="71"/>
    <n v="1.9063000000000001"/>
    <n v="95800"/>
    <x v="2"/>
    <e v="#NAME?"/>
  </r>
  <r>
    <n v="-120.09"/>
    <n v="37"/>
    <n v="11"/>
    <n v="3761"/>
    <n v="675"/>
    <n v="2374"/>
    <n v="673"/>
    <n v="3.4598"/>
    <n v="74600"/>
    <x v="2"/>
    <e v="#NAME?"/>
  </r>
  <r>
    <n v="-120.06"/>
    <n v="37.020000000000003"/>
    <n v="13"/>
    <n v="6301"/>
    <n v="1080"/>
    <n v="3840"/>
    <n v="1033"/>
    <n v="3.5257999999999998"/>
    <n v="84900"/>
    <x v="2"/>
    <e v="#NAME?"/>
  </r>
  <r>
    <n v="-119.94"/>
    <n v="37.04"/>
    <n v="14"/>
    <n v="1636"/>
    <n v="253"/>
    <n v="766"/>
    <n v="225"/>
    <n v="3.125"/>
    <n v="88500"/>
    <x v="2"/>
    <e v="#NAME?"/>
  </r>
  <r>
    <n v="-120.09"/>
    <n v="37.020000000000003"/>
    <n v="9"/>
    <n v="1608"/>
    <n v="297"/>
    <n v="1057"/>
    <n v="295"/>
    <n v="3.7143000000000002"/>
    <n v="81600"/>
    <x v="2"/>
    <e v="#NAME?"/>
  </r>
  <r>
    <n v="-119.95"/>
    <n v="36.96"/>
    <n v="18"/>
    <n v="1996"/>
    <n v="379"/>
    <n v="1327"/>
    <n v="356"/>
    <n v="2.6086999999999998"/>
    <n v="96000"/>
    <x v="2"/>
    <e v="#NAME?"/>
  </r>
  <r>
    <n v="-120.02"/>
    <n v="36.950000000000003"/>
    <n v="25"/>
    <n v="2115"/>
    <n v="482"/>
    <n v="1976"/>
    <n v="474"/>
    <n v="1.8431"/>
    <n v="53900"/>
    <x v="2"/>
    <e v="#NAME?"/>
  </r>
  <r>
    <n v="-119.9"/>
    <n v="36.94"/>
    <n v="11"/>
    <n v="2513"/>
    <n v="408"/>
    <n v="1360"/>
    <n v="415"/>
    <n v="4.2770000000000001"/>
    <n v="98500"/>
    <x v="2"/>
    <e v="#NAME?"/>
  </r>
  <r>
    <n v="-119.85"/>
    <n v="36.97"/>
    <n v="13"/>
    <n v="2872"/>
    <n v="477"/>
    <n v="1607"/>
    <n v="481"/>
    <n v="4.4749999999999996"/>
    <n v="102400"/>
    <x v="2"/>
    <e v="#NAME?"/>
  </r>
  <r>
    <n v="-119.88"/>
    <n v="36.93"/>
    <n v="12"/>
    <n v="3174"/>
    <n v="520"/>
    <n v="1590"/>
    <n v="488"/>
    <n v="4.5347"/>
    <n v="101200"/>
    <x v="2"/>
    <e v="#NAME?"/>
  </r>
  <r>
    <n v="-119.87"/>
    <n v="36.93"/>
    <n v="13"/>
    <n v="1429"/>
    <n v="209"/>
    <n v="702"/>
    <n v="205"/>
    <n v="4.3624999999999998"/>
    <n v="111800"/>
    <x v="2"/>
    <e v="#NAME?"/>
  </r>
  <r>
    <n v="-120.07"/>
    <n v="36.979999999999997"/>
    <n v="12"/>
    <n v="1790"/>
    <n v="379"/>
    <n v="1399"/>
    <n v="397"/>
    <n v="2.5388000000000002"/>
    <n v="59600"/>
    <x v="2"/>
    <e v="#NAME?"/>
  </r>
  <r>
    <n v="-120.06"/>
    <n v="36.979999999999997"/>
    <n v="12"/>
    <n v="2710"/>
    <n v="575"/>
    <n v="1724"/>
    <n v="516"/>
    <n v="1.4712000000000001"/>
    <n v="60400"/>
    <x v="2"/>
    <e v="#NAME?"/>
  </r>
  <r>
    <n v="-120.05"/>
    <n v="36.979999999999997"/>
    <n v="16"/>
    <n v="3705"/>
    <n v="739"/>
    <n v="2463"/>
    <n v="697"/>
    <n v="2.5287999999999999"/>
    <n v="61800"/>
    <x v="2"/>
    <e v="#NAME?"/>
  </r>
  <r>
    <n v="-120.05"/>
    <n v="36.97"/>
    <n v="20"/>
    <n v="2029"/>
    <n v="427"/>
    <n v="983"/>
    <n v="401"/>
    <n v="1.8444"/>
    <n v="47100"/>
    <x v="2"/>
    <e v="#NAME?"/>
  </r>
  <r>
    <n v="-120.06"/>
    <n v="36.97"/>
    <n v="38"/>
    <n v="1542"/>
    <n v="364"/>
    <n v="1220"/>
    <n v="334"/>
    <n v="1.625"/>
    <n v="52800"/>
    <x v="2"/>
    <e v="#NAME?"/>
  </r>
  <r>
    <n v="-120.07"/>
    <n v="36.97"/>
    <n v="28"/>
    <n v="1563"/>
    <n v="403"/>
    <n v="1564"/>
    <n v="408"/>
    <n v="1.5662"/>
    <n v="48000"/>
    <x v="2"/>
    <e v="#NAME?"/>
  </r>
  <r>
    <n v="-120.07"/>
    <n v="36.96"/>
    <n v="34"/>
    <n v="1457"/>
    <n v="239"/>
    <n v="557"/>
    <n v="226"/>
    <n v="3.6181000000000001"/>
    <n v="96500"/>
    <x v="2"/>
    <e v="#NAME?"/>
  </r>
  <r>
    <n v="-120.08"/>
    <n v="36.97"/>
    <n v="13"/>
    <n v="3356"/>
    <n v="589"/>
    <n v="1458"/>
    <n v="601"/>
    <n v="3.8256999999999999"/>
    <n v="94200"/>
    <x v="2"/>
    <e v="#NAME?"/>
  </r>
  <r>
    <n v="-120.1"/>
    <n v="36.96"/>
    <n v="20"/>
    <n v="2100"/>
    <n v="317"/>
    <n v="910"/>
    <n v="274"/>
    <n v="4.8186999999999998"/>
    <n v="90900"/>
    <x v="2"/>
    <e v="#NAME?"/>
  </r>
  <r>
    <n v="-120.09"/>
    <n v="36.950000000000003"/>
    <n v="16"/>
    <n v="3222"/>
    <n v="511"/>
    <n v="1425"/>
    <n v="503"/>
    <n v="4.1543999999999999"/>
    <n v="119400"/>
    <x v="2"/>
    <e v="#NAME?"/>
  </r>
  <r>
    <n v="-120.08"/>
    <n v="36.96"/>
    <n v="36"/>
    <n v="2074"/>
    <n v="349"/>
    <n v="954"/>
    <n v="363"/>
    <n v="3.1135999999999999"/>
    <n v="73800"/>
    <x v="2"/>
    <e v="#NAME?"/>
  </r>
  <r>
    <n v="-120.08"/>
    <n v="36.950000000000003"/>
    <n v="41"/>
    <n v="1164"/>
    <n v="211"/>
    <n v="476"/>
    <n v="171"/>
    <n v="2.4196"/>
    <n v="70700"/>
    <x v="2"/>
    <e v="#NAME?"/>
  </r>
  <r>
    <n v="-120.07"/>
    <n v="36.97"/>
    <n v="27"/>
    <n v="968"/>
    <n v="240"/>
    <n v="587"/>
    <n v="231"/>
    <n v="1.6071"/>
    <n v="55000"/>
    <x v="2"/>
    <e v="#NAME?"/>
  </r>
  <r>
    <n v="-120.06"/>
    <n v="36.97"/>
    <n v="35"/>
    <n v="1859"/>
    <n v="428"/>
    <n v="1208"/>
    <n v="399"/>
    <n v="1.4044000000000001"/>
    <n v="61700"/>
    <x v="2"/>
    <e v="#NAME?"/>
  </r>
  <r>
    <n v="-120.05"/>
    <n v="36.96"/>
    <n v="37"/>
    <n v="1000"/>
    <n v="261"/>
    <n v="1092"/>
    <n v="233"/>
    <n v="1.4267000000000001"/>
    <n v="52300"/>
    <x v="2"/>
    <e v="#NAME?"/>
  </r>
  <r>
    <n v="-120.05"/>
    <n v="36.950000000000003"/>
    <n v="31"/>
    <n v="696"/>
    <n v="254"/>
    <n v="913"/>
    <n v="248"/>
    <n v="1.4"/>
    <n v="52500"/>
    <x v="2"/>
    <e v="#NAME?"/>
  </r>
  <r>
    <n v="-120.06"/>
    <n v="36.96"/>
    <n v="44"/>
    <n v="1288"/>
    <n v="295"/>
    <n v="723"/>
    <n v="287"/>
    <n v="1.6534"/>
    <n v="61400"/>
    <x v="2"/>
    <e v="#NAME?"/>
  </r>
  <r>
    <n v="-120.07"/>
    <n v="36.96"/>
    <n v="42"/>
    <n v="963"/>
    <n v="216"/>
    <n v="471"/>
    <n v="211"/>
    <n v="2.2898000000000001"/>
    <n v="66100"/>
    <x v="2"/>
    <e v="#NAME?"/>
  </r>
  <r>
    <n v="-120.07"/>
    <n v="36.96"/>
    <n v="32"/>
    <n v="1268"/>
    <n v="283"/>
    <n v="549"/>
    <n v="273"/>
    <n v="1.4511000000000001"/>
    <n v="65200"/>
    <x v="2"/>
    <e v="#NAME?"/>
  </r>
  <r>
    <n v="-120.04"/>
    <n v="36.97"/>
    <n v="20"/>
    <n v="2129"/>
    <n v="526"/>
    <n v="1845"/>
    <n v="522"/>
    <n v="1.8973"/>
    <n v="51600"/>
    <x v="2"/>
    <e v="#NAME?"/>
  </r>
  <r>
    <n v="-120.04"/>
    <n v="36.96"/>
    <n v="23"/>
    <n v="2126"/>
    <n v="506"/>
    <n v="2091"/>
    <n v="491"/>
    <n v="1.3713"/>
    <n v="51800"/>
    <x v="2"/>
    <e v="#NAME?"/>
  </r>
  <r>
    <n v="-120.04"/>
    <n v="36.950000000000003"/>
    <n v="36"/>
    <n v="1528"/>
    <n v="347"/>
    <n v="1334"/>
    <n v="304"/>
    <n v="1.3593999999999999"/>
    <n v="48300"/>
    <x v="2"/>
    <e v="#NAME?"/>
  </r>
  <r>
    <n v="-119.98"/>
    <n v="36.9"/>
    <n v="26"/>
    <n v="1284"/>
    <n v="239"/>
    <n v="820"/>
    <n v="254"/>
    <n v="2.5832999999999999"/>
    <n v="62300"/>
    <x v="2"/>
    <e v="#NAME?"/>
  </r>
  <r>
    <n v="-119.81"/>
    <n v="36.92"/>
    <n v="14"/>
    <n v="4795"/>
    <n v="710"/>
    <n v="2047"/>
    <n v="640"/>
    <n v="4.665"/>
    <n v="121300"/>
    <x v="2"/>
    <e v="#NAME?"/>
  </r>
  <r>
    <n v="-119.98"/>
    <n v="36.86"/>
    <n v="31"/>
    <n v="2366"/>
    <n v="482"/>
    <n v="1933"/>
    <n v="433"/>
    <n v="3.0234000000000001"/>
    <n v="65000"/>
    <x v="2"/>
    <e v="#NAME?"/>
  </r>
  <r>
    <n v="-120.13"/>
    <n v="36.869999999999997"/>
    <n v="32"/>
    <n v="2089"/>
    <n v="468"/>
    <n v="1765"/>
    <n v="427"/>
    <n v="2.234"/>
    <n v="61700"/>
    <x v="2"/>
    <e v="#NAME?"/>
  </r>
  <r>
    <n v="-122.49"/>
    <n v="38.1"/>
    <n v="43"/>
    <n v="1226"/>
    <n v="244"/>
    <n v="491"/>
    <n v="205"/>
    <n v="4.9286000000000003"/>
    <n v="307000"/>
    <x v="0"/>
    <e v="#NAME?"/>
  </r>
  <r>
    <n v="-122.54"/>
    <n v="38.14"/>
    <n v="16"/>
    <n v="4431"/>
    <n v="603"/>
    <n v="1659"/>
    <n v="630"/>
    <n v="7.5411999999999999"/>
    <n v="392100"/>
    <x v="0"/>
    <e v="#NAME?"/>
  </r>
  <r>
    <n v="-122.55"/>
    <n v="38.1"/>
    <n v="26"/>
    <n v="5188"/>
    <n v="892"/>
    <n v="2341"/>
    <n v="906"/>
    <n v="5.0029000000000003"/>
    <n v="255600"/>
    <x v="0"/>
    <e v="#NAME?"/>
  </r>
  <r>
    <n v="-122.62"/>
    <n v="38.15"/>
    <n v="14"/>
    <n v="2259"/>
    <n v="341"/>
    <n v="1127"/>
    <n v="346"/>
    <n v="6.4092000000000002"/>
    <n v="334900"/>
    <x v="1"/>
    <m/>
  </r>
  <r>
    <n v="-122.59"/>
    <n v="38.130000000000003"/>
    <n v="20"/>
    <n v="1589"/>
    <n v="231"/>
    <n v="601"/>
    <n v="224"/>
    <n v="5.3754999999999997"/>
    <n v="290900"/>
    <x v="1"/>
    <m/>
  </r>
  <r>
    <n v="-122.58"/>
    <n v="38.15"/>
    <n v="9"/>
    <n v="1302"/>
    <n v="177"/>
    <n v="682"/>
    <n v="190"/>
    <n v="7.5"/>
    <n v="423200"/>
    <x v="1"/>
    <m/>
  </r>
  <r>
    <n v="-122.57"/>
    <n v="38.11"/>
    <n v="24"/>
    <n v="2863"/>
    <n v="734"/>
    <n v="1583"/>
    <n v="682"/>
    <n v="3.1981000000000002"/>
    <n v="215300"/>
    <x v="0"/>
    <e v="#NAME?"/>
  </r>
  <r>
    <n v="-122.57"/>
    <n v="38.11"/>
    <n v="32"/>
    <n v="3521"/>
    <n v="748"/>
    <n v="1706"/>
    <n v="723"/>
    <n v="3.4704999999999999"/>
    <n v="228600"/>
    <x v="0"/>
    <e v="#NAME?"/>
  </r>
  <r>
    <n v="-122.59"/>
    <n v="38.119999999999997"/>
    <n v="25"/>
    <n v="7784"/>
    <n v="1145"/>
    <n v="3445"/>
    <n v="1166"/>
    <n v="6.0132000000000003"/>
    <n v="287900"/>
    <x v="1"/>
    <m/>
  </r>
  <r>
    <n v="-122.58"/>
    <n v="38.119999999999997"/>
    <n v="13"/>
    <n v="5027"/>
    <n v="871"/>
    <n v="1912"/>
    <n v="770"/>
    <n v="4.9286000000000003"/>
    <n v="309500"/>
    <x v="0"/>
    <e v="#NAME?"/>
  </r>
  <r>
    <n v="-122.6"/>
    <n v="38.11"/>
    <n v="19"/>
    <n v="1752"/>
    <n v="328"/>
    <n v="873"/>
    <n v="336"/>
    <n v="3.8068"/>
    <n v="201600"/>
    <x v="1"/>
    <m/>
  </r>
  <r>
    <n v="-122.6"/>
    <n v="38.11"/>
    <n v="23"/>
    <n v="8642"/>
    <n v="1294"/>
    <n v="3594"/>
    <n v="1253"/>
    <n v="5.3962000000000003"/>
    <n v="301500"/>
    <x v="1"/>
    <m/>
  </r>
  <r>
    <n v="-122.65"/>
    <n v="38.11"/>
    <n v="21"/>
    <n v="3891"/>
    <n v="616"/>
    <n v="1968"/>
    <n v="632"/>
    <n v="5.5523999999999996"/>
    <n v="279200"/>
    <x v="1"/>
    <m/>
  </r>
  <r>
    <n v="-122.61"/>
    <n v="38.090000000000003"/>
    <n v="18"/>
    <n v="6205"/>
    <n v="821"/>
    <n v="2311"/>
    <n v="756"/>
    <n v="6.9081000000000001"/>
    <n v="368700"/>
    <x v="1"/>
    <m/>
  </r>
  <r>
    <n v="-122.58"/>
    <n v="38.1"/>
    <n v="22"/>
    <n v="11872"/>
    <n v="2300"/>
    <n v="5600"/>
    <n v="2200"/>
    <n v="4.6463000000000001"/>
    <n v="276300"/>
    <x v="0"/>
    <e v="#NAME?"/>
  </r>
  <r>
    <n v="-122.58"/>
    <n v="38.08"/>
    <n v="27"/>
    <n v="10839"/>
    <n v="1637"/>
    <n v="4406"/>
    <n v="1623"/>
    <n v="5.6150000000000002"/>
    <n v="285600"/>
    <x v="0"/>
    <e v="#NAME?"/>
  </r>
  <r>
    <n v="-122.55"/>
    <n v="38.07"/>
    <n v="5"/>
    <n v="1495"/>
    <n v="235"/>
    <n v="555"/>
    <n v="201"/>
    <n v="6.7232000000000003"/>
    <n v="345000"/>
    <x v="0"/>
    <e v="#NAME?"/>
  </r>
  <r>
    <n v="-122.56"/>
    <n v="38.090000000000003"/>
    <n v="17"/>
    <n v="9614"/>
    <n v="2123"/>
    <n v="4684"/>
    <n v="2060"/>
    <n v="4.1704999999999997"/>
    <n v="209800"/>
    <x v="0"/>
    <e v="#NAME?"/>
  </r>
  <r>
    <n v="-122.56"/>
    <n v="38.06"/>
    <n v="19"/>
    <n v="15622"/>
    <n v="2721"/>
    <n v="6109"/>
    <n v="2615"/>
    <n v="5.0964999999999998"/>
    <n v="295300"/>
    <x v="0"/>
    <e v="#NAME?"/>
  </r>
  <r>
    <n v="-122.55"/>
    <n v="38.07"/>
    <n v="38"/>
    <n v="3392"/>
    <n v="709"/>
    <n v="1894"/>
    <n v="713"/>
    <n v="3.0573000000000001"/>
    <n v="350800"/>
    <x v="0"/>
    <e v="#NAME?"/>
  </r>
  <r>
    <n v="-122.41"/>
    <n v="38.07"/>
    <n v="20"/>
    <n v="4536"/>
    <n v="708"/>
    <n v="1812"/>
    <n v="701"/>
    <n v="6.0433000000000003"/>
    <n v="435900"/>
    <x v="0"/>
    <e v="#NAME?"/>
  </r>
  <r>
    <n v="-122.51"/>
    <n v="38.06"/>
    <n v="24"/>
    <n v="9493"/>
    <n v="1935"/>
    <n v="5162"/>
    <n v="1880"/>
    <n v="3.0741999999999998"/>
    <n v="118800"/>
    <x v="0"/>
    <e v="#NAME?"/>
  </r>
  <r>
    <n v="-122.53"/>
    <n v="38.01"/>
    <n v="16"/>
    <n v="1495"/>
    <n v="292"/>
    <n v="472"/>
    <n v="284"/>
    <n v="3.4432"/>
    <n v="67500"/>
    <x v="0"/>
    <e v="#NAME?"/>
  </r>
  <r>
    <n v="-122.44"/>
    <n v="38.03"/>
    <n v="13"/>
    <n v="4284"/>
    <n v="1042"/>
    <n v="2146"/>
    <n v="937"/>
    <n v="4.1288999999999998"/>
    <n v="179200"/>
    <x v="0"/>
    <e v="#NAME?"/>
  </r>
  <r>
    <n v="-122.45"/>
    <n v="38.01"/>
    <n v="36"/>
    <n v="4501"/>
    <n v="832"/>
    <n v="2196"/>
    <n v="800"/>
    <n v="4.3182"/>
    <n v="252700"/>
    <x v="0"/>
    <e v="#NAME?"/>
  </r>
  <r>
    <n v="-122.53"/>
    <n v="38.01"/>
    <n v="27"/>
    <n v="3121"/>
    <n v="531"/>
    <n v="1318"/>
    <n v="489"/>
    <n v="5.4781000000000004"/>
    <n v="310900"/>
    <x v="0"/>
    <e v="#NAME?"/>
  </r>
  <r>
    <n v="-122.51"/>
    <n v="38"/>
    <n v="17"/>
    <n v="2449"/>
    <n v="536"/>
    <n v="1157"/>
    <n v="543"/>
    <n v="3.9519000000000002"/>
    <n v="274200"/>
    <x v="0"/>
    <e v="#NAME?"/>
  </r>
  <r>
    <n v="-122.49"/>
    <n v="38"/>
    <n v="26"/>
    <n v="48"/>
    <n v="8"/>
    <n v="19"/>
    <n v="8"/>
    <n v="7.7196999999999996"/>
    <n v="400000"/>
    <x v="0"/>
    <e v="#NAME?"/>
  </r>
  <r>
    <n v="-122.55"/>
    <n v="38.03"/>
    <n v="29"/>
    <n v="7174"/>
    <n v="1169"/>
    <n v="3063"/>
    <n v="1172"/>
    <n v="6.0902000000000003"/>
    <n v="293200"/>
    <x v="0"/>
    <e v="#NAME?"/>
  </r>
  <r>
    <n v="-122.57"/>
    <n v="38.03"/>
    <n v="24"/>
    <n v="2330"/>
    <n v="322"/>
    <n v="911"/>
    <n v="320"/>
    <n v="6.5252999999999997"/>
    <n v="387700"/>
    <x v="0"/>
    <e v="#NAME?"/>
  </r>
  <r>
    <n v="-122.56"/>
    <n v="38.03"/>
    <n v="34"/>
    <n v="1887"/>
    <n v="290"/>
    <n v="815"/>
    <n v="283"/>
    <n v="6.5248999999999997"/>
    <n v="324800"/>
    <x v="0"/>
    <e v="#NAME?"/>
  </r>
  <r>
    <n v="-122.59"/>
    <n v="38.04"/>
    <n v="25"/>
    <n v="3412"/>
    <n v="455"/>
    <n v="1238"/>
    <n v="406"/>
    <n v="8.3645999999999994"/>
    <n v="397300"/>
    <x v="0"/>
    <e v="#NAME?"/>
  </r>
  <r>
    <n v="-122.57"/>
    <n v="38.020000000000003"/>
    <n v="33"/>
    <n v="9531"/>
    <n v="1487"/>
    <n v="3798"/>
    <n v="1409"/>
    <n v="5.6512000000000002"/>
    <n v="314000"/>
    <x v="0"/>
    <e v="#NAME?"/>
  </r>
  <r>
    <n v="-122.56"/>
    <n v="38.01"/>
    <n v="21"/>
    <n v="2144"/>
    <n v="400"/>
    <n v="840"/>
    <n v="398"/>
    <n v="4.5999999999999996"/>
    <n v="239500"/>
    <x v="0"/>
    <e v="#NAME?"/>
  </r>
  <r>
    <n v="-122.55"/>
    <n v="38.020000000000003"/>
    <n v="27"/>
    <n v="4985"/>
    <n v="711"/>
    <n v="1928"/>
    <n v="742"/>
    <n v="6.4977999999999998"/>
    <n v="361500"/>
    <x v="0"/>
    <e v="#NAME?"/>
  </r>
  <r>
    <n v="-122.55"/>
    <n v="38.01"/>
    <n v="27"/>
    <n v="3966"/>
    <n v="577"/>
    <n v="1657"/>
    <n v="611"/>
    <n v="6.3314000000000004"/>
    <n v="342200"/>
    <x v="0"/>
    <e v="#NAME?"/>
  </r>
  <r>
    <n v="-122.54"/>
    <n v="38"/>
    <n v="28"/>
    <n v="3416"/>
    <n v="826"/>
    <n v="1694"/>
    <n v="800"/>
    <n v="3.18"/>
    <n v="277000"/>
    <x v="0"/>
    <e v="#NAME?"/>
  </r>
  <r>
    <n v="-122.55"/>
    <n v="38"/>
    <n v="18"/>
    <n v="3119"/>
    <n v="803"/>
    <n v="1395"/>
    <n v="722"/>
    <n v="3.9264999999999999"/>
    <n v="301100"/>
    <x v="0"/>
    <e v="#NAME?"/>
  </r>
  <r>
    <n v="-122.54"/>
    <n v="37.99"/>
    <n v="32"/>
    <n v="2236"/>
    <n v="348"/>
    <n v="818"/>
    <n v="330"/>
    <n v="7.3521000000000001"/>
    <n v="444000"/>
    <x v="0"/>
    <e v="#NAME?"/>
  </r>
  <r>
    <n v="-122.52"/>
    <n v="37.979999999999997"/>
    <n v="31"/>
    <n v="6555"/>
    <n v="1571"/>
    <n v="2962"/>
    <n v="1464"/>
    <n v="2.8902999999999999"/>
    <n v="324200"/>
    <x v="0"/>
    <e v="#NAME?"/>
  </r>
  <r>
    <n v="-122.54"/>
    <n v="37.979999999999997"/>
    <n v="52"/>
    <n v="1758"/>
    <n v="316"/>
    <n v="607"/>
    <n v="264"/>
    <n v="5.5083000000000002"/>
    <n v="371900"/>
    <x v="0"/>
    <e v="#NAME?"/>
  </r>
  <r>
    <n v="-122.55"/>
    <n v="37.99"/>
    <n v="34"/>
    <n v="3306"/>
    <n v="555"/>
    <n v="1398"/>
    <n v="585"/>
    <n v="4.8993000000000002"/>
    <n v="319900"/>
    <x v="0"/>
    <e v="#NAME?"/>
  </r>
  <r>
    <n v="-122.53"/>
    <n v="37.979999999999997"/>
    <n v="32"/>
    <n v="2390"/>
    <n v="336"/>
    <n v="810"/>
    <n v="354"/>
    <n v="8.5759000000000007"/>
    <n v="500001"/>
    <x v="0"/>
    <e v="#NAME?"/>
  </r>
  <r>
    <n v="-122.55"/>
    <n v="37.979999999999997"/>
    <n v="31"/>
    <n v="3807"/>
    <n v="828"/>
    <n v="1581"/>
    <n v="795"/>
    <n v="3.2930000000000001"/>
    <n v="337500"/>
    <x v="0"/>
    <e v="#NAME?"/>
  </r>
  <r>
    <n v="-122.51"/>
    <n v="37.99"/>
    <n v="32"/>
    <n v="4138"/>
    <n v="632"/>
    <n v="1541"/>
    <n v="626"/>
    <n v="5.5791000000000004"/>
    <n v="433300"/>
    <x v="0"/>
    <e v="#NAME?"/>
  </r>
  <r>
    <n v="-122.51"/>
    <n v="37.979999999999997"/>
    <n v="37"/>
    <n v="4801"/>
    <n v="699"/>
    <n v="1830"/>
    <n v="679"/>
    <n v="6.0762"/>
    <n v="487800"/>
    <x v="0"/>
    <e v="#NAME?"/>
  </r>
  <r>
    <n v="-122.51"/>
    <n v="37.97"/>
    <n v="37"/>
    <n v="4296"/>
    <n v="1089"/>
    <n v="2100"/>
    <n v="1025"/>
    <n v="3.2462"/>
    <n v="329400"/>
    <x v="0"/>
    <e v="#NAME?"/>
  </r>
  <r>
    <n v="-122.47"/>
    <n v="37.99"/>
    <n v="22"/>
    <n v="7274"/>
    <n v="1002"/>
    <n v="2468"/>
    <n v="957"/>
    <n v="7.4939999999999998"/>
    <n v="439200"/>
    <x v="0"/>
    <e v="#NAME?"/>
  </r>
  <r>
    <n v="-122.46"/>
    <n v="37.979999999999997"/>
    <n v="10"/>
    <n v="1325"/>
    <n v="189"/>
    <n v="427"/>
    <n v="162"/>
    <n v="12.093299999999999"/>
    <n v="500001"/>
    <x v="0"/>
    <e v="#NAME?"/>
  </r>
  <r>
    <n v="-122.49"/>
    <n v="37.99"/>
    <n v="27"/>
    <n v="5470"/>
    <n v="755"/>
    <n v="1916"/>
    <n v="764"/>
    <n v="6.9939999999999998"/>
    <n v="420800"/>
    <x v="0"/>
    <e v="#NAME?"/>
  </r>
  <r>
    <n v="-122.49"/>
    <n v="37.979999999999997"/>
    <n v="34"/>
    <n v="1256"/>
    <n v="178"/>
    <n v="460"/>
    <n v="174"/>
    <n v="6.4271000000000003"/>
    <n v="451700"/>
    <x v="0"/>
    <e v="#NAME?"/>
  </r>
  <r>
    <n v="-122.53"/>
    <n v="37.97"/>
    <n v="52"/>
    <n v="205"/>
    <n v="119"/>
    <n v="228"/>
    <n v="132"/>
    <n v="1.9063000000000001"/>
    <n v="200000"/>
    <x v="0"/>
    <e v="#NAME?"/>
  </r>
  <r>
    <n v="-122.53"/>
    <n v="37.97"/>
    <n v="52"/>
    <n v="1560"/>
    <n v="451"/>
    <n v="700"/>
    <n v="419"/>
    <n v="2.5125000000000002"/>
    <n v="270800"/>
    <x v="0"/>
    <e v="#NAME?"/>
  </r>
  <r>
    <n v="-122.53"/>
    <n v="37.97"/>
    <n v="44"/>
    <n v="3595"/>
    <n v="953"/>
    <n v="1831"/>
    <n v="910"/>
    <n v="2.6036000000000001"/>
    <n v="287500"/>
    <x v="0"/>
    <e v="#NAME?"/>
  </r>
  <r>
    <n v="-122.54"/>
    <n v="37.97"/>
    <n v="39"/>
    <n v="4193"/>
    <n v="762"/>
    <n v="1833"/>
    <n v="737"/>
    <n v="5.6262999999999996"/>
    <n v="352100"/>
    <x v="0"/>
    <e v="#NAME?"/>
  </r>
  <r>
    <n v="-122.52"/>
    <n v="37.97"/>
    <n v="33"/>
    <n v="563"/>
    <n v="194"/>
    <n v="265"/>
    <n v="169"/>
    <n v="2.75"/>
    <n v="231300"/>
    <x v="0"/>
    <e v="#NAME?"/>
  </r>
  <r>
    <n v="-122.51"/>
    <n v="37.96"/>
    <n v="39"/>
    <n v="3302"/>
    <n v="684"/>
    <n v="1574"/>
    <n v="653"/>
    <n v="3.6863000000000001"/>
    <n v="263800"/>
    <x v="0"/>
    <e v="#NAME?"/>
  </r>
  <r>
    <n v="-122.52"/>
    <n v="37.96"/>
    <n v="35"/>
    <n v="2012"/>
    <n v="346"/>
    <n v="818"/>
    <n v="352"/>
    <n v="5.2817999999999996"/>
    <n v="331000"/>
    <x v="0"/>
    <e v="#NAME?"/>
  </r>
  <r>
    <n v="-122.53"/>
    <n v="37.97"/>
    <n v="37"/>
    <n v="1340"/>
    <n v="322"/>
    <n v="621"/>
    <n v="314"/>
    <n v="3.5588000000000002"/>
    <n v="268800"/>
    <x v="0"/>
    <e v="#NAME?"/>
  </r>
  <r>
    <n v="-122.52"/>
    <n v="37.950000000000003"/>
    <n v="37"/>
    <n v="350"/>
    <n v="57"/>
    <n v="179"/>
    <n v="69"/>
    <n v="6.2862"/>
    <n v="500001"/>
    <x v="0"/>
    <e v="#NAME?"/>
  </r>
  <r>
    <n v="-122.53"/>
    <n v="37.96"/>
    <n v="35"/>
    <n v="908"/>
    <n v="194"/>
    <n v="413"/>
    <n v="197"/>
    <n v="3.9916999999999998"/>
    <n v="290800"/>
    <x v="0"/>
    <e v="#NAME?"/>
  </r>
  <r>
    <n v="-122.47"/>
    <n v="37.950000000000003"/>
    <n v="16"/>
    <n v="3769"/>
    <n v="839"/>
    <n v="1986"/>
    <n v="815"/>
    <n v="3.9712000000000001"/>
    <n v="187500"/>
    <x v="0"/>
    <e v="#NAME?"/>
  </r>
  <r>
    <n v="-122.5"/>
    <n v="37.96"/>
    <n v="16"/>
    <n v="100"/>
    <n v="20"/>
    <n v="45"/>
    <n v="25"/>
    <n v="6.1359000000000004"/>
    <n v="212500"/>
    <x v="0"/>
    <e v="#NAME?"/>
  </r>
  <r>
    <n v="-122.5"/>
    <n v="37.97"/>
    <n v="25"/>
    <n v="6526"/>
    <n v="1902"/>
    <n v="5917"/>
    <n v="1812"/>
    <n v="2.7273000000000001"/>
    <n v="187500"/>
    <x v="0"/>
    <e v="#NAME?"/>
  </r>
  <r>
    <n v="-122.64"/>
    <n v="38.01"/>
    <n v="36"/>
    <n v="1336"/>
    <n v="258"/>
    <n v="678"/>
    <n v="249"/>
    <n v="5.5789"/>
    <n v="292000"/>
    <x v="3"/>
    <e v="#NAME?"/>
  </r>
  <r>
    <n v="-122.64"/>
    <n v="38.01"/>
    <n v="36"/>
    <n v="1199"/>
    <n v="232"/>
    <n v="551"/>
    <n v="229"/>
    <n v="3.7321"/>
    <n v="266700"/>
    <x v="3"/>
    <e v="#NAME?"/>
  </r>
  <r>
    <n v="-122.68"/>
    <n v="38.01"/>
    <n v="41"/>
    <n v="1865"/>
    <n v="392"/>
    <n v="825"/>
    <n v="369"/>
    <n v="4.2011000000000003"/>
    <n v="255400"/>
    <x v="3"/>
    <e v="#NAME?"/>
  </r>
  <r>
    <n v="-122.7"/>
    <n v="38.03"/>
    <n v="42"/>
    <n v="1410"/>
    <n v="308"/>
    <n v="624"/>
    <n v="292"/>
    <n v="4.1379000000000001"/>
    <n v="309100"/>
    <x v="3"/>
    <e v="#NAME?"/>
  </r>
  <r>
    <n v="-122.65"/>
    <n v="38.01"/>
    <n v="40"/>
    <n v="1428"/>
    <n v="280"/>
    <n v="708"/>
    <n v="255"/>
    <n v="5.0766"/>
    <n v="305400"/>
    <x v="3"/>
    <e v="#NAME?"/>
  </r>
  <r>
    <n v="-122.59"/>
    <n v="37.97"/>
    <n v="46"/>
    <n v="4036"/>
    <n v="856"/>
    <n v="1872"/>
    <n v="833"/>
    <n v="4.5625"/>
    <n v="275200"/>
    <x v="3"/>
    <e v="#NAME?"/>
  </r>
  <r>
    <n v="-122.61"/>
    <n v="37.99"/>
    <n v="40"/>
    <n v="7737"/>
    <n v="1488"/>
    <n v="3108"/>
    <n v="1349"/>
    <n v="4.4375"/>
    <n v="289600"/>
    <x v="3"/>
    <e v="#NAME?"/>
  </r>
  <r>
    <n v="-122.62"/>
    <n v="37.97"/>
    <n v="52"/>
    <n v="370"/>
    <n v="62"/>
    <n v="150"/>
    <n v="56"/>
    <n v="7.7005999999999997"/>
    <n v="316700"/>
    <x v="3"/>
    <e v="#NAME?"/>
  </r>
  <r>
    <n v="-122.59"/>
    <n v="37.99"/>
    <n v="36"/>
    <n v="4869"/>
    <n v="871"/>
    <n v="1899"/>
    <n v="827"/>
    <n v="4.1658999999999997"/>
    <n v="302000"/>
    <x v="0"/>
    <e v="#NAME?"/>
  </r>
  <r>
    <n v="-122.6"/>
    <n v="38"/>
    <n v="21"/>
    <n v="2198"/>
    <n v="462"/>
    <n v="1100"/>
    <n v="449"/>
    <n v="4.1097999999999999"/>
    <n v="246600"/>
    <x v="1"/>
    <m/>
  </r>
  <r>
    <n v="-122.59"/>
    <n v="38.01"/>
    <n v="35"/>
    <n v="8814"/>
    <n v="1307"/>
    <n v="3450"/>
    <n v="1258"/>
    <n v="6.1723999999999997"/>
    <n v="414300"/>
    <x v="0"/>
    <e v="#NAME?"/>
  </r>
  <r>
    <n v="-122.57"/>
    <n v="37.99"/>
    <n v="45"/>
    <n v="2404"/>
    <n v="425"/>
    <n v="926"/>
    <n v="400"/>
    <n v="4.9673999999999996"/>
    <n v="320100"/>
    <x v="0"/>
    <e v="#NAME?"/>
  </r>
  <r>
    <n v="-122.57"/>
    <n v="37.99"/>
    <n v="38"/>
    <n v="5587"/>
    <n v="996"/>
    <n v="2466"/>
    <n v="1027"/>
    <n v="4.1711"/>
    <n v="336900"/>
    <x v="0"/>
    <e v="#NAME?"/>
  </r>
  <r>
    <n v="-122.57"/>
    <n v="37.979999999999997"/>
    <n v="49"/>
    <n v="2860"/>
    <n v="552"/>
    <n v="1178"/>
    <n v="522"/>
    <n v="4.625"/>
    <n v="355000"/>
    <x v="0"/>
    <e v="#NAME?"/>
  </r>
  <r>
    <n v="-122.58"/>
    <n v="37.979999999999997"/>
    <n v="52"/>
    <n v="3675"/>
    <n v="649"/>
    <n v="1553"/>
    <n v="639"/>
    <n v="4.6905000000000001"/>
    <n v="316300"/>
    <x v="0"/>
    <e v="#NAME?"/>
  </r>
  <r>
    <n v="-122.58"/>
    <n v="37.979999999999997"/>
    <n v="52"/>
    <n v="1180"/>
    <n v="216"/>
    <n v="467"/>
    <n v="197"/>
    <n v="4.9615"/>
    <n v="292200"/>
    <x v="0"/>
    <e v="#NAME?"/>
  </r>
  <r>
    <n v="-122.56"/>
    <n v="37.979999999999997"/>
    <n v="36"/>
    <n v="2649"/>
    <n v="542"/>
    <n v="1111"/>
    <n v="557"/>
    <n v="4.8056000000000001"/>
    <n v="345700"/>
    <x v="0"/>
    <e v="#NAME?"/>
  </r>
  <r>
    <n v="-122.56"/>
    <n v="37.97"/>
    <n v="52"/>
    <n v="1833"/>
    <n v="324"/>
    <n v="735"/>
    <n v="306"/>
    <n v="4.6943999999999999"/>
    <n v="398900"/>
    <x v="0"/>
    <e v="#NAME?"/>
  </r>
  <r>
    <n v="-122.57"/>
    <n v="37.97"/>
    <n v="47"/>
    <n v="5416"/>
    <n v="1115"/>
    <n v="2177"/>
    <n v="1027"/>
    <n v="3.5055000000000001"/>
    <n v="382100"/>
    <x v="0"/>
    <e v="#NAME?"/>
  </r>
  <r>
    <n v="-122.55"/>
    <n v="37.97"/>
    <n v="52"/>
    <n v="2232"/>
    <n v="291"/>
    <n v="731"/>
    <n v="253"/>
    <n v="7.1154999999999999"/>
    <n v="500001"/>
    <x v="0"/>
    <e v="#NAME?"/>
  </r>
  <r>
    <n v="-122.57"/>
    <n v="37.96"/>
    <n v="52"/>
    <n v="3458"/>
    <n v="468"/>
    <n v="1449"/>
    <n v="471"/>
    <n v="9.1834000000000007"/>
    <n v="500001"/>
    <x v="0"/>
    <e v="#NAME?"/>
  </r>
  <r>
    <n v="-122.56"/>
    <n v="37.950000000000003"/>
    <n v="34"/>
    <n v="2677"/>
    <n v="411"/>
    <n v="933"/>
    <n v="410"/>
    <n v="6.1444000000000001"/>
    <n v="500001"/>
    <x v="3"/>
    <e v="#NAME?"/>
  </r>
  <r>
    <n v="-122.56"/>
    <n v="37.94"/>
    <n v="36"/>
    <n v="2023"/>
    <n v="242"/>
    <n v="653"/>
    <n v="241"/>
    <n v="10.6272"/>
    <n v="500001"/>
    <x v="0"/>
    <e v="#NAME?"/>
  </r>
  <r>
    <n v="-122.64"/>
    <n v="37.96"/>
    <n v="29"/>
    <n v="377"/>
    <n v="58"/>
    <n v="151"/>
    <n v="67"/>
    <n v="9.5550999999999995"/>
    <n v="500001"/>
    <x v="3"/>
    <e v="#NAME?"/>
  </r>
  <r>
    <n v="-122.54"/>
    <n v="37.96"/>
    <n v="44"/>
    <n v="1552"/>
    <n v="204"/>
    <n v="596"/>
    <n v="208"/>
    <n v="10.129"/>
    <n v="500001"/>
    <x v="0"/>
    <e v="#NAME?"/>
  </r>
  <r>
    <n v="-122.54"/>
    <n v="37.96"/>
    <n v="33"/>
    <n v="2534"/>
    <n v="495"/>
    <n v="996"/>
    <n v="449"/>
    <n v="4.3083"/>
    <n v="500001"/>
    <x v="0"/>
    <e v="#NAME?"/>
  </r>
  <r>
    <n v="-122.54"/>
    <n v="37.950000000000003"/>
    <n v="38"/>
    <n v="2310"/>
    <n v="400"/>
    <n v="971"/>
    <n v="386"/>
    <n v="5.6970000000000001"/>
    <n v="435700"/>
    <x v="0"/>
    <e v="#NAME?"/>
  </r>
  <r>
    <n v="-122.52"/>
    <n v="37.950000000000003"/>
    <n v="33"/>
    <n v="4448"/>
    <n v="631"/>
    <n v="1675"/>
    <n v="628"/>
    <n v="7.8903999999999996"/>
    <n v="468800"/>
    <x v="0"/>
    <e v="#NAME?"/>
  </r>
  <r>
    <n v="-122.53"/>
    <n v="37.950000000000003"/>
    <n v="22"/>
    <n v="7446"/>
    <n v="1979"/>
    <n v="2980"/>
    <n v="1888"/>
    <n v="3.5838000000000001"/>
    <n v="271300"/>
    <x v="0"/>
    <e v="#NAME?"/>
  </r>
  <r>
    <n v="-122.53"/>
    <n v="37.96"/>
    <n v="36"/>
    <n v="4385"/>
    <n v="620"/>
    <n v="1549"/>
    <n v="626"/>
    <n v="8.3934999999999995"/>
    <n v="470500"/>
    <x v="0"/>
    <e v="#NAME?"/>
  </r>
  <r>
    <n v="-122.53"/>
    <n v="37.93"/>
    <n v="42"/>
    <n v="2171"/>
    <n v="362"/>
    <n v="887"/>
    <n v="347"/>
    <n v="6.6124999999999998"/>
    <n v="393200"/>
    <x v="0"/>
    <e v="#NAME?"/>
  </r>
  <r>
    <n v="-122.54"/>
    <n v="37.93"/>
    <n v="43"/>
    <n v="2998"/>
    <n v="470"/>
    <n v="970"/>
    <n v="430"/>
    <n v="5.5385"/>
    <n v="431800"/>
    <x v="0"/>
    <e v="#NAME?"/>
  </r>
  <r>
    <n v="-122.54"/>
    <n v="37.94"/>
    <n v="39"/>
    <n v="3670"/>
    <n v="775"/>
    <n v="1519"/>
    <n v="788"/>
    <n v="4.4081000000000001"/>
    <n v="435200"/>
    <x v="0"/>
    <e v="#NAME?"/>
  </r>
  <r>
    <n v="-122.54"/>
    <n v="37.94"/>
    <n v="26"/>
    <n v="3990"/>
    <n v="804"/>
    <n v="1550"/>
    <n v="792"/>
    <n v="5.1833999999999998"/>
    <n v="405500"/>
    <x v="0"/>
    <e v="#NAME?"/>
  </r>
  <r>
    <n v="-122.52"/>
    <n v="37.94"/>
    <n v="18"/>
    <n v="1804"/>
    <n v="284"/>
    <n v="600"/>
    <n v="241"/>
    <n v="5.9581999999999997"/>
    <n v="500001"/>
    <x v="0"/>
    <e v="#NAME?"/>
  </r>
  <r>
    <n v="-122.53"/>
    <n v="37.94"/>
    <n v="18"/>
    <n v="878"/>
    <n v="255"/>
    <n v="384"/>
    <n v="247"/>
    <n v="4.7343999999999999"/>
    <n v="200000"/>
    <x v="0"/>
    <e v="#NAME?"/>
  </r>
  <r>
    <n v="-122.52"/>
    <n v="37.93"/>
    <n v="34"/>
    <n v="2782"/>
    <n v="502"/>
    <n v="1219"/>
    <n v="507"/>
    <n v="5.0778999999999996"/>
    <n v="333900"/>
    <x v="0"/>
    <e v="#NAME?"/>
  </r>
  <r>
    <n v="-122.51"/>
    <n v="37.92"/>
    <n v="32"/>
    <n v="2622"/>
    <n v="541"/>
    <n v="1022"/>
    <n v="464"/>
    <n v="3.7646999999999999"/>
    <n v="375000"/>
    <x v="0"/>
    <e v="#NAME?"/>
  </r>
  <r>
    <n v="-122.52"/>
    <n v="37.92"/>
    <n v="24"/>
    <n v="421"/>
    <n v="64"/>
    <n v="163"/>
    <n v="75"/>
    <n v="14.583299999999999"/>
    <n v="500001"/>
    <x v="0"/>
    <e v="#NAME?"/>
  </r>
  <r>
    <n v="-122.53"/>
    <n v="37.92"/>
    <n v="42"/>
    <n v="1741"/>
    <n v="301"/>
    <n v="723"/>
    <n v="306"/>
    <n v="5.5378999999999996"/>
    <n v="410500"/>
    <x v="0"/>
    <e v="#NAME?"/>
  </r>
  <r>
    <n v="-122.53"/>
    <n v="37.93"/>
    <n v="37"/>
    <n v="1722"/>
    <n v="352"/>
    <n v="648"/>
    <n v="337"/>
    <n v="4.125"/>
    <n v="310300"/>
    <x v="0"/>
    <e v="#NAME?"/>
  </r>
  <r>
    <n v="-122.53"/>
    <n v="37.92"/>
    <n v="45"/>
    <n v="1530"/>
    <n v="324"/>
    <n v="608"/>
    <n v="328"/>
    <n v="3.875"/>
    <n v="390800"/>
    <x v="0"/>
    <e v="#NAME?"/>
  </r>
  <r>
    <n v="-122.52"/>
    <n v="37.92"/>
    <n v="47"/>
    <n v="793"/>
    <n v="163"/>
    <n v="334"/>
    <n v="151"/>
    <n v="5.8509000000000002"/>
    <n v="317800"/>
    <x v="0"/>
    <e v="#NAME?"/>
  </r>
  <r>
    <n v="-122.5"/>
    <n v="37.92"/>
    <n v="32"/>
    <n v="2639"/>
    <n v="415"/>
    <n v="1013"/>
    <n v="408"/>
    <n v="6.1631999999999998"/>
    <n v="349200"/>
    <x v="0"/>
    <e v="#NAME?"/>
  </r>
  <r>
    <n v="-122.5"/>
    <n v="37.92"/>
    <n v="30"/>
    <n v="2270"/>
    <n v="359"/>
    <n v="974"/>
    <n v="351"/>
    <n v="5.5926"/>
    <n v="300900"/>
    <x v="0"/>
    <e v="#NAME?"/>
  </r>
  <r>
    <n v="-122.49"/>
    <n v="37.92"/>
    <n v="26"/>
    <n v="2170"/>
    <n v="347"/>
    <n v="849"/>
    <n v="318"/>
    <n v="6.2953000000000001"/>
    <n v="386200"/>
    <x v="0"/>
    <e v="#NAME?"/>
  </r>
  <r>
    <n v="-122.51"/>
    <n v="37.909999999999997"/>
    <n v="2"/>
    <n v="647"/>
    <n v="136"/>
    <n v="203"/>
    <n v="118"/>
    <n v="6.641"/>
    <n v="310000"/>
    <x v="0"/>
    <e v="#NAME?"/>
  </r>
  <r>
    <n v="-122.48"/>
    <n v="37.93"/>
    <n v="16"/>
    <n v="2947"/>
    <n v="802"/>
    <n v="1385"/>
    <n v="743"/>
    <n v="3.6730999999999998"/>
    <n v="318000"/>
    <x v="0"/>
    <e v="#NAME?"/>
  </r>
  <r>
    <n v="-122.46"/>
    <n v="37.880000000000003"/>
    <n v="35"/>
    <n v="2492"/>
    <n v="409"/>
    <n v="812"/>
    <n v="373"/>
    <n v="8.8385999999999996"/>
    <n v="500001"/>
    <x v="0"/>
    <e v="#NAME?"/>
  </r>
  <r>
    <n v="-122.47"/>
    <n v="37.869999999999997"/>
    <n v="36"/>
    <n v="4471"/>
    <n v="618"/>
    <n v="1315"/>
    <n v="582"/>
    <n v="11.570600000000001"/>
    <n v="500001"/>
    <x v="0"/>
    <e v="#NAME?"/>
  </r>
  <r>
    <n v="-122.45"/>
    <n v="37.909999999999997"/>
    <n v="27"/>
    <n v="2682"/>
    <n v="382"/>
    <n v="935"/>
    <n v="369"/>
    <n v="10.0791"/>
    <n v="500001"/>
    <x v="0"/>
    <e v="#NAME?"/>
  </r>
  <r>
    <n v="-122.5"/>
    <n v="37.909999999999997"/>
    <n v="31"/>
    <n v="7001"/>
    <n v="1282"/>
    <n v="2755"/>
    <n v="1267"/>
    <n v="5.4851000000000001"/>
    <n v="441100"/>
    <x v="0"/>
    <e v="#NAME?"/>
  </r>
  <r>
    <n v="-122.49"/>
    <n v="37.89"/>
    <n v="23"/>
    <n v="1650"/>
    <n v="403"/>
    <n v="541"/>
    <n v="336"/>
    <n v="6.0237999999999996"/>
    <n v="500001"/>
    <x v="0"/>
    <e v="#NAME?"/>
  </r>
  <r>
    <n v="-122.47"/>
    <n v="37.89"/>
    <n v="23"/>
    <n v="10774"/>
    <n v="1736"/>
    <n v="3895"/>
    <n v="1683"/>
    <n v="7.2904999999999998"/>
    <n v="500001"/>
    <x v="0"/>
    <e v="#NAME?"/>
  </r>
  <r>
    <n v="-122.45"/>
    <n v="37.9"/>
    <n v="30"/>
    <n v="3763"/>
    <n v="717"/>
    <n v="1292"/>
    <n v="632"/>
    <n v="8.4887999999999995"/>
    <n v="500001"/>
    <x v="0"/>
    <e v="#NAME?"/>
  </r>
  <r>
    <n v="-122.5"/>
    <n v="37.880000000000003"/>
    <n v="28"/>
    <n v="5448"/>
    <n v="1089"/>
    <n v="2100"/>
    <n v="1023"/>
    <n v="4.7474999999999996"/>
    <n v="474600"/>
    <x v="0"/>
    <e v="#NAME?"/>
  </r>
  <r>
    <n v="-122.51"/>
    <n v="37.89"/>
    <n v="27"/>
    <n v="2674"/>
    <n v="565"/>
    <n v="1233"/>
    <n v="547"/>
    <n v="3.4485000000000001"/>
    <n v="458300"/>
    <x v="0"/>
    <e v="#NAME?"/>
  </r>
  <r>
    <n v="-122.53"/>
    <n v="37.909999999999997"/>
    <n v="37"/>
    <n v="2524"/>
    <n v="398"/>
    <n v="999"/>
    <n v="417"/>
    <n v="7.9892000000000003"/>
    <n v="500001"/>
    <x v="0"/>
    <e v="#NAME?"/>
  </r>
  <r>
    <n v="-122.53"/>
    <n v="37.9"/>
    <n v="44"/>
    <n v="2846"/>
    <n v="551"/>
    <n v="1232"/>
    <n v="537"/>
    <n v="3.8839000000000001"/>
    <n v="327200"/>
    <x v="0"/>
    <e v="#NAME?"/>
  </r>
  <r>
    <n v="-122.54"/>
    <n v="37.9"/>
    <n v="48"/>
    <n v="2491"/>
    <n v="460"/>
    <n v="937"/>
    <n v="455"/>
    <n v="4.4375"/>
    <n v="370000"/>
    <x v="0"/>
    <e v="#NAME?"/>
  </r>
  <r>
    <n v="-122.54"/>
    <n v="37.909999999999997"/>
    <n v="48"/>
    <n v="2924"/>
    <n v="489"/>
    <n v="1159"/>
    <n v="505"/>
    <n v="5.6302000000000003"/>
    <n v="489000"/>
    <x v="0"/>
    <e v="#NAME?"/>
  </r>
  <r>
    <n v="-122.55"/>
    <n v="37.92"/>
    <n v="52"/>
    <n v="2303"/>
    <n v="350"/>
    <n v="859"/>
    <n v="359"/>
    <n v="6.1085000000000003"/>
    <n v="500001"/>
    <x v="0"/>
    <e v="#NAME?"/>
  </r>
  <r>
    <n v="-122.52"/>
    <n v="37.909999999999997"/>
    <n v="30"/>
    <n v="4174"/>
    <n v="739"/>
    <n v="1818"/>
    <n v="705"/>
    <n v="5.5951000000000004"/>
    <n v="402900"/>
    <x v="0"/>
    <e v="#NAME?"/>
  </r>
  <r>
    <n v="-122.52"/>
    <n v="37.89"/>
    <n v="17"/>
    <n v="4363"/>
    <n v="1041"/>
    <n v="1640"/>
    <n v="989"/>
    <n v="3.9531000000000001"/>
    <n v="417600"/>
    <x v="0"/>
    <e v="#NAME?"/>
  </r>
  <r>
    <n v="-122.52"/>
    <n v="37.9"/>
    <n v="16"/>
    <n v="1704"/>
    <n v="402"/>
    <n v="689"/>
    <n v="348"/>
    <n v="4.4238999999999997"/>
    <n v="267100"/>
    <x v="0"/>
    <e v="#NAME?"/>
  </r>
  <r>
    <n v="-122.54"/>
    <n v="37.9"/>
    <n v="41"/>
    <n v="3170"/>
    <n v="622"/>
    <n v="1091"/>
    <n v="528"/>
    <n v="3.7812999999999999"/>
    <n v="389200"/>
    <x v="0"/>
    <e v="#NAME?"/>
  </r>
  <r>
    <n v="-122.55"/>
    <n v="37.9"/>
    <n v="34"/>
    <n v="1431"/>
    <n v="224"/>
    <n v="503"/>
    <n v="220"/>
    <n v="7.9606000000000003"/>
    <n v="453400"/>
    <x v="0"/>
    <e v="#NAME?"/>
  </r>
  <r>
    <n v="-122.56"/>
    <n v="37.9"/>
    <n v="48"/>
    <n v="1550"/>
    <n v="253"/>
    <n v="641"/>
    <n v="276"/>
    <n v="8.6340000000000003"/>
    <n v="463500"/>
    <x v="0"/>
    <e v="#NAME?"/>
  </r>
  <r>
    <n v="-122.56"/>
    <n v="37.909999999999997"/>
    <n v="52"/>
    <n v="1972"/>
    <n v="327"/>
    <n v="755"/>
    <n v="345"/>
    <n v="7.1924000000000001"/>
    <n v="500001"/>
    <x v="0"/>
    <e v="#NAME?"/>
  </r>
  <r>
    <n v="-122.56"/>
    <n v="37.92"/>
    <n v="37"/>
    <n v="1926"/>
    <n v="290"/>
    <n v="721"/>
    <n v="298"/>
    <n v="8.9247999999999994"/>
    <n v="500001"/>
    <x v="0"/>
    <e v="#NAME?"/>
  </r>
  <r>
    <n v="-122.55"/>
    <n v="37.909999999999997"/>
    <n v="48"/>
    <n v="1283"/>
    <n v="278"/>
    <n v="567"/>
    <n v="255"/>
    <n v="3.2793999999999999"/>
    <n v="460000"/>
    <x v="0"/>
    <e v="#NAME?"/>
  </r>
  <r>
    <n v="-122.53"/>
    <n v="37.880000000000003"/>
    <n v="25"/>
    <n v="4921"/>
    <n v="866"/>
    <n v="1913"/>
    <n v="834"/>
    <n v="6.8742000000000001"/>
    <n v="413100"/>
    <x v="0"/>
    <e v="#NAME?"/>
  </r>
  <r>
    <n v="-122.54"/>
    <n v="37.880000000000003"/>
    <n v="30"/>
    <n v="4382"/>
    <n v="732"/>
    <n v="1775"/>
    <n v="745"/>
    <n v="6.7808999999999999"/>
    <n v="414400"/>
    <x v="0"/>
    <e v="#NAME?"/>
  </r>
  <r>
    <n v="-122.53"/>
    <n v="37.869999999999997"/>
    <n v="20"/>
    <n v="1814"/>
    <n v="282"/>
    <n v="658"/>
    <n v="253"/>
    <n v="7.9977"/>
    <n v="400000"/>
    <x v="0"/>
    <e v="#NAME?"/>
  </r>
  <r>
    <n v="-122.53"/>
    <n v="37.880000000000003"/>
    <n v="36"/>
    <n v="2688"/>
    <n v="485"/>
    <n v="1064"/>
    <n v="449"/>
    <n v="4.4583000000000004"/>
    <n v="308600"/>
    <x v="0"/>
    <e v="#NAME?"/>
  </r>
  <r>
    <n v="-122.56"/>
    <n v="37.9"/>
    <n v="36"/>
    <n v="1760"/>
    <n v="283"/>
    <n v="562"/>
    <n v="246"/>
    <n v="6.7545999999999999"/>
    <n v="402400"/>
    <x v="0"/>
    <e v="#NAME?"/>
  </r>
  <r>
    <n v="-122.54"/>
    <n v="37.89"/>
    <n v="33"/>
    <n v="4971"/>
    <n v="836"/>
    <n v="1907"/>
    <n v="795"/>
    <n v="6.1275000000000004"/>
    <n v="424400"/>
    <x v="0"/>
    <e v="#NAME?"/>
  </r>
  <r>
    <n v="-122.53"/>
    <n v="37.89"/>
    <n v="35"/>
    <n v="4127"/>
    <n v="689"/>
    <n v="1596"/>
    <n v="707"/>
    <n v="5.9073000000000002"/>
    <n v="400400"/>
    <x v="0"/>
    <e v="#NAME?"/>
  </r>
  <r>
    <n v="-122.56"/>
    <n v="37.9"/>
    <n v="24"/>
    <n v="221"/>
    <n v="41"/>
    <n v="75"/>
    <n v="38"/>
    <n v="5.1292"/>
    <n v="362500"/>
    <x v="0"/>
    <e v="#NAME?"/>
  </r>
  <r>
    <n v="-122.51"/>
    <n v="37.869999999999997"/>
    <n v="21"/>
    <n v="3904"/>
    <n v="980"/>
    <n v="1949"/>
    <n v="919"/>
    <n v="2.8620000000000001"/>
    <n v="258400"/>
    <x v="0"/>
    <e v="#NAME?"/>
  </r>
  <r>
    <n v="-122.47"/>
    <n v="37.85"/>
    <n v="19"/>
    <n v="1926"/>
    <n v="593"/>
    <n v="881"/>
    <n v="546"/>
    <n v="2.9144999999999999"/>
    <n v="140400"/>
    <x v="0"/>
    <e v="#NAME?"/>
  </r>
  <r>
    <n v="-122.5"/>
    <n v="37.869999999999997"/>
    <n v="17"/>
    <n v="4333"/>
    <n v="947"/>
    <n v="1650"/>
    <n v="919"/>
    <n v="6.3066000000000004"/>
    <n v="346100"/>
    <x v="0"/>
    <e v="#NAME?"/>
  </r>
  <r>
    <n v="-122.49"/>
    <n v="37.86"/>
    <n v="35"/>
    <n v="2729"/>
    <n v="538"/>
    <n v="969"/>
    <n v="528"/>
    <n v="6.7668999999999997"/>
    <n v="500001"/>
    <x v="0"/>
    <e v="#NAME?"/>
  </r>
  <r>
    <n v="-122.49"/>
    <n v="37.86"/>
    <n v="52"/>
    <n v="2175"/>
    <n v="510"/>
    <n v="809"/>
    <n v="503"/>
    <n v="4.5397999999999996"/>
    <n v="442000"/>
    <x v="0"/>
    <e v="#NAME?"/>
  </r>
  <r>
    <n v="-122.48"/>
    <n v="37.86"/>
    <n v="52"/>
    <n v="3914"/>
    <n v="752"/>
    <n v="1177"/>
    <n v="670"/>
    <n v="6.2112999999999996"/>
    <n v="500001"/>
    <x v="0"/>
    <e v="#NAME?"/>
  </r>
  <r>
    <n v="-122.48"/>
    <n v="37.85"/>
    <n v="42"/>
    <n v="6297"/>
    <n v="1307"/>
    <n v="2096"/>
    <n v="1205"/>
    <n v="6.4752000000000001"/>
    <n v="500001"/>
    <x v="0"/>
    <e v="#NAME?"/>
  </r>
  <r>
    <n v="-122.49"/>
    <n v="37.85"/>
    <n v="38"/>
    <n v="240"/>
    <n v="29"/>
    <n v="63"/>
    <n v="34"/>
    <n v="12.2547"/>
    <n v="500001"/>
    <x v="0"/>
    <e v="#NAME?"/>
  </r>
  <r>
    <n v="-122.52"/>
    <n v="37.880000000000003"/>
    <n v="52"/>
    <n v="176"/>
    <n v="50"/>
    <n v="88"/>
    <n v="46"/>
    <n v="3.8068"/>
    <n v="275000"/>
    <x v="0"/>
    <e v="#NAME?"/>
  </r>
  <r>
    <n v="-122.62"/>
    <n v="37.85"/>
    <n v="30"/>
    <n v="833"/>
    <n v="164"/>
    <n v="358"/>
    <n v="143"/>
    <n v="6.8197999999999999"/>
    <n v="493800"/>
    <x v="3"/>
    <e v="#NAME?"/>
  </r>
  <r>
    <n v="-122.53"/>
    <n v="37.86"/>
    <n v="38"/>
    <n v="1183"/>
    <n v="196"/>
    <n v="628"/>
    <n v="205"/>
    <n v="3.75"/>
    <n v="478600"/>
    <x v="0"/>
    <e v="#NAME?"/>
  </r>
  <r>
    <n v="-122.66"/>
    <n v="37.93"/>
    <n v="42"/>
    <n v="1505"/>
    <n v="324"/>
    <n v="553"/>
    <n v="277"/>
    <n v="4.1791999999999998"/>
    <n v="350000"/>
    <x v="3"/>
    <e v="#NAME?"/>
  </r>
  <r>
    <n v="-122.71"/>
    <n v="37.880000000000003"/>
    <n v="21"/>
    <n v="2845"/>
    <n v="552"/>
    <n v="599"/>
    <n v="250"/>
    <n v="4.3125"/>
    <n v="495800"/>
    <x v="3"/>
    <e v="#NAME?"/>
  </r>
  <r>
    <n v="-122.69"/>
    <n v="37.909999999999997"/>
    <n v="43"/>
    <n v="1730"/>
    <n v="326"/>
    <n v="629"/>
    <n v="279"/>
    <n v="4.3193999999999999"/>
    <n v="238700"/>
    <x v="3"/>
    <e v="#NAME?"/>
  </r>
  <r>
    <n v="-122.71"/>
    <n v="37.9"/>
    <n v="23"/>
    <n v="1250"/>
    <n v="257"/>
    <n v="437"/>
    <n v="188"/>
    <n v="3.1150000000000002"/>
    <n v="242600"/>
    <x v="3"/>
    <e v="#NAME?"/>
  </r>
  <r>
    <n v="-122.86"/>
    <n v="38.1"/>
    <n v="44"/>
    <n v="2602"/>
    <n v="509"/>
    <n v="691"/>
    <n v="343"/>
    <n v="4.3125"/>
    <n v="261500"/>
    <x v="3"/>
    <e v="#NAME?"/>
  </r>
  <r>
    <n v="-122.84"/>
    <n v="38.07"/>
    <n v="31"/>
    <n v="1858"/>
    <n v="367"/>
    <n v="701"/>
    <n v="297"/>
    <n v="3.8269000000000002"/>
    <n v="270700"/>
    <x v="3"/>
    <e v="#NAME?"/>
  </r>
  <r>
    <n v="-122.93"/>
    <n v="38.020000000000003"/>
    <n v="28"/>
    <n v="1284"/>
    <n v="265"/>
    <n v="628"/>
    <n v="219"/>
    <n v="3.5468999999999999"/>
    <n v="200000"/>
    <x v="3"/>
    <e v="#NAME?"/>
  </r>
  <r>
    <n v="-122.68"/>
    <n v="38.07"/>
    <n v="26"/>
    <n v="1445"/>
    <n v="244"/>
    <n v="510"/>
    <n v="207"/>
    <n v="5.6304999999999996"/>
    <n v="430000"/>
    <x v="3"/>
    <e v="#NAME?"/>
  </r>
  <r>
    <n v="-122.9"/>
    <n v="38.28"/>
    <n v="52"/>
    <n v="1275"/>
    <n v="218"/>
    <n v="627"/>
    <n v="185"/>
    <n v="2.3481999999999998"/>
    <n v="163500"/>
    <x v="3"/>
    <e v="#NAME?"/>
  </r>
  <r>
    <n v="-122.96"/>
    <n v="38.26"/>
    <n v="20"/>
    <n v="1982"/>
    <n v="358"/>
    <n v="308"/>
    <n v="132"/>
    <n v="3.1429"/>
    <n v="240900"/>
    <x v="3"/>
    <e v="#NAME?"/>
  </r>
  <r>
    <n v="-122.81"/>
    <n v="38.08"/>
    <n v="19"/>
    <n v="1615"/>
    <n v="366"/>
    <n v="815"/>
    <n v="337"/>
    <n v="3.4609000000000001"/>
    <n v="238800"/>
    <x v="3"/>
    <e v="#NAME?"/>
  </r>
  <r>
    <n v="-122.8"/>
    <n v="38.18"/>
    <n v="36"/>
    <n v="2378"/>
    <n v="476"/>
    <n v="957"/>
    <n v="362"/>
    <n v="3.625"/>
    <n v="253100"/>
    <x v="3"/>
    <e v="#NAME?"/>
  </r>
  <r>
    <n v="-120.19"/>
    <n v="37.53"/>
    <n v="25"/>
    <n v="1470"/>
    <n v="341"/>
    <n v="706"/>
    <n v="283"/>
    <n v="1.7614000000000001"/>
    <n v="71300"/>
    <x v="2"/>
    <e v="#NAME?"/>
  </r>
  <r>
    <n v="-120.02"/>
    <n v="37.57"/>
    <n v="17"/>
    <n v="2116"/>
    <n v="425"/>
    <n v="909"/>
    <n v="319"/>
    <n v="2.7187999999999999"/>
    <n v="113100"/>
    <x v="2"/>
    <e v="#NAME?"/>
  </r>
  <r>
    <n v="-119.99"/>
    <n v="37.51"/>
    <n v="14"/>
    <n v="2878"/>
    <n v="617"/>
    <n v="1011"/>
    <n v="509"/>
    <n v="1.3979999999999999"/>
    <n v="103800"/>
    <x v="2"/>
    <e v="#NAME?"/>
  </r>
  <r>
    <n v="-119.95"/>
    <n v="37.47"/>
    <n v="32"/>
    <n v="1312"/>
    <n v="315"/>
    <n v="600"/>
    <n v="265"/>
    <n v="1.5"/>
    <n v="91500"/>
    <x v="2"/>
    <e v="#NAME?"/>
  </r>
  <r>
    <n v="-119.98"/>
    <n v="37.43"/>
    <n v="12"/>
    <n v="2776"/>
    <n v="592"/>
    <n v="1236"/>
    <n v="489"/>
    <n v="2.5550999999999999"/>
    <n v="105000"/>
    <x v="2"/>
    <e v="#NAME?"/>
  </r>
  <r>
    <n v="-120.07"/>
    <n v="37.340000000000003"/>
    <n v="16"/>
    <n v="1667"/>
    <n v="372"/>
    <n v="762"/>
    <n v="283"/>
    <n v="1.75"/>
    <n v="87500"/>
    <x v="2"/>
    <e v="#NAME?"/>
  </r>
  <r>
    <n v="-120.31"/>
    <n v="37.64"/>
    <n v="11"/>
    <n v="2403"/>
    <n v="497"/>
    <n v="890"/>
    <n v="344"/>
    <n v="3"/>
    <n v="120800"/>
    <x v="2"/>
    <e v="#NAME?"/>
  </r>
  <r>
    <n v="-120.15"/>
    <n v="37.69"/>
    <n v="13"/>
    <n v="866"/>
    <n v="252"/>
    <n v="369"/>
    <n v="165"/>
    <n v="2.875"/>
    <n v="70200"/>
    <x v="2"/>
    <e v="#NAME?"/>
  </r>
  <r>
    <n v="-120.02"/>
    <n v="37.72"/>
    <n v="17"/>
    <n v="2806"/>
    <n v="600"/>
    <n v="990"/>
    <n v="410"/>
    <n v="2.3818000000000001"/>
    <n v="88100"/>
    <x v="2"/>
    <e v="#NAME?"/>
  </r>
  <r>
    <n v="-119.81"/>
    <n v="37.67"/>
    <n v="24"/>
    <n v="172"/>
    <n v="42"/>
    <n v="79"/>
    <n v="30"/>
    <n v="3.8332999999999999"/>
    <n v="93800"/>
    <x v="2"/>
    <e v="#NAME?"/>
  </r>
  <r>
    <n v="-119.82"/>
    <n v="37.57"/>
    <n v="13"/>
    <n v="1713"/>
    <n v="340"/>
    <n v="643"/>
    <n v="241"/>
    <n v="2.6619999999999999"/>
    <n v="92400"/>
    <x v="2"/>
    <e v="#NAME?"/>
  </r>
  <r>
    <n v="-119.9"/>
    <n v="37.49"/>
    <n v="13"/>
    <n v="2230"/>
    <n v="443"/>
    <n v="920"/>
    <n v="361"/>
    <n v="3"/>
    <n v="112000"/>
    <x v="2"/>
    <e v="#NAME?"/>
  </r>
  <r>
    <n v="-119.84"/>
    <n v="37.479999999999997"/>
    <n v="17"/>
    <n v="2582"/>
    <n v="553"/>
    <n v="1087"/>
    <n v="423"/>
    <n v="2.5"/>
    <n v="104200"/>
    <x v="2"/>
    <e v="#NAME?"/>
  </r>
  <r>
    <n v="-119.8"/>
    <n v="37.5"/>
    <n v="15"/>
    <n v="989"/>
    <n v="184"/>
    <n v="406"/>
    <n v="151"/>
    <n v="3.1770999999999998"/>
    <n v="121900"/>
    <x v="2"/>
    <e v="#NAME?"/>
  </r>
  <r>
    <n v="-119.72"/>
    <n v="37.46"/>
    <n v="13"/>
    <n v="1999"/>
    <n v="375"/>
    <n v="750"/>
    <n v="308"/>
    <n v="2.875"/>
    <n v="96000"/>
    <x v="2"/>
    <e v="#NAME?"/>
  </r>
  <r>
    <n v="-119.85"/>
    <n v="37.39"/>
    <n v="14"/>
    <n v="2744"/>
    <n v="555"/>
    <n v="1153"/>
    <n v="474"/>
    <n v="2.7530000000000001"/>
    <n v="111100"/>
    <x v="2"/>
    <e v="#NAME?"/>
  </r>
  <r>
    <n v="-119.55"/>
    <n v="37.75"/>
    <n v="30"/>
    <n v="2165"/>
    <n v="536"/>
    <n v="1500"/>
    <n v="414"/>
    <n v="3.5390999999999999"/>
    <n v="55900"/>
    <x v="2"/>
    <e v="#NAME?"/>
  </r>
  <r>
    <n v="-119.64"/>
    <n v="37.61"/>
    <n v="30"/>
    <n v="2857"/>
    <n v="661"/>
    <n v="291"/>
    <n v="135"/>
    <n v="2.6838000000000002"/>
    <n v="164600"/>
    <x v="2"/>
    <e v="#NAME?"/>
  </r>
  <r>
    <n v="-123.15"/>
    <n v="39.74"/>
    <n v="23"/>
    <n v="608"/>
    <n v="143"/>
    <n v="281"/>
    <n v="108"/>
    <n v="2.9306000000000001"/>
    <n v="70000"/>
    <x v="2"/>
    <e v="#NAME?"/>
  </r>
  <r>
    <n v="-123.24"/>
    <n v="39.81"/>
    <n v="25"/>
    <n v="1435"/>
    <n v="304"/>
    <n v="746"/>
    <n v="259"/>
    <n v="1.7787999999999999"/>
    <n v="57900"/>
    <x v="2"/>
    <e v="#NAME?"/>
  </r>
  <r>
    <n v="-123.23"/>
    <n v="39.770000000000003"/>
    <n v="25"/>
    <n v="2075"/>
    <n v="435"/>
    <n v="991"/>
    <n v="377"/>
    <n v="1.2281"/>
    <n v="60300"/>
    <x v="2"/>
    <e v="#NAME?"/>
  </r>
  <r>
    <n v="-123.47"/>
    <n v="39.799999999999997"/>
    <n v="18"/>
    <n v="2130"/>
    <n v="545"/>
    <n v="863"/>
    <n v="346"/>
    <n v="2.3571"/>
    <n v="79200"/>
    <x v="2"/>
    <e v="#NAME?"/>
  </r>
  <r>
    <n v="-123.71"/>
    <n v="39.880000000000003"/>
    <n v="42"/>
    <n v="1518"/>
    <n v="383"/>
    <n v="656"/>
    <n v="303"/>
    <n v="1.4952000000000001"/>
    <n v="69800"/>
    <x v="3"/>
    <e v="#NAME?"/>
  </r>
  <r>
    <n v="-123.84"/>
    <n v="39.83"/>
    <n v="19"/>
    <n v="1461"/>
    <n v="340"/>
    <n v="515"/>
    <n v="227"/>
    <n v="1.5278"/>
    <n v="145800"/>
    <x v="3"/>
    <e v="#NAME?"/>
  </r>
  <r>
    <n v="-123.58"/>
    <n v="39.659999999999997"/>
    <n v="15"/>
    <n v="1839"/>
    <n v="489"/>
    <n v="887"/>
    <n v="332"/>
    <n v="2.2429000000000001"/>
    <n v="100000"/>
    <x v="1"/>
    <m/>
  </r>
  <r>
    <n v="-123.5"/>
    <n v="39.67"/>
    <n v="22"/>
    <n v="2124"/>
    <n v="450"/>
    <n v="1122"/>
    <n v="446"/>
    <n v="2.1793"/>
    <n v="71500"/>
    <x v="2"/>
    <e v="#NAME?"/>
  </r>
  <r>
    <n v="-123.64"/>
    <n v="39.450000000000003"/>
    <n v="21"/>
    <n v="3359"/>
    <n v="677"/>
    <n v="1908"/>
    <n v="642"/>
    <n v="3.0432999999999999"/>
    <n v="140700"/>
    <x v="1"/>
    <m/>
  </r>
  <r>
    <n v="-123.79"/>
    <n v="39.5"/>
    <n v="24"/>
    <n v="1421"/>
    <n v="291"/>
    <n v="588"/>
    <n v="274"/>
    <n v="2.3250000000000002"/>
    <n v="157300"/>
    <x v="1"/>
    <m/>
  </r>
  <r>
    <n v="-123.8"/>
    <n v="39.47"/>
    <n v="28"/>
    <n v="2492"/>
    <n v="507"/>
    <n v="1202"/>
    <n v="460"/>
    <n v="2.7856999999999998"/>
    <n v="150300"/>
    <x v="1"/>
    <m/>
  </r>
  <r>
    <n v="-123.73"/>
    <n v="39.44"/>
    <n v="32"/>
    <n v="790"/>
    <n v="151"/>
    <n v="380"/>
    <n v="142"/>
    <n v="2.7"/>
    <n v="165000"/>
    <x v="1"/>
    <m/>
  </r>
  <r>
    <n v="-123.84"/>
    <n v="39.46"/>
    <n v="47"/>
    <n v="1150"/>
    <n v="244"/>
    <n v="552"/>
    <n v="201"/>
    <n v="2.5192000000000001"/>
    <n v="110400"/>
    <x v="1"/>
    <m/>
  </r>
  <r>
    <n v="-123.8"/>
    <n v="39.46"/>
    <n v="35"/>
    <n v="1718"/>
    <n v="345"/>
    <n v="698"/>
    <n v="299"/>
    <n v="2.9243000000000001"/>
    <n v="131600"/>
    <x v="1"/>
    <m/>
  </r>
  <r>
    <n v="-123.8"/>
    <n v="39.44"/>
    <n v="52"/>
    <n v="1533"/>
    <n v="336"/>
    <n v="754"/>
    <n v="340"/>
    <n v="1.9213"/>
    <n v="95000"/>
    <x v="1"/>
    <m/>
  </r>
  <r>
    <n v="-123.79"/>
    <n v="39.44"/>
    <n v="49"/>
    <n v="2290"/>
    <n v="482"/>
    <n v="1201"/>
    <n v="479"/>
    <n v="3.5"/>
    <n v="113300"/>
    <x v="1"/>
    <m/>
  </r>
  <r>
    <n v="-123.8"/>
    <n v="39.44"/>
    <n v="33"/>
    <n v="2024"/>
    <n v="459"/>
    <n v="1019"/>
    <n v="422"/>
    <n v="1.9208000000000001"/>
    <n v="93600"/>
    <x v="1"/>
    <m/>
  </r>
  <r>
    <n v="-123.79"/>
    <n v="39.44"/>
    <n v="36"/>
    <n v="1330"/>
    <n v="273"/>
    <n v="761"/>
    <n v="286"/>
    <n v="2.7812999999999999"/>
    <n v="105800"/>
    <x v="1"/>
    <m/>
  </r>
  <r>
    <n v="-123.79"/>
    <n v="39.44"/>
    <n v="16"/>
    <n v="2017"/>
    <n v="423"/>
    <n v="1177"/>
    <n v="414"/>
    <n v="3.2170999999999998"/>
    <n v="116200"/>
    <x v="1"/>
    <m/>
  </r>
  <r>
    <n v="-123.85"/>
    <n v="39.42"/>
    <n v="11"/>
    <n v="1804"/>
    <n v="506"/>
    <n v="895"/>
    <n v="451"/>
    <n v="1.7574000000000001"/>
    <n v="150000"/>
    <x v="1"/>
    <m/>
  </r>
  <r>
    <n v="-123.34"/>
    <n v="39.5"/>
    <n v="15"/>
    <n v="2342"/>
    <n v="535"/>
    <n v="1064"/>
    <n v="433"/>
    <n v="1.8967000000000001"/>
    <n v="96600"/>
    <x v="2"/>
    <e v="#NAME?"/>
  </r>
  <r>
    <n v="-123.4"/>
    <n v="39.46"/>
    <n v="10"/>
    <n v="4086"/>
    <n v="831"/>
    <n v="2111"/>
    <n v="758"/>
    <n v="3.2155999999999998"/>
    <n v="104400"/>
    <x v="1"/>
    <m/>
  </r>
  <r>
    <n v="-123.32"/>
    <n v="39.42"/>
    <n v="22"/>
    <n v="2085"/>
    <n v="432"/>
    <n v="1133"/>
    <n v="402"/>
    <n v="2.3906000000000001"/>
    <n v="92600"/>
    <x v="1"/>
    <m/>
  </r>
  <r>
    <n v="-123.38"/>
    <n v="39.369999999999997"/>
    <n v="18"/>
    <n v="3946"/>
    <n v="813"/>
    <n v="1899"/>
    <n v="730"/>
    <n v="2.6423999999999999"/>
    <n v="124600"/>
    <x v="1"/>
    <m/>
  </r>
  <r>
    <n v="-123.35"/>
    <n v="39.42"/>
    <n v="18"/>
    <n v="1619"/>
    <n v="346"/>
    <n v="904"/>
    <n v="295"/>
    <n v="2.1625000000000001"/>
    <n v="77200"/>
    <x v="1"/>
    <m/>
  </r>
  <r>
    <n v="-123.37"/>
    <n v="39.43"/>
    <n v="32"/>
    <n v="2780"/>
    <n v="470"/>
    <n v="1281"/>
    <n v="479"/>
    <n v="3.5880000000000001"/>
    <n v="96000"/>
    <x v="1"/>
    <m/>
  </r>
  <r>
    <n v="-123.36"/>
    <n v="39.409999999999997"/>
    <n v="46"/>
    <n v="1748"/>
    <n v="362"/>
    <n v="808"/>
    <n v="330"/>
    <n v="2.9182999999999999"/>
    <n v="76900"/>
    <x v="1"/>
    <m/>
  </r>
  <r>
    <n v="-123.35"/>
    <n v="39.4"/>
    <n v="27"/>
    <n v="1321"/>
    <n v="338"/>
    <n v="779"/>
    <n v="327"/>
    <n v="1.85"/>
    <n v="71800"/>
    <x v="1"/>
    <m/>
  </r>
  <r>
    <n v="-123.36"/>
    <n v="39.4"/>
    <n v="21"/>
    <n v="1081"/>
    <n v="254"/>
    <n v="715"/>
    <n v="275"/>
    <n v="1.5625"/>
    <n v="71500"/>
    <x v="1"/>
    <m/>
  </r>
  <r>
    <n v="-123.34"/>
    <n v="39.39"/>
    <n v="18"/>
    <n v="2821"/>
    <n v="628"/>
    <n v="1636"/>
    <n v="615"/>
    <n v="2.3332999999999999"/>
    <n v="84000"/>
    <x v="1"/>
    <m/>
  </r>
  <r>
    <n v="-123.1"/>
    <n v="39.36"/>
    <n v="19"/>
    <n v="1056"/>
    <n v="248"/>
    <n v="611"/>
    <n v="226"/>
    <n v="1.746"/>
    <n v="105000"/>
    <x v="2"/>
    <e v="#NAME?"/>
  </r>
  <r>
    <n v="-123.23"/>
    <n v="39.33"/>
    <n v="20"/>
    <n v="804"/>
    <n v="121"/>
    <n v="448"/>
    <n v="140"/>
    <n v="3.9632000000000001"/>
    <n v="147100"/>
    <x v="1"/>
    <m/>
  </r>
  <r>
    <n v="-123.15"/>
    <n v="39.31"/>
    <n v="19"/>
    <n v="1026"/>
    <n v="205"/>
    <n v="424"/>
    <n v="152"/>
    <n v="2.8833000000000002"/>
    <n v="154200"/>
    <x v="2"/>
    <e v="#NAME?"/>
  </r>
  <r>
    <n v="-123.11"/>
    <n v="39.32"/>
    <n v="20"/>
    <n v="2745"/>
    <n v="504"/>
    <n v="1421"/>
    <n v="430"/>
    <n v="3.3431000000000002"/>
    <n v="137500"/>
    <x v="2"/>
    <e v="#NAME?"/>
  </r>
  <r>
    <n v="-123.18"/>
    <n v="39.26"/>
    <n v="25"/>
    <n v="3066"/>
    <n v="570"/>
    <n v="1558"/>
    <n v="535"/>
    <n v="3.7879999999999998"/>
    <n v="134200"/>
    <x v="1"/>
    <m/>
  </r>
  <r>
    <n v="-123.22"/>
    <n v="39.28"/>
    <n v="16"/>
    <n v="5569"/>
    <n v="1106"/>
    <n v="3148"/>
    <n v="1088"/>
    <n v="3.1455000000000002"/>
    <n v="142900"/>
    <x v="1"/>
    <m/>
  </r>
  <r>
    <n v="-123.36"/>
    <n v="39.25"/>
    <n v="17"/>
    <n v="1087"/>
    <n v="254"/>
    <n v="522"/>
    <n v="202"/>
    <n v="2.5874999999999999"/>
    <n v="144500"/>
    <x v="1"/>
    <m/>
  </r>
  <r>
    <n v="-123.18"/>
    <n v="39.229999999999997"/>
    <n v="18"/>
    <n v="243"/>
    <n v="55"/>
    <n v="115"/>
    <n v="54"/>
    <n v="2.125"/>
    <n v="175000"/>
    <x v="1"/>
    <m/>
  </r>
  <r>
    <n v="-123.21"/>
    <n v="39.200000000000003"/>
    <n v="17"/>
    <n v="3145"/>
    <n v="693"/>
    <n v="1560"/>
    <n v="647"/>
    <n v="2.2926000000000002"/>
    <n v="149300"/>
    <x v="1"/>
    <m/>
  </r>
  <r>
    <n v="-123.19"/>
    <n v="39.21"/>
    <n v="22"/>
    <n v="1542"/>
    <n v="291"/>
    <n v="821"/>
    <n v="285"/>
    <n v="3.5916999999999999"/>
    <n v="118800"/>
    <x v="1"/>
    <m/>
  </r>
  <r>
    <n v="-123.2"/>
    <n v="39.229999999999997"/>
    <n v="26"/>
    <n v="786"/>
    <n v="168"/>
    <n v="494"/>
    <n v="161"/>
    <n v="2.3582999999999998"/>
    <n v="105400"/>
    <x v="1"/>
    <m/>
  </r>
  <r>
    <n v="-123.75"/>
    <n v="39.369999999999997"/>
    <n v="16"/>
    <n v="1377"/>
    <n v="296"/>
    <n v="830"/>
    <n v="279"/>
    <n v="3.25"/>
    <n v="151400"/>
    <x v="1"/>
    <m/>
  </r>
  <r>
    <n v="-123.85"/>
    <n v="39.39"/>
    <n v="23"/>
    <n v="4671"/>
    <n v="912"/>
    <n v="2095"/>
    <n v="857"/>
    <n v="3.1840000000000002"/>
    <n v="140500"/>
    <x v="1"/>
    <m/>
  </r>
  <r>
    <n v="-123.81"/>
    <n v="39.340000000000003"/>
    <n v="17"/>
    <n v="1981"/>
    <n v="371"/>
    <n v="773"/>
    <n v="325"/>
    <n v="3.1562999999999999"/>
    <n v="277000"/>
    <x v="1"/>
    <m/>
  </r>
  <r>
    <n v="-123.7"/>
    <n v="39.32"/>
    <n v="18"/>
    <n v="1652"/>
    <n v="352"/>
    <n v="711"/>
    <n v="292"/>
    <n v="3.1071"/>
    <n v="213200"/>
    <x v="1"/>
    <m/>
  </r>
  <r>
    <n v="-123.81"/>
    <n v="39.31"/>
    <n v="23"/>
    <n v="2754"/>
    <n v="577"/>
    <n v="887"/>
    <n v="432"/>
    <n v="3.3654000000000002"/>
    <n v="225000"/>
    <x v="3"/>
    <e v="#NAME?"/>
  </r>
  <r>
    <n v="-123.73"/>
    <n v="39.17"/>
    <n v="20"/>
    <n v="4620"/>
    <n v="1042"/>
    <n v="1745"/>
    <n v="794"/>
    <n v="2.375"/>
    <n v="158800"/>
    <x v="3"/>
    <e v="#NAME?"/>
  </r>
  <r>
    <n v="-123.53"/>
    <n v="38.93"/>
    <n v="38"/>
    <n v="1706"/>
    <n v="355"/>
    <n v="506"/>
    <n v="211"/>
    <n v="2.5625"/>
    <n v="165600"/>
    <x v="3"/>
    <e v="#NAME?"/>
  </r>
  <r>
    <n v="-123.69"/>
    <n v="38.9"/>
    <n v="17"/>
    <n v="2206"/>
    <n v="478"/>
    <n v="1140"/>
    <n v="428"/>
    <n v="2.1985000000000001"/>
    <n v="95300"/>
    <x v="3"/>
    <e v="#NAME?"/>
  </r>
  <r>
    <n v="-123.59"/>
    <n v="38.799999999999997"/>
    <n v="17"/>
    <n v="5202"/>
    <n v="1037"/>
    <n v="1742"/>
    <n v="803"/>
    <n v="3.1200999999999999"/>
    <n v="176100"/>
    <x v="3"/>
    <e v="#NAME?"/>
  </r>
  <r>
    <n v="-123.54"/>
    <n v="39.17"/>
    <n v="18"/>
    <n v="2251"/>
    <n v="510"/>
    <n v="1032"/>
    <n v="369"/>
    <n v="2.2946"/>
    <n v="101000"/>
    <x v="1"/>
    <m/>
  </r>
  <r>
    <n v="-123.39"/>
    <n v="38.99"/>
    <n v="28"/>
    <n v="1416"/>
    <n v="294"/>
    <n v="812"/>
    <n v="258"/>
    <n v="3.4062999999999999"/>
    <n v="109400"/>
    <x v="1"/>
    <m/>
  </r>
  <r>
    <n v="-123.36"/>
    <n v="39.01"/>
    <n v="35"/>
    <n v="1551"/>
    <n v="321"/>
    <n v="857"/>
    <n v="288"/>
    <n v="2.7231999999999998"/>
    <n v="115400"/>
    <x v="1"/>
    <m/>
  </r>
  <r>
    <n v="-123.21"/>
    <n v="39.18"/>
    <n v="17"/>
    <n v="2772"/>
    <n v="576"/>
    <n v="1501"/>
    <n v="584"/>
    <n v="2.6274999999999999"/>
    <n v="142100"/>
    <x v="1"/>
    <m/>
  </r>
  <r>
    <n v="-123.34"/>
    <n v="39.1"/>
    <n v="24"/>
    <n v="5372"/>
    <n v="1051"/>
    <n v="3002"/>
    <n v="992"/>
    <n v="3.0651999999999999"/>
    <n v="131100"/>
    <x v="1"/>
    <m/>
  </r>
  <r>
    <n v="-123.21"/>
    <n v="39.07"/>
    <n v="17"/>
    <n v="1890"/>
    <n v="342"/>
    <n v="877"/>
    <n v="312"/>
    <n v="3.7833000000000001"/>
    <n v="159800"/>
    <x v="1"/>
    <m/>
  </r>
  <r>
    <n v="-123.22"/>
    <n v="39.15"/>
    <n v="45"/>
    <n v="1348"/>
    <n v="265"/>
    <n v="639"/>
    <n v="270"/>
    <n v="3.3666999999999998"/>
    <n v="115200"/>
    <x v="1"/>
    <m/>
  </r>
  <r>
    <n v="-123.22"/>
    <n v="39.159999999999997"/>
    <n v="32"/>
    <n v="1149"/>
    <n v="187"/>
    <n v="499"/>
    <n v="208"/>
    <n v="3.6587000000000001"/>
    <n v="154600"/>
    <x v="1"/>
    <m/>
  </r>
  <r>
    <n v="-123.23"/>
    <n v="39.130000000000003"/>
    <n v="33"/>
    <n v="1176"/>
    <n v="211"/>
    <n v="529"/>
    <n v="217"/>
    <n v="3.8957999999999999"/>
    <n v="144000"/>
    <x v="1"/>
    <m/>
  </r>
  <r>
    <n v="-123.22"/>
    <n v="39.15"/>
    <n v="36"/>
    <n v="1166"/>
    <n v="216"/>
    <n v="504"/>
    <n v="203"/>
    <n v="3.5937999999999999"/>
    <n v="122100"/>
    <x v="1"/>
    <m/>
  </r>
  <r>
    <n v="-123.21"/>
    <n v="39.15"/>
    <n v="52"/>
    <n v="1370"/>
    <n v="258"/>
    <n v="617"/>
    <n v="228"/>
    <n v="2.5499999999999998"/>
    <n v="112900"/>
    <x v="1"/>
    <m/>
  </r>
  <r>
    <n v="-123.21"/>
    <n v="39.14"/>
    <n v="39"/>
    <n v="1419"/>
    <n v="262"/>
    <n v="661"/>
    <n v="278"/>
    <n v="3"/>
    <n v="114600"/>
    <x v="1"/>
    <m/>
  </r>
  <r>
    <n v="-123.21"/>
    <n v="39.130000000000003"/>
    <n v="27"/>
    <n v="1531"/>
    <n v="266"/>
    <n v="822"/>
    <n v="234"/>
    <n v="4.0468999999999999"/>
    <n v="127400"/>
    <x v="1"/>
    <m/>
  </r>
  <r>
    <n v="-123.2"/>
    <n v="39.159999999999997"/>
    <n v="14"/>
    <n v="1908"/>
    <n v="484"/>
    <n v="1195"/>
    <n v="467"/>
    <n v="1.7928999999999999"/>
    <n v="82300"/>
    <x v="1"/>
    <m/>
  </r>
  <r>
    <n v="-123.22"/>
    <n v="39.159999999999997"/>
    <n v="29"/>
    <n v="6121"/>
    <n v="1222"/>
    <n v="3595"/>
    <n v="1189"/>
    <n v="2.6309999999999998"/>
    <n v="109600"/>
    <x v="1"/>
    <m/>
  </r>
  <r>
    <n v="-123.2"/>
    <n v="39.15"/>
    <n v="27"/>
    <n v="990"/>
    <n v="238"/>
    <n v="592"/>
    <n v="225"/>
    <n v="2.0074000000000001"/>
    <n v="96200"/>
    <x v="1"/>
    <m/>
  </r>
  <r>
    <n v="-123.19"/>
    <n v="39.15"/>
    <n v="16"/>
    <n v="2577"/>
    <n v="495"/>
    <n v="1232"/>
    <n v="488"/>
    <n v="2.6012"/>
    <n v="125600"/>
    <x v="1"/>
    <m/>
  </r>
  <r>
    <n v="-123.21"/>
    <n v="39.15"/>
    <n v="31"/>
    <n v="2685"/>
    <n v="675"/>
    <n v="1367"/>
    <n v="626"/>
    <n v="1.6571"/>
    <n v="108900"/>
    <x v="1"/>
    <m/>
  </r>
  <r>
    <n v="-123.2"/>
    <n v="39.14"/>
    <n v="17"/>
    <n v="1620"/>
    <n v="396"/>
    <n v="878"/>
    <n v="399"/>
    <n v="1.8042"/>
    <n v="109200"/>
    <x v="1"/>
    <m/>
  </r>
  <r>
    <n v="-123.2"/>
    <n v="39.130000000000003"/>
    <n v="26"/>
    <n v="1474"/>
    <n v="417"/>
    <n v="1065"/>
    <n v="401"/>
    <n v="1.375"/>
    <n v="84400"/>
    <x v="1"/>
    <m/>
  </r>
  <r>
    <n v="-123.21"/>
    <n v="39.14"/>
    <n v="15"/>
    <n v="2235"/>
    <n v="545"/>
    <n v="1376"/>
    <n v="516"/>
    <n v="1.9032"/>
    <n v="100000"/>
    <x v="1"/>
    <m/>
  </r>
  <r>
    <n v="-123.1"/>
    <n v="39.15"/>
    <n v="32"/>
    <n v="1143"/>
    <n v="208"/>
    <n v="454"/>
    <n v="188"/>
    <n v="3.8332999999999999"/>
    <n v="116100"/>
    <x v="1"/>
    <m/>
  </r>
  <r>
    <n v="-123.17"/>
    <n v="39.18"/>
    <n v="14"/>
    <n v="2240"/>
    <n v="327"/>
    <n v="1030"/>
    <n v="308"/>
    <n v="5.9584999999999999"/>
    <n v="214900"/>
    <x v="1"/>
    <m/>
  </r>
  <r>
    <n v="-123.17"/>
    <n v="39.15"/>
    <n v="30"/>
    <n v="1904"/>
    <n v="331"/>
    <n v="816"/>
    <n v="325"/>
    <n v="4.4249999999999998"/>
    <n v="161900"/>
    <x v="1"/>
    <m/>
  </r>
  <r>
    <n v="-123.16"/>
    <n v="39.130000000000003"/>
    <n v="33"/>
    <n v="1320"/>
    <n v="303"/>
    <n v="1048"/>
    <n v="303"/>
    <n v="1.7813000000000001"/>
    <n v="94700"/>
    <x v="1"/>
    <m/>
  </r>
  <r>
    <n v="-123.16"/>
    <n v="39.1"/>
    <n v="31"/>
    <n v="418"/>
    <n v="82"/>
    <n v="327"/>
    <n v="81"/>
    <n v="2.7749999999999999"/>
    <n v="120800"/>
    <x v="1"/>
    <m/>
  </r>
  <r>
    <n v="-123.19"/>
    <n v="39.119999999999997"/>
    <n v="38"/>
    <n v="267"/>
    <n v="57"/>
    <n v="196"/>
    <n v="60"/>
    <n v="2.3125"/>
    <n v="70000"/>
    <x v="1"/>
    <m/>
  </r>
  <r>
    <n v="-123.15"/>
    <n v="38.94"/>
    <n v="22"/>
    <n v="2163"/>
    <n v="436"/>
    <n v="1048"/>
    <n v="358"/>
    <n v="2.7170999999999998"/>
    <n v="95800"/>
    <x v="1"/>
    <m/>
  </r>
  <r>
    <n v="-123.1"/>
    <n v="38.97"/>
    <n v="36"/>
    <n v="1211"/>
    <n v="247"/>
    <n v="697"/>
    <n v="251"/>
    <n v="2.5760999999999998"/>
    <n v="94900"/>
    <x v="1"/>
    <m/>
  </r>
  <r>
    <n v="-120.46"/>
    <n v="37.51"/>
    <n v="22"/>
    <n v="2704"/>
    <n v="497"/>
    <n v="1432"/>
    <n v="399"/>
    <n v="2.9"/>
    <n v="83100"/>
    <x v="2"/>
    <e v="#NAME?"/>
  </r>
  <r>
    <n v="-120.68"/>
    <n v="37.47"/>
    <n v="33"/>
    <n v="1028"/>
    <n v="226"/>
    <n v="658"/>
    <n v="197"/>
    <n v="2.3043"/>
    <n v="66300"/>
    <x v="2"/>
    <e v="#NAME?"/>
  </r>
  <r>
    <n v="-120.75"/>
    <n v="37.44"/>
    <n v="27"/>
    <n v="2295"/>
    <n v="424"/>
    <n v="1252"/>
    <n v="350"/>
    <n v="3.6181999999999999"/>
    <n v="123200"/>
    <x v="2"/>
    <e v="#NAME?"/>
  </r>
  <r>
    <n v="-120.76"/>
    <n v="37.44"/>
    <n v="18"/>
    <n v="2003"/>
    <n v="398"/>
    <n v="1333"/>
    <n v="411"/>
    <n v="2.7562000000000002"/>
    <n v="90500"/>
    <x v="2"/>
    <e v="#NAME?"/>
  </r>
  <r>
    <n v="-120.77"/>
    <n v="37.42"/>
    <n v="27"/>
    <n v="949"/>
    <n v="224"/>
    <n v="888"/>
    <n v="241"/>
    <n v="2.3332999999999999"/>
    <n v="72800"/>
    <x v="2"/>
    <e v="#NAME?"/>
  </r>
  <r>
    <n v="-120.79"/>
    <n v="37.43"/>
    <n v="17"/>
    <n v="2534"/>
    <n v="517"/>
    <n v="1764"/>
    <n v="502"/>
    <n v="2.8519000000000001"/>
    <n v="80700"/>
    <x v="2"/>
    <e v="#NAME?"/>
  </r>
  <r>
    <n v="-120.79"/>
    <n v="37.409999999999997"/>
    <n v="35"/>
    <n v="2436"/>
    <n v="466"/>
    <n v="1730"/>
    <n v="469"/>
    <n v="2.2071000000000001"/>
    <n v="85900"/>
    <x v="2"/>
    <e v="#NAME?"/>
  </r>
  <r>
    <n v="-120.71"/>
    <n v="37.39"/>
    <n v="11"/>
    <n v="1479"/>
    <n v="341"/>
    <n v="1476"/>
    <n v="327"/>
    <n v="3.2721"/>
    <n v="73800"/>
    <x v="2"/>
    <e v="#NAME?"/>
  </r>
  <r>
    <n v="-120.71"/>
    <n v="37.39"/>
    <n v="40"/>
    <n v="680"/>
    <n v="160"/>
    <n v="785"/>
    <n v="175"/>
    <n v="2.6057999999999999"/>
    <n v="72700"/>
    <x v="2"/>
    <e v="#NAME?"/>
  </r>
  <r>
    <n v="-120.69"/>
    <n v="37.4"/>
    <n v="46"/>
    <n v="860"/>
    <n v="130"/>
    <n v="496"/>
    <n v="147"/>
    <n v="3.5167000000000002"/>
    <n v="137500"/>
    <x v="2"/>
    <e v="#NAME?"/>
  </r>
  <r>
    <n v="-120.74"/>
    <n v="37.33"/>
    <n v="30"/>
    <n v="2390"/>
    <n v="470"/>
    <n v="1409"/>
    <n v="428"/>
    <n v="2.1484000000000001"/>
    <n v="81300"/>
    <x v="2"/>
    <e v="#NAME?"/>
  </r>
  <r>
    <n v="-120.75"/>
    <n v="37.369999999999997"/>
    <n v="32"/>
    <n v="1656"/>
    <n v="317"/>
    <n v="1037"/>
    <n v="286"/>
    <n v="2.4964"/>
    <n v="88800"/>
    <x v="2"/>
    <e v="#NAME?"/>
  </r>
  <r>
    <n v="-120.73"/>
    <n v="37.380000000000003"/>
    <n v="37"/>
    <n v="653"/>
    <n v="176"/>
    <n v="827"/>
    <n v="176"/>
    <n v="1.9236"/>
    <n v="64400"/>
    <x v="2"/>
    <e v="#NAME?"/>
  </r>
  <r>
    <n v="-120.72"/>
    <n v="37.380000000000003"/>
    <n v="22"/>
    <n v="1311"/>
    <n v="319"/>
    <n v="1455"/>
    <n v="340"/>
    <n v="2.2812999999999999"/>
    <n v="67300"/>
    <x v="2"/>
    <e v="#NAME?"/>
  </r>
  <r>
    <n v="-120.73"/>
    <n v="37.380000000000003"/>
    <n v="23"/>
    <n v="1451"/>
    <n v="292"/>
    <n v="1052"/>
    <n v="265"/>
    <n v="2.8698000000000001"/>
    <n v="72900"/>
    <x v="2"/>
    <e v="#NAME?"/>
  </r>
  <r>
    <n v="-120.71"/>
    <n v="37.380000000000003"/>
    <n v="14"/>
    <n v="1979"/>
    <n v="432"/>
    <n v="1756"/>
    <n v="382"/>
    <n v="2.6922999999999999"/>
    <n v="71400"/>
    <x v="2"/>
    <e v="#NAME?"/>
  </r>
  <r>
    <n v="-120.84"/>
    <n v="37.4"/>
    <n v="7"/>
    <n v="2773"/>
    <n v="530"/>
    <n v="1374"/>
    <n v="505"/>
    <n v="2.6214"/>
    <n v="103800"/>
    <x v="2"/>
    <e v="#NAME?"/>
  </r>
  <r>
    <n v="-120.86"/>
    <n v="37.4"/>
    <n v="17"/>
    <n v="3511"/>
    <n v="636"/>
    <n v="1904"/>
    <n v="617"/>
    <n v="3.1111"/>
    <n v="113900"/>
    <x v="2"/>
    <e v="#NAME?"/>
  </r>
  <r>
    <n v="-120.84"/>
    <n v="37.43"/>
    <n v="32"/>
    <n v="2892"/>
    <n v="521"/>
    <n v="1580"/>
    <n v="484"/>
    <n v="3.7784"/>
    <n v="164500"/>
    <x v="2"/>
    <e v="#NAME?"/>
  </r>
  <r>
    <n v="-120.94"/>
    <n v="37.4"/>
    <n v="32"/>
    <n v="1175"/>
    <n v="208"/>
    <n v="774"/>
    <n v="222"/>
    <n v="3"/>
    <n v="109400"/>
    <x v="2"/>
    <e v="#NAME?"/>
  </r>
  <r>
    <n v="-120.88"/>
    <n v="37.369999999999997"/>
    <n v="24"/>
    <n v="1294"/>
    <n v="222"/>
    <n v="684"/>
    <n v="221"/>
    <n v="2.6907999999999999"/>
    <n v="103100"/>
    <x v="2"/>
    <e v="#NAME?"/>
  </r>
  <r>
    <n v="-120.89"/>
    <n v="37.33"/>
    <n v="27"/>
    <n v="2692"/>
    <n v="481"/>
    <n v="1518"/>
    <n v="447"/>
    <n v="2.0417000000000001"/>
    <n v="94200"/>
    <x v="2"/>
    <e v="#NAME?"/>
  </r>
  <r>
    <n v="-120.64"/>
    <n v="37.380000000000003"/>
    <n v="21"/>
    <n v="3157"/>
    <n v="637"/>
    <n v="2268"/>
    <n v="620"/>
    <n v="2.5670000000000002"/>
    <n v="70400"/>
    <x v="2"/>
    <e v="#NAME?"/>
  </r>
  <r>
    <n v="-120.64"/>
    <n v="37.380000000000003"/>
    <n v="19"/>
    <n v="2256"/>
    <n v="449"/>
    <n v="1469"/>
    <n v="435"/>
    <n v="2.5129000000000001"/>
    <n v="84600"/>
    <x v="2"/>
    <e v="#NAME?"/>
  </r>
  <r>
    <n v="-120.65"/>
    <n v="37.33"/>
    <n v="25"/>
    <n v="1731"/>
    <n v="311"/>
    <n v="810"/>
    <n v="266"/>
    <n v="4.1058000000000003"/>
    <n v="107600"/>
    <x v="2"/>
    <e v="#NAME?"/>
  </r>
  <r>
    <n v="-120.59"/>
    <n v="37.39"/>
    <n v="16"/>
    <n v="4717"/>
    <n v="1119"/>
    <n v="3589"/>
    <n v="1017"/>
    <n v="2.1061000000000001"/>
    <n v="72800"/>
    <x v="2"/>
    <e v="#NAME?"/>
  </r>
  <r>
    <n v="-120.63"/>
    <n v="37.409999999999997"/>
    <n v="27"/>
    <n v="2083"/>
    <n v="444"/>
    <n v="1462"/>
    <n v="479"/>
    <n v="2.6438999999999999"/>
    <n v="69100"/>
    <x v="2"/>
    <e v="#NAME?"/>
  </r>
  <r>
    <n v="-120.57"/>
    <n v="37.43"/>
    <n v="39"/>
    <n v="2235"/>
    <n v="412"/>
    <n v="1268"/>
    <n v="402"/>
    <n v="2.6758000000000002"/>
    <n v="74600"/>
    <x v="2"/>
    <e v="#NAME?"/>
  </r>
  <r>
    <n v="-120.6"/>
    <n v="37.369999999999997"/>
    <n v="10"/>
    <n v="3075"/>
    <n v="498"/>
    <n v="1368"/>
    <n v="487"/>
    <n v="4.6666999999999996"/>
    <n v="130100"/>
    <x v="2"/>
    <e v="#NAME?"/>
  </r>
  <r>
    <n v="-120.6"/>
    <n v="37.36"/>
    <n v="27"/>
    <n v="2521"/>
    <n v="484"/>
    <n v="1307"/>
    <n v="456"/>
    <n v="3.0911"/>
    <n v="86900"/>
    <x v="2"/>
    <e v="#NAME?"/>
  </r>
  <r>
    <n v="-120.63"/>
    <n v="37.36"/>
    <n v="16"/>
    <n v="1605"/>
    <n v="282"/>
    <n v="866"/>
    <n v="284"/>
    <n v="4.0693999999999999"/>
    <n v="110200"/>
    <x v="2"/>
    <e v="#NAME?"/>
  </r>
  <r>
    <n v="-120.62"/>
    <n v="37.35"/>
    <n v="18"/>
    <n v="874"/>
    <n v="203"/>
    <n v="572"/>
    <n v="190"/>
    <n v="1.6833"/>
    <n v="71000"/>
    <x v="2"/>
    <e v="#NAME?"/>
  </r>
  <r>
    <n v="-120.62"/>
    <n v="37.36"/>
    <n v="15"/>
    <n v="3455"/>
    <n v="729"/>
    <n v="2014"/>
    <n v="659"/>
    <n v="3.2656000000000001"/>
    <n v="83500"/>
    <x v="2"/>
    <e v="#NAME?"/>
  </r>
  <r>
    <n v="-120.62"/>
    <n v="37.369999999999997"/>
    <n v="8"/>
    <n v="2608"/>
    <n v="428"/>
    <n v="1530"/>
    <n v="435"/>
    <n v="3.968"/>
    <n v="102100"/>
    <x v="2"/>
    <e v="#NAME?"/>
  </r>
  <r>
    <n v="-120.59"/>
    <n v="37.36"/>
    <n v="11"/>
    <n v="3946"/>
    <n v="978"/>
    <n v="2814"/>
    <n v="953"/>
    <n v="2.0179"/>
    <n v="87300"/>
    <x v="2"/>
    <e v="#NAME?"/>
  </r>
  <r>
    <n v="-120.6"/>
    <n v="37.35"/>
    <n v="34"/>
    <n v="1722"/>
    <n v="316"/>
    <n v="904"/>
    <n v="315"/>
    <n v="2.4653"/>
    <n v="66100"/>
    <x v="2"/>
    <e v="#NAME?"/>
  </r>
  <r>
    <n v="-120.61"/>
    <n v="37.35"/>
    <n v="34"/>
    <n v="1900"/>
    <n v="401"/>
    <n v="1009"/>
    <n v="385"/>
    <n v="2.2222"/>
    <n v="75000"/>
    <x v="2"/>
    <e v="#NAME?"/>
  </r>
  <r>
    <n v="-120.62"/>
    <n v="37.35"/>
    <n v="20"/>
    <n v="1457"/>
    <n v="372"/>
    <n v="1000"/>
    <n v="346"/>
    <n v="1.4615"/>
    <n v="69200"/>
    <x v="2"/>
    <e v="#NAME?"/>
  </r>
  <r>
    <n v="-120.61"/>
    <n v="37.32"/>
    <n v="18"/>
    <n v="5009"/>
    <n v="826"/>
    <n v="2497"/>
    <n v="805"/>
    <n v="4.25"/>
    <n v="146300"/>
    <x v="2"/>
    <e v="#NAME?"/>
  </r>
  <r>
    <n v="-120.6"/>
    <n v="37.340000000000003"/>
    <n v="34"/>
    <n v="1830"/>
    <n v="431"/>
    <n v="1304"/>
    <n v="415"/>
    <n v="2.1181999999999999"/>
    <n v="68900"/>
    <x v="2"/>
    <e v="#NAME?"/>
  </r>
  <r>
    <n v="-120.61"/>
    <n v="37.36"/>
    <n v="16"/>
    <n v="638"/>
    <m/>
    <n v="380"/>
    <n v="132"/>
    <n v="1.9135"/>
    <n v="87500"/>
    <x v="2"/>
    <e v="#NAME?"/>
  </r>
  <r>
    <n v="-120.57"/>
    <n v="37.35"/>
    <n v="18"/>
    <n v="704"/>
    <n v="176"/>
    <n v="520"/>
    <n v="154"/>
    <n v="3.0030000000000001"/>
    <n v="101300"/>
    <x v="2"/>
    <e v="#NAME?"/>
  </r>
  <r>
    <n v="-120.6"/>
    <n v="37.35"/>
    <n v="19"/>
    <n v="3874"/>
    <n v="676"/>
    <n v="2441"/>
    <n v="707"/>
    <n v="3.2955000000000001"/>
    <n v="88600"/>
    <x v="2"/>
    <e v="#NAME?"/>
  </r>
  <r>
    <n v="-120.59"/>
    <n v="37.35"/>
    <n v="15"/>
    <n v="3249"/>
    <n v="613"/>
    <n v="1569"/>
    <n v="595"/>
    <n v="3.5392999999999999"/>
    <n v="88000"/>
    <x v="2"/>
    <e v="#NAME?"/>
  </r>
  <r>
    <n v="-120.58"/>
    <n v="37.36"/>
    <n v="33"/>
    <n v="3564"/>
    <n v="716"/>
    <n v="2603"/>
    <n v="696"/>
    <n v="2.2179000000000002"/>
    <n v="67500"/>
    <x v="2"/>
    <e v="#NAME?"/>
  </r>
  <r>
    <n v="-120.64"/>
    <n v="37.200000000000003"/>
    <n v="16"/>
    <n v="2236"/>
    <n v="438"/>
    <n v="1361"/>
    <n v="393"/>
    <n v="2.0066000000000002"/>
    <n v="125000"/>
    <x v="2"/>
    <e v="#NAME?"/>
  </r>
  <r>
    <n v="-120.55"/>
    <n v="37.32"/>
    <n v="21"/>
    <n v="1410"/>
    <n v="229"/>
    <n v="590"/>
    <n v="205"/>
    <n v="3.3193999999999999"/>
    <n v="141400"/>
    <x v="2"/>
    <e v="#NAME?"/>
  </r>
  <r>
    <n v="-120.49"/>
    <n v="37.26"/>
    <n v="28"/>
    <n v="2159"/>
    <n v="416"/>
    <n v="1283"/>
    <n v="378"/>
    <n v="1.8938999999999999"/>
    <n v="83000"/>
    <x v="2"/>
    <e v="#NAME?"/>
  </r>
  <r>
    <n v="-120.5"/>
    <n v="37.369999999999997"/>
    <n v="18"/>
    <n v="8606"/>
    <n v="1678"/>
    <n v="5303"/>
    <n v="1644"/>
    <n v="2.4011999999999998"/>
    <n v="79700"/>
    <x v="2"/>
    <e v="#NAME?"/>
  </r>
  <r>
    <n v="-120.41"/>
    <n v="37.159999999999997"/>
    <n v="21"/>
    <n v="1684"/>
    <n v="341"/>
    <n v="1052"/>
    <n v="312"/>
    <n v="2.0809000000000002"/>
    <n v="95800"/>
    <x v="2"/>
    <e v="#NAME?"/>
  </r>
  <r>
    <n v="-120.51"/>
    <n v="37.32"/>
    <n v="13"/>
    <n v="2109"/>
    <n v="477"/>
    <n v="1108"/>
    <n v="466"/>
    <n v="2.3098999999999998"/>
    <n v="89600"/>
    <x v="2"/>
    <e v="#NAME?"/>
  </r>
  <r>
    <n v="-120.49"/>
    <n v="37.32"/>
    <n v="10"/>
    <n v="1275"/>
    <n v="255"/>
    <n v="620"/>
    <n v="240"/>
    <n v="3.0263"/>
    <n v="118300"/>
    <x v="2"/>
    <e v="#NAME?"/>
  </r>
  <r>
    <n v="-120.5"/>
    <n v="37.32"/>
    <n v="13"/>
    <n v="1936"/>
    <n v="384"/>
    <n v="1158"/>
    <n v="367"/>
    <n v="2.75"/>
    <n v="83200"/>
    <x v="2"/>
    <e v="#NAME?"/>
  </r>
  <r>
    <n v="-120.49"/>
    <n v="37.32"/>
    <n v="13"/>
    <n v="3474"/>
    <n v="927"/>
    <n v="2149"/>
    <n v="821"/>
    <n v="1.9528000000000001"/>
    <n v="85300"/>
    <x v="2"/>
    <e v="#NAME?"/>
  </r>
  <r>
    <n v="-120.48"/>
    <n v="37.32"/>
    <n v="13"/>
    <n v="3641"/>
    <n v="897"/>
    <n v="1737"/>
    <n v="788"/>
    <n v="2.1417999999999999"/>
    <n v="130600"/>
    <x v="2"/>
    <e v="#NAME?"/>
  </r>
  <r>
    <n v="-120.47"/>
    <n v="37.32"/>
    <n v="15"/>
    <n v="3952"/>
    <n v="984"/>
    <n v="2024"/>
    <n v="1026"/>
    <n v="2.5579999999999998"/>
    <n v="121600"/>
    <x v="2"/>
    <e v="#NAME?"/>
  </r>
  <r>
    <n v="-120.5"/>
    <n v="37.340000000000003"/>
    <n v="16"/>
    <n v="1245"/>
    <n v="231"/>
    <n v="956"/>
    <n v="219"/>
    <n v="3.4559000000000002"/>
    <n v="108000"/>
    <x v="2"/>
    <e v="#NAME?"/>
  </r>
  <r>
    <n v="-120.48"/>
    <n v="37.340000000000003"/>
    <n v="8"/>
    <n v="6146"/>
    <n v="1017"/>
    <n v="2821"/>
    <n v="987"/>
    <n v="4.67"/>
    <n v="127600"/>
    <x v="2"/>
    <e v="#NAME?"/>
  </r>
  <r>
    <n v="-120.47"/>
    <n v="37.340000000000003"/>
    <n v="9"/>
    <n v="2934"/>
    <n v="511"/>
    <n v="1227"/>
    <n v="501"/>
    <n v="3.6741999999999999"/>
    <n v="117200"/>
    <x v="2"/>
    <e v="#NAME?"/>
  </r>
  <r>
    <n v="-120.43"/>
    <n v="37.32"/>
    <n v="16"/>
    <n v="1170"/>
    <n v="178"/>
    <n v="566"/>
    <n v="181"/>
    <n v="5.2522000000000002"/>
    <n v="125300"/>
    <x v="2"/>
    <e v="#NAME?"/>
  </r>
  <r>
    <n v="-120.45"/>
    <n v="37.32"/>
    <n v="21"/>
    <n v="1318"/>
    <n v="202"/>
    <n v="618"/>
    <n v="197"/>
    <n v="4.8213999999999997"/>
    <n v="117800"/>
    <x v="2"/>
    <e v="#NAME?"/>
  </r>
  <r>
    <n v="-120.45"/>
    <n v="37.32"/>
    <n v="19"/>
    <n v="3136"/>
    <n v="466"/>
    <n v="1631"/>
    <n v="484"/>
    <n v="3.6471"/>
    <n v="101400"/>
    <x v="2"/>
    <e v="#NAME?"/>
  </r>
  <r>
    <n v="-120.46"/>
    <n v="37.33"/>
    <n v="4"/>
    <n v="786"/>
    <n v="116"/>
    <n v="368"/>
    <n v="109"/>
    <n v="6.3215000000000003"/>
    <n v="138200"/>
    <x v="2"/>
    <e v="#NAME?"/>
  </r>
  <r>
    <n v="-120.46"/>
    <n v="37.33"/>
    <n v="17"/>
    <n v="6111"/>
    <n v="1171"/>
    <n v="2950"/>
    <n v="1104"/>
    <n v="3.2852000000000001"/>
    <n v="98800"/>
    <x v="2"/>
    <e v="#NAME?"/>
  </r>
  <r>
    <n v="-120.44"/>
    <n v="37.31"/>
    <n v="16"/>
    <n v="3369"/>
    <n v="532"/>
    <n v="1770"/>
    <n v="574"/>
    <n v="5.2662000000000004"/>
    <n v="126200"/>
    <x v="2"/>
    <e v="#NAME?"/>
  </r>
  <r>
    <n v="-120.45"/>
    <n v="37.31"/>
    <n v="20"/>
    <n v="4379"/>
    <n v="753"/>
    <n v="2055"/>
    <n v="716"/>
    <n v="3.7652000000000001"/>
    <n v="133500"/>
    <x v="2"/>
    <e v="#NAME?"/>
  </r>
  <r>
    <n v="-120.46"/>
    <n v="37.31"/>
    <n v="26"/>
    <n v="3170"/>
    <n v="572"/>
    <n v="1524"/>
    <n v="565"/>
    <n v="3.48"/>
    <n v="95300"/>
    <x v="2"/>
    <e v="#NAME?"/>
  </r>
  <r>
    <n v="-120.48"/>
    <n v="37.31"/>
    <n v="42"/>
    <n v="2361"/>
    <n v="512"/>
    <n v="1684"/>
    <n v="511"/>
    <n v="2.355"/>
    <n v="75600"/>
    <x v="2"/>
    <e v="#NAME?"/>
  </r>
  <r>
    <n v="-120.5"/>
    <n v="37.31"/>
    <n v="36"/>
    <n v="2162"/>
    <n v="433"/>
    <n v="1048"/>
    <n v="451"/>
    <n v="2.6797"/>
    <n v="81800"/>
    <x v="2"/>
    <e v="#NAME?"/>
  </r>
  <r>
    <n v="-120.49"/>
    <n v="37.31"/>
    <n v="45"/>
    <n v="1834"/>
    <n v="421"/>
    <n v="1405"/>
    <n v="407"/>
    <n v="2.0520999999999998"/>
    <n v="72400"/>
    <x v="2"/>
    <e v="#NAME?"/>
  </r>
  <r>
    <n v="-120.48"/>
    <n v="37.299999999999997"/>
    <n v="49"/>
    <n v="2919"/>
    <n v="719"/>
    <n v="1956"/>
    <n v="679"/>
    <n v="1.5427"/>
    <n v="88500"/>
    <x v="2"/>
    <e v="#NAME?"/>
  </r>
  <r>
    <n v="-120.48"/>
    <n v="37.299999999999997"/>
    <n v="39"/>
    <n v="1015"/>
    <n v="356"/>
    <n v="875"/>
    <n v="313"/>
    <n v="1.5"/>
    <n v="67000"/>
    <x v="2"/>
    <e v="#NAME?"/>
  </r>
  <r>
    <n v="-120.49"/>
    <n v="37.299999999999997"/>
    <n v="50"/>
    <n v="985"/>
    <n v="309"/>
    <n v="621"/>
    <n v="250"/>
    <n v="1.3125"/>
    <n v="60900"/>
    <x v="2"/>
    <e v="#NAME?"/>
  </r>
  <r>
    <n v="-120.44"/>
    <n v="37.31"/>
    <n v="21"/>
    <n v="6911"/>
    <n v="1341"/>
    <n v="3967"/>
    <n v="1297"/>
    <n v="3.0514999999999999"/>
    <n v="95200"/>
    <x v="2"/>
    <e v="#NAME?"/>
  </r>
  <r>
    <n v="-120.46"/>
    <n v="37.31"/>
    <n v="35"/>
    <n v="2042"/>
    <n v="378"/>
    <n v="953"/>
    <n v="356"/>
    <n v="2.7343999999999999"/>
    <n v="87800"/>
    <x v="2"/>
    <e v="#NAME?"/>
  </r>
  <r>
    <n v="-120.47"/>
    <n v="37.299999999999997"/>
    <n v="40"/>
    <n v="3693"/>
    <n v="771"/>
    <n v="2102"/>
    <n v="742"/>
    <n v="2.1838000000000002"/>
    <n v="75000"/>
    <x v="2"/>
    <e v="#NAME?"/>
  </r>
  <r>
    <n v="-120.46"/>
    <n v="37.299999999999997"/>
    <n v="36"/>
    <n v="3346"/>
    <n v="739"/>
    <n v="2151"/>
    <n v="713"/>
    <n v="2.3094999999999999"/>
    <n v="68300"/>
    <x v="2"/>
    <e v="#NAME?"/>
  </r>
  <r>
    <n v="-120.51"/>
    <n v="37.29"/>
    <n v="20"/>
    <n v="4927"/>
    <n v="1042"/>
    <n v="4205"/>
    <n v="1009"/>
    <n v="1.7679"/>
    <n v="79800"/>
    <x v="2"/>
    <e v="#NAME?"/>
  </r>
  <r>
    <n v="-120.5"/>
    <n v="37.299999999999997"/>
    <n v="29"/>
    <n v="1572"/>
    <n v="456"/>
    <n v="1697"/>
    <n v="429"/>
    <n v="1.76"/>
    <n v="63200"/>
    <x v="2"/>
    <e v="#NAME?"/>
  </r>
  <r>
    <n v="-120.49"/>
    <n v="37.299999999999997"/>
    <n v="35"/>
    <n v="1313"/>
    <n v="324"/>
    <n v="1350"/>
    <n v="343"/>
    <n v="1.75"/>
    <n v="57600"/>
    <x v="2"/>
    <e v="#NAME?"/>
  </r>
  <r>
    <n v="-120.49"/>
    <n v="37.29"/>
    <n v="17"/>
    <n v="2414"/>
    <n v="594"/>
    <n v="2487"/>
    <n v="582"/>
    <n v="1.0954999999999999"/>
    <n v="62700"/>
    <x v="2"/>
    <e v="#NAME?"/>
  </r>
  <r>
    <n v="-120.47"/>
    <n v="37.29"/>
    <n v="16"/>
    <n v="749"/>
    <n v="222"/>
    <n v="1277"/>
    <n v="224"/>
    <n v="1.2054"/>
    <n v="60900"/>
    <x v="2"/>
    <e v="#NAME?"/>
  </r>
  <r>
    <n v="-120.48"/>
    <n v="37.29"/>
    <n v="17"/>
    <n v="2266"/>
    <n v="693"/>
    <n v="3200"/>
    <n v="664"/>
    <n v="1.5634999999999999"/>
    <n v="60400"/>
    <x v="2"/>
    <e v="#NAME?"/>
  </r>
  <r>
    <n v="-120.47"/>
    <n v="37.28"/>
    <n v="19"/>
    <n v="1548"/>
    <n v="319"/>
    <n v="1227"/>
    <n v="309"/>
    <n v="1.7756000000000001"/>
    <n v="73300"/>
    <x v="2"/>
    <e v="#NAME?"/>
  </r>
  <r>
    <n v="-120.49"/>
    <n v="37.28"/>
    <n v="11"/>
    <n v="1721"/>
    <n v="381"/>
    <n v="1708"/>
    <n v="373"/>
    <n v="1.9535"/>
    <n v="57100"/>
    <x v="2"/>
    <e v="#NAME?"/>
  </r>
  <r>
    <n v="-120.44"/>
    <n v="37.28"/>
    <n v="12"/>
    <n v="2855"/>
    <n v="598"/>
    <n v="1658"/>
    <n v="586"/>
    <n v="2.3929"/>
    <n v="81100"/>
    <x v="2"/>
    <e v="#NAME?"/>
  </r>
  <r>
    <n v="-120.44"/>
    <n v="37.29"/>
    <n v="18"/>
    <n v="1260"/>
    <n v="268"/>
    <n v="576"/>
    <n v="263"/>
    <n v="1.7222"/>
    <n v="101500"/>
    <x v="2"/>
    <e v="#NAME?"/>
  </r>
  <r>
    <n v="-120.46"/>
    <n v="37.29"/>
    <n v="30"/>
    <n v="2972"/>
    <n v="635"/>
    <n v="1940"/>
    <n v="590"/>
    <n v="2.3593999999999999"/>
    <n v="72300"/>
    <x v="2"/>
    <e v="#NAME?"/>
  </r>
  <r>
    <n v="-120.43"/>
    <n v="37.35"/>
    <n v="15"/>
    <n v="1613"/>
    <n v="203"/>
    <n v="673"/>
    <n v="213"/>
    <n v="5.9378000000000002"/>
    <n v="212200"/>
    <x v="2"/>
    <e v="#NAME?"/>
  </r>
  <r>
    <n v="-120.4"/>
    <n v="37.299999999999997"/>
    <n v="28"/>
    <n v="1401"/>
    <m/>
    <n v="967"/>
    <n v="257"/>
    <n v="1.5916999999999999"/>
    <n v="89400"/>
    <x v="2"/>
    <e v="#NAME?"/>
  </r>
  <r>
    <n v="-120.3"/>
    <n v="37.340000000000003"/>
    <n v="33"/>
    <n v="993"/>
    <n v="186"/>
    <n v="556"/>
    <n v="175"/>
    <n v="2.4285999999999999"/>
    <n v="103600"/>
    <x v="2"/>
    <e v="#NAME?"/>
  </r>
  <r>
    <n v="-120.32"/>
    <n v="37.29"/>
    <n v="38"/>
    <n v="576"/>
    <m/>
    <n v="478"/>
    <n v="112"/>
    <n v="2.3382000000000001"/>
    <n v="59600"/>
    <x v="2"/>
    <e v="#NAME?"/>
  </r>
  <r>
    <n v="-120.31"/>
    <n v="37.29"/>
    <n v="40"/>
    <n v="1542"/>
    <n v="341"/>
    <n v="1283"/>
    <n v="341"/>
    <n v="1.6929000000000001"/>
    <n v="55900"/>
    <x v="2"/>
    <e v="#NAME?"/>
  </r>
  <r>
    <n v="-120.31"/>
    <n v="37.29"/>
    <n v="36"/>
    <n v="969"/>
    <n v="206"/>
    <n v="732"/>
    <n v="175"/>
    <n v="1.5938000000000001"/>
    <n v="57600"/>
    <x v="2"/>
    <e v="#NAME?"/>
  </r>
  <r>
    <n v="-120.32"/>
    <n v="37.29"/>
    <n v="9"/>
    <n v="695"/>
    <n v="188"/>
    <n v="810"/>
    <n v="190"/>
    <n v="1.6172"/>
    <n v="56300"/>
    <x v="2"/>
    <e v="#NAME?"/>
  </r>
  <r>
    <n v="-120.25"/>
    <n v="37.229999999999997"/>
    <n v="34"/>
    <n v="1656"/>
    <n v="328"/>
    <n v="1110"/>
    <n v="332"/>
    <n v="2.1844999999999999"/>
    <n v="59900"/>
    <x v="2"/>
    <e v="#NAME?"/>
  </r>
  <r>
    <n v="-120.24"/>
    <n v="37.21"/>
    <n v="31"/>
    <n v="2447"/>
    <n v="465"/>
    <n v="1313"/>
    <n v="352"/>
    <n v="3.3929"/>
    <n v="93800"/>
    <x v="2"/>
    <e v="#NAME?"/>
  </r>
  <r>
    <n v="-120.35"/>
    <n v="37.31"/>
    <n v="17"/>
    <n v="605"/>
    <n v="159"/>
    <n v="416"/>
    <n v="83"/>
    <n v="2"/>
    <n v="87500"/>
    <x v="2"/>
    <e v="#NAME?"/>
  </r>
  <r>
    <n v="-121"/>
    <n v="37.25"/>
    <n v="31"/>
    <n v="1923"/>
    <n v="341"/>
    <n v="806"/>
    <n v="349"/>
    <n v="3.1738"/>
    <n v="97600"/>
    <x v="2"/>
    <e v="#NAME?"/>
  </r>
  <r>
    <n v="-121"/>
    <n v="37.26"/>
    <n v="45"/>
    <n v="1750"/>
    <n v="371"/>
    <n v="847"/>
    <n v="354"/>
    <n v="1.7061999999999999"/>
    <n v="77400"/>
    <x v="2"/>
    <e v="#NAME?"/>
  </r>
  <r>
    <n v="-121"/>
    <n v="37.25"/>
    <n v="21"/>
    <n v="1937"/>
    <n v="389"/>
    <n v="1002"/>
    <n v="373"/>
    <n v="2.6086999999999998"/>
    <n v="96200"/>
    <x v="2"/>
    <e v="#NAME?"/>
  </r>
  <r>
    <n v="-121.01"/>
    <n v="37.25"/>
    <n v="16"/>
    <n v="2216"/>
    <n v="458"/>
    <n v="1135"/>
    <n v="424"/>
    <n v="2.7315999999999998"/>
    <n v="97500"/>
    <x v="2"/>
    <e v="#NAME?"/>
  </r>
  <r>
    <n v="-121.06"/>
    <n v="37.18"/>
    <n v="30"/>
    <n v="2603"/>
    <n v="507"/>
    <n v="1491"/>
    <n v="473"/>
    <n v="3.0909"/>
    <n v="123400"/>
    <x v="2"/>
    <e v="#NAME?"/>
  </r>
  <r>
    <n v="-120.89"/>
    <n v="37.21"/>
    <n v="25"/>
    <n v="3301"/>
    <n v="678"/>
    <n v="994"/>
    <n v="306"/>
    <n v="3.2262"/>
    <n v="97200"/>
    <x v="2"/>
    <e v="#NAME?"/>
  </r>
  <r>
    <n v="-121.02"/>
    <n v="37.090000000000003"/>
    <n v="17"/>
    <n v="1118"/>
    <n v="270"/>
    <n v="560"/>
    <n v="244"/>
    <n v="2.0215999999999998"/>
    <n v="112500"/>
    <x v="2"/>
    <e v="#NAME?"/>
  </r>
  <r>
    <n v="-121.02"/>
    <n v="36.94"/>
    <n v="33"/>
    <n v="1541"/>
    <n v="313"/>
    <n v="880"/>
    <n v="272"/>
    <n v="2.5074000000000001"/>
    <n v="117700"/>
    <x v="2"/>
    <e v="#NAME?"/>
  </r>
  <r>
    <n v="-120.77"/>
    <n v="37.01"/>
    <n v="28"/>
    <n v="1689"/>
    <n v="378"/>
    <n v="1057"/>
    <n v="267"/>
    <n v="3.125"/>
    <n v="156300"/>
    <x v="2"/>
    <e v="#NAME?"/>
  </r>
  <r>
    <n v="-120.95"/>
    <n v="37.090000000000003"/>
    <n v="43"/>
    <n v="1116"/>
    <n v="222"/>
    <n v="801"/>
    <n v="207"/>
    <n v="2.875"/>
    <n v="97200"/>
    <x v="2"/>
    <e v="#NAME?"/>
  </r>
  <r>
    <n v="-120.85"/>
    <n v="37.08"/>
    <n v="3"/>
    <n v="3425"/>
    <n v="611"/>
    <n v="1588"/>
    <n v="459"/>
    <n v="4.1779000000000002"/>
    <n v="147800"/>
    <x v="2"/>
    <e v="#NAME?"/>
  </r>
  <r>
    <n v="-120.85"/>
    <n v="37.07"/>
    <n v="16"/>
    <n v="1795"/>
    <n v="362"/>
    <n v="1642"/>
    <n v="340"/>
    <n v="2.5363000000000002"/>
    <n v="86300"/>
    <x v="2"/>
    <e v="#NAME?"/>
  </r>
  <r>
    <n v="-120.84"/>
    <n v="37.07"/>
    <n v="24"/>
    <n v="1520"/>
    <n v="335"/>
    <n v="882"/>
    <n v="306"/>
    <n v="2.2019000000000002"/>
    <n v="100000"/>
    <x v="2"/>
    <e v="#NAME?"/>
  </r>
  <r>
    <n v="-120.84"/>
    <n v="37.06"/>
    <n v="14"/>
    <n v="1506"/>
    <n v="380"/>
    <n v="1096"/>
    <n v="352"/>
    <n v="1.1301000000000001"/>
    <n v="78500"/>
    <x v="2"/>
    <e v="#NAME?"/>
  </r>
  <r>
    <n v="-120.85"/>
    <n v="37.06"/>
    <n v="31"/>
    <n v="2609"/>
    <n v="645"/>
    <n v="1796"/>
    <n v="629"/>
    <n v="1.5479000000000001"/>
    <n v="82000"/>
    <x v="2"/>
    <e v="#NAME?"/>
  </r>
  <r>
    <n v="-120.87"/>
    <n v="37.07"/>
    <n v="26"/>
    <n v="2036"/>
    <n v="401"/>
    <n v="1343"/>
    <n v="414"/>
    <n v="3.6331000000000002"/>
    <n v="88600"/>
    <x v="2"/>
    <e v="#NAME?"/>
  </r>
  <r>
    <n v="-120.87"/>
    <n v="37.049999999999997"/>
    <n v="29"/>
    <n v="4176"/>
    <n v="779"/>
    <n v="2092"/>
    <n v="741"/>
    <n v="2.5950000000000002"/>
    <n v="104200"/>
    <x v="2"/>
    <e v="#NAME?"/>
  </r>
  <r>
    <n v="-120.85"/>
    <n v="37.049999999999997"/>
    <n v="32"/>
    <n v="2893"/>
    <n v="481"/>
    <n v="1198"/>
    <n v="466"/>
    <n v="3.1718999999999999"/>
    <n v="140600"/>
    <x v="2"/>
    <e v="#NAME?"/>
  </r>
  <r>
    <n v="-120.84"/>
    <n v="37.049999999999997"/>
    <n v="8"/>
    <n v="1944"/>
    <n v="283"/>
    <n v="814"/>
    <n v="276"/>
    <n v="5.3987999999999996"/>
    <n v="165500"/>
    <x v="2"/>
    <e v="#NAME?"/>
  </r>
  <r>
    <n v="-120.79"/>
    <n v="37.08"/>
    <n v="9"/>
    <n v="97"/>
    <n v="20"/>
    <n v="91"/>
    <n v="22"/>
    <n v="2.9062999999999999"/>
    <n v="55000"/>
    <x v="2"/>
    <e v="#NAME?"/>
  </r>
  <r>
    <n v="-120.83"/>
    <n v="37.07"/>
    <n v="16"/>
    <n v="3736"/>
    <n v="761"/>
    <n v="1942"/>
    <n v="730"/>
    <n v="2.5598000000000001"/>
    <n v="120200"/>
    <x v="2"/>
    <e v="#NAME?"/>
  </r>
  <r>
    <n v="-120.82"/>
    <n v="37.049999999999997"/>
    <n v="15"/>
    <n v="1385"/>
    <n v="288"/>
    <n v="775"/>
    <n v="255"/>
    <n v="1.9330000000000001"/>
    <n v="140600"/>
    <x v="2"/>
    <e v="#NAME?"/>
  </r>
  <r>
    <n v="-120.65"/>
    <n v="37.090000000000003"/>
    <n v="22"/>
    <n v="886"/>
    <n v="173"/>
    <n v="595"/>
    <n v="161"/>
    <n v="2.4398"/>
    <n v="150000"/>
    <x v="2"/>
    <e v="#NAME?"/>
  </r>
  <r>
    <n v="-120.61"/>
    <n v="37.03"/>
    <n v="34"/>
    <n v="1841"/>
    <n v="354"/>
    <n v="1019"/>
    <n v="356"/>
    <n v="1.7841"/>
    <n v="67500"/>
    <x v="2"/>
    <e v="#NAME?"/>
  </r>
  <r>
    <n v="-120.7"/>
    <n v="36.99"/>
    <n v="32"/>
    <n v="320"/>
    <n v="73"/>
    <n v="222"/>
    <n v="78"/>
    <n v="2.9270999999999998"/>
    <n v="87500"/>
    <x v="2"/>
    <e v="#NAME?"/>
  </r>
  <r>
    <n v="-120.65"/>
    <n v="36.979999999999997"/>
    <n v="26"/>
    <n v="1787"/>
    <n v="364"/>
    <n v="1548"/>
    <n v="362"/>
    <n v="1.7188000000000001"/>
    <n v="49500"/>
    <x v="2"/>
    <e v="#NAME?"/>
  </r>
  <r>
    <n v="-120.63"/>
    <n v="36.979999999999997"/>
    <n v="20"/>
    <n v="2380"/>
    <n v="489"/>
    <n v="1581"/>
    <n v="505"/>
    <n v="2.0594999999999999"/>
    <n v="61300"/>
    <x v="2"/>
    <e v="#NAME?"/>
  </r>
  <r>
    <n v="-120.64"/>
    <n v="36.99"/>
    <n v="23"/>
    <n v="2363"/>
    <n v="449"/>
    <n v="1168"/>
    <n v="410"/>
    <n v="2.2793999999999999"/>
    <n v="75700"/>
    <x v="2"/>
    <e v="#NAME?"/>
  </r>
  <r>
    <n v="-120.62"/>
    <n v="36.99"/>
    <n v="32"/>
    <n v="2455"/>
    <n v="508"/>
    <n v="1344"/>
    <n v="492"/>
    <n v="1.9732000000000001"/>
    <n v="69400"/>
    <x v="2"/>
    <e v="#NAME?"/>
  </r>
  <r>
    <n v="-120.67"/>
    <n v="37.369999999999997"/>
    <n v="18"/>
    <n v="164"/>
    <n v="30"/>
    <n v="104"/>
    <n v="32"/>
    <n v="1.6607000000000001"/>
    <n v="87500"/>
    <x v="2"/>
    <e v="#NAME?"/>
  </r>
  <r>
    <n v="-121.16"/>
    <n v="41.78"/>
    <n v="42"/>
    <n v="2918"/>
    <n v="576"/>
    <n v="1182"/>
    <n v="440"/>
    <n v="2.1434000000000002"/>
    <n v="44000"/>
    <x v="2"/>
    <e v="#NAME?"/>
  </r>
  <r>
    <n v="-121.18"/>
    <n v="41.31"/>
    <n v="22"/>
    <n v="2124"/>
    <n v="432"/>
    <n v="829"/>
    <n v="313"/>
    <n v="2.4519000000000002"/>
    <n v="57500"/>
    <x v="2"/>
    <e v="#NAME?"/>
  </r>
  <r>
    <n v="-120.87"/>
    <n v="41.54"/>
    <n v="21"/>
    <n v="1091"/>
    <n v="208"/>
    <n v="660"/>
    <n v="188"/>
    <n v="2.2321"/>
    <n v="34600"/>
    <x v="2"/>
    <e v="#NAME?"/>
  </r>
  <r>
    <n v="-120.51"/>
    <n v="41.35"/>
    <n v="16"/>
    <n v="2843"/>
    <n v="564"/>
    <n v="892"/>
    <n v="386"/>
    <n v="2.5074000000000001"/>
    <n v="69100"/>
    <x v="2"/>
    <e v="#NAME?"/>
  </r>
  <r>
    <n v="-120.48"/>
    <n v="41.82"/>
    <n v="20"/>
    <n v="1367"/>
    <n v="284"/>
    <n v="429"/>
    <n v="181"/>
    <n v="2.0226999999999999"/>
    <n v="47500"/>
    <x v="2"/>
    <e v="#NAME?"/>
  </r>
  <r>
    <n v="-120.08"/>
    <n v="41.79"/>
    <n v="34"/>
    <n v="1355"/>
    <n v="262"/>
    <n v="434"/>
    <n v="178"/>
    <n v="2.0903"/>
    <n v="56100"/>
    <x v="2"/>
    <e v="#NAME?"/>
  </r>
  <r>
    <n v="-120.12"/>
    <n v="41.4"/>
    <n v="33"/>
    <n v="2820"/>
    <n v="515"/>
    <n v="976"/>
    <n v="403"/>
    <n v="2.6061999999999999"/>
    <n v="52600"/>
    <x v="2"/>
    <e v="#NAME?"/>
  </r>
  <r>
    <n v="-120.55"/>
    <n v="41.61"/>
    <n v="22"/>
    <n v="9047"/>
    <n v="1831"/>
    <n v="4276"/>
    <n v="1622"/>
    <n v="2.0802"/>
    <n v="47900"/>
    <x v="2"/>
    <e v="#NAME?"/>
  </r>
  <r>
    <n v="-119.54"/>
    <n v="38.51"/>
    <n v="14"/>
    <n v="1250"/>
    <n v="272"/>
    <n v="721"/>
    <n v="234"/>
    <n v="2.35"/>
    <n v="95700"/>
    <x v="2"/>
    <e v="#NAME?"/>
  </r>
  <r>
    <n v="-119.44"/>
    <n v="38.53"/>
    <n v="20"/>
    <n v="1963"/>
    <n v="434"/>
    <n v="682"/>
    <n v="273"/>
    <n v="1.5817000000000001"/>
    <n v="97800"/>
    <x v="2"/>
    <e v="#NAME?"/>
  </r>
  <r>
    <n v="-119.3"/>
    <n v="38.26"/>
    <n v="19"/>
    <n v="3325"/>
    <n v="660"/>
    <n v="750"/>
    <n v="286"/>
    <n v="2.9508999999999999"/>
    <n v="114800"/>
    <x v="2"/>
    <e v="#NAME?"/>
  </r>
  <r>
    <n v="-118.98"/>
    <n v="38.03"/>
    <n v="15"/>
    <n v="991"/>
    <n v="277"/>
    <n v="419"/>
    <n v="170"/>
    <n v="3.5468999999999999"/>
    <n v="82500"/>
    <x v="2"/>
    <e v="#NAME?"/>
  </r>
  <r>
    <n v="-119.07"/>
    <n v="37.799999999999997"/>
    <n v="12"/>
    <n v="1736"/>
    <n v="352"/>
    <n v="330"/>
    <n v="123"/>
    <n v="3.5293999999999999"/>
    <n v="160700"/>
    <x v="2"/>
    <e v="#NAME?"/>
  </r>
  <r>
    <n v="-119.08"/>
    <n v="37.78"/>
    <n v="17"/>
    <n v="1631"/>
    <n v="335"/>
    <n v="285"/>
    <n v="128"/>
    <n v="2.7656000000000001"/>
    <n v="130000"/>
    <x v="2"/>
    <e v="#NAME?"/>
  </r>
  <r>
    <n v="-118.45"/>
    <n v="37.700000000000003"/>
    <n v="15"/>
    <n v="2199"/>
    <n v="453"/>
    <n v="899"/>
    <n v="347"/>
    <n v="2.35"/>
    <n v="107800"/>
    <x v="2"/>
    <e v="#NAME?"/>
  </r>
  <r>
    <n v="-118.74"/>
    <n v="37.58"/>
    <n v="20"/>
    <n v="3301"/>
    <n v="779"/>
    <n v="1085"/>
    <n v="448"/>
    <n v="3.7315"/>
    <n v="159300"/>
    <x v="2"/>
    <e v="#NAME?"/>
  </r>
  <r>
    <n v="-118.96"/>
    <n v="37.64"/>
    <n v="11"/>
    <n v="3934"/>
    <n v="697"/>
    <n v="901"/>
    <n v="345"/>
    <n v="4.2381000000000002"/>
    <n v="242700"/>
    <x v="2"/>
    <e v="#NAME?"/>
  </r>
  <r>
    <n v="-119.02"/>
    <n v="37.64"/>
    <n v="14"/>
    <n v="5919"/>
    <n v="1278"/>
    <n v="265"/>
    <n v="112"/>
    <n v="3.2431000000000001"/>
    <n v="221400"/>
    <x v="2"/>
    <e v="#NAME?"/>
  </r>
  <r>
    <n v="-118.98"/>
    <n v="37.65"/>
    <n v="18"/>
    <n v="1795"/>
    <n v="416"/>
    <n v="483"/>
    <n v="208"/>
    <n v="4.5374999999999996"/>
    <n v="169800"/>
    <x v="2"/>
    <e v="#NAME?"/>
  </r>
  <r>
    <n v="-118.99"/>
    <n v="37.65"/>
    <n v="20"/>
    <n v="2474"/>
    <n v="625"/>
    <n v="338"/>
    <n v="141"/>
    <n v="5.01"/>
    <n v="195500"/>
    <x v="2"/>
    <e v="#NAME?"/>
  </r>
  <r>
    <n v="-118.98"/>
    <n v="37.64"/>
    <n v="17"/>
    <n v="3769"/>
    <n v="908"/>
    <n v="1160"/>
    <n v="453"/>
    <n v="3.05"/>
    <n v="188900"/>
    <x v="2"/>
    <e v="#NAME?"/>
  </r>
  <r>
    <n v="-118.97"/>
    <n v="37.64"/>
    <n v="13"/>
    <n v="1907"/>
    <n v="544"/>
    <n v="575"/>
    <n v="234"/>
    <n v="3.0684999999999998"/>
    <n v="162500"/>
    <x v="2"/>
    <e v="#NAME?"/>
  </r>
  <r>
    <n v="-118.97"/>
    <n v="37.64"/>
    <n v="14"/>
    <n v="2284"/>
    <n v="622"/>
    <n v="342"/>
    <n v="137"/>
    <n v="3.0920999999999998"/>
    <n v="87500"/>
    <x v="2"/>
    <e v="#NAME?"/>
  </r>
  <r>
    <n v="-118.97"/>
    <n v="37.64"/>
    <n v="14"/>
    <n v="1847"/>
    <n v="439"/>
    <n v="238"/>
    <n v="98"/>
    <n v="3.6042000000000001"/>
    <n v="137500"/>
    <x v="2"/>
    <e v="#NAME?"/>
  </r>
  <r>
    <n v="-118.99"/>
    <n v="37.630000000000003"/>
    <n v="10"/>
    <n v="7744"/>
    <n v="1573"/>
    <n v="483"/>
    <n v="224"/>
    <n v="3.2917000000000001"/>
    <n v="231800"/>
    <x v="2"/>
    <e v="#NAME?"/>
  </r>
  <r>
    <n v="-121.64"/>
    <n v="36.72"/>
    <n v="17"/>
    <n v="4203"/>
    <n v="816"/>
    <n v="2900"/>
    <n v="827"/>
    <n v="4.1741999999999999"/>
    <n v="159900"/>
    <x v="1"/>
    <m/>
  </r>
  <r>
    <n v="-121.63"/>
    <n v="36.71"/>
    <n v="19"/>
    <n v="5015"/>
    <n v="1013"/>
    <n v="3251"/>
    <n v="940"/>
    <n v="3.9817999999999998"/>
    <n v="152900"/>
    <x v="1"/>
    <m/>
  </r>
  <r>
    <n v="-121.62"/>
    <n v="36.71"/>
    <n v="24"/>
    <n v="4195"/>
    <n v="706"/>
    <n v="2200"/>
    <n v="647"/>
    <n v="4.3451000000000004"/>
    <n v="177800"/>
    <x v="1"/>
    <m/>
  </r>
  <r>
    <n v="-121.62"/>
    <n v="36.74"/>
    <n v="30"/>
    <n v="1337"/>
    <n v="253"/>
    <n v="838"/>
    <n v="247"/>
    <n v="5.0373999999999999"/>
    <n v="165400"/>
    <x v="1"/>
    <m/>
  </r>
  <r>
    <n v="-121.64"/>
    <n v="36.700000000000003"/>
    <n v="32"/>
    <n v="4089"/>
    <n v="735"/>
    <n v="2927"/>
    <n v="713"/>
    <n v="4.1675000000000004"/>
    <n v="142500"/>
    <x v="1"/>
    <m/>
  </r>
  <r>
    <n v="-121.65"/>
    <n v="36.700000000000003"/>
    <n v="29"/>
    <n v="4964"/>
    <n v="1056"/>
    <n v="2773"/>
    <n v="1036"/>
    <n v="3.0827"/>
    <n v="148100"/>
    <x v="1"/>
    <m/>
  </r>
  <r>
    <n v="-121.66"/>
    <n v="36.71"/>
    <n v="27"/>
    <n v="4131"/>
    <n v="886"/>
    <n v="2002"/>
    <n v="815"/>
    <n v="3.2928999999999999"/>
    <n v="157500"/>
    <x v="1"/>
    <m/>
  </r>
  <r>
    <n v="-121.66"/>
    <n v="36.700000000000003"/>
    <n v="33"/>
    <n v="3252"/>
    <n v="630"/>
    <n v="2010"/>
    <n v="641"/>
    <n v="3.4222000000000001"/>
    <n v="158100"/>
    <x v="1"/>
    <m/>
  </r>
  <r>
    <n v="-121.65"/>
    <n v="36.69"/>
    <n v="21"/>
    <n v="7884"/>
    <n v="2011"/>
    <n v="4907"/>
    <n v="1919"/>
    <n v="2.7366999999999999"/>
    <n v="160300"/>
    <x v="1"/>
    <m/>
  </r>
  <r>
    <n v="-121.64"/>
    <n v="36.68"/>
    <n v="16"/>
    <n v="6568"/>
    <n v="1603"/>
    <n v="6012"/>
    <n v="1565"/>
    <n v="2.3462999999999998"/>
    <n v="156100"/>
    <x v="1"/>
    <m/>
  </r>
  <r>
    <n v="-121.63"/>
    <n v="36.68"/>
    <n v="24"/>
    <n v="2591"/>
    <n v="739"/>
    <n v="3243"/>
    <n v="702"/>
    <n v="2.1766000000000001"/>
    <n v="108500"/>
    <x v="1"/>
    <m/>
  </r>
  <r>
    <n v="-121.61"/>
    <n v="36.68"/>
    <n v="37"/>
    <n v="3149"/>
    <n v="833"/>
    <n v="3456"/>
    <n v="788"/>
    <n v="2.8542000000000001"/>
    <n v="127600"/>
    <x v="1"/>
    <m/>
  </r>
  <r>
    <n v="-121.62"/>
    <n v="36.68"/>
    <n v="43"/>
    <n v="2534"/>
    <n v="592"/>
    <n v="2448"/>
    <n v="603"/>
    <n v="2.4883999999999999"/>
    <n v="130500"/>
    <x v="1"/>
    <m/>
  </r>
  <r>
    <n v="-121.61"/>
    <n v="36.69"/>
    <n v="19"/>
    <n v="9899"/>
    <n v="2617"/>
    <n v="11272"/>
    <n v="2528"/>
    <n v="2.0244"/>
    <n v="118500"/>
    <x v="1"/>
    <m/>
  </r>
  <r>
    <n v="-121.61"/>
    <n v="36.67"/>
    <n v="39"/>
    <n v="3260"/>
    <n v="821"/>
    <n v="3130"/>
    <n v="793"/>
    <n v="2.5224000000000002"/>
    <n v="119200"/>
    <x v="1"/>
    <m/>
  </r>
  <r>
    <n v="-121.62"/>
    <n v="36.67"/>
    <n v="45"/>
    <n v="1827"/>
    <n v="408"/>
    <n v="1507"/>
    <n v="410"/>
    <n v="2.8942000000000001"/>
    <n v="129000"/>
    <x v="1"/>
    <m/>
  </r>
  <r>
    <n v="-121.62"/>
    <n v="36.67"/>
    <n v="31"/>
    <n v="2697"/>
    <n v="690"/>
    <n v="2220"/>
    <n v="665"/>
    <n v="2.5329000000000002"/>
    <n v="135200"/>
    <x v="1"/>
    <m/>
  </r>
  <r>
    <n v="-121.63"/>
    <n v="36.67"/>
    <n v="34"/>
    <n v="2486"/>
    <n v="560"/>
    <n v="2443"/>
    <n v="557"/>
    <n v="2.5263"/>
    <n v="130400"/>
    <x v="1"/>
    <m/>
  </r>
  <r>
    <n v="-121.64"/>
    <n v="36.67"/>
    <n v="28"/>
    <n v="256"/>
    <n v="66"/>
    <n v="214"/>
    <n v="60"/>
    <n v="3.0196999999999998"/>
    <n v="137500"/>
    <x v="1"/>
    <m/>
  </r>
  <r>
    <n v="-121.63"/>
    <n v="36.65"/>
    <n v="44"/>
    <n v="309"/>
    <n v="121"/>
    <n v="315"/>
    <n v="80"/>
    <n v="1.6071"/>
    <n v="112500"/>
    <x v="1"/>
    <m/>
  </r>
  <r>
    <n v="-121.64"/>
    <n v="36.659999999999997"/>
    <n v="24"/>
    <n v="3174"/>
    <n v="506"/>
    <n v="1466"/>
    <n v="535"/>
    <n v="5.2285000000000004"/>
    <n v="248100"/>
    <x v="1"/>
    <m/>
  </r>
  <r>
    <n v="-121.65"/>
    <n v="36.659999999999997"/>
    <n v="30"/>
    <n v="3745"/>
    <n v="767"/>
    <n v="1762"/>
    <n v="748"/>
    <n v="3.2355"/>
    <n v="214200"/>
    <x v="1"/>
    <m/>
  </r>
  <r>
    <n v="-121.65"/>
    <n v="36.659999999999997"/>
    <n v="42"/>
    <n v="4261"/>
    <n v="840"/>
    <n v="2013"/>
    <n v="801"/>
    <n v="3.5287999999999999"/>
    <n v="221000"/>
    <x v="1"/>
    <m/>
  </r>
  <r>
    <n v="-121.65"/>
    <n v="36.67"/>
    <n v="52"/>
    <n v="2351"/>
    <n v="459"/>
    <n v="1169"/>
    <n v="439"/>
    <n v="2.8923999999999999"/>
    <n v="169600"/>
    <x v="1"/>
    <m/>
  </r>
  <r>
    <n v="-121.65"/>
    <n v="36.67"/>
    <n v="28"/>
    <n v="1926"/>
    <n v="556"/>
    <n v="1717"/>
    <n v="535"/>
    <n v="1.9384999999999999"/>
    <n v="123200"/>
    <x v="1"/>
    <m/>
  </r>
  <r>
    <n v="-121.66"/>
    <n v="36.68"/>
    <n v="10"/>
    <n v="913"/>
    <n v="265"/>
    <n v="508"/>
    <n v="251"/>
    <n v="0.99139999999999995"/>
    <n v="147500"/>
    <x v="1"/>
    <m/>
  </r>
  <r>
    <n v="-121.66"/>
    <n v="36.67"/>
    <n v="40"/>
    <n v="2878"/>
    <n v="592"/>
    <n v="1444"/>
    <n v="564"/>
    <n v="3.1438999999999999"/>
    <n v="192300"/>
    <x v="1"/>
    <m/>
  </r>
  <r>
    <n v="-121.66"/>
    <n v="36.67"/>
    <n v="40"/>
    <n v="2497"/>
    <n v="520"/>
    <n v="1275"/>
    <n v="508"/>
    <n v="3.1071"/>
    <n v="193100"/>
    <x v="1"/>
    <m/>
  </r>
  <r>
    <n v="-121.67"/>
    <n v="36.659999999999997"/>
    <n v="19"/>
    <n v="9371"/>
    <n v="1980"/>
    <n v="4259"/>
    <n v="1882"/>
    <n v="3.6875"/>
    <n v="189700"/>
    <x v="1"/>
    <m/>
  </r>
  <r>
    <n v="-121.67"/>
    <n v="36.67"/>
    <n v="24"/>
    <n v="3071"/>
    <n v="544"/>
    <n v="1477"/>
    <n v="560"/>
    <n v="3.9218999999999999"/>
    <n v="222500"/>
    <x v="1"/>
    <m/>
  </r>
  <r>
    <n v="-121.68"/>
    <n v="36.67"/>
    <n v="26"/>
    <n v="5745"/>
    <n v="1017"/>
    <n v="2780"/>
    <n v="996"/>
    <n v="5"/>
    <n v="202300"/>
    <x v="1"/>
    <m/>
  </r>
  <r>
    <n v="-121.67"/>
    <n v="36.68"/>
    <n v="38"/>
    <n v="5561"/>
    <n v="1292"/>
    <n v="3523"/>
    <n v="1253"/>
    <n v="2.8289"/>
    <n v="168300"/>
    <x v="1"/>
    <m/>
  </r>
  <r>
    <n v="-121.66"/>
    <n v="36.69"/>
    <n v="6"/>
    <n v="10613"/>
    <n v="2485"/>
    <n v="7249"/>
    <n v="2375"/>
    <n v="3.7911999999999999"/>
    <n v="168900"/>
    <x v="1"/>
    <m/>
  </r>
  <r>
    <n v="-121.79"/>
    <n v="36.85"/>
    <n v="28"/>
    <n v="1049"/>
    <n v="235"/>
    <n v="705"/>
    <n v="208"/>
    <n v="2.7321"/>
    <n v="150000"/>
    <x v="3"/>
    <e v="#NAME?"/>
  </r>
  <r>
    <n v="-121.77"/>
    <n v="36.869999999999997"/>
    <n v="37"/>
    <n v="424"/>
    <n v="65"/>
    <n v="266"/>
    <n v="64"/>
    <n v="3.3472"/>
    <n v="293800"/>
    <x v="3"/>
    <e v="#NAME?"/>
  </r>
  <r>
    <n v="-121.73"/>
    <n v="36.9"/>
    <n v="23"/>
    <n v="2392"/>
    <n v="721"/>
    <n v="3074"/>
    <n v="718"/>
    <n v="2.5194999999999999"/>
    <n v="136900"/>
    <x v="1"/>
    <m/>
  </r>
  <r>
    <n v="-121.71"/>
    <n v="36.9"/>
    <n v="16"/>
    <n v="1680"/>
    <n v="285"/>
    <n v="1103"/>
    <n v="275"/>
    <n v="4.6124999999999998"/>
    <n v="253800"/>
    <x v="1"/>
    <m/>
  </r>
  <r>
    <n v="-121.68"/>
    <n v="36.9"/>
    <n v="13"/>
    <n v="833"/>
    <n v="130"/>
    <n v="405"/>
    <n v="127"/>
    <n v="5.2728999999999999"/>
    <n v="322900"/>
    <x v="1"/>
    <m/>
  </r>
  <r>
    <n v="-121.66"/>
    <n v="36.89"/>
    <n v="15"/>
    <n v="2608"/>
    <n v="458"/>
    <n v="1531"/>
    <n v="457"/>
    <n v="5.5148000000000001"/>
    <n v="253500"/>
    <x v="1"/>
    <m/>
  </r>
  <r>
    <n v="-121.76"/>
    <n v="36.83"/>
    <n v="28"/>
    <n v="1445"/>
    <n v="268"/>
    <n v="1017"/>
    <n v="284"/>
    <n v="3.6692999999999998"/>
    <n v="211000"/>
    <x v="1"/>
    <m/>
  </r>
  <r>
    <n v="-121.73"/>
    <n v="36.86"/>
    <n v="28"/>
    <n v="827"/>
    <n v="178"/>
    <n v="703"/>
    <n v="144"/>
    <n v="4.4271000000000003"/>
    <n v="175700"/>
    <x v="1"/>
    <m/>
  </r>
  <r>
    <n v="-121.71"/>
    <n v="36.880000000000003"/>
    <n v="19"/>
    <n v="2528"/>
    <n v="554"/>
    <n v="2332"/>
    <n v="492"/>
    <n v="3.7766000000000002"/>
    <n v="177000"/>
    <x v="1"/>
    <m/>
  </r>
  <r>
    <n v="-121.73"/>
    <n v="36.85"/>
    <n v="22"/>
    <n v="1304"/>
    <n v="278"/>
    <n v="887"/>
    <n v="227"/>
    <n v="3.6606999999999998"/>
    <n v="206300"/>
    <x v="1"/>
    <m/>
  </r>
  <r>
    <n v="-121.7"/>
    <n v="36.840000000000003"/>
    <n v="19"/>
    <n v="2511"/>
    <n v="465"/>
    <n v="1551"/>
    <n v="450"/>
    <n v="4.9107000000000003"/>
    <n v="231900"/>
    <x v="1"/>
    <m/>
  </r>
  <r>
    <n v="-121.65"/>
    <n v="36.85"/>
    <n v="20"/>
    <n v="2606"/>
    <n v="424"/>
    <n v="1361"/>
    <n v="426"/>
    <n v="4.5787000000000004"/>
    <n v="245100"/>
    <x v="1"/>
    <m/>
  </r>
  <r>
    <n v="-121.69"/>
    <n v="36.799999999999997"/>
    <n v="19"/>
    <n v="2164"/>
    <n v="410"/>
    <n v="1309"/>
    <n v="426"/>
    <n v="3.3380000000000001"/>
    <n v="185300"/>
    <x v="1"/>
    <m/>
  </r>
  <r>
    <n v="-121.74"/>
    <n v="36.79"/>
    <n v="16"/>
    <n v="3841"/>
    <n v="620"/>
    <n v="1799"/>
    <n v="611"/>
    <n v="4.3814000000000002"/>
    <n v="245300"/>
    <x v="1"/>
    <m/>
  </r>
  <r>
    <n v="-121.72"/>
    <n v="36.81"/>
    <n v="18"/>
    <n v="1984"/>
    <n v="379"/>
    <n v="1078"/>
    <n v="359"/>
    <n v="3.2968999999999999"/>
    <n v="229900"/>
    <x v="1"/>
    <m/>
  </r>
  <r>
    <n v="-121.69"/>
    <n v="36.81"/>
    <n v="18"/>
    <n v="2837"/>
    <n v="522"/>
    <n v="1454"/>
    <n v="458"/>
    <n v="4.5271999999999997"/>
    <n v="221000"/>
    <x v="1"/>
    <m/>
  </r>
  <r>
    <n v="-121.66"/>
    <n v="36.82"/>
    <n v="17"/>
    <n v="3921"/>
    <n v="654"/>
    <n v="1895"/>
    <n v="641"/>
    <n v="5.0091999999999999"/>
    <n v="238700"/>
    <x v="1"/>
    <m/>
  </r>
  <r>
    <n v="-121.64"/>
    <n v="36.82"/>
    <n v="18"/>
    <n v="1819"/>
    <n v="283"/>
    <n v="919"/>
    <n v="295"/>
    <n v="4.1696"/>
    <n v="222500"/>
    <x v="1"/>
    <m/>
  </r>
  <r>
    <n v="-121.76"/>
    <n v="36.75"/>
    <n v="21"/>
    <n v="1141"/>
    <n v="257"/>
    <n v="671"/>
    <n v="195"/>
    <n v="3.8424"/>
    <n v="155700"/>
    <x v="1"/>
    <m/>
  </r>
  <r>
    <n v="-121.7"/>
    <n v="36.770000000000003"/>
    <n v="21"/>
    <n v="2294"/>
    <n v="478"/>
    <n v="1306"/>
    <n v="430"/>
    <n v="3.0347"/>
    <n v="227200"/>
    <x v="1"/>
    <m/>
  </r>
  <r>
    <n v="-121.76"/>
    <n v="36.770000000000003"/>
    <n v="27"/>
    <n v="1608"/>
    <n v="503"/>
    <n v="2031"/>
    <n v="498"/>
    <n v="2.3384"/>
    <n v="121000"/>
    <x v="1"/>
    <m/>
  </r>
  <r>
    <n v="-121.75"/>
    <n v="36.770000000000003"/>
    <n v="25"/>
    <n v="1851"/>
    <n v="418"/>
    <n v="1678"/>
    <n v="390"/>
    <n v="3.2936999999999999"/>
    <n v="135300"/>
    <x v="1"/>
    <m/>
  </r>
  <r>
    <n v="-121.75"/>
    <n v="36.76"/>
    <n v="32"/>
    <n v="1740"/>
    <n v="399"/>
    <n v="1563"/>
    <n v="389"/>
    <n v="2.7694000000000001"/>
    <n v="132400"/>
    <x v="1"/>
    <m/>
  </r>
  <r>
    <n v="-121.64"/>
    <n v="36.74"/>
    <n v="30"/>
    <n v="2628"/>
    <n v="444"/>
    <n v="1372"/>
    <n v="432"/>
    <n v="4.1696"/>
    <n v="175000"/>
    <x v="1"/>
    <m/>
  </r>
  <r>
    <n v="-121.64"/>
    <n v="36.799999999999997"/>
    <n v="18"/>
    <n v="5915"/>
    <n v="1000"/>
    <n v="2975"/>
    <n v="975"/>
    <n v="4.5811999999999999"/>
    <n v="255200"/>
    <x v="1"/>
    <m/>
  </r>
  <r>
    <n v="-121.6"/>
    <n v="36.81"/>
    <n v="18"/>
    <n v="1575"/>
    <n v="230"/>
    <n v="751"/>
    <n v="219"/>
    <n v="5.2202999999999999"/>
    <n v="286500"/>
    <x v="1"/>
    <m/>
  </r>
  <r>
    <n v="-121.65"/>
    <n v="36.770000000000003"/>
    <n v="15"/>
    <n v="2191"/>
    <n v="358"/>
    <n v="1150"/>
    <n v="330"/>
    <n v="4.7968999999999999"/>
    <n v="227500"/>
    <x v="1"/>
    <m/>
  </r>
  <r>
    <n v="-121.68"/>
    <n v="36.72"/>
    <n v="12"/>
    <n v="19234"/>
    <n v="4492"/>
    <n v="12153"/>
    <n v="4372"/>
    <n v="3.2652000000000001"/>
    <n v="152800"/>
    <x v="1"/>
    <m/>
  </r>
  <r>
    <n v="-121.7"/>
    <n v="36.67"/>
    <n v="37"/>
    <n v="641"/>
    <n v="129"/>
    <n v="458"/>
    <n v="142"/>
    <n v="3.3456000000000001"/>
    <n v="252600"/>
    <x v="1"/>
    <m/>
  </r>
  <r>
    <n v="-121.62"/>
    <n v="36.630000000000003"/>
    <n v="52"/>
    <n v="1437"/>
    <n v="298"/>
    <n v="836"/>
    <n v="257"/>
    <n v="3.6286"/>
    <n v="165500"/>
    <x v="1"/>
    <m/>
  </r>
  <r>
    <n v="-121.54"/>
    <n v="36.700000000000003"/>
    <n v="12"/>
    <n v="6758"/>
    <n v="1241"/>
    <n v="3918"/>
    <n v="1100"/>
    <n v="3.5249999999999999"/>
    <n v="201700"/>
    <x v="1"/>
    <m/>
  </r>
  <r>
    <n v="-121.62"/>
    <n v="36.69"/>
    <n v="11"/>
    <n v="4712"/>
    <n v="1098"/>
    <n v="5982"/>
    <n v="1105"/>
    <n v="2.5985999999999998"/>
    <n v="135700"/>
    <x v="1"/>
    <m/>
  </r>
  <r>
    <n v="-121.62"/>
    <n v="36.69"/>
    <n v="12"/>
    <n v="512"/>
    <n v="144"/>
    <n v="767"/>
    <n v="149"/>
    <n v="2.2667000000000002"/>
    <n v="72900"/>
    <x v="1"/>
    <m/>
  </r>
  <r>
    <n v="-121.69"/>
    <n v="36.619999999999997"/>
    <n v="19"/>
    <n v="1907"/>
    <n v="323"/>
    <n v="681"/>
    <n v="270"/>
    <n v="6.0331999999999999"/>
    <n v="244900"/>
    <x v="1"/>
    <m/>
  </r>
  <r>
    <n v="-121.7"/>
    <n v="36.6"/>
    <n v="19"/>
    <n v="3562"/>
    <n v="530"/>
    <n v="1607"/>
    <n v="505"/>
    <n v="5.0162000000000004"/>
    <n v="283100"/>
    <x v="1"/>
    <m/>
  </r>
  <r>
    <n v="-121.67"/>
    <n v="36.58"/>
    <n v="11"/>
    <n v="5892"/>
    <n v="837"/>
    <n v="2327"/>
    <n v="812"/>
    <n v="6.1551"/>
    <n v="291800"/>
    <x v="1"/>
    <m/>
  </r>
  <r>
    <n v="-121.59"/>
    <n v="36.549999999999997"/>
    <n v="34"/>
    <n v="737"/>
    <n v="140"/>
    <n v="362"/>
    <n v="138"/>
    <n v="5.1787999999999998"/>
    <n v="270000"/>
    <x v="1"/>
    <m/>
  </r>
  <r>
    <n v="-121.7"/>
    <n v="36.549999999999997"/>
    <n v="21"/>
    <n v="3905"/>
    <n v="583"/>
    <n v="1528"/>
    <n v="586"/>
    <n v="7.6245000000000003"/>
    <n v="336600"/>
    <x v="1"/>
    <m/>
  </r>
  <r>
    <n v="-121.69"/>
    <n v="36.520000000000003"/>
    <n v="15"/>
    <n v="4037"/>
    <n v="586"/>
    <n v="1596"/>
    <n v="557"/>
    <n v="8.0922000000000001"/>
    <n v="390100"/>
    <x v="1"/>
    <m/>
  </r>
  <r>
    <n v="-121.43"/>
    <n v="36.5"/>
    <n v="14"/>
    <n v="1835"/>
    <n v="468"/>
    <n v="1867"/>
    <n v="461"/>
    <n v="2.3879000000000001"/>
    <n v="129800"/>
    <x v="1"/>
    <m/>
  </r>
  <r>
    <n v="-121.44"/>
    <n v="36.51"/>
    <n v="31"/>
    <n v="1636"/>
    <n v="380"/>
    <n v="1468"/>
    <n v="339"/>
    <n v="3.2219000000000002"/>
    <n v="114700"/>
    <x v="1"/>
    <m/>
  </r>
  <r>
    <n v="-121.45"/>
    <n v="36.51"/>
    <n v="29"/>
    <n v="1045"/>
    <n v="311"/>
    <n v="1245"/>
    <n v="273"/>
    <n v="1.7749999999999999"/>
    <n v="112500"/>
    <x v="1"/>
    <m/>
  </r>
  <r>
    <n v="-121.42"/>
    <n v="36.57"/>
    <n v="13"/>
    <n v="2685"/>
    <n v="621"/>
    <n v="2474"/>
    <n v="573"/>
    <n v="2.8774999999999999"/>
    <n v="134100"/>
    <x v="1"/>
    <m/>
  </r>
  <r>
    <n v="-121.48"/>
    <n v="36.49"/>
    <n v="28"/>
    <n v="1006"/>
    <n v="228"/>
    <n v="738"/>
    <n v="193"/>
    <n v="1.9722"/>
    <n v="210700"/>
    <x v="1"/>
    <m/>
  </r>
  <r>
    <n v="-121.74"/>
    <n v="36.49"/>
    <n v="33"/>
    <n v="2952"/>
    <n v="565"/>
    <n v="1264"/>
    <n v="517"/>
    <n v="4.4208999999999996"/>
    <n v="274600"/>
    <x v="1"/>
    <m/>
  </r>
  <r>
    <n v="-121.73"/>
    <n v="36.5"/>
    <n v="27"/>
    <n v="3184"/>
    <n v="520"/>
    <n v="1121"/>
    <n v="493"/>
    <n v="5.6383000000000001"/>
    <n v="377000"/>
    <x v="1"/>
    <m/>
  </r>
  <r>
    <n v="-121.74"/>
    <n v="36.47"/>
    <n v="28"/>
    <n v="1973"/>
    <n v="343"/>
    <n v="970"/>
    <n v="349"/>
    <n v="4.25"/>
    <n v="279100"/>
    <x v="1"/>
    <m/>
  </r>
  <r>
    <n v="-121.7"/>
    <n v="36.479999999999997"/>
    <n v="19"/>
    <n v="2150"/>
    <n v="479"/>
    <n v="1052"/>
    <n v="428"/>
    <n v="3.5038999999999998"/>
    <n v="288400"/>
    <x v="1"/>
    <m/>
  </r>
  <r>
    <n v="-121.62"/>
    <n v="36.43"/>
    <n v="20"/>
    <n v="1335"/>
    <n v="290"/>
    <n v="717"/>
    <n v="243"/>
    <n v="4.7891000000000004"/>
    <n v="230600"/>
    <x v="1"/>
    <m/>
  </r>
  <r>
    <n v="-121.66"/>
    <n v="36.369999999999997"/>
    <n v="9"/>
    <n v="1580"/>
    <n v="287"/>
    <n v="465"/>
    <n v="208"/>
    <n v="6.1668000000000003"/>
    <n v="405800"/>
    <x v="1"/>
    <m/>
  </r>
  <r>
    <n v="-121.31"/>
    <n v="36.42"/>
    <n v="21"/>
    <n v="2740"/>
    <n v="615"/>
    <n v="2630"/>
    <n v="564"/>
    <n v="2.6629"/>
    <n v="102700"/>
    <x v="1"/>
    <m/>
  </r>
  <r>
    <n v="-121.32"/>
    <n v="36.42"/>
    <n v="20"/>
    <n v="1054"/>
    <n v="269"/>
    <n v="1219"/>
    <n v="273"/>
    <n v="3.0436999999999999"/>
    <n v="76600"/>
    <x v="1"/>
    <m/>
  </r>
  <r>
    <n v="-121.32"/>
    <n v="36.43"/>
    <n v="22"/>
    <n v="2927"/>
    <n v="637"/>
    <n v="2546"/>
    <n v="618"/>
    <n v="2.7153"/>
    <n v="114300"/>
    <x v="1"/>
    <m/>
  </r>
  <r>
    <n v="-121.33"/>
    <n v="36.43"/>
    <n v="40"/>
    <n v="622"/>
    <n v="194"/>
    <n v="902"/>
    <n v="196"/>
    <n v="2.625"/>
    <n v="109100"/>
    <x v="1"/>
    <m/>
  </r>
  <r>
    <n v="-121.4"/>
    <n v="36.380000000000003"/>
    <n v="39"/>
    <n v="2288"/>
    <n v="529"/>
    <n v="1449"/>
    <n v="410"/>
    <n v="3.3289"/>
    <n v="190600"/>
    <x v="1"/>
    <m/>
  </r>
  <r>
    <n v="-121.23"/>
    <n v="36.33"/>
    <n v="23"/>
    <n v="2095"/>
    <n v="536"/>
    <n v="1858"/>
    <n v="457"/>
    <n v="3.0543"/>
    <n v="92400"/>
    <x v="1"/>
    <m/>
  </r>
  <r>
    <n v="-121.25"/>
    <n v="36.32"/>
    <n v="12"/>
    <n v="4776"/>
    <n v="1082"/>
    <n v="4601"/>
    <n v="1066"/>
    <n v="2.9184000000000001"/>
    <n v="100500"/>
    <x v="1"/>
    <m/>
  </r>
  <r>
    <n v="-121.26"/>
    <n v="36.32"/>
    <n v="30"/>
    <n v="146"/>
    <n v="41"/>
    <n v="164"/>
    <n v="40"/>
    <n v="2.2999999999999998"/>
    <n v="206300"/>
    <x v="1"/>
    <m/>
  </r>
  <r>
    <n v="-121.24"/>
    <n v="36.33"/>
    <n v="13"/>
    <n v="1642"/>
    <n v="418"/>
    <n v="1534"/>
    <n v="388"/>
    <n v="3.1221999999999999"/>
    <n v="125500"/>
    <x v="1"/>
    <m/>
  </r>
  <r>
    <n v="-121.24"/>
    <n v="36.340000000000003"/>
    <n v="33"/>
    <n v="1691"/>
    <n v="308"/>
    <n v="792"/>
    <n v="262"/>
    <n v="2.6648000000000001"/>
    <n v="164600"/>
    <x v="1"/>
    <m/>
  </r>
  <r>
    <n v="-121.12"/>
    <n v="36.21"/>
    <n v="16"/>
    <n v="1720"/>
    <n v="473"/>
    <n v="1427"/>
    <n v="291"/>
    <n v="2.1107"/>
    <n v="76200"/>
    <x v="1"/>
    <m/>
  </r>
  <r>
    <n v="-121.13"/>
    <n v="36.21"/>
    <n v="27"/>
    <n v="1476"/>
    <n v="352"/>
    <n v="1156"/>
    <n v="358"/>
    <n v="3.1928999999999998"/>
    <n v="137900"/>
    <x v="1"/>
    <m/>
  </r>
  <r>
    <n v="-121.13"/>
    <n v="36.21"/>
    <n v="30"/>
    <n v="1484"/>
    <n v="414"/>
    <n v="1200"/>
    <n v="351"/>
    <n v="1.7547999999999999"/>
    <n v="95800"/>
    <x v="1"/>
    <m/>
  </r>
  <r>
    <n v="-121.13"/>
    <n v="36.21"/>
    <n v="34"/>
    <n v="2504"/>
    <n v="550"/>
    <n v="1810"/>
    <n v="547"/>
    <n v="3.4821"/>
    <n v="113700"/>
    <x v="1"/>
    <m/>
  </r>
  <r>
    <n v="-121.13"/>
    <n v="36.200000000000003"/>
    <n v="16"/>
    <n v="1868"/>
    <n v="443"/>
    <n v="1323"/>
    <n v="436"/>
    <n v="2.9559000000000002"/>
    <n v="163200"/>
    <x v="1"/>
    <m/>
  </r>
  <r>
    <n v="-121.02"/>
    <n v="36.24"/>
    <n v="12"/>
    <n v="2198"/>
    <n v="507"/>
    <n v="1971"/>
    <n v="502"/>
    <n v="2.6800999999999999"/>
    <n v="100000"/>
    <x v="1"/>
    <m/>
  </r>
  <r>
    <n v="-121.2"/>
    <n v="36.14"/>
    <n v="12"/>
    <n v="3738"/>
    <n v="710"/>
    <n v="2337"/>
    <n v="664"/>
    <n v="3.9647000000000001"/>
    <n v="135000"/>
    <x v="1"/>
    <m/>
  </r>
  <r>
    <n v="-121.39"/>
    <n v="36.159999999999997"/>
    <n v="28"/>
    <n v="1057"/>
    <n v="249"/>
    <n v="288"/>
    <n v="130"/>
    <n v="3.0526"/>
    <n v="146900"/>
    <x v="3"/>
    <e v="#NAME?"/>
  </r>
  <r>
    <n v="-121.32"/>
    <n v="35.950000000000003"/>
    <n v="31"/>
    <n v="372"/>
    <n v="68"/>
    <n v="479"/>
    <n v="67"/>
    <n v="3.5547"/>
    <n v="200000"/>
    <x v="3"/>
    <e v="#NAME?"/>
  </r>
  <r>
    <n v="-121"/>
    <n v="35.94"/>
    <n v="16"/>
    <n v="3077"/>
    <n v="628"/>
    <n v="1479"/>
    <n v="536"/>
    <n v="3.3723999999999998"/>
    <n v="114600"/>
    <x v="1"/>
    <m/>
  </r>
  <r>
    <n v="-120.79"/>
    <n v="36.06"/>
    <n v="29"/>
    <n v="1916"/>
    <n v="386"/>
    <n v="1019"/>
    <n v="314"/>
    <n v="2.4881000000000002"/>
    <n v="87500"/>
    <x v="1"/>
    <m/>
  </r>
  <r>
    <n v="-120.51"/>
    <n v="35.909999999999997"/>
    <n v="39"/>
    <n v="768"/>
    <n v="162"/>
    <n v="264"/>
    <n v="118"/>
    <n v="5.3244999999999996"/>
    <n v="250000"/>
    <x v="2"/>
    <e v="#NAME?"/>
  </r>
  <r>
    <n v="-121.91"/>
    <n v="36.42"/>
    <n v="14"/>
    <n v="1078"/>
    <n v="261"/>
    <n v="382"/>
    <n v="171"/>
    <n v="3.7082999999999999"/>
    <n v="210000"/>
    <x v="3"/>
    <e v="#NAME?"/>
  </r>
  <r>
    <n v="-121.84"/>
    <n v="36.25"/>
    <n v="20"/>
    <n v="958"/>
    <n v="245"/>
    <n v="590"/>
    <n v="189"/>
    <n v="2.6093999999999999"/>
    <n v="362500"/>
    <x v="3"/>
    <e v="#NAME?"/>
  </r>
  <r>
    <n v="-121.62"/>
    <n v="36.14"/>
    <n v="25"/>
    <n v="726"/>
    <n v="274"/>
    <n v="411"/>
    <n v="214"/>
    <n v="3.2374999999999998"/>
    <n v="450000"/>
    <x v="3"/>
    <e v="#NAME?"/>
  </r>
  <r>
    <n v="-121.87"/>
    <n v="36.549999999999997"/>
    <n v="20"/>
    <n v="10053"/>
    <n v="1768"/>
    <n v="3083"/>
    <n v="1621"/>
    <n v="5.1505999999999998"/>
    <n v="387500"/>
    <x v="3"/>
    <e v="#NAME?"/>
  </r>
  <r>
    <n v="-121.82"/>
    <n v="36.54"/>
    <n v="22"/>
    <n v="1746"/>
    <n v="363"/>
    <n v="886"/>
    <n v="364"/>
    <n v="5.5468999999999999"/>
    <n v="378800"/>
    <x v="1"/>
    <m/>
  </r>
  <r>
    <n v="-121.77"/>
    <n v="36.53"/>
    <n v="18"/>
    <n v="2321"/>
    <n v="358"/>
    <n v="803"/>
    <n v="341"/>
    <n v="10.1854"/>
    <n v="426000"/>
    <x v="1"/>
    <m/>
  </r>
  <r>
    <n v="-121.84"/>
    <n v="36.520000000000003"/>
    <n v="18"/>
    <n v="3165"/>
    <n v="533"/>
    <n v="1312"/>
    <n v="434"/>
    <n v="6.5233999999999996"/>
    <n v="357400"/>
    <x v="3"/>
    <e v="#NAME?"/>
  </r>
  <r>
    <n v="-121.88"/>
    <n v="36.49"/>
    <n v="28"/>
    <n v="2830"/>
    <n v="458"/>
    <n v="898"/>
    <n v="370"/>
    <n v="5.8141999999999996"/>
    <n v="500001"/>
    <x v="3"/>
    <e v="#NAME?"/>
  </r>
  <r>
    <n v="-121.92"/>
    <n v="36.57"/>
    <n v="42"/>
    <n v="3944"/>
    <n v="738"/>
    <n v="1374"/>
    <n v="598"/>
    <n v="4.1740000000000004"/>
    <n v="394400"/>
    <x v="3"/>
    <e v="#NAME?"/>
  </r>
  <r>
    <n v="-121.91"/>
    <n v="36.549999999999997"/>
    <n v="39"/>
    <n v="5468"/>
    <n v="834"/>
    <n v="1782"/>
    <n v="712"/>
    <n v="5.7248000000000001"/>
    <n v="398800"/>
    <x v="3"/>
    <e v="#NAME?"/>
  </r>
  <r>
    <n v="-121.92"/>
    <n v="36.54"/>
    <n v="33"/>
    <n v="5323"/>
    <n v="887"/>
    <n v="1670"/>
    <n v="740"/>
    <n v="3.9792000000000001"/>
    <n v="468000"/>
    <x v="3"/>
    <e v="#NAME?"/>
  </r>
  <r>
    <n v="-121.92"/>
    <n v="36.56"/>
    <n v="40"/>
    <n v="2124"/>
    <n v="449"/>
    <n v="643"/>
    <n v="341"/>
    <n v="5.5164"/>
    <n v="369100"/>
    <x v="3"/>
    <e v="#NAME?"/>
  </r>
  <r>
    <n v="-121.94"/>
    <n v="36.549999999999997"/>
    <n v="30"/>
    <n v="2722"/>
    <n v="584"/>
    <n v="628"/>
    <n v="384"/>
    <n v="3.4047999999999998"/>
    <n v="487100"/>
    <x v="3"/>
    <e v="#NAME?"/>
  </r>
  <r>
    <n v="-121.92"/>
    <n v="36.56"/>
    <n v="39"/>
    <n v="2144"/>
    <n v="538"/>
    <n v="749"/>
    <n v="419"/>
    <n v="2.7039"/>
    <n v="364000"/>
    <x v="3"/>
    <e v="#NAME?"/>
  </r>
  <r>
    <n v="-121.92"/>
    <n v="36.549999999999997"/>
    <n v="37"/>
    <n v="2190"/>
    <n v="419"/>
    <n v="490"/>
    <n v="300"/>
    <n v="3.7852000000000001"/>
    <n v="465800"/>
    <x v="3"/>
    <e v="#NAME?"/>
  </r>
  <r>
    <n v="-121.92"/>
    <n v="36.549999999999997"/>
    <n v="44"/>
    <n v="3494"/>
    <n v="635"/>
    <n v="693"/>
    <n v="415"/>
    <n v="3.6"/>
    <n v="452800"/>
    <x v="3"/>
    <e v="#NAME?"/>
  </r>
  <r>
    <n v="-121.92"/>
    <n v="36.549999999999997"/>
    <n v="52"/>
    <n v="2616"/>
    <n v="483"/>
    <n v="582"/>
    <n v="313"/>
    <n v="3.2749999999999999"/>
    <n v="500001"/>
    <x v="3"/>
    <e v="#NAME?"/>
  </r>
  <r>
    <n v="-121.95"/>
    <n v="36.61"/>
    <n v="31"/>
    <n v="1736"/>
    <n v="250"/>
    <n v="497"/>
    <n v="170"/>
    <n v="6.3834999999999997"/>
    <n v="407800"/>
    <x v="3"/>
    <e v="#NAME?"/>
  </r>
  <r>
    <n v="-121.93"/>
    <n v="36.590000000000003"/>
    <n v="25"/>
    <n v="2201"/>
    <n v="353"/>
    <n v="622"/>
    <n v="295"/>
    <n v="5.0621"/>
    <n v="386500"/>
    <x v="3"/>
    <e v="#NAME?"/>
  </r>
  <r>
    <n v="-121.95"/>
    <n v="36.6"/>
    <n v="32"/>
    <n v="3152"/>
    <n v="504"/>
    <n v="793"/>
    <n v="426"/>
    <n v="7.1197999999999997"/>
    <n v="469900"/>
    <x v="3"/>
    <e v="#NAME?"/>
  </r>
  <r>
    <n v="-121.95"/>
    <n v="36.590000000000003"/>
    <n v="22"/>
    <n v="3553"/>
    <n v="530"/>
    <n v="1108"/>
    <n v="441"/>
    <n v="5.8505000000000003"/>
    <n v="417100"/>
    <x v="3"/>
    <e v="#NAME?"/>
  </r>
  <r>
    <n v="-121.94"/>
    <n v="36.58"/>
    <n v="23"/>
    <n v="4911"/>
    <n v="693"/>
    <n v="1480"/>
    <n v="606"/>
    <n v="6.7770000000000001"/>
    <n v="500000"/>
    <x v="3"/>
    <e v="#NAME?"/>
  </r>
  <r>
    <n v="-121.94"/>
    <n v="36.57"/>
    <n v="28"/>
    <n v="3153"/>
    <n v="409"/>
    <n v="569"/>
    <n v="271"/>
    <n v="14.411300000000001"/>
    <n v="500001"/>
    <x v="3"/>
    <e v="#NAME?"/>
  </r>
  <r>
    <n v="-121.93"/>
    <n v="36.6"/>
    <n v="33"/>
    <n v="3455"/>
    <n v="683"/>
    <n v="1704"/>
    <n v="663"/>
    <n v="4.0153999999999996"/>
    <n v="225700"/>
    <x v="3"/>
    <e v="#NAME?"/>
  </r>
  <r>
    <n v="-121.92"/>
    <n v="36.61"/>
    <n v="29"/>
    <n v="3735"/>
    <n v="808"/>
    <n v="1873"/>
    <n v="757"/>
    <n v="3.1543000000000001"/>
    <n v="253800"/>
    <x v="3"/>
    <e v="#NAME?"/>
  </r>
  <r>
    <n v="-121.93"/>
    <n v="36.619999999999997"/>
    <n v="34"/>
    <n v="2351"/>
    <m/>
    <n v="1063"/>
    <n v="428"/>
    <n v="3.7250000000000001"/>
    <n v="278000"/>
    <x v="3"/>
    <e v="#NAME?"/>
  </r>
  <r>
    <n v="-121.92"/>
    <n v="36.61"/>
    <n v="27"/>
    <n v="3044"/>
    <n v="661"/>
    <n v="1229"/>
    <n v="618"/>
    <n v="3.1358999999999999"/>
    <n v="268000"/>
    <x v="3"/>
    <e v="#NAME?"/>
  </r>
  <r>
    <n v="-121.93"/>
    <n v="36.619999999999997"/>
    <n v="39"/>
    <n v="869"/>
    <n v="173"/>
    <n v="406"/>
    <n v="165"/>
    <n v="4.0312999999999999"/>
    <n v="253800"/>
    <x v="3"/>
    <e v="#NAME?"/>
  </r>
  <r>
    <n v="-121.92"/>
    <n v="36.619999999999997"/>
    <n v="52"/>
    <n v="974"/>
    <n v="190"/>
    <n v="403"/>
    <n v="181"/>
    <n v="4.3281000000000001"/>
    <n v="236500"/>
    <x v="3"/>
    <e v="#NAME?"/>
  </r>
  <r>
    <n v="-121.92"/>
    <n v="36.619999999999997"/>
    <n v="52"/>
    <n v="1001"/>
    <n v="191"/>
    <n v="425"/>
    <n v="184"/>
    <n v="3.7614000000000001"/>
    <n v="241700"/>
    <x v="3"/>
    <e v="#NAME?"/>
  </r>
  <r>
    <n v="-121.92"/>
    <n v="36.619999999999997"/>
    <n v="47"/>
    <n v="1811"/>
    <n v="401"/>
    <n v="948"/>
    <n v="375"/>
    <n v="3.0379"/>
    <n v="249300"/>
    <x v="3"/>
    <e v="#NAME?"/>
  </r>
  <r>
    <n v="-121.91"/>
    <n v="36.619999999999997"/>
    <n v="52"/>
    <n v="1431"/>
    <n v="300"/>
    <n v="657"/>
    <n v="293"/>
    <n v="3.2865000000000002"/>
    <n v="240100"/>
    <x v="1"/>
    <m/>
  </r>
  <r>
    <n v="-121.92"/>
    <n v="36.619999999999997"/>
    <n v="52"/>
    <n v="867"/>
    <n v="199"/>
    <n v="391"/>
    <n v="187"/>
    <n v="2.6713"/>
    <n v="234600"/>
    <x v="3"/>
    <e v="#NAME?"/>
  </r>
  <r>
    <n v="-121.92"/>
    <n v="36.619999999999997"/>
    <n v="52"/>
    <n v="1410"/>
    <n v="303"/>
    <n v="578"/>
    <n v="285"/>
    <n v="2.5625"/>
    <n v="235400"/>
    <x v="3"/>
    <e v="#NAME?"/>
  </r>
  <r>
    <n v="-121.92"/>
    <n v="36.619999999999997"/>
    <n v="52"/>
    <n v="728"/>
    <n v="161"/>
    <n v="313"/>
    <n v="142"/>
    <n v="3.4327000000000001"/>
    <n v="254500"/>
    <x v="3"/>
    <e v="#NAME?"/>
  </r>
  <r>
    <n v="-121.91"/>
    <n v="36.619999999999997"/>
    <n v="40"/>
    <n v="1292"/>
    <n v="271"/>
    <n v="504"/>
    <n v="230"/>
    <n v="2.4750000000000001"/>
    <n v="258300"/>
    <x v="1"/>
    <m/>
  </r>
  <r>
    <n v="-121.91"/>
    <n v="36.619999999999997"/>
    <n v="30"/>
    <n v="724"/>
    <n v="167"/>
    <n v="325"/>
    <n v="155"/>
    <n v="3.3332999999999999"/>
    <n v="247900"/>
    <x v="1"/>
    <m/>
  </r>
  <r>
    <n v="-121.71"/>
    <n v="36.78"/>
    <n v="19"/>
    <n v="2371"/>
    <n v="324"/>
    <n v="944"/>
    <n v="332"/>
    <n v="5.9175000000000004"/>
    <n v="240200"/>
    <x v="1"/>
    <m/>
  </r>
  <r>
    <n v="-121.92"/>
    <n v="36.619999999999997"/>
    <n v="52"/>
    <n v="2584"/>
    <n v="599"/>
    <n v="790"/>
    <n v="444"/>
    <n v="2.5263"/>
    <n v="286400"/>
    <x v="3"/>
    <e v="#NAME?"/>
  </r>
  <r>
    <n v="-121.91"/>
    <n v="36.619999999999997"/>
    <n v="52"/>
    <n v="541"/>
    <n v="157"/>
    <n v="240"/>
    <n v="145"/>
    <n v="3.5865"/>
    <n v="290000"/>
    <x v="1"/>
    <m/>
  </r>
  <r>
    <n v="-121.91"/>
    <n v="36.619999999999997"/>
    <n v="52"/>
    <n v="1220"/>
    <n v="267"/>
    <n v="488"/>
    <n v="265"/>
    <n v="3.7454000000000001"/>
    <n v="243800"/>
    <x v="1"/>
    <m/>
  </r>
  <r>
    <n v="-121.91"/>
    <n v="36.630000000000003"/>
    <n v="42"/>
    <n v="817"/>
    <n v="194"/>
    <n v="391"/>
    <n v="193"/>
    <n v="2.1776"/>
    <n v="279200"/>
    <x v="1"/>
    <m/>
  </r>
  <r>
    <n v="-121.93"/>
    <n v="36.630000000000003"/>
    <n v="28"/>
    <n v="3983"/>
    <n v="852"/>
    <n v="1582"/>
    <n v="778"/>
    <n v="3.5146999999999999"/>
    <n v="313900"/>
    <x v="3"/>
    <e v="#NAME?"/>
  </r>
  <r>
    <n v="-121.93"/>
    <n v="36.630000000000003"/>
    <n v="33"/>
    <n v="1740"/>
    <n v="342"/>
    <n v="638"/>
    <n v="329"/>
    <n v="3.1911999999999998"/>
    <n v="319800"/>
    <x v="3"/>
    <e v="#NAME?"/>
  </r>
  <r>
    <n v="-121.92"/>
    <n v="36.630000000000003"/>
    <n v="40"/>
    <n v="1076"/>
    <n v="193"/>
    <n v="406"/>
    <n v="180"/>
    <n v="3.4943"/>
    <n v="311100"/>
    <x v="1"/>
    <m/>
  </r>
  <r>
    <n v="-121.93"/>
    <n v="36.630000000000003"/>
    <n v="41"/>
    <n v="1049"/>
    <n v="198"/>
    <n v="428"/>
    <n v="183"/>
    <n v="4.3571"/>
    <n v="287500"/>
    <x v="3"/>
    <e v="#NAME?"/>
  </r>
  <r>
    <n v="-121.92"/>
    <n v="36.630000000000003"/>
    <n v="36"/>
    <n v="877"/>
    <n v="175"/>
    <n v="349"/>
    <n v="168"/>
    <n v="3.4167000000000001"/>
    <n v="339100"/>
    <x v="1"/>
    <m/>
  </r>
  <r>
    <n v="-121.89"/>
    <n v="36.630000000000003"/>
    <n v="20"/>
    <n v="1834"/>
    <n v="554"/>
    <n v="971"/>
    <n v="514"/>
    <n v="3.0383"/>
    <n v="217300"/>
    <x v="1"/>
    <m/>
  </r>
  <r>
    <n v="-121.9"/>
    <n v="36.61"/>
    <n v="29"/>
    <n v="3412"/>
    <n v="827"/>
    <n v="1574"/>
    <n v="759"/>
    <n v="2.9308999999999998"/>
    <n v="217100"/>
    <x v="3"/>
    <e v="#NAME?"/>
  </r>
  <r>
    <n v="-121.91"/>
    <n v="36.61"/>
    <n v="30"/>
    <n v="2755"/>
    <n v="597"/>
    <n v="1519"/>
    <n v="554"/>
    <n v="3.2951999999999999"/>
    <n v="234600"/>
    <x v="3"/>
    <e v="#NAME?"/>
  </r>
  <r>
    <n v="-121.92"/>
    <n v="36.61"/>
    <n v="27"/>
    <n v="1619"/>
    <n v="352"/>
    <n v="831"/>
    <n v="344"/>
    <n v="4.3"/>
    <n v="226400"/>
    <x v="3"/>
    <e v="#NAME?"/>
  </r>
  <r>
    <n v="-121.92"/>
    <n v="36.61"/>
    <n v="21"/>
    <n v="1242"/>
    <n v="340"/>
    <n v="834"/>
    <n v="362"/>
    <n v="2.4922"/>
    <n v="243800"/>
    <x v="3"/>
    <e v="#NAME?"/>
  </r>
  <r>
    <n v="-121.9"/>
    <n v="36.6"/>
    <n v="39"/>
    <n v="1629"/>
    <n v="423"/>
    <n v="804"/>
    <n v="386"/>
    <n v="2.4662999999999999"/>
    <n v="236500"/>
    <x v="3"/>
    <e v="#NAME?"/>
  </r>
  <r>
    <n v="-121.9"/>
    <n v="36.6"/>
    <n v="33"/>
    <n v="2461"/>
    <n v="649"/>
    <n v="1234"/>
    <n v="601"/>
    <n v="2.8727"/>
    <n v="225000"/>
    <x v="3"/>
    <e v="#NAME?"/>
  </r>
  <r>
    <n v="-121.9"/>
    <n v="36.6"/>
    <n v="45"/>
    <n v="2249"/>
    <n v="412"/>
    <n v="944"/>
    <n v="429"/>
    <n v="3.0625"/>
    <n v="260300"/>
    <x v="3"/>
    <e v="#NAME?"/>
  </r>
  <r>
    <n v="-121.9"/>
    <n v="36.590000000000003"/>
    <n v="42"/>
    <n v="2689"/>
    <n v="510"/>
    <n v="1023"/>
    <n v="459"/>
    <n v="4.6181999999999999"/>
    <n v="301000"/>
    <x v="3"/>
    <e v="#NAME?"/>
  </r>
  <r>
    <n v="-121.9"/>
    <n v="36.58"/>
    <n v="31"/>
    <n v="1431"/>
    <m/>
    <n v="704"/>
    <n v="393"/>
    <n v="3.1977000000000002"/>
    <n v="289300"/>
    <x v="3"/>
    <e v="#NAME?"/>
  </r>
  <r>
    <n v="-121.91"/>
    <n v="36.590000000000003"/>
    <n v="31"/>
    <n v="2034"/>
    <n v="335"/>
    <n v="966"/>
    <n v="322"/>
    <n v="4.6963999999999997"/>
    <n v="291300"/>
    <x v="3"/>
    <e v="#NAME?"/>
  </r>
  <r>
    <n v="-121.91"/>
    <n v="36.6"/>
    <n v="35"/>
    <n v="2605"/>
    <n v="410"/>
    <n v="1110"/>
    <n v="406"/>
    <n v="5.5518999999999998"/>
    <n v="329500"/>
    <x v="3"/>
    <e v="#NAME?"/>
  </r>
  <r>
    <n v="-121.91"/>
    <n v="36.590000000000003"/>
    <n v="17"/>
    <n v="5039"/>
    <n v="833"/>
    <n v="1678"/>
    <n v="710"/>
    <n v="6.2323000000000004"/>
    <n v="339100"/>
    <x v="3"/>
    <e v="#NAME?"/>
  </r>
  <r>
    <n v="-121.89"/>
    <n v="36.6"/>
    <n v="40"/>
    <n v="626"/>
    <n v="164"/>
    <n v="337"/>
    <n v="150"/>
    <n v="2.7917000000000001"/>
    <n v="225000"/>
    <x v="1"/>
    <m/>
  </r>
  <r>
    <n v="-121.89"/>
    <n v="36.6"/>
    <n v="19"/>
    <n v="656"/>
    <n v="200"/>
    <n v="248"/>
    <n v="173"/>
    <n v="1.2656000000000001"/>
    <n v="500000"/>
    <x v="1"/>
    <m/>
  </r>
  <r>
    <n v="-121.88"/>
    <n v="36.6"/>
    <n v="30"/>
    <n v="1671"/>
    <n v="469"/>
    <n v="760"/>
    <n v="375"/>
    <n v="2.5164"/>
    <n v="178100"/>
    <x v="1"/>
    <m/>
  </r>
  <r>
    <n v="-121.88"/>
    <n v="36.590000000000003"/>
    <n v="30"/>
    <n v="1822"/>
    <n v="505"/>
    <n v="932"/>
    <n v="496"/>
    <n v="2.6894"/>
    <n v="179500"/>
    <x v="1"/>
    <m/>
  </r>
  <r>
    <n v="-121.89"/>
    <n v="36.590000000000003"/>
    <n v="18"/>
    <n v="2700"/>
    <n v="937"/>
    <n v="1042"/>
    <n v="744"/>
    <n v="3.1364000000000001"/>
    <n v="150000"/>
    <x v="3"/>
    <e v="#NAME?"/>
  </r>
  <r>
    <n v="-121.89"/>
    <n v="36.590000000000003"/>
    <n v="32"/>
    <n v="784"/>
    <n v="112"/>
    <n v="262"/>
    <n v="114"/>
    <n v="6.9180000000000001"/>
    <n v="500001"/>
    <x v="3"/>
    <e v="#NAME?"/>
  </r>
  <r>
    <n v="-121.88"/>
    <n v="36.58"/>
    <n v="29"/>
    <n v="4910"/>
    <n v="871"/>
    <n v="3438"/>
    <n v="904"/>
    <n v="4.0431999999999997"/>
    <n v="450000"/>
    <x v="3"/>
    <e v="#NAME?"/>
  </r>
  <r>
    <n v="-121.86"/>
    <n v="36.58"/>
    <n v="20"/>
    <n v="6332"/>
    <n v="991"/>
    <n v="2668"/>
    <n v="955"/>
    <n v="5.7577999999999996"/>
    <n v="347700"/>
    <x v="1"/>
    <m/>
  </r>
  <r>
    <n v="-121.81"/>
    <n v="36.57"/>
    <n v="13"/>
    <n v="3030"/>
    <n v="413"/>
    <n v="1027"/>
    <n v="363"/>
    <n v="6.9615"/>
    <n v="500001"/>
    <x v="1"/>
    <m/>
  </r>
  <r>
    <n v="-121.87"/>
    <n v="36.61"/>
    <n v="21"/>
    <n v="1616"/>
    <n v="400"/>
    <n v="688"/>
    <n v="384"/>
    <n v="4.2108999999999996"/>
    <n v="278800"/>
    <x v="1"/>
    <m/>
  </r>
  <r>
    <n v="-121.86"/>
    <n v="36.6"/>
    <n v="31"/>
    <n v="1044"/>
    <n v="285"/>
    <n v="762"/>
    <n v="301"/>
    <n v="3.0379999999999998"/>
    <n v="195300"/>
    <x v="1"/>
    <m/>
  </r>
  <r>
    <n v="-121.86"/>
    <n v="36.6"/>
    <n v="21"/>
    <n v="3634"/>
    <n v="1011"/>
    <n v="1985"/>
    <n v="917"/>
    <n v="2.9085000000000001"/>
    <n v="156300"/>
    <x v="1"/>
    <m/>
  </r>
  <r>
    <n v="-121.86"/>
    <n v="36.6"/>
    <n v="33"/>
    <n v="1409"/>
    <n v="307"/>
    <n v="633"/>
    <n v="290"/>
    <n v="3.5568"/>
    <n v="191200"/>
    <x v="1"/>
    <m/>
  </r>
  <r>
    <n v="-121.85"/>
    <n v="36.6"/>
    <n v="21"/>
    <n v="2381"/>
    <n v="701"/>
    <n v="1264"/>
    <n v="659"/>
    <n v="2.5371999999999999"/>
    <n v="218000"/>
    <x v="1"/>
    <m/>
  </r>
  <r>
    <n v="-121.85"/>
    <n v="36.590000000000003"/>
    <n v="42"/>
    <n v="891"/>
    <n v="203"/>
    <n v="525"/>
    <n v="212"/>
    <n v="3.3155999999999999"/>
    <n v="186300"/>
    <x v="1"/>
    <m/>
  </r>
  <r>
    <n v="-121.84"/>
    <n v="36.590000000000003"/>
    <n v="34"/>
    <n v="3852"/>
    <n v="733"/>
    <n v="1661"/>
    <n v="696"/>
    <n v="4.3269000000000002"/>
    <n v="221300"/>
    <x v="1"/>
    <m/>
  </r>
  <r>
    <n v="-121.83"/>
    <n v="36.61"/>
    <n v="27"/>
    <n v="5665"/>
    <n v="1281"/>
    <n v="3612"/>
    <n v="1191"/>
    <n v="3.0541999999999998"/>
    <n v="142100"/>
    <x v="1"/>
    <m/>
  </r>
  <r>
    <n v="-121.83"/>
    <n v="36.6"/>
    <n v="30"/>
    <n v="2748"/>
    <n v="502"/>
    <n v="1491"/>
    <n v="535"/>
    <n v="4.3472"/>
    <n v="185000"/>
    <x v="1"/>
    <m/>
  </r>
  <r>
    <n v="-121.84"/>
    <n v="36.61"/>
    <n v="26"/>
    <n v="2902"/>
    <n v="761"/>
    <n v="2258"/>
    <n v="719"/>
    <n v="2.5663"/>
    <n v="128900"/>
    <x v="1"/>
    <m/>
  </r>
  <r>
    <n v="-121.84"/>
    <n v="36.6"/>
    <n v="30"/>
    <n v="2958"/>
    <n v="691"/>
    <n v="1616"/>
    <n v="666"/>
    <n v="3.4643000000000002"/>
    <n v="191800"/>
    <x v="1"/>
    <m/>
  </r>
  <r>
    <n v="-121.84"/>
    <n v="36.61"/>
    <n v="21"/>
    <n v="2876"/>
    <n v="802"/>
    <n v="2487"/>
    <n v="795"/>
    <n v="2.2006999999999999"/>
    <n v="112800"/>
    <x v="1"/>
    <m/>
  </r>
  <r>
    <n v="-121.84"/>
    <n v="36.61"/>
    <n v="15"/>
    <n v="2190"/>
    <n v="586"/>
    <n v="1570"/>
    <n v="510"/>
    <n v="1.875"/>
    <n v="122300"/>
    <x v="1"/>
    <m/>
  </r>
  <r>
    <n v="-121.82"/>
    <n v="36.61"/>
    <n v="24"/>
    <n v="2437"/>
    <n v="438"/>
    <n v="1430"/>
    <n v="444"/>
    <n v="3.8014999999999999"/>
    <n v="169100"/>
    <x v="1"/>
    <m/>
  </r>
  <r>
    <n v="-121.83"/>
    <n v="36.61"/>
    <n v="26"/>
    <n v="3723"/>
    <n v="789"/>
    <n v="2563"/>
    <n v="747"/>
    <n v="3.4531000000000001"/>
    <n v="133100"/>
    <x v="1"/>
    <m/>
  </r>
  <r>
    <n v="-121.83"/>
    <n v="36.61"/>
    <n v="27"/>
    <n v="2248"/>
    <n v="466"/>
    <n v="1644"/>
    <n v="453"/>
    <n v="3.2545000000000002"/>
    <n v="131200"/>
    <x v="1"/>
    <m/>
  </r>
  <r>
    <n v="-121.83"/>
    <n v="36.619999999999997"/>
    <n v="33"/>
    <n v="2938"/>
    <n v="576"/>
    <n v="1516"/>
    <n v="568"/>
    <n v="3.5"/>
    <n v="162400"/>
    <x v="1"/>
    <m/>
  </r>
  <r>
    <n v="-121.83"/>
    <n v="36.619999999999997"/>
    <n v="33"/>
    <n v="1771"/>
    <n v="398"/>
    <n v="1037"/>
    <n v="388"/>
    <n v="2.7707999999999999"/>
    <n v="161800"/>
    <x v="1"/>
    <m/>
  </r>
  <r>
    <n v="-121.85"/>
    <n v="36.6"/>
    <n v="41"/>
    <n v="3138"/>
    <n v="717"/>
    <n v="1890"/>
    <n v="642"/>
    <n v="2.4864000000000002"/>
    <n v="140400"/>
    <x v="1"/>
    <m/>
  </r>
  <r>
    <n v="-121.85"/>
    <n v="36.61"/>
    <n v="38"/>
    <n v="238"/>
    <m/>
    <n v="191"/>
    <n v="67"/>
    <n v="1.3896999999999999"/>
    <n v="125000"/>
    <x v="1"/>
    <m/>
  </r>
  <r>
    <n v="-121.86"/>
    <n v="36.630000000000003"/>
    <n v="37"/>
    <n v="338"/>
    <n v="109"/>
    <n v="231"/>
    <n v="100"/>
    <n v="2.5312999999999999"/>
    <n v="108300"/>
    <x v="1"/>
    <m/>
  </r>
  <r>
    <n v="-121.84"/>
    <n v="36.619999999999997"/>
    <n v="26"/>
    <n v="32"/>
    <n v="8"/>
    <n v="27"/>
    <n v="10"/>
    <n v="2.2250000000000001"/>
    <n v="150000"/>
    <x v="1"/>
    <m/>
  </r>
  <r>
    <n v="-121.79"/>
    <n v="36.64"/>
    <n v="11"/>
    <n v="32627"/>
    <n v="6445"/>
    <n v="28566"/>
    <n v="6082"/>
    <n v="2.3087"/>
    <n v="118800"/>
    <x v="1"/>
    <m/>
  </r>
  <r>
    <n v="-121.8"/>
    <n v="36.68"/>
    <n v="18"/>
    <n v="8581"/>
    <n v="1957"/>
    <n v="6071"/>
    <n v="1889"/>
    <n v="3"/>
    <n v="162200"/>
    <x v="1"/>
    <m/>
  </r>
  <r>
    <n v="-121.79"/>
    <n v="36.68"/>
    <n v="22"/>
    <n v="6912"/>
    <n v="1513"/>
    <n v="3794"/>
    <n v="1455"/>
    <n v="3.0608"/>
    <n v="168300"/>
    <x v="1"/>
    <m/>
  </r>
  <r>
    <n v="-121.8"/>
    <n v="36.72"/>
    <n v="14"/>
    <n v="2493"/>
    <n v="407"/>
    <n v="1296"/>
    <n v="418"/>
    <n v="5.4508000000000001"/>
    <n v="190000"/>
    <x v="1"/>
    <m/>
  </r>
  <r>
    <n v="-121.8"/>
    <n v="36.69"/>
    <n v="12"/>
    <n v="3877"/>
    <n v="914"/>
    <n v="2274"/>
    <n v="858"/>
    <n v="3.4239000000000002"/>
    <n v="194800"/>
    <x v="1"/>
    <m/>
  </r>
  <r>
    <n v="-121.77"/>
    <n v="36.71"/>
    <n v="18"/>
    <n v="6601"/>
    <n v="1395"/>
    <n v="3562"/>
    <n v="1299"/>
    <n v="3.512"/>
    <n v="174800"/>
    <x v="1"/>
    <m/>
  </r>
  <r>
    <n v="-122.29"/>
    <n v="38.299999999999997"/>
    <n v="52"/>
    <n v="144"/>
    <n v="54"/>
    <n v="89"/>
    <n v="48"/>
    <n v="1.0096000000000001"/>
    <n v="162500"/>
    <x v="0"/>
    <e v="#NAME?"/>
  </r>
  <r>
    <n v="-122.29"/>
    <n v="38.299999999999997"/>
    <n v="52"/>
    <n v="935"/>
    <n v="224"/>
    <n v="315"/>
    <n v="207"/>
    <n v="1.8287"/>
    <n v="146900"/>
    <x v="0"/>
    <e v="#NAME?"/>
  </r>
  <r>
    <n v="-122.3"/>
    <n v="38.299999999999997"/>
    <n v="21"/>
    <n v="1108"/>
    <n v="269"/>
    <n v="524"/>
    <n v="274"/>
    <n v="2.7618999999999998"/>
    <n v="154600"/>
    <x v="0"/>
    <e v="#NAME?"/>
  </r>
  <r>
    <n v="-122.3"/>
    <n v="38.299999999999997"/>
    <n v="52"/>
    <n v="1128"/>
    <n v="207"/>
    <n v="450"/>
    <n v="197"/>
    <n v="3.3542000000000001"/>
    <n v="154600"/>
    <x v="0"/>
    <e v="#NAME?"/>
  </r>
  <r>
    <n v="-122.29"/>
    <n v="38.299999999999997"/>
    <n v="52"/>
    <n v="1219"/>
    <n v="288"/>
    <n v="847"/>
    <n v="283"/>
    <n v="1.6691"/>
    <n v="183300"/>
    <x v="0"/>
    <e v="#NAME?"/>
  </r>
  <r>
    <n v="-122.28"/>
    <n v="38.29"/>
    <n v="23"/>
    <n v="1398"/>
    <n v="388"/>
    <n v="1112"/>
    <n v="406"/>
    <n v="2.2366000000000001"/>
    <n v="140200"/>
    <x v="0"/>
    <e v="#NAME?"/>
  </r>
  <r>
    <n v="-122.29"/>
    <n v="38.29"/>
    <n v="52"/>
    <n v="3217"/>
    <n v="742"/>
    <n v="1670"/>
    <n v="671"/>
    <n v="2.4398"/>
    <n v="163100"/>
    <x v="0"/>
    <e v="#NAME?"/>
  </r>
  <r>
    <n v="-122.3"/>
    <n v="38.29"/>
    <n v="48"/>
    <n v="2278"/>
    <n v="477"/>
    <n v="1219"/>
    <n v="453"/>
    <n v="2.9643000000000002"/>
    <n v="154000"/>
    <x v="0"/>
    <e v="#NAME?"/>
  </r>
  <r>
    <n v="-122.3"/>
    <n v="38.29"/>
    <n v="40"/>
    <n v="1739"/>
    <n v="318"/>
    <n v="744"/>
    <n v="312"/>
    <n v="2.6518000000000002"/>
    <n v="156100"/>
    <x v="0"/>
    <e v="#NAME?"/>
  </r>
  <r>
    <n v="-122.29"/>
    <n v="38.28"/>
    <n v="38"/>
    <n v="2308"/>
    <n v="425"/>
    <n v="1272"/>
    <n v="406"/>
    <n v="3.6082999999999998"/>
    <n v="134200"/>
    <x v="0"/>
    <e v="#NAME?"/>
  </r>
  <r>
    <n v="-122.26"/>
    <n v="38.29"/>
    <n v="10"/>
    <n v="969"/>
    <n v="160"/>
    <n v="482"/>
    <n v="180"/>
    <n v="6.5799000000000003"/>
    <n v="218100"/>
    <x v="0"/>
    <e v="#NAME?"/>
  </r>
  <r>
    <n v="-122.27"/>
    <n v="38.29"/>
    <n v="36"/>
    <n v="1446"/>
    <n v="306"/>
    <n v="678"/>
    <n v="295"/>
    <n v="2.8409"/>
    <n v="153000"/>
    <x v="0"/>
    <e v="#NAME?"/>
  </r>
  <r>
    <n v="-122.28"/>
    <n v="38.299999999999997"/>
    <n v="23"/>
    <n v="526"/>
    <n v="152"/>
    <n v="245"/>
    <n v="130"/>
    <n v="2.0133999999999999"/>
    <n v="142500"/>
    <x v="0"/>
    <e v="#NAME?"/>
  </r>
  <r>
    <n v="-122.28"/>
    <n v="38.29"/>
    <n v="19"/>
    <n v="531"/>
    <n v="112"/>
    <n v="139"/>
    <n v="80"/>
    <n v="1.9875"/>
    <n v="325000"/>
    <x v="0"/>
    <e v="#NAME?"/>
  </r>
  <r>
    <n v="-122.27"/>
    <n v="38.29"/>
    <n v="20"/>
    <n v="3870"/>
    <n v="795"/>
    <n v="2088"/>
    <n v="774"/>
    <n v="3.3020999999999998"/>
    <n v="152700"/>
    <x v="0"/>
    <e v="#NAME?"/>
  </r>
  <r>
    <n v="-122.26"/>
    <n v="38.28"/>
    <n v="24"/>
    <n v="2831"/>
    <n v="502"/>
    <n v="1462"/>
    <n v="503"/>
    <n v="4.5"/>
    <n v="158300"/>
    <x v="0"/>
    <e v="#NAME?"/>
  </r>
  <r>
    <n v="-122.27"/>
    <n v="38.28"/>
    <n v="37"/>
    <n v="1170"/>
    <n v="303"/>
    <n v="766"/>
    <n v="302"/>
    <n v="2.6617999999999999"/>
    <n v="136200"/>
    <x v="0"/>
    <e v="#NAME?"/>
  </r>
  <r>
    <n v="-122.26"/>
    <n v="38.31"/>
    <n v="33"/>
    <n v="4518"/>
    <n v="704"/>
    <n v="1776"/>
    <n v="669"/>
    <n v="5.2443999999999997"/>
    <n v="281100"/>
    <x v="0"/>
    <e v="#NAME?"/>
  </r>
  <r>
    <n v="-122.27"/>
    <n v="38.32"/>
    <n v="31"/>
    <n v="1267"/>
    <n v="319"/>
    <n v="545"/>
    <n v="297"/>
    <n v="1.9945999999999999"/>
    <n v="206800"/>
    <x v="0"/>
    <e v="#NAME?"/>
  </r>
  <r>
    <n v="-122.27"/>
    <n v="38.31"/>
    <n v="44"/>
    <n v="3030"/>
    <n v="589"/>
    <n v="1373"/>
    <n v="582"/>
    <n v="2.9054000000000002"/>
    <n v="155200"/>
    <x v="0"/>
    <e v="#NAME?"/>
  </r>
  <r>
    <n v="-122.28"/>
    <n v="38.32"/>
    <n v="12"/>
    <n v="4609"/>
    <n v="1005"/>
    <n v="2293"/>
    <n v="960"/>
    <n v="3.4542999999999999"/>
    <n v="194500"/>
    <x v="0"/>
    <e v="#NAME?"/>
  </r>
  <r>
    <n v="-122.29"/>
    <n v="38.32"/>
    <n v="23"/>
    <n v="4312"/>
    <n v="993"/>
    <n v="2317"/>
    <n v="934"/>
    <n v="2.7667000000000002"/>
    <n v="153200"/>
    <x v="0"/>
    <e v="#NAME?"/>
  </r>
  <r>
    <n v="-122.3"/>
    <n v="38.32"/>
    <n v="20"/>
    <n v="2063"/>
    <n v="486"/>
    <n v="1045"/>
    <n v="460"/>
    <n v="2.5034999999999998"/>
    <n v="153200"/>
    <x v="0"/>
    <e v="#NAME?"/>
  </r>
  <r>
    <n v="-122.3"/>
    <n v="38.31"/>
    <n v="34"/>
    <n v="1797"/>
    <n v="395"/>
    <n v="1162"/>
    <n v="407"/>
    <n v="3.4550000000000001"/>
    <n v="137500"/>
    <x v="0"/>
    <e v="#NAME?"/>
  </r>
  <r>
    <n v="-122.29"/>
    <n v="38.31"/>
    <n v="25"/>
    <n v="4927"/>
    <n v="1005"/>
    <n v="2756"/>
    <n v="998"/>
    <n v="2.7324999999999999"/>
    <n v="162900"/>
    <x v="0"/>
    <e v="#NAME?"/>
  </r>
  <r>
    <n v="-122.28"/>
    <n v="38.31"/>
    <n v="52"/>
    <n v="58"/>
    <n v="18"/>
    <n v="48"/>
    <n v="22"/>
    <n v="1.76"/>
    <n v="166700"/>
    <x v="0"/>
    <e v="#NAME?"/>
  </r>
  <r>
    <n v="-122.29"/>
    <n v="38.31"/>
    <n v="45"/>
    <n v="3075"/>
    <n v="754"/>
    <n v="1635"/>
    <n v="723"/>
    <n v="2.2721"/>
    <n v="139800"/>
    <x v="0"/>
    <e v="#NAME?"/>
  </r>
  <r>
    <n v="-122.3"/>
    <n v="38.299999999999997"/>
    <n v="44"/>
    <n v="3690"/>
    <n v="809"/>
    <n v="1922"/>
    <n v="736"/>
    <n v="2.6345999999999998"/>
    <n v="139800"/>
    <x v="0"/>
    <e v="#NAME?"/>
  </r>
  <r>
    <n v="-122.31"/>
    <n v="38.340000000000003"/>
    <n v="19"/>
    <n v="4187"/>
    <n v="684"/>
    <n v="1827"/>
    <n v="605"/>
    <n v="4.5293000000000001"/>
    <n v="210400"/>
    <x v="0"/>
    <e v="#NAME?"/>
  </r>
  <r>
    <n v="-122.31"/>
    <n v="38.33"/>
    <n v="21"/>
    <n v="1922"/>
    <n v="344"/>
    <n v="1051"/>
    <n v="342"/>
    <n v="3.6042000000000001"/>
    <n v="183300"/>
    <x v="0"/>
    <e v="#NAME?"/>
  </r>
  <r>
    <n v="-122.3"/>
    <n v="38.33"/>
    <n v="15"/>
    <n v="4741"/>
    <n v="956"/>
    <n v="2043"/>
    <n v="856"/>
    <n v="4.1862000000000004"/>
    <n v="183600"/>
    <x v="0"/>
    <e v="#NAME?"/>
  </r>
  <r>
    <n v="-122.31"/>
    <n v="38.33"/>
    <n v="26"/>
    <n v="2155"/>
    <n v="339"/>
    <n v="956"/>
    <n v="365"/>
    <n v="4.0132000000000003"/>
    <n v="174700"/>
    <x v="0"/>
    <e v="#NAME?"/>
  </r>
  <r>
    <n v="-122.31"/>
    <n v="38.32"/>
    <n v="33"/>
    <n v="2463"/>
    <n v="421"/>
    <n v="1235"/>
    <n v="465"/>
    <n v="3.7044999999999999"/>
    <n v="161500"/>
    <x v="0"/>
    <e v="#NAME?"/>
  </r>
  <r>
    <n v="-122.32"/>
    <n v="38.33"/>
    <n v="17"/>
    <n v="851"/>
    <n v="118"/>
    <n v="370"/>
    <n v="123"/>
    <n v="5.0876999999999999"/>
    <n v="209300"/>
    <x v="0"/>
    <e v="#NAME?"/>
  </r>
  <r>
    <n v="-122.33"/>
    <n v="38.33"/>
    <n v="15"/>
    <n v="3193"/>
    <n v="468"/>
    <n v="1303"/>
    <n v="426"/>
    <n v="5.3017000000000003"/>
    <n v="202600"/>
    <x v="0"/>
    <e v="#NAME?"/>
  </r>
  <r>
    <n v="-122.32"/>
    <n v="38.32"/>
    <n v="19"/>
    <n v="2922"/>
    <n v="417"/>
    <n v="1221"/>
    <n v="442"/>
    <n v="5.8002000000000002"/>
    <n v="238700"/>
    <x v="0"/>
    <e v="#NAME?"/>
  </r>
  <r>
    <n v="-122.32"/>
    <n v="38.32"/>
    <n v="22"/>
    <n v="2483"/>
    <n v="528"/>
    <n v="1478"/>
    <n v="492"/>
    <n v="4.0877999999999997"/>
    <n v="164400"/>
    <x v="0"/>
    <e v="#NAME?"/>
  </r>
  <r>
    <n v="-122.31"/>
    <n v="38.32"/>
    <n v="35"/>
    <n v="3997"/>
    <n v="762"/>
    <n v="2074"/>
    <n v="703"/>
    <n v="3.2850000000000001"/>
    <n v="138100"/>
    <x v="0"/>
    <e v="#NAME?"/>
  </r>
  <r>
    <n v="-122.32"/>
    <n v="38.32"/>
    <n v="26"/>
    <n v="2710"/>
    <n v="498"/>
    <n v="1439"/>
    <n v="484"/>
    <n v="5"/>
    <n v="175200"/>
    <x v="0"/>
    <e v="#NAME?"/>
  </r>
  <r>
    <n v="-122.33"/>
    <n v="38.31"/>
    <n v="14"/>
    <n v="6778"/>
    <n v="947"/>
    <n v="2768"/>
    <n v="1014"/>
    <n v="6.1952999999999996"/>
    <n v="258900"/>
    <x v="0"/>
    <e v="#NAME?"/>
  </r>
  <r>
    <n v="-122.31"/>
    <n v="38.299999999999997"/>
    <n v="25"/>
    <n v="3883"/>
    <n v="740"/>
    <n v="1641"/>
    <n v="676"/>
    <n v="3.9"/>
    <n v="187300"/>
    <x v="0"/>
    <e v="#NAME?"/>
  </r>
  <r>
    <n v="-122.31"/>
    <n v="38.31"/>
    <n v="32"/>
    <n v="2577"/>
    <n v="458"/>
    <n v="1172"/>
    <n v="447"/>
    <n v="3.8795999999999999"/>
    <n v="175500"/>
    <x v="0"/>
    <e v="#NAME?"/>
  </r>
  <r>
    <n v="-122.31"/>
    <n v="38.299999999999997"/>
    <n v="45"/>
    <n v="3023"/>
    <n v="659"/>
    <n v="1789"/>
    <n v="657"/>
    <n v="3.6038999999999999"/>
    <n v="126000"/>
    <x v="0"/>
    <e v="#NAME?"/>
  </r>
  <r>
    <n v="-122.32"/>
    <n v="38.29"/>
    <n v="21"/>
    <n v="1607"/>
    <n v="356"/>
    <n v="834"/>
    <n v="352"/>
    <n v="2.3786999999999998"/>
    <n v="177900"/>
    <x v="0"/>
    <e v="#NAME?"/>
  </r>
  <r>
    <n v="-122.33"/>
    <n v="38.29"/>
    <n v="14"/>
    <n v="3541"/>
    <n v="499"/>
    <n v="1577"/>
    <n v="459"/>
    <n v="5.3350999999999997"/>
    <n v="269900"/>
    <x v="0"/>
    <e v="#NAME?"/>
  </r>
  <r>
    <n v="-122.3"/>
    <n v="38.29"/>
    <n v="20"/>
    <n v="1789"/>
    <n v="434"/>
    <n v="1113"/>
    <n v="398"/>
    <n v="2.4727999999999999"/>
    <n v="139700"/>
    <x v="0"/>
    <e v="#NAME?"/>
  </r>
  <r>
    <n v="-122.3"/>
    <n v="38.29"/>
    <n v="25"/>
    <n v="1701"/>
    <n v="427"/>
    <n v="1021"/>
    <n v="399"/>
    <n v="3.0404"/>
    <n v="142100"/>
    <x v="0"/>
    <e v="#NAME?"/>
  </r>
  <r>
    <n v="-122.3"/>
    <n v="38.28"/>
    <n v="31"/>
    <n v="1633"/>
    <n v="316"/>
    <n v="944"/>
    <n v="300"/>
    <n v="3.3976999999999999"/>
    <n v="158700"/>
    <x v="0"/>
    <e v="#NAME?"/>
  </r>
  <r>
    <n v="-122.31"/>
    <n v="38.270000000000003"/>
    <n v="34"/>
    <n v="1748"/>
    <n v="284"/>
    <n v="783"/>
    <n v="303"/>
    <n v="4.3585000000000003"/>
    <n v="194400"/>
    <x v="0"/>
    <e v="#NAME?"/>
  </r>
  <r>
    <n v="-122.3"/>
    <n v="38.270000000000003"/>
    <n v="4"/>
    <n v="1051"/>
    <n v="263"/>
    <n v="455"/>
    <n v="248"/>
    <n v="3.6389"/>
    <n v="130200"/>
    <x v="0"/>
    <e v="#NAME?"/>
  </r>
  <r>
    <n v="-122.3"/>
    <n v="38.25"/>
    <n v="18"/>
    <n v="3548"/>
    <n v="880"/>
    <n v="1476"/>
    <n v="699"/>
    <n v="3.7187999999999999"/>
    <n v="163400"/>
    <x v="0"/>
    <e v="#NAME?"/>
  </r>
  <r>
    <n v="-122.21"/>
    <n v="38.28"/>
    <n v="35"/>
    <n v="1273"/>
    <n v="210"/>
    <n v="555"/>
    <n v="181"/>
    <n v="4.4861000000000004"/>
    <n v="269300"/>
    <x v="0"/>
    <e v="#NAME?"/>
  </r>
  <r>
    <n v="-122.24"/>
    <n v="38.25"/>
    <n v="33"/>
    <n v="213"/>
    <n v="36"/>
    <n v="91"/>
    <n v="33"/>
    <n v="4.9166999999999996"/>
    <n v="187500"/>
    <x v="0"/>
    <e v="#NAME?"/>
  </r>
  <r>
    <n v="-122.28"/>
    <n v="38.22"/>
    <n v="42"/>
    <n v="106"/>
    <n v="18"/>
    <n v="40"/>
    <n v="25"/>
    <n v="7.5197000000000003"/>
    <n v="275000"/>
    <x v="0"/>
    <e v="#NAME?"/>
  </r>
  <r>
    <n v="-122.29"/>
    <n v="38.19"/>
    <n v="13"/>
    <n v="7065"/>
    <n v="1259"/>
    <n v="3864"/>
    <n v="1221"/>
    <n v="4.7472000000000003"/>
    <n v="148600"/>
    <x v="0"/>
    <e v="#NAME?"/>
  </r>
  <r>
    <n v="-122.25"/>
    <n v="38.17"/>
    <n v="34"/>
    <n v="778"/>
    <n v="137"/>
    <n v="406"/>
    <n v="136"/>
    <n v="4.2954999999999997"/>
    <n v="121300"/>
    <x v="0"/>
    <e v="#NAME?"/>
  </r>
  <r>
    <n v="-122.23"/>
    <n v="38.17"/>
    <n v="45"/>
    <n v="350"/>
    <m/>
    <n v="225"/>
    <n v="72"/>
    <n v="1.8942000000000001"/>
    <n v="216700"/>
    <x v="0"/>
    <e v="#NAME?"/>
  </r>
  <r>
    <n v="-122.25"/>
    <n v="38.159999999999997"/>
    <n v="17"/>
    <n v="4459"/>
    <n v="944"/>
    <n v="1812"/>
    <n v="888"/>
    <n v="2.9375"/>
    <n v="106700"/>
    <x v="0"/>
    <e v="#NAME?"/>
  </r>
  <r>
    <n v="-122.26"/>
    <n v="38.159999999999997"/>
    <n v="23"/>
    <n v="2840"/>
    <n v="491"/>
    <n v="1586"/>
    <n v="466"/>
    <n v="4.0336999999999996"/>
    <n v="130400"/>
    <x v="0"/>
    <e v="#NAME?"/>
  </r>
  <r>
    <n v="-122.39"/>
    <n v="38.369999999999997"/>
    <n v="33"/>
    <n v="1066"/>
    <n v="191"/>
    <n v="403"/>
    <n v="163"/>
    <n v="6.8"/>
    <n v="240800"/>
    <x v="1"/>
    <m/>
  </r>
  <r>
    <n v="-122.37"/>
    <n v="38.33"/>
    <n v="29"/>
    <n v="1868"/>
    <n v="291"/>
    <n v="764"/>
    <n v="284"/>
    <n v="4.8250000000000002"/>
    <n v="195100"/>
    <x v="0"/>
    <e v="#NAME?"/>
  </r>
  <r>
    <n v="-122.35"/>
    <n v="38.299999999999997"/>
    <n v="18"/>
    <n v="3735"/>
    <n v="557"/>
    <n v="1504"/>
    <n v="521"/>
    <n v="5.6303999999999998"/>
    <n v="243100"/>
    <x v="0"/>
    <e v="#NAME?"/>
  </r>
  <r>
    <n v="-122.33"/>
    <n v="38.21"/>
    <n v="33"/>
    <n v="2017"/>
    <n v="370"/>
    <n v="949"/>
    <n v="342"/>
    <n v="4.625"/>
    <n v="228600"/>
    <x v="0"/>
    <e v="#NAME?"/>
  </r>
  <r>
    <n v="-122.4"/>
    <n v="38.340000000000003"/>
    <n v="33"/>
    <n v="1408"/>
    <n v="273"/>
    <n v="520"/>
    <n v="212"/>
    <n v="3.5781000000000001"/>
    <n v="242500"/>
    <x v="1"/>
    <m/>
  </r>
  <r>
    <n v="-122.33"/>
    <n v="38.380000000000003"/>
    <n v="28"/>
    <n v="1020"/>
    <n v="169"/>
    <n v="504"/>
    <n v="164"/>
    <n v="4.5693999999999999"/>
    <n v="287500"/>
    <x v="2"/>
    <e v="#NAME?"/>
  </r>
  <r>
    <n v="-122.4"/>
    <n v="38.409999999999997"/>
    <n v="20"/>
    <n v="4867"/>
    <n v="1015"/>
    <n v="1725"/>
    <n v="1015"/>
    <n v="2.5684999999999998"/>
    <n v="267600"/>
    <x v="2"/>
    <e v="#NAME?"/>
  </r>
  <r>
    <n v="-122.32"/>
    <n v="38.35"/>
    <n v="20"/>
    <n v="3494"/>
    <n v="549"/>
    <n v="1673"/>
    <n v="541"/>
    <n v="5.5717999999999996"/>
    <n v="185200"/>
    <x v="2"/>
    <e v="#NAME?"/>
  </r>
  <r>
    <n v="-122.36"/>
    <n v="38.409999999999997"/>
    <n v="18"/>
    <n v="1808"/>
    <n v="400"/>
    <n v="968"/>
    <n v="370"/>
    <n v="3.7067000000000001"/>
    <n v="175000"/>
    <x v="2"/>
    <e v="#NAME?"/>
  </r>
  <r>
    <n v="-122.36"/>
    <n v="38.4"/>
    <n v="16"/>
    <n v="2716"/>
    <n v="546"/>
    <n v="898"/>
    <n v="500"/>
    <n v="2.2536"/>
    <n v="201200"/>
    <x v="2"/>
    <e v="#NAME?"/>
  </r>
  <r>
    <n v="-122.18"/>
    <n v="38.35"/>
    <n v="24"/>
    <n v="407"/>
    <n v="68"/>
    <n v="175"/>
    <n v="61"/>
    <n v="6.0266000000000002"/>
    <n v="216700"/>
    <x v="2"/>
    <e v="#NAME?"/>
  </r>
  <r>
    <n v="-122.21"/>
    <n v="38.409999999999997"/>
    <n v="12"/>
    <n v="4270"/>
    <n v="654"/>
    <n v="1624"/>
    <n v="598"/>
    <n v="5.5266000000000002"/>
    <n v="331300"/>
    <x v="2"/>
    <e v="#NAME?"/>
  </r>
  <r>
    <n v="-122.29"/>
    <n v="38.4"/>
    <n v="28"/>
    <n v="2024"/>
    <n v="340"/>
    <n v="844"/>
    <n v="309"/>
    <n v="4.7832999999999997"/>
    <n v="361100"/>
    <x v="2"/>
    <e v="#NAME?"/>
  </r>
  <r>
    <n v="-122.33"/>
    <n v="38.39"/>
    <n v="36"/>
    <n v="831"/>
    <n v="122"/>
    <n v="272"/>
    <n v="109"/>
    <n v="6.3426999999999998"/>
    <n v="304800"/>
    <x v="2"/>
    <e v="#NAME?"/>
  </r>
  <r>
    <n v="-122.28"/>
    <n v="38.340000000000003"/>
    <n v="44"/>
    <n v="1066"/>
    <n v="190"/>
    <n v="416"/>
    <n v="174"/>
    <n v="3.6389"/>
    <n v="304000"/>
    <x v="0"/>
    <e v="#NAME?"/>
  </r>
  <r>
    <n v="-122.26"/>
    <n v="38.36"/>
    <n v="25"/>
    <n v="1821"/>
    <n v="344"/>
    <n v="349"/>
    <n v="179"/>
    <n v="6.9931000000000001"/>
    <n v="398800"/>
    <x v="2"/>
    <e v="#NAME?"/>
  </r>
  <r>
    <n v="-122.26"/>
    <n v="38.33"/>
    <n v="34"/>
    <n v="2048"/>
    <n v="316"/>
    <n v="780"/>
    <n v="267"/>
    <n v="5.8150000000000004"/>
    <n v="339200"/>
    <x v="0"/>
    <e v="#NAME?"/>
  </r>
  <r>
    <n v="-122.23"/>
    <n v="38.33"/>
    <n v="31"/>
    <n v="3440"/>
    <n v="574"/>
    <n v="1538"/>
    <n v="537"/>
    <n v="5.5368000000000004"/>
    <n v="325900"/>
    <x v="0"/>
    <e v="#NAME?"/>
  </r>
  <r>
    <n v="-122.24"/>
    <n v="38.31"/>
    <n v="38"/>
    <n v="1938"/>
    <n v="301"/>
    <n v="823"/>
    <n v="285"/>
    <n v="6.1089000000000002"/>
    <n v="280800"/>
    <x v="0"/>
    <e v="#NAME?"/>
  </r>
  <r>
    <n v="-122.52"/>
    <n v="38.53"/>
    <n v="35"/>
    <n v="1227"/>
    <n v="236"/>
    <n v="548"/>
    <n v="207"/>
    <n v="4.875"/>
    <n v="336700"/>
    <x v="2"/>
    <e v="#NAME?"/>
  </r>
  <r>
    <n v="-122.48"/>
    <n v="38.479999999999997"/>
    <n v="29"/>
    <n v="2278"/>
    <n v="397"/>
    <n v="765"/>
    <n v="322"/>
    <n v="4.6379000000000001"/>
    <n v="348200"/>
    <x v="2"/>
    <e v="#NAME?"/>
  </r>
  <r>
    <n v="-122.4"/>
    <n v="38.46"/>
    <n v="33"/>
    <n v="2542"/>
    <n v="466"/>
    <n v="1099"/>
    <n v="420"/>
    <n v="4.6349999999999998"/>
    <n v="248500"/>
    <x v="2"/>
    <e v="#NAME?"/>
  </r>
  <r>
    <n v="-122.47"/>
    <n v="38.51"/>
    <n v="18"/>
    <n v="2487"/>
    <n v="516"/>
    <n v="980"/>
    <n v="503"/>
    <n v="3.5506000000000002"/>
    <n v="187500"/>
    <x v="2"/>
    <e v="#NAME?"/>
  </r>
  <r>
    <n v="-122.47"/>
    <n v="38.51"/>
    <n v="25"/>
    <n v="928"/>
    <n v="195"/>
    <n v="413"/>
    <n v="184"/>
    <n v="3.4904000000000002"/>
    <n v="196900"/>
    <x v="2"/>
    <e v="#NAME?"/>
  </r>
  <r>
    <n v="-122.48"/>
    <n v="38.51"/>
    <n v="49"/>
    <n v="1977"/>
    <n v="393"/>
    <n v="741"/>
    <n v="339"/>
    <n v="3.1312000000000002"/>
    <n v="247600"/>
    <x v="2"/>
    <e v="#NAME?"/>
  </r>
  <r>
    <n v="-122.48"/>
    <n v="38.5"/>
    <n v="37"/>
    <n v="3049"/>
    <m/>
    <n v="1287"/>
    <n v="439"/>
    <n v="4.3125"/>
    <n v="276500"/>
    <x v="2"/>
    <e v="#NAME?"/>
  </r>
  <r>
    <n v="-122.47"/>
    <n v="38.5"/>
    <n v="23"/>
    <n v="2191"/>
    <n v="415"/>
    <n v="959"/>
    <n v="361"/>
    <n v="4.1993"/>
    <n v="214500"/>
    <x v="2"/>
    <e v="#NAME?"/>
  </r>
  <r>
    <n v="-122.45"/>
    <n v="38.51"/>
    <n v="18"/>
    <n v="1297"/>
    <n v="337"/>
    <n v="610"/>
    <n v="312"/>
    <n v="1.9440999999999999"/>
    <n v="184400"/>
    <x v="2"/>
    <e v="#NAME?"/>
  </r>
  <r>
    <n v="-122.4"/>
    <n v="38.53"/>
    <n v="24"/>
    <n v="1741"/>
    <n v="289"/>
    <n v="564"/>
    <n v="231"/>
    <n v="3.6118000000000001"/>
    <n v="248400"/>
    <x v="2"/>
    <e v="#NAME?"/>
  </r>
  <r>
    <n v="-122.44"/>
    <n v="38.57"/>
    <n v="26"/>
    <n v="2101"/>
    <n v="390"/>
    <n v="2171"/>
    <n v="360"/>
    <n v="3.6429"/>
    <n v="159700"/>
    <x v="2"/>
    <e v="#NAME?"/>
  </r>
  <r>
    <n v="-122.45"/>
    <n v="38.58"/>
    <n v="34"/>
    <n v="2517"/>
    <n v="483"/>
    <n v="1324"/>
    <n v="464"/>
    <n v="3.0937999999999999"/>
    <n v="189400"/>
    <x v="2"/>
    <e v="#NAME?"/>
  </r>
  <r>
    <n v="-122.47"/>
    <n v="38.6"/>
    <n v="20"/>
    <n v="1036"/>
    <n v="202"/>
    <n v="589"/>
    <n v="194"/>
    <n v="5.3697999999999997"/>
    <n v="303300"/>
    <x v="2"/>
    <e v="#NAME?"/>
  </r>
  <r>
    <n v="-122.48"/>
    <n v="38.54"/>
    <n v="37"/>
    <n v="1898"/>
    <n v="359"/>
    <n v="973"/>
    <n v="340"/>
    <n v="4.2096"/>
    <n v="256600"/>
    <x v="2"/>
    <e v="#NAME?"/>
  </r>
  <r>
    <n v="-122.46"/>
    <n v="38.53"/>
    <n v="32"/>
    <n v="1735"/>
    <n v="331"/>
    <n v="785"/>
    <n v="309"/>
    <n v="3.6640999999999999"/>
    <n v="275800"/>
    <x v="2"/>
    <e v="#NAME?"/>
  </r>
  <r>
    <n v="-122.27"/>
    <n v="38.68"/>
    <n v="18"/>
    <n v="742"/>
    <n v="142"/>
    <n v="343"/>
    <n v="119"/>
    <n v="3.1562999999999999"/>
    <n v="98400"/>
    <x v="2"/>
    <e v="#NAME?"/>
  </r>
  <r>
    <n v="-122.26"/>
    <n v="38.57"/>
    <n v="22"/>
    <n v="509"/>
    <n v="103"/>
    <n v="139"/>
    <n v="73"/>
    <n v="2.1979000000000002"/>
    <n v="152800"/>
    <x v="2"/>
    <e v="#NAME?"/>
  </r>
  <r>
    <n v="-122.27"/>
    <n v="38.53"/>
    <n v="22"/>
    <n v="678"/>
    <n v="137"/>
    <n v="336"/>
    <n v="103"/>
    <n v="4.4000000000000004"/>
    <n v="142500"/>
    <x v="2"/>
    <e v="#NAME?"/>
  </r>
  <r>
    <n v="-122.18"/>
    <n v="38.49"/>
    <n v="15"/>
    <n v="1743"/>
    <n v="366"/>
    <n v="655"/>
    <n v="264"/>
    <n v="3.3393000000000002"/>
    <n v="146900"/>
    <x v="2"/>
    <e v="#NAME?"/>
  </r>
  <r>
    <n v="-122.52"/>
    <n v="38.67"/>
    <n v="35"/>
    <n v="1705"/>
    <n v="321"/>
    <n v="708"/>
    <n v="253"/>
    <n v="3.4539"/>
    <n v="300000"/>
    <x v="2"/>
    <e v="#NAME?"/>
  </r>
  <r>
    <n v="-122.59"/>
    <n v="38.56"/>
    <n v="43"/>
    <n v="2088"/>
    <n v="379"/>
    <n v="721"/>
    <n v="293"/>
    <n v="4.6500000000000004"/>
    <n v="245000"/>
    <x v="1"/>
    <m/>
  </r>
  <r>
    <n v="-122.57"/>
    <n v="38.58"/>
    <n v="18"/>
    <n v="2083"/>
    <n v="506"/>
    <n v="926"/>
    <n v="487"/>
    <n v="1.9924999999999999"/>
    <n v="225000"/>
    <x v="2"/>
    <e v="#NAME?"/>
  </r>
  <r>
    <n v="-122.58"/>
    <n v="38.590000000000003"/>
    <n v="33"/>
    <n v="1239"/>
    <n v="262"/>
    <n v="539"/>
    <n v="246"/>
    <n v="3.5207999999999999"/>
    <n v="195800"/>
    <x v="2"/>
    <e v="#NAME?"/>
  </r>
  <r>
    <n v="-122.58"/>
    <n v="38.58"/>
    <n v="32"/>
    <n v="2723"/>
    <n v="637"/>
    <n v="1549"/>
    <n v="556"/>
    <n v="2.3942000000000001"/>
    <n v="183100"/>
    <x v="2"/>
    <e v="#NAME?"/>
  </r>
  <r>
    <n v="-122.59"/>
    <n v="38.58"/>
    <n v="18"/>
    <n v="3753"/>
    <n v="752"/>
    <n v="1454"/>
    <n v="668"/>
    <n v="3.7585000000000002"/>
    <n v="185700"/>
    <x v="1"/>
    <m/>
  </r>
  <r>
    <n v="-121.07"/>
    <n v="39.15"/>
    <n v="15"/>
    <n v="6828"/>
    <n v="1319"/>
    <n v="3002"/>
    <n v="1318"/>
    <n v="2.4725999999999999"/>
    <n v="143400"/>
    <x v="2"/>
    <e v="#NAME?"/>
  </r>
  <r>
    <n v="-121.07"/>
    <n v="39.090000000000003"/>
    <n v="17"/>
    <n v="1878"/>
    <n v="345"/>
    <n v="892"/>
    <n v="299"/>
    <n v="2.8864000000000001"/>
    <n v="143100"/>
    <x v="2"/>
    <e v="#NAME?"/>
  </r>
  <r>
    <n v="-121.1"/>
    <n v="39.08"/>
    <n v="13"/>
    <n v="1110"/>
    <n v="216"/>
    <n v="602"/>
    <n v="209"/>
    <n v="2.5886999999999998"/>
    <n v="144400"/>
    <x v="2"/>
    <e v="#NAME?"/>
  </r>
  <r>
    <n v="-121.11"/>
    <n v="39.090000000000003"/>
    <n v="16"/>
    <n v="1000"/>
    <n v="197"/>
    <n v="508"/>
    <n v="190"/>
    <n v="2.3062"/>
    <n v="138800"/>
    <x v="2"/>
    <e v="#NAME?"/>
  </r>
  <r>
    <n v="-121.12"/>
    <n v="39.03"/>
    <n v="17"/>
    <n v="838"/>
    <n v="161"/>
    <n v="388"/>
    <n v="142"/>
    <n v="3.6562999999999999"/>
    <n v="163500"/>
    <x v="2"/>
    <e v="#NAME?"/>
  </r>
  <r>
    <n v="-121.05"/>
    <n v="39.130000000000003"/>
    <n v="10"/>
    <n v="3063"/>
    <n v="497"/>
    <n v="1168"/>
    <n v="507"/>
    <n v="4.4375"/>
    <n v="185100"/>
    <x v="2"/>
    <e v="#NAME?"/>
  </r>
  <r>
    <n v="-121.03"/>
    <n v="39.14"/>
    <n v="10"/>
    <n v="3138"/>
    <n v="524"/>
    <n v="1275"/>
    <n v="511"/>
    <n v="4.0774999999999997"/>
    <n v="164500"/>
    <x v="2"/>
    <e v="#NAME?"/>
  </r>
  <r>
    <n v="-121.07"/>
    <n v="39.130000000000003"/>
    <n v="8"/>
    <n v="4839"/>
    <n v="832"/>
    <n v="1977"/>
    <n v="762"/>
    <n v="4.0848000000000004"/>
    <n v="155900"/>
    <x v="2"/>
    <e v="#NAME?"/>
  </r>
  <r>
    <n v="-121.05"/>
    <n v="39.11"/>
    <n v="7"/>
    <n v="2767"/>
    <n v="423"/>
    <n v="1143"/>
    <n v="382"/>
    <n v="3.6333000000000002"/>
    <n v="170200"/>
    <x v="2"/>
    <e v="#NAME?"/>
  </r>
  <r>
    <n v="-121.04"/>
    <n v="39.08"/>
    <n v="8"/>
    <n v="2870"/>
    <n v="526"/>
    <n v="1307"/>
    <n v="451"/>
    <n v="3.4630000000000001"/>
    <n v="201700"/>
    <x v="2"/>
    <e v="#NAME?"/>
  </r>
  <r>
    <n v="-121"/>
    <n v="39.090000000000003"/>
    <n v="7"/>
    <n v="439"/>
    <n v="84"/>
    <n v="246"/>
    <n v="80"/>
    <n v="3.0781000000000001"/>
    <n v="162500"/>
    <x v="2"/>
    <e v="#NAME?"/>
  </r>
  <r>
    <n v="-121.08"/>
    <n v="39.020000000000003"/>
    <n v="13"/>
    <n v="1839"/>
    <n v="275"/>
    <n v="752"/>
    <n v="270"/>
    <n v="4.2031000000000001"/>
    <n v="209600"/>
    <x v="2"/>
    <e v="#NAME?"/>
  </r>
  <r>
    <n v="-121.07"/>
    <n v="39.049999999999997"/>
    <n v="10"/>
    <n v="1813"/>
    <n v="311"/>
    <n v="827"/>
    <n v="287"/>
    <n v="3.6086999999999998"/>
    <n v="182100"/>
    <x v="2"/>
    <e v="#NAME?"/>
  </r>
  <r>
    <n v="-121.07"/>
    <n v="39.04"/>
    <n v="9"/>
    <n v="2374"/>
    <n v="372"/>
    <n v="884"/>
    <n v="333"/>
    <n v="4.5042"/>
    <n v="206400"/>
    <x v="2"/>
    <e v="#NAME?"/>
  </r>
  <r>
    <n v="-121.03"/>
    <n v="39.049999999999997"/>
    <n v="12"/>
    <n v="1875"/>
    <n v="307"/>
    <n v="806"/>
    <n v="283"/>
    <n v="3.9184999999999999"/>
    <n v="195200"/>
    <x v="2"/>
    <e v="#NAME?"/>
  </r>
  <r>
    <n v="-121.06"/>
    <n v="39.04"/>
    <n v="14"/>
    <n v="1651"/>
    <n v="279"/>
    <n v="633"/>
    <n v="261"/>
    <n v="4.2801999999999998"/>
    <n v="194800"/>
    <x v="2"/>
    <e v="#NAME?"/>
  </r>
  <r>
    <n v="-121.06"/>
    <n v="39.04"/>
    <n v="15"/>
    <n v="1999"/>
    <n v="287"/>
    <n v="585"/>
    <n v="246"/>
    <n v="5.5160999999999998"/>
    <n v="361900"/>
    <x v="2"/>
    <e v="#NAME?"/>
  </r>
  <r>
    <n v="-121.06"/>
    <n v="39.03"/>
    <n v="11"/>
    <n v="1887"/>
    <n v="303"/>
    <n v="775"/>
    <n v="283"/>
    <n v="3.8416999999999999"/>
    <n v="187200"/>
    <x v="2"/>
    <e v="#NAME?"/>
  </r>
  <r>
    <n v="-121.22"/>
    <n v="39.11"/>
    <n v="14"/>
    <n v="1405"/>
    <n v="269"/>
    <n v="660"/>
    <n v="228"/>
    <n v="3.0804"/>
    <n v="156800"/>
    <x v="2"/>
    <e v="#NAME?"/>
  </r>
  <r>
    <n v="-121.19"/>
    <n v="39.049999999999997"/>
    <n v="14"/>
    <n v="1131"/>
    <n v="193"/>
    <n v="520"/>
    <n v="178"/>
    <n v="3.9"/>
    <n v="180400"/>
    <x v="2"/>
    <e v="#NAME?"/>
  </r>
  <r>
    <n v="-121.14"/>
    <n v="39.1"/>
    <n v="13"/>
    <n v="1085"/>
    <n v="227"/>
    <n v="629"/>
    <n v="214"/>
    <n v="5.0388999999999999"/>
    <n v="171500"/>
    <x v="2"/>
    <e v="#NAME?"/>
  </r>
  <r>
    <n v="-121.12"/>
    <n v="39.200000000000003"/>
    <n v="9"/>
    <n v="1431"/>
    <n v="254"/>
    <n v="681"/>
    <n v="221"/>
    <n v="3.0449999999999999"/>
    <n v="170400"/>
    <x v="2"/>
    <e v="#NAME?"/>
  </r>
  <r>
    <n v="-121.1"/>
    <n v="39.15"/>
    <n v="10"/>
    <n v="680"/>
    <n v="143"/>
    <n v="354"/>
    <n v="140"/>
    <n v="4.0332999999999997"/>
    <n v="161500"/>
    <x v="2"/>
    <e v="#NAME?"/>
  </r>
  <r>
    <n v="-121.08"/>
    <n v="39.18"/>
    <n v="19"/>
    <n v="2323"/>
    <n v="397"/>
    <n v="963"/>
    <n v="379"/>
    <n v="3.7425999999999999"/>
    <n v="162700"/>
    <x v="2"/>
    <e v="#NAME?"/>
  </r>
  <r>
    <n v="-121.18"/>
    <n v="39.26"/>
    <n v="14"/>
    <n v="811"/>
    <n v="161"/>
    <n v="352"/>
    <n v="121"/>
    <n v="3.5937999999999999"/>
    <n v="140300"/>
    <x v="2"/>
    <e v="#NAME?"/>
  </r>
  <r>
    <n v="-121.18"/>
    <n v="39.25"/>
    <n v="9"/>
    <n v="3415"/>
    <n v="562"/>
    <n v="1208"/>
    <n v="479"/>
    <n v="4.3646000000000003"/>
    <n v="185900"/>
    <x v="2"/>
    <e v="#NAME?"/>
  </r>
  <r>
    <n v="-121.2"/>
    <n v="39.25"/>
    <n v="5"/>
    <n v="906"/>
    <n v="144"/>
    <n v="376"/>
    <n v="141"/>
    <n v="4.3522999999999996"/>
    <n v="188200"/>
    <x v="2"/>
    <e v="#NAME?"/>
  </r>
  <r>
    <n v="-121.18"/>
    <n v="39.229999999999997"/>
    <n v="8"/>
    <n v="2112"/>
    <n v="360"/>
    <n v="782"/>
    <n v="344"/>
    <n v="3.7124999999999999"/>
    <n v="175000"/>
    <x v="2"/>
    <e v="#NAME?"/>
  </r>
  <r>
    <n v="-121.21"/>
    <n v="39.24"/>
    <n v="7"/>
    <n v="4194"/>
    <n v="673"/>
    <n v="1355"/>
    <n v="566"/>
    <n v="4.3701999999999996"/>
    <n v="226100"/>
    <x v="2"/>
    <e v="#NAME?"/>
  </r>
  <r>
    <n v="-121.2"/>
    <n v="39.229999999999997"/>
    <n v="9"/>
    <n v="2802"/>
    <n v="447"/>
    <n v="955"/>
    <n v="418"/>
    <n v="5.2359"/>
    <n v="213300"/>
    <x v="2"/>
    <e v="#NAME?"/>
  </r>
  <r>
    <n v="-121.18"/>
    <n v="39.19"/>
    <n v="16"/>
    <n v="1528"/>
    <n v="351"/>
    <n v="729"/>
    <n v="319"/>
    <n v="2.4687999999999999"/>
    <n v="138800"/>
    <x v="2"/>
    <e v="#NAME?"/>
  </r>
  <r>
    <n v="-121.16"/>
    <n v="39.18"/>
    <n v="14"/>
    <n v="1006"/>
    <n v="187"/>
    <n v="462"/>
    <n v="185"/>
    <n v="3.1042000000000001"/>
    <n v="152000"/>
    <x v="2"/>
    <e v="#NAME?"/>
  </r>
  <r>
    <n v="-121.25"/>
    <n v="39.17"/>
    <n v="9"/>
    <n v="999"/>
    <n v="189"/>
    <n v="411"/>
    <n v="176"/>
    <n v="2.125"/>
    <n v="151800"/>
    <x v="2"/>
    <e v="#NAME?"/>
  </r>
  <r>
    <n v="-121.2"/>
    <n v="39.200000000000003"/>
    <n v="16"/>
    <n v="1039"/>
    <n v="182"/>
    <n v="554"/>
    <n v="184"/>
    <n v="2.9687999999999999"/>
    <n v="128300"/>
    <x v="2"/>
    <e v="#NAME?"/>
  </r>
  <r>
    <n v="-121.15"/>
    <n v="39.229999999999997"/>
    <n v="13"/>
    <n v="3883"/>
    <n v="763"/>
    <n v="1816"/>
    <n v="682"/>
    <n v="2.8102"/>
    <n v="144400"/>
    <x v="2"/>
    <e v="#NAME?"/>
  </r>
  <r>
    <n v="-121.24"/>
    <n v="39.22"/>
    <n v="14"/>
    <n v="983"/>
    <n v="163"/>
    <n v="399"/>
    <n v="161"/>
    <n v="2.2917000000000001"/>
    <n v="145100"/>
    <x v="2"/>
    <e v="#NAME?"/>
  </r>
  <r>
    <n v="-121.23"/>
    <n v="39.270000000000003"/>
    <n v="11"/>
    <n v="1265"/>
    <n v="224"/>
    <n v="573"/>
    <n v="205"/>
    <n v="3.3603000000000001"/>
    <n v="162500"/>
    <x v="2"/>
    <e v="#NAME?"/>
  </r>
  <r>
    <n v="-121.07"/>
    <n v="39.229999999999997"/>
    <n v="39"/>
    <n v="2099"/>
    <n v="433"/>
    <n v="929"/>
    <n v="423"/>
    <n v="1.9885999999999999"/>
    <n v="113800"/>
    <x v="2"/>
    <e v="#NAME?"/>
  </r>
  <r>
    <n v="-121.04"/>
    <n v="39.24"/>
    <n v="48"/>
    <n v="1188"/>
    <n v="227"/>
    <n v="471"/>
    <n v="219"/>
    <n v="2.3125"/>
    <n v="125700"/>
    <x v="2"/>
    <e v="#NAME?"/>
  </r>
  <r>
    <n v="-121.05"/>
    <n v="39.229999999999997"/>
    <n v="20"/>
    <n v="1634"/>
    <n v="374"/>
    <n v="1053"/>
    <n v="390"/>
    <n v="1.5313000000000001"/>
    <n v="154900"/>
    <x v="2"/>
    <e v="#NAME?"/>
  </r>
  <r>
    <n v="-121.06"/>
    <n v="39.229999999999997"/>
    <n v="10"/>
    <n v="2229"/>
    <n v="537"/>
    <n v="982"/>
    <n v="512"/>
    <n v="2.1859999999999999"/>
    <n v="132700"/>
    <x v="2"/>
    <e v="#NAME?"/>
  </r>
  <r>
    <n v="-121.06"/>
    <n v="39.22"/>
    <n v="52"/>
    <n v="1749"/>
    <n v="422"/>
    <n v="837"/>
    <n v="391"/>
    <n v="2.3250000000000002"/>
    <n v="109700"/>
    <x v="2"/>
    <e v="#NAME?"/>
  </r>
  <r>
    <n v="-121.09"/>
    <n v="39.229999999999997"/>
    <n v="35"/>
    <n v="2637"/>
    <n v="511"/>
    <n v="1181"/>
    <n v="480"/>
    <n v="2.7812999999999999"/>
    <n v="109200"/>
    <x v="2"/>
    <e v="#NAME?"/>
  </r>
  <r>
    <n v="-121.07"/>
    <n v="39.22"/>
    <n v="52"/>
    <n v="2432"/>
    <n v="495"/>
    <n v="928"/>
    <n v="435"/>
    <n v="2.4249999999999998"/>
    <n v="121100"/>
    <x v="2"/>
    <e v="#NAME?"/>
  </r>
  <r>
    <n v="-121.08"/>
    <n v="39.22"/>
    <n v="30"/>
    <n v="2188"/>
    <m/>
    <n v="1033"/>
    <n v="437"/>
    <n v="2.1419000000000001"/>
    <n v="105200"/>
    <x v="2"/>
    <e v="#NAME?"/>
  </r>
  <r>
    <n v="-121.08"/>
    <n v="39.21"/>
    <n v="17"/>
    <n v="3033"/>
    <n v="590"/>
    <n v="1319"/>
    <n v="583"/>
    <n v="2.4811000000000001"/>
    <n v="111800"/>
    <x v="2"/>
    <e v="#NAME?"/>
  </r>
  <r>
    <n v="-121.09"/>
    <n v="39.22"/>
    <n v="25"/>
    <n v="2200"/>
    <n v="439"/>
    <n v="1045"/>
    <n v="419"/>
    <n v="2.6042000000000001"/>
    <n v="116700"/>
    <x v="2"/>
    <e v="#NAME?"/>
  </r>
  <r>
    <n v="-121.07"/>
    <n v="39.200000000000003"/>
    <n v="45"/>
    <n v="204"/>
    <n v="62"/>
    <n v="133"/>
    <n v="51"/>
    <n v="1"/>
    <n v="90600"/>
    <x v="2"/>
    <e v="#NAME?"/>
  </r>
  <r>
    <n v="-121.02"/>
    <n v="39.229999999999997"/>
    <n v="16"/>
    <n v="1427"/>
    <n v="319"/>
    <n v="642"/>
    <n v="333"/>
    <n v="1.4240999999999999"/>
    <n v="125000"/>
    <x v="2"/>
    <e v="#NAME?"/>
  </r>
  <r>
    <n v="-121.04"/>
    <n v="39.22"/>
    <n v="14"/>
    <n v="1889"/>
    <n v="471"/>
    <n v="853"/>
    <n v="399"/>
    <n v="2.25"/>
    <n v="112500"/>
    <x v="2"/>
    <e v="#NAME?"/>
  </r>
  <r>
    <n v="-121.03"/>
    <n v="39.21"/>
    <n v="28"/>
    <n v="2843"/>
    <n v="535"/>
    <n v="1310"/>
    <n v="525"/>
    <n v="3.2336999999999998"/>
    <n v="123100"/>
    <x v="2"/>
    <e v="#NAME?"/>
  </r>
  <r>
    <n v="-121.05"/>
    <n v="39.200000000000003"/>
    <n v="48"/>
    <n v="1759"/>
    <n v="389"/>
    <n v="716"/>
    <n v="350"/>
    <n v="2.3125"/>
    <n v="108300"/>
    <x v="2"/>
    <e v="#NAME?"/>
  </r>
  <r>
    <n v="-121.06"/>
    <n v="39.21"/>
    <n v="52"/>
    <n v="1452"/>
    <n v="309"/>
    <n v="637"/>
    <n v="299"/>
    <n v="2.2082999999999999"/>
    <n v="103900"/>
    <x v="2"/>
    <e v="#NAME?"/>
  </r>
  <r>
    <n v="-121.05"/>
    <n v="39.21"/>
    <n v="43"/>
    <n v="1264"/>
    <n v="273"/>
    <n v="611"/>
    <n v="260"/>
    <n v="2.5350000000000001"/>
    <n v="117100"/>
    <x v="2"/>
    <e v="#NAME?"/>
  </r>
  <r>
    <n v="-120.94"/>
    <n v="39.22"/>
    <n v="12"/>
    <n v="1321"/>
    <n v="268"/>
    <n v="661"/>
    <n v="232"/>
    <n v="4.0061999999999998"/>
    <n v="153800"/>
    <x v="2"/>
    <e v="#NAME?"/>
  </r>
  <r>
    <n v="-120.83"/>
    <n v="39.270000000000003"/>
    <n v="14"/>
    <n v="3338"/>
    <n v="608"/>
    <n v="1373"/>
    <n v="562"/>
    <n v="3.67"/>
    <n v="160100"/>
    <x v="2"/>
    <e v="#NAME?"/>
  </r>
  <r>
    <n v="-121"/>
    <n v="39.229999999999997"/>
    <n v="15"/>
    <n v="2809"/>
    <n v="450"/>
    <n v="1267"/>
    <n v="408"/>
    <n v="4.0426000000000002"/>
    <n v="191700"/>
    <x v="2"/>
    <e v="#NAME?"/>
  </r>
  <r>
    <n v="-120.99"/>
    <n v="39.22"/>
    <n v="16"/>
    <n v="1497"/>
    <n v="275"/>
    <n v="737"/>
    <n v="243"/>
    <n v="2.8942000000000001"/>
    <n v="182500"/>
    <x v="2"/>
    <e v="#NAME?"/>
  </r>
  <r>
    <n v="-120.99"/>
    <n v="39.200000000000003"/>
    <n v="15"/>
    <n v="2993"/>
    <n v="562"/>
    <n v="1296"/>
    <n v="518"/>
    <n v="3.3008999999999999"/>
    <n v="156800"/>
    <x v="2"/>
    <e v="#NAME?"/>
  </r>
  <r>
    <n v="-120.93"/>
    <n v="39.17"/>
    <n v="13"/>
    <n v="2331"/>
    <n v="464"/>
    <n v="1110"/>
    <n v="419"/>
    <n v="3.6562999999999999"/>
    <n v="164900"/>
    <x v="2"/>
    <e v="#NAME?"/>
  </r>
  <r>
    <n v="-120.99"/>
    <n v="39.130000000000003"/>
    <n v="14"/>
    <n v="770"/>
    <n v="116"/>
    <n v="285"/>
    <n v="116"/>
    <n v="3.6434000000000002"/>
    <n v="155400"/>
    <x v="2"/>
    <e v="#NAME?"/>
  </r>
  <r>
    <n v="-120.99"/>
    <n v="39.18"/>
    <n v="23"/>
    <n v="2550"/>
    <n v="457"/>
    <n v="1016"/>
    <n v="405"/>
    <n v="3.6606999999999998"/>
    <n v="153000"/>
    <x v="2"/>
    <e v="#NAME?"/>
  </r>
  <r>
    <n v="-121"/>
    <n v="39.159999999999997"/>
    <n v="10"/>
    <n v="1170"/>
    <n v="225"/>
    <n v="537"/>
    <n v="194"/>
    <n v="3.2812999999999999"/>
    <n v="163200"/>
    <x v="2"/>
    <e v="#NAME?"/>
  </r>
  <r>
    <n v="-121.04"/>
    <n v="39.19"/>
    <n v="17"/>
    <n v="856"/>
    <n v="167"/>
    <n v="518"/>
    <n v="170"/>
    <n v="3.5859000000000001"/>
    <n v="144300"/>
    <x v="2"/>
    <e v="#NAME?"/>
  </r>
  <r>
    <n v="-121.02"/>
    <n v="39.17"/>
    <n v="17"/>
    <n v="2277"/>
    <n v="459"/>
    <n v="1149"/>
    <n v="476"/>
    <n v="3.2303000000000002"/>
    <n v="149500"/>
    <x v="2"/>
    <e v="#NAME?"/>
  </r>
  <r>
    <n v="-121.02"/>
    <n v="39.270000000000003"/>
    <n v="52"/>
    <n v="3720"/>
    <n v="707"/>
    <n v="1424"/>
    <n v="609"/>
    <n v="3.2"/>
    <n v="155000"/>
    <x v="2"/>
    <e v="#NAME?"/>
  </r>
  <r>
    <n v="-121.03"/>
    <n v="39.26"/>
    <n v="49"/>
    <n v="3739"/>
    <n v="759"/>
    <n v="1422"/>
    <n v="606"/>
    <n v="2.4283000000000001"/>
    <n v="143100"/>
    <x v="2"/>
    <e v="#NAME?"/>
  </r>
  <r>
    <n v="-121"/>
    <n v="39.26"/>
    <n v="14"/>
    <n v="810"/>
    <n v="151"/>
    <n v="302"/>
    <n v="138"/>
    <n v="3.1093999999999999"/>
    <n v="136100"/>
    <x v="2"/>
    <e v="#NAME?"/>
  </r>
  <r>
    <n v="-121.02"/>
    <n v="39.25"/>
    <n v="52"/>
    <n v="1549"/>
    <n v="275"/>
    <n v="604"/>
    <n v="249"/>
    <n v="2.2277999999999998"/>
    <n v="155400"/>
    <x v="2"/>
    <e v="#NAME?"/>
  </r>
  <r>
    <n v="-121.06"/>
    <n v="39.29"/>
    <n v="14"/>
    <n v="1864"/>
    <n v="331"/>
    <n v="894"/>
    <n v="332"/>
    <n v="3.4028"/>
    <n v="171800"/>
    <x v="2"/>
    <e v="#NAME?"/>
  </r>
  <r>
    <n v="-120.94"/>
    <n v="39.32"/>
    <n v="14"/>
    <n v="3120"/>
    <n v="595"/>
    <n v="1569"/>
    <n v="556"/>
    <n v="3.5385"/>
    <n v="157400"/>
    <x v="2"/>
    <e v="#NAME?"/>
  </r>
  <r>
    <n v="-121.06"/>
    <n v="39.25"/>
    <n v="17"/>
    <n v="3127"/>
    <n v="539"/>
    <n v="1390"/>
    <n v="520"/>
    <n v="3.9537"/>
    <n v="172800"/>
    <x v="2"/>
    <e v="#NAME?"/>
  </r>
  <r>
    <n v="-120.89"/>
    <n v="39.299999999999997"/>
    <n v="17"/>
    <n v="2282"/>
    <n v="431"/>
    <n v="974"/>
    <n v="371"/>
    <n v="3.5417000000000001"/>
    <n v="155100"/>
    <x v="2"/>
    <e v="#NAME?"/>
  </r>
  <r>
    <n v="-120.99"/>
    <n v="39.26"/>
    <n v="16"/>
    <n v="2616"/>
    <n v="422"/>
    <n v="1090"/>
    <n v="425"/>
    <n v="3.7917000000000001"/>
    <n v="179200"/>
    <x v="2"/>
    <e v="#NAME?"/>
  </r>
  <r>
    <n v="-120.91"/>
    <n v="39.39"/>
    <n v="16"/>
    <n v="352"/>
    <n v="105"/>
    <n v="226"/>
    <n v="82"/>
    <n v="1.6093999999999999"/>
    <n v="79500"/>
    <x v="2"/>
    <e v="#NAME?"/>
  </r>
  <r>
    <n v="-121.03"/>
    <n v="39.369999999999997"/>
    <n v="15"/>
    <n v="1337"/>
    <n v="326"/>
    <n v="1172"/>
    <n v="306"/>
    <n v="2.6341000000000001"/>
    <n v="85000"/>
    <x v="2"/>
    <e v="#NAME?"/>
  </r>
  <r>
    <n v="-121.13"/>
    <n v="39.31"/>
    <n v="17"/>
    <n v="3442"/>
    <n v="705"/>
    <n v="1693"/>
    <n v="619"/>
    <n v="2.8102"/>
    <n v="128900"/>
    <x v="2"/>
    <e v="#NAME?"/>
  </r>
  <r>
    <n v="-120.74"/>
    <n v="39.39"/>
    <n v="18"/>
    <n v="453"/>
    <n v="117"/>
    <n v="152"/>
    <n v="77"/>
    <n v="1.3523000000000001"/>
    <n v="85700"/>
    <x v="2"/>
    <e v="#NAME?"/>
  </r>
  <r>
    <n v="-120.09"/>
    <n v="39.4"/>
    <n v="17"/>
    <n v="1076"/>
    <n v="283"/>
    <n v="171"/>
    <n v="64"/>
    <n v="2.125"/>
    <n v="83900"/>
    <x v="2"/>
    <e v="#NAME?"/>
  </r>
  <r>
    <n v="-120.17"/>
    <n v="39.33"/>
    <n v="18"/>
    <n v="1046"/>
    <n v="204"/>
    <n v="486"/>
    <n v="179"/>
    <n v="4.1189999999999998"/>
    <n v="110900"/>
    <x v="2"/>
    <e v="#NAME?"/>
  </r>
  <r>
    <n v="-120.2"/>
    <n v="39.33"/>
    <n v="26"/>
    <n v="1988"/>
    <n v="379"/>
    <n v="905"/>
    <n v="321"/>
    <n v="3.7841"/>
    <n v="109500"/>
    <x v="2"/>
    <e v="#NAME?"/>
  </r>
  <r>
    <n v="-120.19"/>
    <n v="39.32"/>
    <n v="16"/>
    <n v="1536"/>
    <n v="298"/>
    <n v="646"/>
    <n v="208"/>
    <n v="2.3593999999999999"/>
    <n v="155700"/>
    <x v="2"/>
    <e v="#NAME?"/>
  </r>
  <r>
    <n v="-120.17"/>
    <n v="39.32"/>
    <n v="14"/>
    <n v="2421"/>
    <n v="489"/>
    <n v="1000"/>
    <n v="354"/>
    <n v="3.5651999999999999"/>
    <n v="119800"/>
    <x v="2"/>
    <e v="#NAME?"/>
  </r>
  <r>
    <n v="-120.17"/>
    <n v="39.33"/>
    <n v="10"/>
    <n v="614"/>
    <n v="141"/>
    <n v="195"/>
    <n v="95"/>
    <n v="0.92830000000000001"/>
    <n v="116300"/>
    <x v="2"/>
    <e v="#NAME?"/>
  </r>
  <r>
    <n v="-120.1"/>
    <n v="39.369999999999997"/>
    <n v="10"/>
    <n v="2325"/>
    <n v="410"/>
    <n v="1016"/>
    <n v="373"/>
    <n v="4.5208000000000004"/>
    <n v="117300"/>
    <x v="2"/>
    <e v="#NAME?"/>
  </r>
  <r>
    <n v="-120.1"/>
    <n v="39.33"/>
    <n v="9"/>
    <n v="2738"/>
    <n v="510"/>
    <n v="1193"/>
    <n v="412"/>
    <n v="4.3958000000000004"/>
    <n v="124800"/>
    <x v="2"/>
    <e v="#NAME?"/>
  </r>
  <r>
    <n v="-120.15"/>
    <n v="39.36"/>
    <n v="9"/>
    <n v="2254"/>
    <n v="400"/>
    <n v="694"/>
    <n v="243"/>
    <n v="5.6856"/>
    <n v="138100"/>
    <x v="2"/>
    <e v="#NAME?"/>
  </r>
  <r>
    <n v="-120.26"/>
    <n v="39.32"/>
    <n v="24"/>
    <n v="6012"/>
    <n v="1227"/>
    <n v="780"/>
    <n v="358"/>
    <n v="3.0043000000000002"/>
    <n v="122100"/>
    <x v="2"/>
    <e v="#NAME?"/>
  </r>
  <r>
    <n v="-120.35"/>
    <n v="39.340000000000003"/>
    <n v="29"/>
    <n v="1986"/>
    <n v="474"/>
    <n v="337"/>
    <n v="100"/>
    <n v="4.0278"/>
    <n v="95800"/>
    <x v="2"/>
    <e v="#NAME?"/>
  </r>
  <r>
    <n v="-120.27"/>
    <n v="39.35"/>
    <n v="11"/>
    <n v="2520"/>
    <n v="401"/>
    <n v="397"/>
    <n v="165"/>
    <n v="4.665"/>
    <n v="145600"/>
    <x v="2"/>
    <e v="#NAME?"/>
  </r>
  <r>
    <n v="-120.25"/>
    <n v="39.340000000000003"/>
    <n v="9"/>
    <n v="2739"/>
    <n v="555"/>
    <n v="294"/>
    <n v="110"/>
    <n v="3.1842000000000001"/>
    <n v="162500"/>
    <x v="2"/>
    <e v="#NAME?"/>
  </r>
  <r>
    <n v="-120.24"/>
    <n v="39.35"/>
    <n v="8"/>
    <n v="4195"/>
    <n v="725"/>
    <n v="291"/>
    <n v="115"/>
    <n v="3.4792000000000001"/>
    <n v="180800"/>
    <x v="2"/>
    <e v="#NAME?"/>
  </r>
  <r>
    <n v="-120.23"/>
    <n v="39.36"/>
    <n v="7"/>
    <n v="2045"/>
    <n v="358"/>
    <n v="245"/>
    <n v="92"/>
    <n v="4.0480999999999998"/>
    <n v="152300"/>
    <x v="2"/>
    <e v="#NAME?"/>
  </r>
  <r>
    <n v="-120.22"/>
    <n v="39.35"/>
    <n v="8"/>
    <n v="1872"/>
    <n v="281"/>
    <n v="203"/>
    <n v="71"/>
    <n v="4.5881999999999996"/>
    <n v="198400"/>
    <x v="2"/>
    <e v="#NAME?"/>
  </r>
  <r>
    <n v="-120.21"/>
    <n v="39.35"/>
    <n v="7"/>
    <n v="914"/>
    <n v="159"/>
    <n v="85"/>
    <n v="34"/>
    <n v="4.7916999999999996"/>
    <n v="187500"/>
    <x v="2"/>
    <e v="#NAME?"/>
  </r>
  <r>
    <n v="-120.19"/>
    <n v="39.35"/>
    <n v="7"/>
    <n v="2611"/>
    <n v="395"/>
    <n v="482"/>
    <n v="159"/>
    <n v="5.0621999999999998"/>
    <n v="174100"/>
    <x v="2"/>
    <e v="#NAME?"/>
  </r>
  <r>
    <n v="-117.95"/>
    <n v="33.94"/>
    <n v="28"/>
    <n v="2851"/>
    <n v="496"/>
    <n v="1287"/>
    <n v="496"/>
    <n v="5.0781999999999998"/>
    <n v="264100"/>
    <x v="1"/>
    <m/>
  </r>
  <r>
    <n v="-117.96"/>
    <n v="33.94"/>
    <n v="34"/>
    <n v="2228"/>
    <n v="399"/>
    <n v="1159"/>
    <n v="378"/>
    <n v="4.8906000000000001"/>
    <n v="228900"/>
    <x v="1"/>
    <m/>
  </r>
  <r>
    <n v="-117.97"/>
    <n v="33.94"/>
    <n v="36"/>
    <n v="1870"/>
    <n v="338"/>
    <n v="947"/>
    <n v="324"/>
    <n v="4.1204999999999998"/>
    <n v="217000"/>
    <x v="1"/>
    <m/>
  </r>
  <r>
    <n v="-117.97"/>
    <n v="33.94"/>
    <n v="34"/>
    <n v="1632"/>
    <n v="263"/>
    <n v="690"/>
    <n v="268"/>
    <n v="5.5608000000000004"/>
    <n v="255800"/>
    <x v="1"/>
    <m/>
  </r>
  <r>
    <n v="-117.97"/>
    <n v="33.94"/>
    <n v="35"/>
    <n v="1928"/>
    <n v="360"/>
    <n v="1056"/>
    <n v="366"/>
    <n v="4.0892999999999997"/>
    <n v="215700"/>
    <x v="1"/>
    <m/>
  </r>
  <r>
    <n v="-117.97"/>
    <n v="33.93"/>
    <n v="31"/>
    <n v="1975"/>
    <n v="373"/>
    <n v="918"/>
    <n v="347"/>
    <n v="4.4107000000000003"/>
    <n v="202000"/>
    <x v="1"/>
    <m/>
  </r>
  <r>
    <n v="-117.97"/>
    <n v="33.93"/>
    <n v="33"/>
    <n v="1700"/>
    <n v="369"/>
    <n v="981"/>
    <n v="362"/>
    <n v="4.5461"/>
    <n v="194000"/>
    <x v="1"/>
    <m/>
  </r>
  <r>
    <n v="-117.96"/>
    <n v="33.93"/>
    <n v="31"/>
    <n v="1471"/>
    <n v="321"/>
    <n v="841"/>
    <n v="330"/>
    <n v="3.46"/>
    <n v="232800"/>
    <x v="1"/>
    <m/>
  </r>
  <r>
    <n v="-117.96"/>
    <n v="33.93"/>
    <n v="29"/>
    <n v="2316"/>
    <n v="522"/>
    <n v="1275"/>
    <n v="501"/>
    <n v="3.7759999999999998"/>
    <n v="192600"/>
    <x v="1"/>
    <m/>
  </r>
  <r>
    <n v="-117.96"/>
    <n v="33.94"/>
    <n v="31"/>
    <n v="2397"/>
    <n v="518"/>
    <n v="1407"/>
    <n v="476"/>
    <n v="2.6640999999999999"/>
    <n v="185200"/>
    <x v="1"/>
    <m/>
  </r>
  <r>
    <n v="-117.94"/>
    <n v="33.93"/>
    <n v="33"/>
    <n v="1770"/>
    <n v="370"/>
    <n v="1346"/>
    <n v="366"/>
    <n v="4.0833000000000004"/>
    <n v="162500"/>
    <x v="1"/>
    <m/>
  </r>
  <r>
    <n v="-117.94"/>
    <n v="33.93"/>
    <n v="34"/>
    <n v="1475"/>
    <n v="319"/>
    <n v="698"/>
    <n v="293"/>
    <n v="3.8193999999999999"/>
    <n v="186000"/>
    <x v="1"/>
    <m/>
  </r>
  <r>
    <n v="-117.94"/>
    <n v="33.93"/>
    <n v="14"/>
    <n v="999"/>
    <n v="232"/>
    <n v="1037"/>
    <n v="244"/>
    <n v="2.7124999999999999"/>
    <n v="166100"/>
    <x v="1"/>
    <m/>
  </r>
  <r>
    <n v="-117.95"/>
    <n v="33.93"/>
    <n v="25"/>
    <n v="3445"/>
    <n v="801"/>
    <n v="2400"/>
    <n v="750"/>
    <n v="3.4702000000000002"/>
    <n v="161900"/>
    <x v="1"/>
    <m/>
  </r>
  <r>
    <n v="-117.95"/>
    <n v="33.93"/>
    <n v="37"/>
    <n v="2633"/>
    <n v="630"/>
    <n v="1904"/>
    <n v="630"/>
    <n v="2.6122999999999998"/>
    <n v="161300"/>
    <x v="1"/>
    <m/>
  </r>
  <r>
    <n v="-117.96"/>
    <n v="33.93"/>
    <n v="15"/>
    <n v="2014"/>
    <n v="419"/>
    <n v="839"/>
    <n v="390"/>
    <n v="4.7446000000000002"/>
    <n v="175400"/>
    <x v="1"/>
    <m/>
  </r>
  <r>
    <n v="-117.97"/>
    <n v="33.92"/>
    <n v="32"/>
    <n v="2620"/>
    <n v="398"/>
    <n v="1296"/>
    <n v="429"/>
    <n v="5.7796000000000003"/>
    <n v="241300"/>
    <x v="1"/>
    <m/>
  </r>
  <r>
    <n v="-117.97"/>
    <n v="33.93"/>
    <n v="35"/>
    <n v="1887"/>
    <n v="328"/>
    <n v="989"/>
    <n v="351"/>
    <n v="4.1321000000000003"/>
    <n v="198100"/>
    <x v="1"/>
    <m/>
  </r>
  <r>
    <n v="-117.97"/>
    <n v="33.92"/>
    <n v="24"/>
    <n v="2017"/>
    <n v="416"/>
    <n v="900"/>
    <n v="436"/>
    <n v="3"/>
    <n v="251400"/>
    <x v="1"/>
    <m/>
  </r>
  <r>
    <n v="-117.96"/>
    <n v="33.92"/>
    <n v="18"/>
    <n v="3744"/>
    <n v="1027"/>
    <n v="1654"/>
    <n v="912"/>
    <n v="3.2158000000000002"/>
    <n v="215000"/>
    <x v="1"/>
    <m/>
  </r>
  <r>
    <n v="-117.95"/>
    <n v="33.92"/>
    <n v="18"/>
    <n v="2825"/>
    <n v="660"/>
    <n v="1590"/>
    <n v="643"/>
    <n v="3.6105999999999998"/>
    <n v="153600"/>
    <x v="1"/>
    <m/>
  </r>
  <r>
    <n v="-117.94"/>
    <n v="33.92"/>
    <n v="28"/>
    <n v="639"/>
    <n v="179"/>
    <n v="1062"/>
    <n v="169"/>
    <n v="3.0588000000000002"/>
    <n v="145200"/>
    <x v="1"/>
    <m/>
  </r>
  <r>
    <n v="-117.95"/>
    <n v="33.92"/>
    <n v="32"/>
    <n v="1661"/>
    <n v="312"/>
    <n v="1201"/>
    <n v="302"/>
    <n v="4"/>
    <n v="178200"/>
    <x v="1"/>
    <m/>
  </r>
  <r>
    <n v="-117.95"/>
    <n v="33.92"/>
    <n v="11"/>
    <n v="3127"/>
    <n v="706"/>
    <n v="1594"/>
    <n v="694"/>
    <n v="4.3426"/>
    <n v="141300"/>
    <x v="1"/>
    <m/>
  </r>
  <r>
    <n v="-117.94"/>
    <n v="33.92"/>
    <n v="32"/>
    <n v="1053"/>
    <n v="207"/>
    <n v="1038"/>
    <n v="222"/>
    <n v="4.6696"/>
    <n v="165500"/>
    <x v="1"/>
    <m/>
  </r>
  <r>
    <n v="-117.95"/>
    <n v="33.92"/>
    <n v="13"/>
    <n v="2312"/>
    <n v="592"/>
    <n v="2038"/>
    <n v="559"/>
    <n v="3.1377999999999999"/>
    <n v="137000"/>
    <x v="1"/>
    <m/>
  </r>
  <r>
    <n v="-117.94"/>
    <n v="33.94"/>
    <n v="25"/>
    <n v="3250"/>
    <n v="546"/>
    <n v="1452"/>
    <n v="501"/>
    <n v="5.1083999999999996"/>
    <n v="303800"/>
    <x v="1"/>
    <m/>
  </r>
  <r>
    <n v="-117.94"/>
    <n v="33.94"/>
    <n v="30"/>
    <n v="1596"/>
    <n v="307"/>
    <n v="845"/>
    <n v="309"/>
    <n v="4.5095999999999998"/>
    <n v="241100"/>
    <x v="1"/>
    <m/>
  </r>
  <r>
    <n v="-117.95"/>
    <n v="33.94"/>
    <n v="31"/>
    <n v="2237"/>
    <n v="431"/>
    <n v="1135"/>
    <n v="434"/>
    <n v="4.45"/>
    <n v="267900"/>
    <x v="1"/>
    <m/>
  </r>
  <r>
    <n v="-117.94"/>
    <n v="33.94"/>
    <n v="26"/>
    <n v="1962"/>
    <n v="540"/>
    <n v="1236"/>
    <n v="520"/>
    <n v="2.2155999999999998"/>
    <n v="145000"/>
    <x v="1"/>
    <m/>
  </r>
  <r>
    <n v="-117.93"/>
    <n v="33.94"/>
    <n v="30"/>
    <n v="2658"/>
    <n v="382"/>
    <n v="1135"/>
    <n v="392"/>
    <n v="6.0515999999999996"/>
    <n v="245000"/>
    <x v="1"/>
    <m/>
  </r>
  <r>
    <n v="-117.93"/>
    <n v="33.94"/>
    <n v="28"/>
    <n v="3664"/>
    <n v="719"/>
    <n v="1820"/>
    <n v="657"/>
    <n v="4.2249999999999996"/>
    <n v="224700"/>
    <x v="1"/>
    <m/>
  </r>
  <r>
    <n v="-117.93"/>
    <n v="33.93"/>
    <n v="25"/>
    <n v="2431"/>
    <n v="534"/>
    <n v="1702"/>
    <n v="523"/>
    <n v="3.7932999999999999"/>
    <n v="184400"/>
    <x v="1"/>
    <m/>
  </r>
  <r>
    <n v="-117.92"/>
    <n v="33.94"/>
    <n v="27"/>
    <n v="4566"/>
    <n v="620"/>
    <n v="2045"/>
    <n v="664"/>
    <n v="5.5830000000000002"/>
    <n v="267700"/>
    <x v="1"/>
    <m/>
  </r>
  <r>
    <n v="-117.92"/>
    <n v="33.94"/>
    <n v="30"/>
    <n v="2506"/>
    <n v="394"/>
    <n v="1255"/>
    <n v="421"/>
    <n v="4.7812999999999999"/>
    <n v="198200"/>
    <x v="1"/>
    <m/>
  </r>
  <r>
    <n v="-117.93"/>
    <n v="33.92"/>
    <n v="34"/>
    <n v="2271"/>
    <n v="437"/>
    <n v="1393"/>
    <n v="433"/>
    <n v="4.2443"/>
    <n v="174400"/>
    <x v="1"/>
    <m/>
  </r>
  <r>
    <n v="-117.93"/>
    <n v="33.93"/>
    <n v="37"/>
    <n v="1128"/>
    <n v="273"/>
    <n v="931"/>
    <n v="234"/>
    <n v="2.8"/>
    <n v="137500"/>
    <x v="1"/>
    <m/>
  </r>
  <r>
    <n v="-117.93"/>
    <n v="33.93"/>
    <n v="33"/>
    <n v="1626"/>
    <n v="378"/>
    <n v="1062"/>
    <n v="356"/>
    <n v="2.1943999999999999"/>
    <n v="139600"/>
    <x v="1"/>
    <m/>
  </r>
  <r>
    <n v="-117.92"/>
    <n v="33.93"/>
    <n v="12"/>
    <n v="4415"/>
    <n v="890"/>
    <n v="1532"/>
    <n v="854"/>
    <n v="3.75"/>
    <n v="166300"/>
    <x v="1"/>
    <m/>
  </r>
  <r>
    <n v="-117.91"/>
    <n v="33.93"/>
    <n v="21"/>
    <n v="2578"/>
    <n v="363"/>
    <n v="1207"/>
    <n v="350"/>
    <n v="6.2451999999999996"/>
    <n v="291700"/>
    <x v="1"/>
    <m/>
  </r>
  <r>
    <n v="-117.91"/>
    <n v="33.94"/>
    <n v="15"/>
    <n v="5799"/>
    <n v="842"/>
    <n v="2314"/>
    <n v="787"/>
    <n v="6.3433000000000002"/>
    <n v="350500"/>
    <x v="1"/>
    <m/>
  </r>
  <r>
    <n v="-117.89"/>
    <n v="33.94"/>
    <n v="20"/>
    <n v="3349"/>
    <n v="685"/>
    <n v="1822"/>
    <n v="675"/>
    <n v="4.7215999999999996"/>
    <n v="227000"/>
    <x v="1"/>
    <m/>
  </r>
  <r>
    <n v="-117.88"/>
    <n v="33.93"/>
    <n v="17"/>
    <n v="6100"/>
    <n v="861"/>
    <n v="2771"/>
    <n v="866"/>
    <n v="7.6486000000000001"/>
    <n v="306700"/>
    <x v="1"/>
    <m/>
  </r>
  <r>
    <n v="-117.9"/>
    <n v="33.93"/>
    <n v="12"/>
    <n v="4325"/>
    <n v="1191"/>
    <n v="1897"/>
    <n v="1080"/>
    <n v="3.3172999999999999"/>
    <n v="247400"/>
    <x v="1"/>
    <m/>
  </r>
  <r>
    <n v="-117.89"/>
    <n v="33.92"/>
    <n v="17"/>
    <n v="2936"/>
    <n v="555"/>
    <n v="1381"/>
    <n v="535"/>
    <n v="5.4617000000000004"/>
    <n v="190300"/>
    <x v="1"/>
    <m/>
  </r>
  <r>
    <n v="-117.9"/>
    <n v="33.92"/>
    <n v="27"/>
    <n v="698"/>
    <n v="116"/>
    <n v="391"/>
    <n v="126"/>
    <n v="5.9177"/>
    <n v="267600"/>
    <x v="1"/>
    <m/>
  </r>
  <r>
    <n v="-117.91"/>
    <n v="33.92"/>
    <n v="21"/>
    <n v="380"/>
    <n v="91"/>
    <n v="398"/>
    <n v="70"/>
    <n v="4.7222"/>
    <n v="208300"/>
    <x v="1"/>
    <m/>
  </r>
  <r>
    <n v="-117.91"/>
    <n v="33.909999999999997"/>
    <n v="27"/>
    <n v="2181"/>
    <n v="501"/>
    <n v="1555"/>
    <n v="488"/>
    <n v="3.6105999999999998"/>
    <n v="196400"/>
    <x v="1"/>
    <m/>
  </r>
  <r>
    <n v="-117.91"/>
    <n v="33.909999999999997"/>
    <n v="34"/>
    <n v="1763"/>
    <n v="303"/>
    <n v="894"/>
    <n v="297"/>
    <n v="5.0095999999999998"/>
    <n v="221700"/>
    <x v="1"/>
    <m/>
  </r>
  <r>
    <n v="-117.91"/>
    <n v="33.909999999999997"/>
    <n v="32"/>
    <n v="1530"/>
    <n v="301"/>
    <n v="666"/>
    <n v="276"/>
    <n v="4.125"/>
    <n v="230200"/>
    <x v="1"/>
    <m/>
  </r>
  <r>
    <n v="-117.91"/>
    <n v="33.909999999999997"/>
    <n v="24"/>
    <n v="2249"/>
    <n v="379"/>
    <n v="1015"/>
    <n v="385"/>
    <n v="4.9766000000000004"/>
    <n v="267100"/>
    <x v="1"/>
    <m/>
  </r>
  <r>
    <n v="-117.89"/>
    <n v="33.92"/>
    <n v="34"/>
    <n v="1473"/>
    <n v="312"/>
    <n v="1025"/>
    <n v="315"/>
    <n v="3.8332999999999999"/>
    <n v="170400"/>
    <x v="1"/>
    <m/>
  </r>
  <r>
    <n v="-117.89"/>
    <n v="33.909999999999997"/>
    <n v="33"/>
    <n v="1264"/>
    <n v="224"/>
    <n v="527"/>
    <n v="227"/>
    <n v="3.7321"/>
    <n v="216500"/>
    <x v="1"/>
    <m/>
  </r>
  <r>
    <n v="-117.9"/>
    <n v="33.909999999999997"/>
    <n v="36"/>
    <n v="1376"/>
    <n v="257"/>
    <n v="687"/>
    <n v="221"/>
    <n v="3.5402999999999998"/>
    <n v="195400"/>
    <x v="1"/>
    <m/>
  </r>
  <r>
    <n v="-117.89"/>
    <n v="33.92"/>
    <n v="8"/>
    <n v="2120"/>
    <n v="544"/>
    <n v="1281"/>
    <n v="470"/>
    <n v="3.4954000000000001"/>
    <n v="159500"/>
    <x v="1"/>
    <m/>
  </r>
  <r>
    <n v="-117.89"/>
    <n v="33.92"/>
    <n v="14"/>
    <n v="1562"/>
    <n v="373"/>
    <n v="609"/>
    <n v="328"/>
    <n v="2.3935"/>
    <n v="125000"/>
    <x v="1"/>
    <m/>
  </r>
  <r>
    <n v="-117.89"/>
    <n v="33.9"/>
    <n v="16"/>
    <n v="1426"/>
    <n v="216"/>
    <n v="652"/>
    <n v="226"/>
    <n v="6.5284000000000004"/>
    <n v="288700"/>
    <x v="1"/>
    <m/>
  </r>
  <r>
    <n v="-117.89"/>
    <n v="33.9"/>
    <n v="23"/>
    <n v="1533"/>
    <n v="226"/>
    <n v="693"/>
    <n v="230"/>
    <n v="7.8979999999999997"/>
    <n v="258200"/>
    <x v="1"/>
    <m/>
  </r>
  <r>
    <n v="-117.9"/>
    <n v="33.9"/>
    <n v="19"/>
    <n v="2176"/>
    <n v="414"/>
    <n v="1002"/>
    <n v="402"/>
    <n v="4.9743000000000004"/>
    <n v="193500"/>
    <x v="1"/>
    <m/>
  </r>
  <r>
    <n v="-117.9"/>
    <n v="33.909999999999997"/>
    <n v="26"/>
    <n v="2885"/>
    <n v="476"/>
    <n v="1227"/>
    <n v="439"/>
    <n v="4.9523999999999999"/>
    <n v="226600"/>
    <x v="1"/>
    <m/>
  </r>
  <r>
    <n v="-117.9"/>
    <n v="33.909999999999997"/>
    <n v="33"/>
    <n v="4181"/>
    <n v="804"/>
    <n v="2049"/>
    <n v="834"/>
    <n v="4.3102999999999998"/>
    <n v="201600"/>
    <x v="1"/>
    <m/>
  </r>
  <r>
    <n v="-117.92"/>
    <n v="33.92"/>
    <n v="19"/>
    <n v="2181"/>
    <n v="400"/>
    <n v="1272"/>
    <n v="337"/>
    <n v="5.1951999999999998"/>
    <n v="302100"/>
    <x v="1"/>
    <m/>
  </r>
  <r>
    <n v="-117.92"/>
    <n v="33.909999999999997"/>
    <n v="33"/>
    <n v="2868"/>
    <n v="382"/>
    <n v="1204"/>
    <n v="412"/>
    <n v="6.1825000000000001"/>
    <n v="336900"/>
    <x v="1"/>
    <m/>
  </r>
  <r>
    <n v="-117.92"/>
    <n v="33.909999999999997"/>
    <n v="27"/>
    <n v="2558"/>
    <n v="310"/>
    <n v="891"/>
    <n v="316"/>
    <n v="9.5561000000000007"/>
    <n v="411800"/>
    <x v="1"/>
    <m/>
  </r>
  <r>
    <n v="-117.91"/>
    <n v="33.9"/>
    <n v="27"/>
    <n v="829"/>
    <n v="114"/>
    <n v="383"/>
    <n v="133"/>
    <n v="9.3125"/>
    <n v="293500"/>
    <x v="1"/>
    <m/>
  </r>
  <r>
    <n v="-117.92"/>
    <n v="33.89"/>
    <n v="18"/>
    <n v="2895"/>
    <n v="487"/>
    <n v="1116"/>
    <n v="429"/>
    <n v="5.4715999999999996"/>
    <n v="400000"/>
    <x v="1"/>
    <m/>
  </r>
  <r>
    <n v="-117.92"/>
    <n v="33.9"/>
    <n v="13"/>
    <n v="1814"/>
    <n v="320"/>
    <n v="1010"/>
    <n v="313"/>
    <n v="6.3489000000000004"/>
    <n v="337900"/>
    <x v="1"/>
    <m/>
  </r>
  <r>
    <n v="-117.93"/>
    <n v="33.909999999999997"/>
    <n v="24"/>
    <n v="1698"/>
    <n v="297"/>
    <n v="676"/>
    <n v="273"/>
    <n v="5.2016999999999998"/>
    <n v="364600"/>
    <x v="1"/>
    <m/>
  </r>
  <r>
    <n v="-117.9"/>
    <n v="33.9"/>
    <n v="18"/>
    <n v="3821"/>
    <n v="576"/>
    <n v="1430"/>
    <n v="568"/>
    <n v="6.9398999999999997"/>
    <n v="349600"/>
    <x v="1"/>
    <m/>
  </r>
  <r>
    <n v="-117.9"/>
    <n v="33.880000000000003"/>
    <n v="28"/>
    <n v="2696"/>
    <n v="346"/>
    <n v="947"/>
    <n v="356"/>
    <n v="9.0054999999999996"/>
    <n v="375400"/>
    <x v="1"/>
    <m/>
  </r>
  <r>
    <n v="-117.89"/>
    <n v="33.89"/>
    <n v="17"/>
    <n v="1671"/>
    <n v="192"/>
    <n v="678"/>
    <n v="206"/>
    <n v="13.1107"/>
    <n v="467600"/>
    <x v="1"/>
    <m/>
  </r>
  <r>
    <n v="-117.92"/>
    <n v="33.89"/>
    <n v="12"/>
    <n v="1859"/>
    <n v="393"/>
    <n v="622"/>
    <n v="316"/>
    <n v="5.0258000000000003"/>
    <n v="161800"/>
    <x v="1"/>
    <m/>
  </r>
  <r>
    <n v="-117.97"/>
    <n v="33.909999999999997"/>
    <n v="19"/>
    <n v="8096"/>
    <n v="1318"/>
    <n v="3853"/>
    <n v="1313"/>
    <n v="6.0076000000000001"/>
    <n v="269500"/>
    <x v="1"/>
    <m/>
  </r>
  <r>
    <n v="-117.96"/>
    <n v="33.9"/>
    <n v="9"/>
    <n v="1899"/>
    <n v="284"/>
    <n v="1070"/>
    <n v="293"/>
    <n v="7.2531999999999996"/>
    <n v="381500"/>
    <x v="1"/>
    <m/>
  </r>
  <r>
    <n v="-117.95"/>
    <n v="33.9"/>
    <n v="15"/>
    <n v="3057"/>
    <n v="479"/>
    <n v="1679"/>
    <n v="498"/>
    <n v="6.8429000000000002"/>
    <n v="372600"/>
    <x v="1"/>
    <m/>
  </r>
  <r>
    <n v="-117.96"/>
    <n v="33.9"/>
    <n v="10"/>
    <n v="2423"/>
    <n v="356"/>
    <n v="1213"/>
    <n v="347"/>
    <n v="6.5635000000000003"/>
    <n v="346900"/>
    <x v="1"/>
    <m/>
  </r>
  <r>
    <n v="-117.98"/>
    <n v="33.9"/>
    <n v="6"/>
    <n v="1537"/>
    <n v="347"/>
    <n v="506"/>
    <n v="280"/>
    <n v="4.8263999999999996"/>
    <n v="146800"/>
    <x v="1"/>
    <m/>
  </r>
  <r>
    <n v="-117.96"/>
    <n v="33.880000000000003"/>
    <n v="25"/>
    <n v="3578"/>
    <n v="461"/>
    <n v="1588"/>
    <n v="466"/>
    <n v="6.2556000000000003"/>
    <n v="341300"/>
    <x v="1"/>
    <m/>
  </r>
  <r>
    <n v="-117.95"/>
    <n v="33.89"/>
    <n v="17"/>
    <n v="1665"/>
    <n v="247"/>
    <n v="755"/>
    <n v="254"/>
    <n v="6.5763999999999996"/>
    <n v="349000"/>
    <x v="1"/>
    <m/>
  </r>
  <r>
    <n v="-117.96"/>
    <n v="33.89"/>
    <n v="24"/>
    <n v="1332"/>
    <n v="252"/>
    <n v="625"/>
    <n v="230"/>
    <n v="4.4375"/>
    <n v="334100"/>
    <x v="1"/>
    <m/>
  </r>
  <r>
    <n v="-117.94"/>
    <n v="33.909999999999997"/>
    <n v="18"/>
    <n v="8836"/>
    <n v="1527"/>
    <n v="3946"/>
    <n v="1451"/>
    <n v="5.6440999999999999"/>
    <n v="313000"/>
    <x v="1"/>
    <m/>
  </r>
  <r>
    <n v="-117.93"/>
    <n v="33.9"/>
    <n v="30"/>
    <n v="2629"/>
    <n v="331"/>
    <n v="956"/>
    <n v="319"/>
    <n v="9.9070999999999998"/>
    <n v="500001"/>
    <x v="1"/>
    <m/>
  </r>
  <r>
    <n v="-117.94"/>
    <n v="33.89"/>
    <n v="30"/>
    <n v="2577"/>
    <n v="404"/>
    <n v="1076"/>
    <n v="374"/>
    <n v="6.7527999999999997"/>
    <n v="459600"/>
    <x v="1"/>
    <m/>
  </r>
  <r>
    <n v="-117.94"/>
    <n v="33.880000000000003"/>
    <n v="35"/>
    <n v="2159"/>
    <n v="343"/>
    <n v="833"/>
    <n v="335"/>
    <n v="5.3738000000000001"/>
    <n v="365100"/>
    <x v="1"/>
    <m/>
  </r>
  <r>
    <n v="-117.94"/>
    <n v="33.9"/>
    <n v="27"/>
    <n v="2029"/>
    <n v="242"/>
    <n v="711"/>
    <n v="254"/>
    <n v="9.7956000000000003"/>
    <n v="500001"/>
    <x v="1"/>
    <m/>
  </r>
  <r>
    <n v="-117.98"/>
    <n v="33.869999999999997"/>
    <n v="25"/>
    <n v="2037"/>
    <n v="515"/>
    <n v="1435"/>
    <n v="496"/>
    <n v="3.3199000000000001"/>
    <n v="188800"/>
    <x v="1"/>
    <m/>
  </r>
  <r>
    <n v="-117.98"/>
    <n v="33.869999999999997"/>
    <n v="29"/>
    <n v="1310"/>
    <n v="332"/>
    <n v="937"/>
    <n v="294"/>
    <n v="3.8068"/>
    <n v="158700"/>
    <x v="1"/>
    <m/>
  </r>
  <r>
    <n v="-117.98"/>
    <n v="33.86"/>
    <n v="25"/>
    <n v="1025"/>
    <n v="266"/>
    <n v="726"/>
    <n v="183"/>
    <n v="3.875"/>
    <n v="137500"/>
    <x v="1"/>
    <m/>
  </r>
  <r>
    <n v="-117.98"/>
    <n v="33.86"/>
    <n v="26"/>
    <n v="1240"/>
    <n v="285"/>
    <n v="781"/>
    <n v="315"/>
    <n v="4.1287000000000003"/>
    <n v="205800"/>
    <x v="1"/>
    <m/>
  </r>
  <r>
    <n v="-117.97"/>
    <n v="33.869999999999997"/>
    <n v="28"/>
    <n v="1784"/>
    <n v="440"/>
    <n v="1255"/>
    <n v="433"/>
    <n v="3.7054"/>
    <n v="169200"/>
    <x v="1"/>
    <m/>
  </r>
  <r>
    <n v="-117.97"/>
    <n v="33.86"/>
    <n v="34"/>
    <n v="2138"/>
    <n v="490"/>
    <n v="1682"/>
    <n v="463"/>
    <n v="3.6006"/>
    <n v="161700"/>
    <x v="1"/>
    <m/>
  </r>
  <r>
    <n v="-117.97"/>
    <n v="33.86"/>
    <n v="35"/>
    <n v="1691"/>
    <n v="367"/>
    <n v="1265"/>
    <n v="378"/>
    <n v="3.5855000000000001"/>
    <n v="174300"/>
    <x v="1"/>
    <m/>
  </r>
  <r>
    <n v="-117.97"/>
    <n v="33.86"/>
    <n v="12"/>
    <n v="1370"/>
    <n v="367"/>
    <n v="1022"/>
    <n v="296"/>
    <n v="3.6471"/>
    <n v="141700"/>
    <x v="1"/>
    <m/>
  </r>
  <r>
    <n v="-117.96"/>
    <n v="33.86"/>
    <n v="35"/>
    <n v="2146"/>
    <n v="430"/>
    <n v="1230"/>
    <n v="429"/>
    <n v="3.7812999999999999"/>
    <n v="184900"/>
    <x v="1"/>
    <m/>
  </r>
  <r>
    <n v="-117.96"/>
    <n v="33.86"/>
    <n v="35"/>
    <n v="2181"/>
    <n v="371"/>
    <n v="1249"/>
    <n v="358"/>
    <n v="4.2937000000000003"/>
    <n v="183200"/>
    <x v="1"/>
    <m/>
  </r>
  <r>
    <n v="-117.96"/>
    <n v="33.869999999999997"/>
    <n v="35"/>
    <n v="1972"/>
    <n v="367"/>
    <n v="1152"/>
    <n v="356"/>
    <n v="3.7222"/>
    <n v="187500"/>
    <x v="1"/>
    <m/>
  </r>
  <r>
    <n v="-117.95"/>
    <n v="33.86"/>
    <n v="35"/>
    <n v="2375"/>
    <n v="439"/>
    <n v="1343"/>
    <n v="424"/>
    <n v="4.53"/>
    <n v="193500"/>
    <x v="1"/>
    <m/>
  </r>
  <r>
    <n v="-117.95"/>
    <n v="33.86"/>
    <n v="35"/>
    <n v="2478"/>
    <n v="431"/>
    <n v="1333"/>
    <n v="427"/>
    <n v="5.2099000000000002"/>
    <n v="191400"/>
    <x v="1"/>
    <m/>
  </r>
  <r>
    <n v="-117.96"/>
    <n v="33.86"/>
    <n v="32"/>
    <n v="2366"/>
    <n v="505"/>
    <n v="1283"/>
    <n v="477"/>
    <n v="3.3515999999999999"/>
    <n v="190000"/>
    <x v="1"/>
    <m/>
  </r>
  <r>
    <n v="-117.94"/>
    <n v="33.880000000000003"/>
    <n v="46"/>
    <n v="1747"/>
    <n v="312"/>
    <n v="770"/>
    <n v="296"/>
    <n v="5.4217000000000004"/>
    <n v="256000"/>
    <x v="1"/>
    <m/>
  </r>
  <r>
    <n v="-117.95"/>
    <n v="33.869999999999997"/>
    <n v="34"/>
    <n v="1599"/>
    <n v="296"/>
    <n v="938"/>
    <n v="307"/>
    <n v="4.2850000000000001"/>
    <n v="184900"/>
    <x v="1"/>
    <m/>
  </r>
  <r>
    <n v="-117.95"/>
    <n v="33.869999999999997"/>
    <n v="35"/>
    <n v="1854"/>
    <n v="383"/>
    <n v="1115"/>
    <n v="381"/>
    <n v="4.4783999999999997"/>
    <n v="185200"/>
    <x v="1"/>
    <m/>
  </r>
  <r>
    <n v="-117.95"/>
    <n v="33.869999999999997"/>
    <n v="22"/>
    <n v="1432"/>
    <n v="335"/>
    <n v="746"/>
    <n v="296"/>
    <n v="2.0226999999999999"/>
    <n v="55000"/>
    <x v="1"/>
    <m/>
  </r>
  <r>
    <n v="-117.96"/>
    <n v="33.869999999999997"/>
    <n v="27"/>
    <n v="890"/>
    <n v="289"/>
    <n v="416"/>
    <n v="200"/>
    <n v="3.141"/>
    <n v="167500"/>
    <x v="1"/>
    <m/>
  </r>
  <r>
    <n v="-117.96"/>
    <n v="33.869999999999997"/>
    <n v="37"/>
    <n v="1785"/>
    <n v="360"/>
    <n v="1155"/>
    <n v="403"/>
    <n v="4.7984"/>
    <n v="175800"/>
    <x v="1"/>
    <m/>
  </r>
  <r>
    <n v="-117.95"/>
    <n v="33.880000000000003"/>
    <n v="34"/>
    <n v="1939"/>
    <n v="355"/>
    <n v="817"/>
    <n v="314"/>
    <n v="3.6705000000000001"/>
    <n v="275000"/>
    <x v="1"/>
    <m/>
  </r>
  <r>
    <n v="-117.94"/>
    <n v="33.86"/>
    <n v="36"/>
    <n v="2824"/>
    <n v="493"/>
    <n v="1394"/>
    <n v="507"/>
    <n v="4.6477000000000004"/>
    <n v="194700"/>
    <x v="1"/>
    <m/>
  </r>
  <r>
    <n v="-117.94"/>
    <n v="33.86"/>
    <n v="33"/>
    <n v="1013"/>
    <n v="312"/>
    <n v="706"/>
    <n v="266"/>
    <n v="2.1432000000000002"/>
    <n v="197500"/>
    <x v="1"/>
    <m/>
  </r>
  <r>
    <n v="-117.95"/>
    <n v="33.86"/>
    <n v="36"/>
    <n v="2038"/>
    <n v="343"/>
    <n v="1066"/>
    <n v="346"/>
    <n v="5.1970000000000001"/>
    <n v="195700"/>
    <x v="1"/>
    <m/>
  </r>
  <r>
    <n v="-117.93"/>
    <n v="33.86"/>
    <n v="36"/>
    <n v="1672"/>
    <n v="318"/>
    <n v="1173"/>
    <n v="337"/>
    <n v="4.5773999999999999"/>
    <n v="182100"/>
    <x v="1"/>
    <m/>
  </r>
  <r>
    <n v="-117.93"/>
    <n v="33.86"/>
    <n v="35"/>
    <n v="1216"/>
    <n v="225"/>
    <n v="893"/>
    <n v="228"/>
    <n v="4.0288000000000004"/>
    <n v="184000"/>
    <x v="1"/>
    <m/>
  </r>
  <r>
    <n v="-117.94"/>
    <n v="33.86"/>
    <n v="35"/>
    <n v="1235"/>
    <n v="227"/>
    <n v="875"/>
    <n v="220"/>
    <n v="4.6963999999999997"/>
    <n v="183100"/>
    <x v="1"/>
    <m/>
  </r>
  <r>
    <n v="-117.94"/>
    <n v="33.86"/>
    <n v="35"/>
    <n v="2127"/>
    <n v="417"/>
    <n v="1247"/>
    <n v="378"/>
    <n v="4.75"/>
    <n v="185600"/>
    <x v="1"/>
    <m/>
  </r>
  <r>
    <n v="-117.93"/>
    <n v="33.880000000000003"/>
    <n v="52"/>
    <n v="2157"/>
    <n v="362"/>
    <n v="1001"/>
    <n v="373"/>
    <n v="5.1237000000000004"/>
    <n v="240000"/>
    <x v="1"/>
    <m/>
  </r>
  <r>
    <n v="-117.93"/>
    <n v="33.869999999999997"/>
    <n v="10"/>
    <n v="1277"/>
    <n v="488"/>
    <n v="730"/>
    <n v="417"/>
    <n v="1.4802999999999999"/>
    <n v="137500"/>
    <x v="1"/>
    <m/>
  </r>
  <r>
    <n v="-117.94"/>
    <n v="33.869999999999997"/>
    <n v="46"/>
    <n v="2066"/>
    <n v="450"/>
    <n v="1275"/>
    <n v="448"/>
    <n v="3.9375"/>
    <n v="187000"/>
    <x v="1"/>
    <m/>
  </r>
  <r>
    <n v="-117.94"/>
    <n v="33.880000000000003"/>
    <n v="35"/>
    <n v="1694"/>
    <n v="296"/>
    <n v="679"/>
    <n v="282"/>
    <n v="4.3333000000000004"/>
    <n v="239300"/>
    <x v="1"/>
    <m/>
  </r>
  <r>
    <n v="-117.92"/>
    <n v="33.869999999999997"/>
    <n v="44"/>
    <n v="308"/>
    <n v="87"/>
    <n v="301"/>
    <n v="100"/>
    <n v="2.1991000000000001"/>
    <n v="191100"/>
    <x v="1"/>
    <m/>
  </r>
  <r>
    <n v="-117.92"/>
    <n v="33.869999999999997"/>
    <n v="36"/>
    <n v="1125"/>
    <n v="285"/>
    <n v="966"/>
    <n v="257"/>
    <n v="2.8437999999999999"/>
    <n v="162500"/>
    <x v="1"/>
    <m/>
  </r>
  <r>
    <n v="-117.93"/>
    <n v="33.869999999999997"/>
    <n v="52"/>
    <n v="950"/>
    <n v="229"/>
    <n v="429"/>
    <n v="185"/>
    <n v="2.3149999999999999"/>
    <n v="182100"/>
    <x v="1"/>
    <m/>
  </r>
  <r>
    <n v="-117.93"/>
    <n v="33.880000000000003"/>
    <n v="45"/>
    <n v="1306"/>
    <n v="293"/>
    <n v="585"/>
    <n v="260"/>
    <n v="4.0811999999999999"/>
    <n v="241700"/>
    <x v="1"/>
    <m/>
  </r>
  <r>
    <n v="-117.93"/>
    <n v="33.880000000000003"/>
    <n v="32"/>
    <n v="2458"/>
    <n v="359"/>
    <n v="967"/>
    <n v="409"/>
    <n v="7.2892999999999999"/>
    <n v="293500"/>
    <x v="1"/>
    <m/>
  </r>
  <r>
    <n v="-117.92"/>
    <n v="33.880000000000003"/>
    <n v="52"/>
    <n v="1270"/>
    <n v="276"/>
    <n v="609"/>
    <n v="211"/>
    <n v="3.75"/>
    <n v="232500"/>
    <x v="1"/>
    <m/>
  </r>
  <r>
    <n v="-117.91"/>
    <n v="33.880000000000003"/>
    <n v="34"/>
    <n v="1851"/>
    <n v="291"/>
    <n v="784"/>
    <n v="290"/>
    <n v="5.2336"/>
    <n v="235600"/>
    <x v="1"/>
    <m/>
  </r>
  <r>
    <n v="-117.92"/>
    <n v="33.880000000000003"/>
    <n v="32"/>
    <n v="1683"/>
    <n v="273"/>
    <n v="719"/>
    <n v="263"/>
    <n v="5.3648999999999996"/>
    <n v="243600"/>
    <x v="1"/>
    <m/>
  </r>
  <r>
    <n v="-117.92"/>
    <n v="33.880000000000003"/>
    <n v="32"/>
    <n v="1632"/>
    <n v="244"/>
    <n v="575"/>
    <n v="235"/>
    <n v="5.3986000000000001"/>
    <n v="318700"/>
    <x v="1"/>
    <m/>
  </r>
  <r>
    <n v="-117.91"/>
    <n v="33.89"/>
    <n v="30"/>
    <n v="1631"/>
    <n v="212"/>
    <n v="523"/>
    <n v="216"/>
    <n v="7.875"/>
    <n v="351900"/>
    <x v="1"/>
    <m/>
  </r>
  <r>
    <n v="-117.9"/>
    <n v="33.880000000000003"/>
    <n v="35"/>
    <n v="2062"/>
    <n v="353"/>
    <n v="991"/>
    <n v="357"/>
    <n v="5.2896999999999998"/>
    <n v="230400"/>
    <x v="1"/>
    <m/>
  </r>
  <r>
    <n v="-117.9"/>
    <n v="33.880000000000003"/>
    <n v="34"/>
    <n v="1396"/>
    <n v="245"/>
    <n v="661"/>
    <n v="261"/>
    <n v="4.6749999999999998"/>
    <n v="215400"/>
    <x v="1"/>
    <m/>
  </r>
  <r>
    <n v="-117.9"/>
    <n v="33.869999999999997"/>
    <n v="28"/>
    <n v="2315"/>
    <n v="538"/>
    <n v="1360"/>
    <n v="504"/>
    <n v="2.9861"/>
    <n v="218600"/>
    <x v="1"/>
    <m/>
  </r>
  <r>
    <n v="-117.9"/>
    <n v="33.869999999999997"/>
    <n v="34"/>
    <n v="1411"/>
    <n v="292"/>
    <n v="1040"/>
    <n v="299"/>
    <n v="3.4338000000000002"/>
    <n v="195200"/>
    <x v="1"/>
    <m/>
  </r>
  <r>
    <n v="-117.91"/>
    <n v="33.869999999999997"/>
    <n v="29"/>
    <n v="1121"/>
    <m/>
    <n v="762"/>
    <n v="276"/>
    <n v="2.5"/>
    <n v="143800"/>
    <x v="1"/>
    <m/>
  </r>
  <r>
    <n v="-117.91"/>
    <n v="33.869999999999997"/>
    <n v="52"/>
    <n v="2031"/>
    <n v="506"/>
    <n v="1191"/>
    <n v="463"/>
    <n v="2.9076"/>
    <n v="177300"/>
    <x v="1"/>
    <m/>
  </r>
  <r>
    <n v="-117.88"/>
    <n v="33.89"/>
    <n v="18"/>
    <n v="1616"/>
    <n v="532"/>
    <n v="866"/>
    <n v="496"/>
    <n v="3.6435"/>
    <n v="119100"/>
    <x v="1"/>
    <m/>
  </r>
  <r>
    <n v="-117.88"/>
    <n v="33.89"/>
    <n v="16"/>
    <n v="959"/>
    <n v="176"/>
    <n v="353"/>
    <n v="185"/>
    <n v="4.5"/>
    <n v="173300"/>
    <x v="1"/>
    <m/>
  </r>
  <r>
    <n v="-117.88"/>
    <n v="33.880000000000003"/>
    <n v="15"/>
    <n v="957"/>
    <n v="360"/>
    <n v="615"/>
    <n v="370"/>
    <n v="3.0263"/>
    <n v="162500"/>
    <x v="1"/>
    <m/>
  </r>
  <r>
    <n v="-117.89"/>
    <n v="33.880000000000003"/>
    <n v="15"/>
    <n v="1655"/>
    <n v="626"/>
    <n v="1549"/>
    <n v="582"/>
    <n v="1.9127000000000001"/>
    <n v="175000"/>
    <x v="1"/>
    <m/>
  </r>
  <r>
    <n v="-117.89"/>
    <n v="33.880000000000003"/>
    <n v="33"/>
    <n v="1582"/>
    <n v="256"/>
    <n v="771"/>
    <n v="240"/>
    <n v="5.3836000000000004"/>
    <n v="229600"/>
    <x v="1"/>
    <m/>
  </r>
  <r>
    <n v="-117.89"/>
    <n v="33.880000000000003"/>
    <n v="27"/>
    <n v="2091"/>
    <n v="336"/>
    <n v="1037"/>
    <n v="332"/>
    <n v="5.7519"/>
    <n v="243400"/>
    <x v="1"/>
    <m/>
  </r>
  <r>
    <n v="-117.89"/>
    <n v="33.869999999999997"/>
    <n v="25"/>
    <n v="1492"/>
    <n v="439"/>
    <n v="755"/>
    <n v="389"/>
    <n v="3.0893000000000002"/>
    <n v="188200"/>
    <x v="1"/>
    <m/>
  </r>
  <r>
    <n v="-117.89"/>
    <n v="33.869999999999997"/>
    <n v="32"/>
    <n v="1133"/>
    <n v="216"/>
    <n v="693"/>
    <n v="228"/>
    <n v="3.3593999999999999"/>
    <n v="202100"/>
    <x v="1"/>
    <m/>
  </r>
  <r>
    <n v="-117.88"/>
    <n v="33.869999999999997"/>
    <n v="35"/>
    <n v="1919"/>
    <n v="349"/>
    <n v="1302"/>
    <n v="345"/>
    <n v="5.6409000000000002"/>
    <n v="190900"/>
    <x v="1"/>
    <m/>
  </r>
  <r>
    <n v="-117.89"/>
    <n v="33.869999999999997"/>
    <n v="32"/>
    <n v="1569"/>
    <n v="422"/>
    <n v="835"/>
    <n v="386"/>
    <n v="3.0465"/>
    <n v="148900"/>
    <x v="1"/>
    <m/>
  </r>
  <r>
    <n v="-117.93"/>
    <n v="33.869999999999997"/>
    <n v="45"/>
    <n v="1006"/>
    <n v="230"/>
    <n v="1237"/>
    <n v="237"/>
    <n v="3.3472"/>
    <n v="168000"/>
    <x v="1"/>
    <m/>
  </r>
  <r>
    <n v="-117.93"/>
    <n v="33.86"/>
    <n v="36"/>
    <n v="931"/>
    <n v="279"/>
    <n v="778"/>
    <n v="303"/>
    <n v="2.6562999999999999"/>
    <n v="155000"/>
    <x v="1"/>
    <m/>
  </r>
  <r>
    <n v="-117.93"/>
    <n v="33.86"/>
    <n v="17"/>
    <n v="1627"/>
    <n v="398"/>
    <n v="1216"/>
    <n v="369"/>
    <n v="3.3437999999999999"/>
    <n v="186600"/>
    <x v="1"/>
    <m/>
  </r>
  <r>
    <n v="-117.93"/>
    <n v="33.86"/>
    <n v="35"/>
    <n v="931"/>
    <n v="181"/>
    <n v="516"/>
    <n v="174"/>
    <n v="5.5867000000000004"/>
    <n v="182500"/>
    <x v="1"/>
    <m/>
  </r>
  <r>
    <n v="-117.93"/>
    <n v="33.869999999999997"/>
    <n v="29"/>
    <n v="1221"/>
    <n v="371"/>
    <n v="1822"/>
    <n v="326"/>
    <n v="1.7935000000000001"/>
    <n v="162500"/>
    <x v="1"/>
    <m/>
  </r>
  <r>
    <n v="-117.89"/>
    <n v="33.86"/>
    <n v="28"/>
    <n v="1395"/>
    <n v="398"/>
    <n v="1220"/>
    <n v="362"/>
    <n v="3.3008000000000002"/>
    <n v="193800"/>
    <x v="1"/>
    <m/>
  </r>
  <r>
    <n v="-117.91"/>
    <n v="33.86"/>
    <n v="26"/>
    <n v="2296"/>
    <n v="570"/>
    <n v="1415"/>
    <n v="527"/>
    <n v="2.4731999999999998"/>
    <n v="165800"/>
    <x v="1"/>
    <m/>
  </r>
  <r>
    <n v="-117.92"/>
    <n v="33.86"/>
    <n v="26"/>
    <n v="745"/>
    <n v="161"/>
    <n v="247"/>
    <n v="151"/>
    <n v="3.6375000000000002"/>
    <n v="133900"/>
    <x v="1"/>
    <m/>
  </r>
  <r>
    <n v="-117.92"/>
    <n v="33.869999999999997"/>
    <n v="33"/>
    <n v="1597"/>
    <m/>
    <n v="1888"/>
    <n v="423"/>
    <n v="3.0550000000000002"/>
    <n v="157800"/>
    <x v="1"/>
    <m/>
  </r>
  <r>
    <n v="-117.87"/>
    <n v="33.909999999999997"/>
    <n v="16"/>
    <n v="2434"/>
    <n v="455"/>
    <n v="1017"/>
    <n v="476"/>
    <n v="4.2187999999999999"/>
    <n v="176300"/>
    <x v="1"/>
    <m/>
  </r>
  <r>
    <n v="-117.88"/>
    <n v="33.9"/>
    <n v="21"/>
    <n v="3180"/>
    <n v="434"/>
    <n v="1413"/>
    <n v="391"/>
    <n v="6.5945"/>
    <n v="277300"/>
    <x v="1"/>
    <m/>
  </r>
  <r>
    <n v="-117.88"/>
    <n v="33.9"/>
    <n v="15"/>
    <n v="1705"/>
    <n v="478"/>
    <n v="759"/>
    <n v="479"/>
    <n v="3.5333000000000001"/>
    <n v="114400"/>
    <x v="1"/>
    <m/>
  </r>
  <r>
    <n v="-117.88"/>
    <n v="33.89"/>
    <n v="19"/>
    <n v="3583"/>
    <n v="911"/>
    <n v="2300"/>
    <n v="871"/>
    <n v="3.0213999999999999"/>
    <n v="218400"/>
    <x v="1"/>
    <m/>
  </r>
  <r>
    <n v="-117.88"/>
    <n v="33.89"/>
    <n v="17"/>
    <n v="3218"/>
    <n v="923"/>
    <n v="1701"/>
    <n v="824"/>
    <n v="3.6945999999999999"/>
    <n v="265500"/>
    <x v="1"/>
    <m/>
  </r>
  <r>
    <n v="-117.87"/>
    <n v="33.89"/>
    <n v="25"/>
    <n v="1142"/>
    <n v="162"/>
    <n v="486"/>
    <n v="150"/>
    <n v="7.1471999999999998"/>
    <n v="270100"/>
    <x v="1"/>
    <m/>
  </r>
  <r>
    <n v="-117.86"/>
    <n v="33.909999999999997"/>
    <n v="16"/>
    <n v="2889"/>
    <n v="423"/>
    <n v="1227"/>
    <n v="401"/>
    <n v="6.4513999999999996"/>
    <n v="270800"/>
    <x v="1"/>
    <m/>
  </r>
  <r>
    <n v="-117.86"/>
    <n v="33.9"/>
    <n v="17"/>
    <n v="1452"/>
    <n v="188"/>
    <n v="630"/>
    <n v="194"/>
    <n v="6.9112999999999998"/>
    <n v="285200"/>
    <x v="1"/>
    <m/>
  </r>
  <r>
    <n v="-117.86"/>
    <n v="33.9"/>
    <n v="25"/>
    <n v="3205"/>
    <n v="409"/>
    <n v="1291"/>
    <n v="408"/>
    <n v="7.2477999999999998"/>
    <n v="299200"/>
    <x v="1"/>
    <m/>
  </r>
  <r>
    <n v="-117.87"/>
    <n v="33.9"/>
    <n v="21"/>
    <n v="3181"/>
    <n v="447"/>
    <n v="1416"/>
    <n v="469"/>
    <n v="6.8268000000000004"/>
    <n v="280300"/>
    <x v="1"/>
    <m/>
  </r>
  <r>
    <n v="-117.86"/>
    <n v="33.89"/>
    <n v="22"/>
    <n v="4386"/>
    <n v="593"/>
    <n v="1915"/>
    <n v="592"/>
    <n v="6.6897000000000002"/>
    <n v="289800"/>
    <x v="1"/>
    <m/>
  </r>
  <r>
    <n v="-117.86"/>
    <n v="33.89"/>
    <n v="24"/>
    <n v="2002"/>
    <n v="253"/>
    <n v="820"/>
    <n v="241"/>
    <n v="6.9611999999999998"/>
    <n v="274500"/>
    <x v="1"/>
    <m/>
  </r>
  <r>
    <n v="-117.87"/>
    <n v="33.89"/>
    <n v="19"/>
    <n v="1674"/>
    <n v="243"/>
    <n v="786"/>
    <n v="234"/>
    <n v="6.4218000000000002"/>
    <n v="275000"/>
    <x v="1"/>
    <m/>
  </r>
  <r>
    <n v="-117.86"/>
    <n v="33.880000000000003"/>
    <n v="19"/>
    <n v="1621"/>
    <n v="328"/>
    <n v="871"/>
    <n v="322"/>
    <n v="3.7361"/>
    <n v="201400"/>
    <x v="1"/>
    <m/>
  </r>
  <r>
    <n v="-117.87"/>
    <n v="33.89"/>
    <n v="17"/>
    <n v="1441"/>
    <n v="530"/>
    <n v="769"/>
    <n v="456"/>
    <n v="2.4249999999999998"/>
    <n v="171700"/>
    <x v="1"/>
    <m/>
  </r>
  <r>
    <n v="-117.87"/>
    <n v="33.89"/>
    <n v="22"/>
    <n v="2340"/>
    <n v="664"/>
    <n v="1382"/>
    <n v="546"/>
    <n v="3.343"/>
    <n v="184600"/>
    <x v="1"/>
    <m/>
  </r>
  <r>
    <n v="-117.87"/>
    <n v="33.880000000000003"/>
    <n v="25"/>
    <n v="1808"/>
    <n v="440"/>
    <n v="1342"/>
    <n v="454"/>
    <n v="3.0249999999999999"/>
    <n v="156900"/>
    <x v="1"/>
    <m/>
  </r>
  <r>
    <n v="-117.87"/>
    <n v="33.880000000000003"/>
    <n v="24"/>
    <n v="2655"/>
    <n v="702"/>
    <n v="1519"/>
    <n v="708"/>
    <n v="3.3035999999999999"/>
    <n v="183900"/>
    <x v="1"/>
    <m/>
  </r>
  <r>
    <n v="-117.87"/>
    <n v="33.880000000000003"/>
    <n v="28"/>
    <n v="3333"/>
    <n v="752"/>
    <n v="2026"/>
    <n v="722"/>
    <n v="3.5667"/>
    <n v="190700"/>
    <x v="1"/>
    <m/>
  </r>
  <r>
    <n v="-117.87"/>
    <n v="33.880000000000003"/>
    <n v="28"/>
    <n v="2612"/>
    <n v="602"/>
    <n v="1682"/>
    <n v="563"/>
    <n v="3.6417000000000002"/>
    <n v="204300"/>
    <x v="1"/>
    <m/>
  </r>
  <r>
    <n v="-117.86"/>
    <n v="33.869999999999997"/>
    <n v="12"/>
    <n v="1600"/>
    <n v="251"/>
    <n v="685"/>
    <n v="256"/>
    <n v="5.1783999999999999"/>
    <n v="254000"/>
    <x v="1"/>
    <m/>
  </r>
  <r>
    <n v="-117.87"/>
    <n v="33.85"/>
    <n v="33"/>
    <n v="45"/>
    <n v="11"/>
    <n v="34"/>
    <n v="10"/>
    <n v="5.2949000000000002"/>
    <n v="350000"/>
    <x v="1"/>
    <m/>
  </r>
  <r>
    <n v="-117.85"/>
    <n v="33.86"/>
    <n v="18"/>
    <n v="329"/>
    <n v="72"/>
    <n v="209"/>
    <n v="71"/>
    <n v="4.6806000000000001"/>
    <n v="187500"/>
    <x v="1"/>
    <m/>
  </r>
  <r>
    <n v="-117.85"/>
    <n v="33.89"/>
    <n v="22"/>
    <n v="4020"/>
    <n v="655"/>
    <n v="1486"/>
    <n v="635"/>
    <n v="5.9638999999999998"/>
    <n v="262300"/>
    <x v="1"/>
    <m/>
  </r>
  <r>
    <n v="-117.85"/>
    <n v="33.880000000000003"/>
    <n v="14"/>
    <n v="4753"/>
    <n v="681"/>
    <n v="2138"/>
    <n v="678"/>
    <n v="7.3658000000000001"/>
    <n v="288500"/>
    <x v="1"/>
    <m/>
  </r>
  <r>
    <n v="-117.86"/>
    <n v="33.880000000000003"/>
    <n v="20"/>
    <n v="3977"/>
    <n v="540"/>
    <n v="1886"/>
    <n v="541"/>
    <n v="6.5842999999999998"/>
    <n v="272200"/>
    <x v="1"/>
    <m/>
  </r>
  <r>
    <n v="-117.85"/>
    <n v="33.869999999999997"/>
    <n v="15"/>
    <n v="5078"/>
    <n v="806"/>
    <n v="2569"/>
    <n v="759"/>
    <n v="5.6548999999999996"/>
    <n v="301900"/>
    <x v="1"/>
    <m/>
  </r>
  <r>
    <n v="-117.85"/>
    <n v="33.9"/>
    <n v="20"/>
    <n v="4026"/>
    <n v="648"/>
    <n v="1997"/>
    <n v="650"/>
    <n v="5.5918000000000001"/>
    <n v="260500"/>
    <x v="1"/>
    <m/>
  </r>
  <r>
    <n v="-117.85"/>
    <n v="33.9"/>
    <n v="25"/>
    <n v="1548"/>
    <n v="256"/>
    <n v="811"/>
    <n v="263"/>
    <n v="5.2037000000000004"/>
    <n v="242200"/>
    <x v="1"/>
    <m/>
  </r>
  <r>
    <n v="-117.84"/>
    <n v="33.89"/>
    <n v="24"/>
    <n v="3935"/>
    <n v="625"/>
    <n v="1912"/>
    <n v="593"/>
    <n v="5.7950999999999997"/>
    <n v="226900"/>
    <x v="1"/>
    <m/>
  </r>
  <r>
    <n v="-117.85"/>
    <n v="33.89"/>
    <n v="24"/>
    <n v="3326"/>
    <n v="503"/>
    <n v="1616"/>
    <n v="494"/>
    <n v="5.7457000000000003"/>
    <n v="240600"/>
    <x v="1"/>
    <m/>
  </r>
  <r>
    <n v="-117.88"/>
    <n v="33.869999999999997"/>
    <n v="21"/>
    <n v="1519"/>
    <n v="388"/>
    <n v="1203"/>
    <n v="366"/>
    <n v="3.2082999999999999"/>
    <n v="145300"/>
    <x v="1"/>
    <m/>
  </r>
  <r>
    <n v="-117.87"/>
    <n v="33.86"/>
    <n v="19"/>
    <n v="2232"/>
    <n v="448"/>
    <n v="1149"/>
    <n v="417"/>
    <n v="3.1534"/>
    <n v="324400"/>
    <x v="1"/>
    <m/>
  </r>
  <r>
    <n v="-117.87"/>
    <n v="33.869999999999997"/>
    <n v="7"/>
    <n v="2663"/>
    <n v="642"/>
    <n v="1367"/>
    <n v="677"/>
    <n v="4.6562999999999999"/>
    <n v="162400"/>
    <x v="1"/>
    <m/>
  </r>
  <r>
    <n v="-117.87"/>
    <n v="33.869999999999997"/>
    <n v="15"/>
    <n v="1898"/>
    <n v="476"/>
    <n v="1766"/>
    <n v="455"/>
    <n v="2.4929000000000001"/>
    <n v="158500"/>
    <x v="1"/>
    <m/>
  </r>
  <r>
    <n v="-117.87"/>
    <n v="33.869999999999997"/>
    <n v="16"/>
    <n v="1332"/>
    <n v="368"/>
    <n v="1534"/>
    <n v="295"/>
    <n v="3.0226999999999999"/>
    <n v="297100"/>
    <x v="1"/>
    <m/>
  </r>
  <r>
    <n v="-117.86"/>
    <n v="33.869999999999997"/>
    <n v="19"/>
    <n v="1591"/>
    <n v="279"/>
    <n v="891"/>
    <n v="237"/>
    <n v="5.6573000000000002"/>
    <n v="216000"/>
    <x v="1"/>
    <m/>
  </r>
  <r>
    <n v="-117.88"/>
    <n v="33.85"/>
    <n v="18"/>
    <n v="2705"/>
    <n v="713"/>
    <n v="2726"/>
    <n v="674"/>
    <n v="2.7759"/>
    <n v="200000"/>
    <x v="1"/>
    <m/>
  </r>
  <r>
    <n v="-117.87"/>
    <n v="33.86"/>
    <n v="28"/>
    <n v="2292"/>
    <n v="531"/>
    <n v="2197"/>
    <n v="509"/>
    <n v="3.4855999999999998"/>
    <n v="142800"/>
    <x v="1"/>
    <m/>
  </r>
  <r>
    <n v="-117.88"/>
    <n v="33.85"/>
    <n v="22"/>
    <n v="1105"/>
    <n v="241"/>
    <n v="971"/>
    <n v="249"/>
    <n v="3.1667000000000001"/>
    <n v="113900"/>
    <x v="1"/>
    <m/>
  </r>
  <r>
    <n v="-117.81"/>
    <n v="33.89"/>
    <n v="13"/>
    <n v="3252"/>
    <n v="583"/>
    <n v="1546"/>
    <n v="557"/>
    <n v="5.8243"/>
    <n v="297900"/>
    <x v="1"/>
    <m/>
  </r>
  <r>
    <n v="-117.82"/>
    <n v="33.880000000000003"/>
    <n v="18"/>
    <n v="1982"/>
    <n v="300"/>
    <n v="1027"/>
    <n v="324"/>
    <n v="7.0526"/>
    <n v="327500"/>
    <x v="1"/>
    <m/>
  </r>
  <r>
    <n v="-117.82"/>
    <n v="33.89"/>
    <n v="24"/>
    <n v="2168"/>
    <n v="421"/>
    <n v="1050"/>
    <n v="397"/>
    <n v="4.6172000000000004"/>
    <n v="238300"/>
    <x v="1"/>
    <m/>
  </r>
  <r>
    <n v="-117.81"/>
    <n v="33.880000000000003"/>
    <n v="19"/>
    <n v="2968"/>
    <n v="503"/>
    <n v="1430"/>
    <n v="459"/>
    <n v="5.3338999999999999"/>
    <n v="371700"/>
    <x v="1"/>
    <m/>
  </r>
  <r>
    <n v="-117.82"/>
    <n v="33.89"/>
    <n v="21"/>
    <n v="3079"/>
    <n v="509"/>
    <n v="1431"/>
    <n v="480"/>
    <n v="4.0713999999999997"/>
    <n v="278900"/>
    <x v="1"/>
    <m/>
  </r>
  <r>
    <n v="-117.78"/>
    <n v="33.86"/>
    <n v="16"/>
    <n v="3471"/>
    <n v="708"/>
    <n v="1769"/>
    <n v="691"/>
    <n v="4.1063999999999998"/>
    <n v="246100"/>
    <x v="1"/>
    <m/>
  </r>
  <r>
    <n v="-117.76"/>
    <n v="33.869999999999997"/>
    <n v="16"/>
    <n v="3973"/>
    <n v="595"/>
    <n v="1971"/>
    <n v="575"/>
    <n v="6.4264999999999999"/>
    <n v="263700"/>
    <x v="1"/>
    <m/>
  </r>
  <r>
    <n v="-117.83"/>
    <n v="33.9"/>
    <n v="23"/>
    <n v="2446"/>
    <n v="360"/>
    <n v="1196"/>
    <n v="359"/>
    <n v="6.5754999999999999"/>
    <n v="272800"/>
    <x v="1"/>
    <m/>
  </r>
  <r>
    <n v="-117.84"/>
    <n v="33.9"/>
    <n v="24"/>
    <n v="1723"/>
    <n v="223"/>
    <n v="707"/>
    <n v="219"/>
    <n v="7.0351999999999997"/>
    <n v="299600"/>
    <x v="1"/>
    <m/>
  </r>
  <r>
    <n v="-117.83"/>
    <n v="33.89"/>
    <n v="25"/>
    <n v="1737"/>
    <n v="270"/>
    <n v="840"/>
    <n v="265"/>
    <n v="4.625"/>
    <n v="245700"/>
    <x v="1"/>
    <m/>
  </r>
  <r>
    <n v="-117.83"/>
    <n v="33.880000000000003"/>
    <n v="23"/>
    <n v="2365"/>
    <n v="355"/>
    <n v="1209"/>
    <n v="347"/>
    <n v="6.0132000000000003"/>
    <n v="259400"/>
    <x v="1"/>
    <m/>
  </r>
  <r>
    <n v="-117.84"/>
    <n v="33.89"/>
    <n v="19"/>
    <n v="3544"/>
    <n v="542"/>
    <n v="1787"/>
    <n v="560"/>
    <n v="6.7836999999999996"/>
    <n v="264300"/>
    <x v="1"/>
    <m/>
  </r>
  <r>
    <n v="-117.83"/>
    <n v="33.880000000000003"/>
    <n v="18"/>
    <n v="2112"/>
    <n v="340"/>
    <n v="1048"/>
    <n v="315"/>
    <n v="6.9307999999999996"/>
    <n v="231700"/>
    <x v="1"/>
    <m/>
  </r>
  <r>
    <n v="-117.82"/>
    <n v="33.880000000000003"/>
    <n v="15"/>
    <n v="5392"/>
    <n v="895"/>
    <n v="2531"/>
    <n v="827"/>
    <n v="6.2184999999999997"/>
    <n v="280300"/>
    <x v="1"/>
    <m/>
  </r>
  <r>
    <n v="-117.83"/>
    <n v="33.869999999999997"/>
    <n v="5"/>
    <n v="6971"/>
    <n v="1449"/>
    <n v="3521"/>
    <n v="1423"/>
    <n v="5.2130999999999998"/>
    <n v="243900"/>
    <x v="1"/>
    <m/>
  </r>
  <r>
    <n v="-117.81"/>
    <n v="33.880000000000003"/>
    <n v="19"/>
    <n v="2265"/>
    <n v="283"/>
    <n v="904"/>
    <n v="279"/>
    <n v="9.2326999999999995"/>
    <n v="461300"/>
    <x v="1"/>
    <m/>
  </r>
  <r>
    <n v="-117.81"/>
    <n v="33.869999999999997"/>
    <n v="19"/>
    <n v="4491"/>
    <n v="680"/>
    <n v="2457"/>
    <n v="702"/>
    <n v="6.0590999999999999"/>
    <n v="233500"/>
    <x v="1"/>
    <m/>
  </r>
  <r>
    <n v="-117.8"/>
    <n v="33.869999999999997"/>
    <n v="16"/>
    <n v="5954"/>
    <n v="1281"/>
    <n v="3107"/>
    <n v="1209"/>
    <n v="4.2565999999999997"/>
    <n v="206100"/>
    <x v="1"/>
    <m/>
  </r>
  <r>
    <n v="-117.81"/>
    <n v="33.86"/>
    <n v="18"/>
    <n v="133"/>
    <n v="29"/>
    <n v="95"/>
    <n v="23"/>
    <n v="3.5625"/>
    <n v="235000"/>
    <x v="1"/>
    <m/>
  </r>
  <r>
    <n v="-117.87"/>
    <n v="33.92"/>
    <n v="14"/>
    <n v="4039"/>
    <n v="669"/>
    <n v="1905"/>
    <n v="670"/>
    <n v="6.3303000000000003"/>
    <n v="303000"/>
    <x v="1"/>
    <m/>
  </r>
  <r>
    <n v="-117.88"/>
    <n v="33.92"/>
    <n v="13"/>
    <n v="3292"/>
    <n v="727"/>
    <n v="1565"/>
    <n v="698"/>
    <n v="5.4569999999999999"/>
    <n v="308800"/>
    <x v="1"/>
    <m/>
  </r>
  <r>
    <n v="-117.85"/>
    <n v="33.92"/>
    <n v="11"/>
    <n v="3331"/>
    <n v="410"/>
    <n v="1460"/>
    <n v="416"/>
    <n v="8.0287000000000006"/>
    <n v="371800"/>
    <x v="1"/>
    <m/>
  </r>
  <r>
    <n v="-117.87"/>
    <n v="33.92"/>
    <n v="17"/>
    <n v="4575"/>
    <n v="764"/>
    <n v="2054"/>
    <n v="737"/>
    <n v="6.0571000000000002"/>
    <n v="272400"/>
    <x v="1"/>
    <m/>
  </r>
  <r>
    <n v="-117.83"/>
    <n v="33.93"/>
    <n v="14"/>
    <n v="1956"/>
    <n v="282"/>
    <n v="671"/>
    <n v="269"/>
    <n v="6.5841000000000003"/>
    <n v="306400"/>
    <x v="1"/>
    <m/>
  </r>
  <r>
    <n v="-117.8"/>
    <n v="33.92"/>
    <n v="16"/>
    <n v="5819"/>
    <n v="986"/>
    <n v="2306"/>
    <n v="914"/>
    <n v="4.6315"/>
    <n v="277500"/>
    <x v="1"/>
    <m/>
  </r>
  <r>
    <n v="-117.8"/>
    <n v="33.89"/>
    <n v="25"/>
    <n v="3121"/>
    <n v="381"/>
    <n v="1278"/>
    <n v="389"/>
    <n v="7.0217000000000001"/>
    <n v="357900"/>
    <x v="1"/>
    <m/>
  </r>
  <r>
    <n v="-117.79"/>
    <n v="33.880000000000003"/>
    <n v="17"/>
    <n v="8562"/>
    <n v="1351"/>
    <n v="3822"/>
    <n v="1316"/>
    <n v="6.0829000000000004"/>
    <n v="252600"/>
    <x v="1"/>
    <m/>
  </r>
  <r>
    <n v="-117.78"/>
    <n v="33.869999999999997"/>
    <n v="16"/>
    <n v="5609"/>
    <n v="952"/>
    <n v="2624"/>
    <n v="934"/>
    <n v="5.3307000000000002"/>
    <n v="169600"/>
    <x v="1"/>
    <m/>
  </r>
  <r>
    <n v="-117.78"/>
    <n v="33.880000000000003"/>
    <n v="16"/>
    <n v="1800"/>
    <n v="238"/>
    <n v="871"/>
    <n v="234"/>
    <n v="6.6677999999999997"/>
    <n v="301900"/>
    <x v="1"/>
    <m/>
  </r>
  <r>
    <n v="-117.78"/>
    <n v="33.9"/>
    <n v="14"/>
    <n v="6239"/>
    <n v="901"/>
    <n v="2923"/>
    <n v="904"/>
    <n v="6.5437000000000003"/>
    <n v="268200"/>
    <x v="1"/>
    <m/>
  </r>
  <r>
    <n v="-117.82"/>
    <n v="33.9"/>
    <n v="25"/>
    <n v="1137"/>
    <n v="170"/>
    <n v="524"/>
    <n v="164"/>
    <n v="7.5743999999999998"/>
    <n v="259300"/>
    <x v="1"/>
    <m/>
  </r>
  <r>
    <n v="-117.8"/>
    <n v="33.9"/>
    <n v="22"/>
    <n v="3760"/>
    <n v="482"/>
    <n v="1485"/>
    <n v="461"/>
    <n v="7.8536999999999999"/>
    <n v="354900"/>
    <x v="1"/>
    <m/>
  </r>
  <r>
    <n v="-117.74"/>
    <n v="33.89"/>
    <n v="4"/>
    <n v="37937"/>
    <n v="5471"/>
    <n v="16122"/>
    <n v="5189"/>
    <n v="7.4946999999999999"/>
    <n v="366300"/>
    <x v="1"/>
    <m/>
  </r>
  <r>
    <n v="-117.76"/>
    <n v="33.880000000000003"/>
    <n v="9"/>
    <n v="4838"/>
    <n v="759"/>
    <n v="2090"/>
    <n v="695"/>
    <n v="6.6536"/>
    <n v="307800"/>
    <x v="1"/>
    <m/>
  </r>
  <r>
    <n v="-117.77"/>
    <n v="33.880000000000003"/>
    <n v="8"/>
    <n v="4874"/>
    <n v="627"/>
    <n v="2070"/>
    <n v="619"/>
    <n v="8.1117000000000008"/>
    <n v="410200"/>
    <x v="1"/>
    <m/>
  </r>
  <r>
    <n v="-117.78"/>
    <n v="33.89"/>
    <n v="7"/>
    <n v="9729"/>
    <n v="1210"/>
    <n v="4160"/>
    <n v="1214"/>
    <n v="8.9087999999999994"/>
    <n v="415300"/>
    <x v="1"/>
    <m/>
  </r>
  <r>
    <n v="-117.8"/>
    <n v="33.85"/>
    <n v="23"/>
    <n v="3038"/>
    <n v="470"/>
    <n v="1568"/>
    <n v="438"/>
    <n v="5.6402999999999999"/>
    <n v="233000"/>
    <x v="1"/>
    <m/>
  </r>
  <r>
    <n v="-117.82"/>
    <n v="33.85"/>
    <n v="21"/>
    <n v="2603"/>
    <n v="404"/>
    <n v="1350"/>
    <n v="390"/>
    <n v="6.0570000000000004"/>
    <n v="235900"/>
    <x v="1"/>
    <m/>
  </r>
  <r>
    <n v="-117.82"/>
    <n v="33.85"/>
    <n v="18"/>
    <n v="1810"/>
    <n v="305"/>
    <n v="1189"/>
    <n v="326"/>
    <n v="5.2226999999999997"/>
    <n v="213500"/>
    <x v="1"/>
    <m/>
  </r>
  <r>
    <n v="-117.8"/>
    <n v="33.85"/>
    <n v="16"/>
    <n v="4151"/>
    <n v="637"/>
    <n v="1558"/>
    <n v="604"/>
    <n v="5.806"/>
    <n v="304900"/>
    <x v="1"/>
    <m/>
  </r>
  <r>
    <n v="-117.82"/>
    <n v="33.840000000000003"/>
    <n v="25"/>
    <n v="1788"/>
    <n v="203"/>
    <n v="676"/>
    <n v="217"/>
    <n v="10.129899999999999"/>
    <n v="454300"/>
    <x v="1"/>
    <m/>
  </r>
  <r>
    <n v="-117.81"/>
    <n v="33.840000000000003"/>
    <n v="17"/>
    <n v="4343"/>
    <n v="515"/>
    <n v="1605"/>
    <n v="484"/>
    <n v="10.598100000000001"/>
    <n v="460100"/>
    <x v="1"/>
    <m/>
  </r>
  <r>
    <n v="-117.79"/>
    <n v="33.840000000000003"/>
    <n v="9"/>
    <n v="10484"/>
    <n v="1603"/>
    <n v="4005"/>
    <n v="1419"/>
    <n v="8.3931000000000004"/>
    <n v="365300"/>
    <x v="1"/>
    <m/>
  </r>
  <r>
    <n v="-117.78"/>
    <n v="33.85"/>
    <n v="16"/>
    <n v="3781"/>
    <n v="504"/>
    <n v="1665"/>
    <n v="499"/>
    <n v="7.2553999999999998"/>
    <n v="335600"/>
    <x v="1"/>
    <m/>
  </r>
  <r>
    <n v="-117.78"/>
    <n v="33.86"/>
    <n v="16"/>
    <n v="4390"/>
    <n v="660"/>
    <n v="2146"/>
    <n v="633"/>
    <n v="6.1504000000000003"/>
    <n v="266000"/>
    <x v="1"/>
    <m/>
  </r>
  <r>
    <n v="-117.76"/>
    <n v="33.869999999999997"/>
    <n v="16"/>
    <n v="3182"/>
    <n v="429"/>
    <n v="1663"/>
    <n v="428"/>
    <n v="7.0591999999999997"/>
    <n v="288200"/>
    <x v="1"/>
    <m/>
  </r>
  <r>
    <n v="-117.78"/>
    <n v="33.81"/>
    <n v="23"/>
    <n v="1986"/>
    <n v="278"/>
    <n v="826"/>
    <n v="260"/>
    <n v="7.7751999999999999"/>
    <n v="380000"/>
    <x v="1"/>
    <m/>
  </r>
  <r>
    <n v="-117.77"/>
    <n v="33.799999999999997"/>
    <n v="16"/>
    <n v="3973"/>
    <n v="483"/>
    <n v="1373"/>
    <n v="452"/>
    <n v="9.8073999999999995"/>
    <n v="417000"/>
    <x v="1"/>
    <m/>
  </r>
  <r>
    <n v="-117.8"/>
    <n v="33.79"/>
    <n v="13"/>
    <n v="2021"/>
    <n v="362"/>
    <n v="1081"/>
    <n v="341"/>
    <n v="4.3269000000000002"/>
    <n v="231400"/>
    <x v="1"/>
    <m/>
  </r>
  <r>
    <n v="-117.79"/>
    <n v="33.799999999999997"/>
    <n v="11"/>
    <n v="10535"/>
    <n v="1620"/>
    <n v="4409"/>
    <n v="1622"/>
    <n v="6.67"/>
    <n v="283200"/>
    <x v="1"/>
    <m/>
  </r>
  <r>
    <n v="-117.77"/>
    <n v="33.85"/>
    <n v="13"/>
    <n v="5415"/>
    <n v="827"/>
    <n v="2061"/>
    <n v="714"/>
    <n v="7.3681000000000001"/>
    <n v="353100"/>
    <x v="1"/>
    <m/>
  </r>
  <r>
    <n v="-117.76"/>
    <n v="33.840000000000003"/>
    <n v="15"/>
    <n v="3764"/>
    <n v="510"/>
    <n v="1448"/>
    <n v="468"/>
    <n v="8.7124000000000006"/>
    <n v="410500"/>
    <x v="1"/>
    <m/>
  </r>
  <r>
    <n v="-117.75"/>
    <n v="33.840000000000003"/>
    <n v="16"/>
    <n v="3491"/>
    <n v="502"/>
    <n v="1496"/>
    <n v="509"/>
    <n v="6.6207000000000003"/>
    <n v="270500"/>
    <x v="1"/>
    <m/>
  </r>
  <r>
    <n v="-117.76"/>
    <n v="33.83"/>
    <n v="15"/>
    <n v="3086"/>
    <n v="457"/>
    <n v="1262"/>
    <n v="436"/>
    <n v="6.4414999999999996"/>
    <n v="300700"/>
    <x v="1"/>
    <m/>
  </r>
  <r>
    <n v="-117.77"/>
    <n v="33.840000000000003"/>
    <n v="5"/>
    <n v="4380"/>
    <n v="715"/>
    <n v="1913"/>
    <n v="741"/>
    <n v="6.7274000000000003"/>
    <n v="266400"/>
    <x v="1"/>
    <m/>
  </r>
  <r>
    <n v="-117.76"/>
    <n v="33.86"/>
    <n v="14"/>
    <n v="3666"/>
    <n v="442"/>
    <n v="1400"/>
    <n v="433"/>
    <n v="10.131600000000001"/>
    <n v="500001"/>
    <x v="1"/>
    <m/>
  </r>
  <r>
    <n v="-117.75"/>
    <n v="33.83"/>
    <n v="14"/>
    <n v="2452"/>
    <n v="296"/>
    <n v="954"/>
    <n v="275"/>
    <n v="8.2375000000000007"/>
    <n v="388300"/>
    <x v="1"/>
    <m/>
  </r>
  <r>
    <n v="-117.74"/>
    <n v="33.85"/>
    <n v="4"/>
    <n v="5416"/>
    <n v="820"/>
    <n v="1753"/>
    <n v="583"/>
    <n v="6.9543999999999997"/>
    <n v="314000"/>
    <x v="1"/>
    <m/>
  </r>
  <r>
    <n v="-117.78"/>
    <n v="33.82"/>
    <n v="12"/>
    <n v="6208"/>
    <n v="750"/>
    <n v="2443"/>
    <n v="739"/>
    <n v="9.1807999999999996"/>
    <n v="413700"/>
    <x v="1"/>
    <m/>
  </r>
  <r>
    <n v="-117.76"/>
    <n v="33.81"/>
    <n v="2"/>
    <n v="582"/>
    <n v="70"/>
    <n v="199"/>
    <n v="64"/>
    <n v="7.1193"/>
    <n v="500001"/>
    <x v="1"/>
    <m/>
  </r>
  <r>
    <n v="-117.81"/>
    <n v="33.799999999999997"/>
    <n v="25"/>
    <n v="2765"/>
    <n v="475"/>
    <n v="1666"/>
    <n v="474"/>
    <n v="6.0530999999999997"/>
    <n v="230700"/>
    <x v="1"/>
    <m/>
  </r>
  <r>
    <n v="-117.81"/>
    <n v="33.79"/>
    <n v="25"/>
    <n v="5950"/>
    <n v="1155"/>
    <n v="4528"/>
    <n v="1064"/>
    <n v="4.2564000000000002"/>
    <n v="204600"/>
    <x v="1"/>
    <m/>
  </r>
  <r>
    <n v="-117.8"/>
    <n v="33.81"/>
    <n v="14"/>
    <n v="1206"/>
    <n v="142"/>
    <n v="572"/>
    <n v="149"/>
    <n v="8.8469999999999995"/>
    <n v="388700"/>
    <x v="1"/>
    <m/>
  </r>
  <r>
    <n v="-117.8"/>
    <n v="33.78"/>
    <n v="18"/>
    <n v="3548"/>
    <n v="474"/>
    <n v="1506"/>
    <n v="449"/>
    <n v="6.9249999999999998"/>
    <n v="290300"/>
    <x v="1"/>
    <m/>
  </r>
  <r>
    <n v="-117.8"/>
    <n v="33.78"/>
    <n v="17"/>
    <n v="4138"/>
    <n v="805"/>
    <n v="2442"/>
    <n v="780"/>
    <n v="4.7804000000000002"/>
    <n v="242000"/>
    <x v="1"/>
    <m/>
  </r>
  <r>
    <n v="-117.69"/>
    <n v="33.799999999999997"/>
    <n v="5"/>
    <n v="3178"/>
    <n v="631"/>
    <n v="1467"/>
    <n v="581"/>
    <n v="5.2541000000000002"/>
    <n v="237100"/>
    <x v="1"/>
    <m/>
  </r>
  <r>
    <n v="-117.66"/>
    <n v="33.61"/>
    <n v="16"/>
    <n v="2022"/>
    <n v="254"/>
    <n v="789"/>
    <n v="270"/>
    <n v="8.4111999999999991"/>
    <n v="286900"/>
    <x v="1"/>
    <m/>
  </r>
  <r>
    <n v="-117.66"/>
    <n v="33.619999999999997"/>
    <n v="16"/>
    <n v="4065"/>
    <n v="661"/>
    <n v="1962"/>
    <n v="636"/>
    <n v="6.2176999999999998"/>
    <n v="256600"/>
    <x v="1"/>
    <m/>
  </r>
  <r>
    <n v="-117.67"/>
    <n v="33.61"/>
    <n v="24"/>
    <n v="3859"/>
    <n v="661"/>
    <n v="1972"/>
    <n v="624"/>
    <n v="5.7870999999999997"/>
    <n v="227400"/>
    <x v="1"/>
    <m/>
  </r>
  <r>
    <n v="-117.66"/>
    <n v="33.61"/>
    <n v="17"/>
    <n v="3464"/>
    <n v="519"/>
    <n v="1713"/>
    <n v="530"/>
    <n v="6.0471000000000004"/>
    <n v="248400"/>
    <x v="1"/>
    <m/>
  </r>
  <r>
    <n v="-117.66"/>
    <n v="33.61"/>
    <n v="21"/>
    <n v="1932"/>
    <n v="266"/>
    <n v="860"/>
    <n v="286"/>
    <n v="7.1497000000000002"/>
    <n v="274000"/>
    <x v="1"/>
    <m/>
  </r>
  <r>
    <n v="-117.66"/>
    <n v="33.6"/>
    <n v="24"/>
    <n v="1684"/>
    <n v="232"/>
    <n v="781"/>
    <n v="230"/>
    <n v="6.8666999999999998"/>
    <n v="279600"/>
    <x v="1"/>
    <m/>
  </r>
  <r>
    <n v="-117.66"/>
    <n v="33.6"/>
    <n v="25"/>
    <n v="3745"/>
    <n v="522"/>
    <n v="1648"/>
    <n v="496"/>
    <n v="7.5488"/>
    <n v="278100"/>
    <x v="1"/>
    <m/>
  </r>
  <r>
    <n v="-117.67"/>
    <n v="33.61"/>
    <n v="23"/>
    <n v="3588"/>
    <n v="577"/>
    <n v="1695"/>
    <n v="569"/>
    <n v="6.1401000000000003"/>
    <n v="243200"/>
    <x v="1"/>
    <m/>
  </r>
  <r>
    <n v="-117.68"/>
    <n v="33.630000000000003"/>
    <n v="16"/>
    <n v="5218"/>
    <n v="1187"/>
    <n v="2701"/>
    <n v="1125"/>
    <n v="3.9289999999999998"/>
    <n v="143100"/>
    <x v="1"/>
    <m/>
  </r>
  <r>
    <n v="-117.68"/>
    <n v="33.630000000000003"/>
    <n v="13"/>
    <n v="5830"/>
    <n v="921"/>
    <n v="2897"/>
    <n v="891"/>
    <n v="6.2403000000000004"/>
    <n v="257400"/>
    <x v="1"/>
    <m/>
  </r>
  <r>
    <n v="-117.67"/>
    <n v="33.630000000000003"/>
    <n v="9"/>
    <n v="5774"/>
    <n v="1320"/>
    <n v="3086"/>
    <n v="1265"/>
    <n v="4.4062999999999999"/>
    <n v="202200"/>
    <x v="1"/>
    <m/>
  </r>
  <r>
    <n v="-117.62"/>
    <n v="33.770000000000003"/>
    <n v="43"/>
    <n v="1911"/>
    <n v="439"/>
    <n v="930"/>
    <n v="433"/>
    <n v="4.6368999999999998"/>
    <n v="186400"/>
    <x v="1"/>
    <m/>
  </r>
  <r>
    <n v="-117.6"/>
    <n v="33.72"/>
    <n v="36"/>
    <n v="1317"/>
    <n v="228"/>
    <n v="531"/>
    <n v="214"/>
    <n v="5.6345999999999998"/>
    <n v="272500"/>
    <x v="1"/>
    <m/>
  </r>
  <r>
    <n v="-117.67"/>
    <n v="33.6"/>
    <n v="25"/>
    <n v="3164"/>
    <n v="449"/>
    <n v="1517"/>
    <n v="453"/>
    <n v="6.7920999999999996"/>
    <n v="266000"/>
    <x v="1"/>
    <m/>
  </r>
  <r>
    <n v="-117.66"/>
    <n v="33.590000000000003"/>
    <n v="18"/>
    <n v="4552"/>
    <n v="706"/>
    <n v="1918"/>
    <n v="671"/>
    <n v="7.5791000000000004"/>
    <n v="288100"/>
    <x v="1"/>
    <m/>
  </r>
  <r>
    <n v="-117.67"/>
    <n v="33.6"/>
    <n v="20"/>
    <n v="1213"/>
    <n v="171"/>
    <n v="565"/>
    <n v="170"/>
    <n v="7.2591999999999999"/>
    <n v="314800"/>
    <x v="1"/>
    <m/>
  </r>
  <r>
    <n v="-117.66"/>
    <n v="33.58"/>
    <n v="16"/>
    <n v="3016"/>
    <n v="394"/>
    <n v="1172"/>
    <n v="382"/>
    <n v="7.5195999999999996"/>
    <n v="315600"/>
    <x v="1"/>
    <m/>
  </r>
  <r>
    <n v="-117.67"/>
    <n v="33.57"/>
    <n v="18"/>
    <n v="1614"/>
    <n v="210"/>
    <n v="692"/>
    <n v="209"/>
    <n v="7.9294000000000002"/>
    <n v="280300"/>
    <x v="1"/>
    <m/>
  </r>
  <r>
    <n v="-117.66"/>
    <n v="33.57"/>
    <n v="16"/>
    <n v="4277"/>
    <n v="565"/>
    <n v="1642"/>
    <n v="549"/>
    <n v="8.0082000000000004"/>
    <n v="286600"/>
    <x v="1"/>
    <m/>
  </r>
  <r>
    <n v="-117.7"/>
    <n v="33.619999999999997"/>
    <n v="16"/>
    <n v="9653"/>
    <n v="2000"/>
    <n v="4732"/>
    <n v="1922"/>
    <n v="3.7361"/>
    <n v="197200"/>
    <x v="1"/>
    <m/>
  </r>
  <r>
    <n v="-117.69"/>
    <n v="33.619999999999997"/>
    <n v="18"/>
    <n v="4265"/>
    <n v="581"/>
    <n v="2025"/>
    <n v="544"/>
    <n v="6.4598000000000004"/>
    <n v="282700"/>
    <x v="1"/>
    <m/>
  </r>
  <r>
    <n v="-117.68"/>
    <n v="33.61"/>
    <n v="19"/>
    <n v="2962"/>
    <n v="405"/>
    <n v="1295"/>
    <n v="440"/>
    <n v="6.0689000000000002"/>
    <n v="248000"/>
    <x v="1"/>
    <m/>
  </r>
  <r>
    <n v="-117.69"/>
    <n v="33.61"/>
    <n v="16"/>
    <n v="3010"/>
    <n v="580"/>
    <n v="1649"/>
    <n v="538"/>
    <n v="4.0221"/>
    <n v="236200"/>
    <x v="1"/>
    <m/>
  </r>
  <r>
    <n v="-117.68"/>
    <n v="33.6"/>
    <n v="19"/>
    <n v="3913"/>
    <n v="460"/>
    <n v="1646"/>
    <n v="454"/>
    <n v="7.2146999999999997"/>
    <n v="303900"/>
    <x v="1"/>
    <m/>
  </r>
  <r>
    <n v="-117.65"/>
    <n v="33.65"/>
    <n v="16"/>
    <n v="1538"/>
    <n v="260"/>
    <n v="835"/>
    <n v="259"/>
    <n v="5.5778999999999996"/>
    <n v="234800"/>
    <x v="1"/>
    <m/>
  </r>
  <r>
    <n v="-117.66"/>
    <n v="33.64"/>
    <n v="17"/>
    <n v="3173"/>
    <n v="501"/>
    <n v="1555"/>
    <n v="520"/>
    <n v="6.7079000000000004"/>
    <n v="250800"/>
    <x v="1"/>
    <m/>
  </r>
  <r>
    <n v="-117.67"/>
    <n v="33.64"/>
    <n v="11"/>
    <n v="2722"/>
    <n v="554"/>
    <n v="1565"/>
    <n v="508"/>
    <n v="5.1645000000000003"/>
    <n v="164100"/>
    <x v="1"/>
    <m/>
  </r>
  <r>
    <n v="-117.66"/>
    <n v="33.65"/>
    <n v="13"/>
    <n v="8527"/>
    <n v="1364"/>
    <n v="4597"/>
    <n v="1393"/>
    <n v="6.2241999999999997"/>
    <n v="237900"/>
    <x v="1"/>
    <m/>
  </r>
  <r>
    <n v="-117.65"/>
    <n v="33.65"/>
    <n v="15"/>
    <n v="3485"/>
    <n v="519"/>
    <n v="1740"/>
    <n v="485"/>
    <n v="6.7542999999999997"/>
    <n v="251900"/>
    <x v="1"/>
    <m/>
  </r>
  <r>
    <n v="-117.65"/>
    <n v="33.630000000000003"/>
    <n v="16"/>
    <n v="3388"/>
    <n v="425"/>
    <n v="1395"/>
    <n v="427"/>
    <n v="8.4471000000000007"/>
    <n v="351300"/>
    <x v="1"/>
    <m/>
  </r>
  <r>
    <n v="-117.65"/>
    <n v="33.65"/>
    <n v="15"/>
    <n v="4713"/>
    <n v="671"/>
    <n v="2197"/>
    <n v="673"/>
    <n v="7.5426000000000002"/>
    <n v="294800"/>
    <x v="1"/>
    <m/>
  </r>
  <r>
    <n v="-117.66"/>
    <n v="33.630000000000003"/>
    <n v="16"/>
    <n v="3299"/>
    <n v="610"/>
    <n v="1967"/>
    <n v="604"/>
    <n v="5.5084999999999997"/>
    <n v="223300"/>
    <x v="1"/>
    <m/>
  </r>
  <r>
    <n v="-117.63"/>
    <n v="33.65"/>
    <n v="10"/>
    <n v="3580"/>
    <n v="491"/>
    <n v="1688"/>
    <n v="467"/>
    <n v="7.7813999999999997"/>
    <n v="288700"/>
    <x v="1"/>
    <m/>
  </r>
  <r>
    <n v="-117.62"/>
    <n v="33.64"/>
    <n v="2"/>
    <n v="7826"/>
    <n v="893"/>
    <n v="2985"/>
    <n v="790"/>
    <n v="10.1531"/>
    <n v="484100"/>
    <x v="1"/>
    <m/>
  </r>
  <r>
    <n v="-117.64"/>
    <n v="33.630000000000003"/>
    <n v="10"/>
    <n v="4814"/>
    <n v="643"/>
    <n v="1808"/>
    <n v="588"/>
    <n v="8.798"/>
    <n v="436600"/>
    <x v="1"/>
    <m/>
  </r>
  <r>
    <n v="-117.64"/>
    <n v="33.64"/>
    <n v="11"/>
    <n v="2422"/>
    <n v="429"/>
    <n v="810"/>
    <n v="395"/>
    <n v="6.1935000000000002"/>
    <n v="293200"/>
    <x v="1"/>
    <m/>
  </r>
  <r>
    <n v="-117.64"/>
    <n v="33.65"/>
    <n v="4"/>
    <n v="6842"/>
    <n v="1512"/>
    <n v="3256"/>
    <n v="1439"/>
    <n v="5.4131999999999998"/>
    <n v="216600"/>
    <x v="1"/>
    <m/>
  </r>
  <r>
    <n v="-117.63"/>
    <n v="33.619999999999997"/>
    <n v="9"/>
    <n v="4257"/>
    <n v="785"/>
    <n v="1293"/>
    <n v="745"/>
    <n v="3.7139000000000002"/>
    <n v="196700"/>
    <x v="1"/>
    <m/>
  </r>
  <r>
    <n v="-117.63"/>
    <n v="33.630000000000003"/>
    <n v="6"/>
    <n v="3068"/>
    <n v="549"/>
    <n v="985"/>
    <n v="536"/>
    <n v="4.2008999999999999"/>
    <n v="238000"/>
    <x v="1"/>
    <m/>
  </r>
  <r>
    <n v="-117.65"/>
    <n v="33.619999999999997"/>
    <n v="15"/>
    <n v="2708"/>
    <n v="410"/>
    <n v="1140"/>
    <n v="389"/>
    <n v="6.2899000000000003"/>
    <n v="275000"/>
    <x v="1"/>
    <m/>
  </r>
  <r>
    <n v="-117.64"/>
    <n v="33.619999999999997"/>
    <n v="16"/>
    <n v="3970"/>
    <n v="771"/>
    <n v="1202"/>
    <n v="734"/>
    <n v="3.4115000000000002"/>
    <n v="184800"/>
    <x v="1"/>
    <m/>
  </r>
  <r>
    <n v="-117.66"/>
    <n v="33.619999999999997"/>
    <n v="16"/>
    <n v="5175"/>
    <n v="799"/>
    <n v="2717"/>
    <n v="813"/>
    <n v="6.1493000000000002"/>
    <n v="257800"/>
    <x v="1"/>
    <m/>
  </r>
  <r>
    <n v="-117.65"/>
    <n v="33.6"/>
    <n v="15"/>
    <n v="5736"/>
    <m/>
    <n v="2529"/>
    <n v="762"/>
    <n v="6.4114000000000004"/>
    <n v="278700"/>
    <x v="1"/>
    <m/>
  </r>
  <r>
    <n v="-117.64"/>
    <n v="33.61"/>
    <n v="14"/>
    <n v="5232"/>
    <n v="810"/>
    <n v="3041"/>
    <n v="839"/>
    <n v="5.8259999999999996"/>
    <n v="247900"/>
    <x v="1"/>
    <m/>
  </r>
  <r>
    <n v="-117.65"/>
    <n v="33.6"/>
    <n v="13"/>
    <n v="2319"/>
    <n v="430"/>
    <n v="1004"/>
    <n v="380"/>
    <n v="5.133"/>
    <n v="316100"/>
    <x v="1"/>
    <m/>
  </r>
  <r>
    <n v="-117.64"/>
    <n v="33.590000000000003"/>
    <n v="4"/>
    <n v="3274"/>
    <n v="383"/>
    <n v="1312"/>
    <n v="390"/>
    <n v="8.1610999999999994"/>
    <n v="348000"/>
    <x v="1"/>
    <m/>
  </r>
  <r>
    <n v="-117.66"/>
    <n v="33.58"/>
    <n v="6"/>
    <n v="4186"/>
    <m/>
    <n v="1794"/>
    <n v="541"/>
    <n v="9.6986000000000008"/>
    <n v="357600"/>
    <x v="1"/>
    <m/>
  </r>
  <r>
    <n v="-117.65"/>
    <n v="33.57"/>
    <n v="5"/>
    <n v="1998"/>
    <n v="500"/>
    <n v="1185"/>
    <n v="446"/>
    <n v="4.3541999999999996"/>
    <n v="195600"/>
    <x v="1"/>
    <m/>
  </r>
  <r>
    <n v="-117.65"/>
    <n v="33.58"/>
    <n v="2"/>
    <n v="2411"/>
    <n v="354"/>
    <n v="703"/>
    <n v="217"/>
    <n v="7.8060999999999998"/>
    <n v="331400"/>
    <x v="1"/>
    <m/>
  </r>
  <r>
    <n v="-117.66"/>
    <n v="33.57"/>
    <n v="16"/>
    <n v="2483"/>
    <n v="443"/>
    <n v="1357"/>
    <n v="400"/>
    <n v="5.5545"/>
    <n v="214200"/>
    <x v="1"/>
    <m/>
  </r>
  <r>
    <n v="-117.65"/>
    <n v="33.590000000000003"/>
    <n v="8"/>
    <n v="2649"/>
    <n v="340"/>
    <n v="1238"/>
    <n v="354"/>
    <n v="8.0409000000000006"/>
    <n v="337900"/>
    <x v="1"/>
    <m/>
  </r>
  <r>
    <n v="-117.67"/>
    <n v="33.54"/>
    <n v="16"/>
    <n v="2102"/>
    <n v="350"/>
    <n v="1003"/>
    <n v="328"/>
    <n v="4.7980999999999998"/>
    <n v="170800"/>
    <x v="1"/>
    <m/>
  </r>
  <r>
    <n v="-117.67"/>
    <n v="33.54"/>
    <n v="15"/>
    <n v="2423"/>
    <n v="435"/>
    <n v="1366"/>
    <n v="423"/>
    <n v="4.8906000000000001"/>
    <n v="181800"/>
    <x v="1"/>
    <m/>
  </r>
  <r>
    <n v="-117.67"/>
    <n v="33.549999999999997"/>
    <n v="6"/>
    <n v="3157"/>
    <n v="721"/>
    <n v="1695"/>
    <n v="710"/>
    <n v="3.7608999999999999"/>
    <n v="222300"/>
    <x v="1"/>
    <m/>
  </r>
  <r>
    <n v="-117.67"/>
    <n v="33.56"/>
    <n v="4"/>
    <n v="3289"/>
    <n v="728"/>
    <n v="1345"/>
    <n v="632"/>
    <n v="4.6863000000000001"/>
    <n v="184400"/>
    <x v="1"/>
    <m/>
  </r>
  <r>
    <n v="-117.64"/>
    <n v="33.51"/>
    <n v="15"/>
    <n v="1743"/>
    <n v="254"/>
    <n v="943"/>
    <n v="274"/>
    <n v="5.9339000000000004"/>
    <n v="286000"/>
    <x v="1"/>
    <m/>
  </r>
  <r>
    <n v="-117.64"/>
    <n v="33.51"/>
    <n v="14"/>
    <n v="1343"/>
    <n v="175"/>
    <n v="650"/>
    <n v="184"/>
    <n v="7.2648000000000001"/>
    <n v="363200"/>
    <x v="1"/>
    <m/>
  </r>
  <r>
    <n v="-117.55"/>
    <n v="33.520000000000003"/>
    <n v="15"/>
    <n v="426"/>
    <n v="62"/>
    <n v="133"/>
    <n v="45"/>
    <n v="5.1360000000000001"/>
    <n v="447400"/>
    <x v="1"/>
    <m/>
  </r>
  <r>
    <n v="-117.59"/>
    <n v="33.61"/>
    <n v="3"/>
    <n v="2993"/>
    <n v="429"/>
    <n v="991"/>
    <n v="390"/>
    <n v="10.076499999999999"/>
    <n v="378200"/>
    <x v="1"/>
    <m/>
  </r>
  <r>
    <n v="-117.58"/>
    <n v="33.6"/>
    <n v="5"/>
    <n v="5348"/>
    <n v="659"/>
    <n v="1862"/>
    <n v="555"/>
    <n v="11.056699999999999"/>
    <n v="495400"/>
    <x v="1"/>
    <m/>
  </r>
  <r>
    <n v="-117.49"/>
    <n v="33.64"/>
    <n v="3"/>
    <n v="8874"/>
    <n v="1302"/>
    <n v="3191"/>
    <n v="1027"/>
    <n v="6.8587999999999996"/>
    <n v="302000"/>
    <x v="1"/>
    <m/>
  </r>
  <r>
    <n v="-117.59"/>
    <n v="33.67"/>
    <n v="29"/>
    <n v="1223"/>
    <n v="215"/>
    <n v="633"/>
    <n v="204"/>
    <n v="6.5143000000000004"/>
    <n v="279800"/>
    <x v="1"/>
    <m/>
  </r>
  <r>
    <n v="-117.53"/>
    <n v="33.69"/>
    <n v="6"/>
    <n v="454"/>
    <n v="102"/>
    <n v="213"/>
    <n v="43"/>
    <n v="10.9704"/>
    <n v="483300"/>
    <x v="1"/>
    <m/>
  </r>
  <r>
    <n v="-117.59"/>
    <n v="33.659999999999997"/>
    <n v="3"/>
    <n v="1206"/>
    <n v="256"/>
    <n v="563"/>
    <n v="287"/>
    <n v="5.1589"/>
    <n v="167800"/>
    <x v="1"/>
    <m/>
  </r>
  <r>
    <n v="-117.58"/>
    <n v="33.659999999999997"/>
    <n v="4"/>
    <n v="3305"/>
    <n v="644"/>
    <n v="1693"/>
    <n v="597"/>
    <n v="5.2496999999999998"/>
    <n v="215000"/>
    <x v="1"/>
    <m/>
  </r>
  <r>
    <n v="-117.58"/>
    <n v="33.65"/>
    <n v="4"/>
    <n v="2000"/>
    <n v="422"/>
    <n v="833"/>
    <n v="386"/>
    <n v="5.7709000000000001"/>
    <n v="190300"/>
    <x v="1"/>
    <m/>
  </r>
  <r>
    <n v="-117.59"/>
    <n v="33.659999999999997"/>
    <n v="4"/>
    <n v="1318"/>
    <n v="218"/>
    <n v="673"/>
    <n v="225"/>
    <n v="6.0721999999999996"/>
    <n v="260800"/>
    <x v="1"/>
    <m/>
  </r>
  <r>
    <n v="-117.59"/>
    <n v="33.65"/>
    <n v="2"/>
    <n v="4860"/>
    <n v="1193"/>
    <n v="2332"/>
    <n v="1073"/>
    <n v="4.5022000000000002"/>
    <n v="151900"/>
    <x v="1"/>
    <m/>
  </r>
  <r>
    <n v="-117.6"/>
    <n v="33.65"/>
    <n v="4"/>
    <n v="3134"/>
    <n v="504"/>
    <n v="1599"/>
    <n v="485"/>
    <n v="6.2464000000000004"/>
    <n v="233900"/>
    <x v="1"/>
    <m/>
  </r>
  <r>
    <n v="-117.61"/>
    <n v="33.67"/>
    <n v="3"/>
    <n v="4541"/>
    <n v="720"/>
    <n v="1600"/>
    <n v="583"/>
    <n v="6.8003999999999998"/>
    <n v="284900"/>
    <x v="1"/>
    <m/>
  </r>
  <r>
    <n v="-117.64"/>
    <n v="33.659999999999997"/>
    <n v="6"/>
    <n v="5221"/>
    <n v="1217"/>
    <n v="2597"/>
    <n v="1119"/>
    <n v="4.6075999999999997"/>
    <n v="204000"/>
    <x v="1"/>
    <m/>
  </r>
  <r>
    <n v="-117.59"/>
    <n v="33.65"/>
    <n v="4"/>
    <n v="1793"/>
    <n v="390"/>
    <n v="897"/>
    <n v="386"/>
    <n v="4.2462999999999997"/>
    <n v="182800"/>
    <x v="1"/>
    <m/>
  </r>
  <r>
    <n v="-117.58"/>
    <n v="33.65"/>
    <n v="4"/>
    <n v="1606"/>
    <n v="498"/>
    <n v="815"/>
    <n v="426"/>
    <n v="3.375"/>
    <n v="500001"/>
    <x v="1"/>
    <m/>
  </r>
  <r>
    <n v="-117.61"/>
    <n v="33.630000000000003"/>
    <n v="2"/>
    <n v="4678"/>
    <n v="817"/>
    <n v="1970"/>
    <n v="712"/>
    <n v="6.1078000000000001"/>
    <n v="219000"/>
    <x v="1"/>
    <m/>
  </r>
  <r>
    <n v="-117.65"/>
    <n v="33.53"/>
    <n v="7"/>
    <n v="6814"/>
    <n v="785"/>
    <n v="2175"/>
    <n v="681"/>
    <n v="10.49"/>
    <n v="500001"/>
    <x v="1"/>
    <m/>
  </r>
  <r>
    <n v="-117.62"/>
    <n v="33.42"/>
    <n v="23"/>
    <n v="2656"/>
    <n v="515"/>
    <n v="998"/>
    <n v="435"/>
    <n v="4.0293999999999999"/>
    <n v="500001"/>
    <x v="3"/>
    <e v="#NAME?"/>
  </r>
  <r>
    <n v="-117.63"/>
    <n v="33.380000000000003"/>
    <n v="12"/>
    <n v="5744"/>
    <n v="1054"/>
    <n v="2104"/>
    <n v="847"/>
    <n v="5.1482000000000001"/>
    <n v="500001"/>
    <x v="3"/>
    <e v="#NAME?"/>
  </r>
  <r>
    <n v="-117.61"/>
    <n v="33.409999999999997"/>
    <n v="35"/>
    <n v="2556"/>
    <n v="404"/>
    <n v="946"/>
    <n v="399"/>
    <n v="6.1557000000000004"/>
    <n v="402900"/>
    <x v="3"/>
    <e v="#NAME?"/>
  </r>
  <r>
    <n v="-117.61"/>
    <n v="33.42"/>
    <n v="31"/>
    <n v="3959"/>
    <n v="856"/>
    <n v="1919"/>
    <n v="775"/>
    <n v="4.0312999999999999"/>
    <n v="282000"/>
    <x v="3"/>
    <e v="#NAME?"/>
  </r>
  <r>
    <n v="-117.6"/>
    <n v="33.409999999999997"/>
    <n v="29"/>
    <n v="2193"/>
    <n v="389"/>
    <n v="922"/>
    <n v="387"/>
    <n v="4.5476000000000001"/>
    <n v="309200"/>
    <x v="3"/>
    <e v="#NAME?"/>
  </r>
  <r>
    <n v="-117.62"/>
    <n v="33.47"/>
    <n v="4"/>
    <n v="1812"/>
    <n v="255"/>
    <n v="661"/>
    <n v="211"/>
    <n v="6.4870000000000001"/>
    <n v="294200"/>
    <x v="3"/>
    <e v="#NAME?"/>
  </r>
  <r>
    <n v="-117.63"/>
    <n v="33.450000000000003"/>
    <n v="5"/>
    <n v="3549"/>
    <n v="604"/>
    <n v="1571"/>
    <n v="534"/>
    <n v="5.3704999999999998"/>
    <n v="363500"/>
    <x v="3"/>
    <e v="#NAME?"/>
  </r>
  <r>
    <n v="-117.63"/>
    <n v="33.47"/>
    <n v="4"/>
    <n v="1969"/>
    <n v="280"/>
    <n v="805"/>
    <n v="271"/>
    <n v="7.6012000000000004"/>
    <n v="310800"/>
    <x v="3"/>
    <e v="#NAME?"/>
  </r>
  <r>
    <n v="-117.61"/>
    <n v="33.450000000000003"/>
    <n v="6"/>
    <n v="950"/>
    <n v="184"/>
    <n v="426"/>
    <n v="186"/>
    <n v="4.7237"/>
    <n v="220700"/>
    <x v="3"/>
    <e v="#NAME?"/>
  </r>
  <r>
    <n v="-117.63"/>
    <n v="33.46"/>
    <n v="7"/>
    <n v="7684"/>
    <n v="1088"/>
    <n v="2812"/>
    <n v="1057"/>
    <n v="6.3400999999999996"/>
    <n v="387300"/>
    <x v="3"/>
    <e v="#NAME?"/>
  </r>
  <r>
    <n v="-117.64"/>
    <n v="33.450000000000003"/>
    <n v="26"/>
    <n v="1528"/>
    <m/>
    <n v="607"/>
    <n v="218"/>
    <n v="6.2870999999999997"/>
    <n v="325500"/>
    <x v="3"/>
    <e v="#NAME?"/>
  </r>
  <r>
    <n v="-117.65"/>
    <n v="33.42"/>
    <n v="25"/>
    <n v="2174"/>
    <n v="428"/>
    <n v="603"/>
    <n v="352"/>
    <n v="3.3967000000000001"/>
    <n v="249400"/>
    <x v="3"/>
    <e v="#NAME?"/>
  </r>
  <r>
    <n v="-117.64"/>
    <n v="33.450000000000003"/>
    <n v="27"/>
    <n v="334"/>
    <n v="56"/>
    <n v="130"/>
    <n v="46"/>
    <n v="4.875"/>
    <n v="284100"/>
    <x v="3"/>
    <e v="#NAME?"/>
  </r>
  <r>
    <n v="-117.62"/>
    <n v="33.43"/>
    <n v="27"/>
    <n v="1835"/>
    <n v="413"/>
    <n v="1221"/>
    <n v="377"/>
    <n v="3.2231999999999998"/>
    <n v="247100"/>
    <x v="3"/>
    <e v="#NAME?"/>
  </r>
  <r>
    <n v="-117.62"/>
    <n v="33.43"/>
    <n v="27"/>
    <n v="3858"/>
    <n v="1062"/>
    <n v="2321"/>
    <n v="873"/>
    <n v="3.3155000000000001"/>
    <n v="231000"/>
    <x v="3"/>
    <e v="#NAME?"/>
  </r>
  <r>
    <n v="-117.62"/>
    <n v="33.43"/>
    <n v="24"/>
    <n v="1296"/>
    <n v="384"/>
    <n v="850"/>
    <n v="367"/>
    <n v="2.7545000000000002"/>
    <n v="231300"/>
    <x v="3"/>
    <e v="#NAME?"/>
  </r>
  <r>
    <n v="-117.65"/>
    <n v="33.4"/>
    <n v="17"/>
    <n v="2737"/>
    <n v="654"/>
    <n v="910"/>
    <n v="492"/>
    <n v="3.5729000000000002"/>
    <n v="370800"/>
    <x v="3"/>
    <e v="#NAME?"/>
  </r>
  <r>
    <n v="-117.62"/>
    <n v="33.43"/>
    <n v="23"/>
    <n v="4052"/>
    <n v="955"/>
    <n v="1950"/>
    <n v="859"/>
    <n v="4.0647000000000002"/>
    <n v="240600"/>
    <x v="3"/>
    <e v="#NAME?"/>
  </r>
  <r>
    <n v="-117.61"/>
    <n v="33.43"/>
    <n v="33"/>
    <n v="1150"/>
    <n v="383"/>
    <n v="604"/>
    <n v="317"/>
    <n v="2.3544999999999998"/>
    <n v="187500"/>
    <x v="3"/>
    <e v="#NAME?"/>
  </r>
  <r>
    <n v="-117.62"/>
    <n v="33.42"/>
    <n v="27"/>
    <n v="1005"/>
    <n v="266"/>
    <n v="460"/>
    <n v="243"/>
    <n v="3.1029"/>
    <n v="190600"/>
    <x v="3"/>
    <e v="#NAME?"/>
  </r>
  <r>
    <n v="-117.62"/>
    <n v="33.42"/>
    <n v="27"/>
    <n v="1444"/>
    <n v="412"/>
    <n v="597"/>
    <n v="311"/>
    <n v="3.1395"/>
    <n v="310000"/>
    <x v="3"/>
    <e v="#NAME?"/>
  </r>
  <r>
    <n v="-117.6"/>
    <n v="33.450000000000003"/>
    <n v="4"/>
    <n v="2369"/>
    <n v="566"/>
    <n v="996"/>
    <n v="435"/>
    <n v="5.4031000000000002"/>
    <n v="243800"/>
    <x v="3"/>
    <e v="#NAME?"/>
  </r>
  <r>
    <n v="-117.59"/>
    <n v="33.44"/>
    <n v="3"/>
    <n v="5813"/>
    <n v="1264"/>
    <n v="2363"/>
    <n v="1041"/>
    <n v="4.3897000000000004"/>
    <n v="341300"/>
    <x v="3"/>
    <e v="#NAME?"/>
  </r>
  <r>
    <n v="-117.59"/>
    <n v="33.4"/>
    <n v="22"/>
    <n v="3167"/>
    <n v="743"/>
    <n v="1797"/>
    <n v="642"/>
    <n v="4.0076000000000001"/>
    <n v="252100"/>
    <x v="3"/>
    <e v="#NAME?"/>
  </r>
  <r>
    <n v="-117.59"/>
    <n v="33.409999999999997"/>
    <n v="17"/>
    <n v="2248"/>
    <n v="448"/>
    <n v="878"/>
    <n v="423"/>
    <n v="5.1298000000000004"/>
    <n v="246000"/>
    <x v="3"/>
    <e v="#NAME?"/>
  </r>
  <r>
    <n v="-117.6"/>
    <n v="33.42"/>
    <n v="23"/>
    <n v="2482"/>
    <n v="461"/>
    <n v="1048"/>
    <n v="425"/>
    <n v="4.665"/>
    <n v="280600"/>
    <x v="3"/>
    <e v="#NAME?"/>
  </r>
  <r>
    <n v="-117.61"/>
    <n v="33.43"/>
    <n v="24"/>
    <n v="2303"/>
    <n v="399"/>
    <n v="851"/>
    <n v="379"/>
    <n v="3.9874999999999998"/>
    <n v="346500"/>
    <x v="3"/>
    <e v="#NAME?"/>
  </r>
  <r>
    <n v="-117.6"/>
    <n v="33.43"/>
    <n v="21"/>
    <n v="3951"/>
    <n v="562"/>
    <n v="1392"/>
    <n v="543"/>
    <n v="5.1439000000000004"/>
    <n v="414000"/>
    <x v="3"/>
    <e v="#NAME?"/>
  </r>
  <r>
    <n v="-117.61"/>
    <n v="33.44"/>
    <n v="17"/>
    <n v="2036"/>
    <n v="272"/>
    <n v="713"/>
    <n v="265"/>
    <n v="6.5953999999999997"/>
    <n v="346200"/>
    <x v="3"/>
    <e v="#NAME?"/>
  </r>
  <r>
    <n v="-117.59"/>
    <n v="33.43"/>
    <n v="14"/>
    <n v="3223"/>
    <n v="484"/>
    <n v="1230"/>
    <n v="488"/>
    <n v="6.5964"/>
    <n v="358800"/>
    <x v="3"/>
    <e v="#NAME?"/>
  </r>
  <r>
    <n v="-117.67"/>
    <n v="33.47"/>
    <n v="22"/>
    <n v="2728"/>
    <n v="616"/>
    <n v="1081"/>
    <n v="566"/>
    <n v="1.6393"/>
    <n v="500001"/>
    <x v="1"/>
    <m/>
  </r>
  <r>
    <n v="-117.67"/>
    <n v="33.46"/>
    <n v="24"/>
    <n v="3571"/>
    <n v="722"/>
    <n v="1409"/>
    <n v="543"/>
    <n v="4.6517999999999997"/>
    <n v="277800"/>
    <x v="1"/>
    <m/>
  </r>
  <r>
    <n v="-117.67"/>
    <n v="33.44"/>
    <n v="25"/>
    <n v="2994"/>
    <n v="519"/>
    <n v="903"/>
    <n v="410"/>
    <n v="6.6852"/>
    <n v="500001"/>
    <x v="1"/>
    <m/>
  </r>
  <r>
    <n v="-117.67"/>
    <n v="33.46"/>
    <n v="18"/>
    <n v="1679"/>
    <n v="271"/>
    <n v="783"/>
    <n v="257"/>
    <n v="5.3998999999999997"/>
    <n v="300000"/>
    <x v="1"/>
    <m/>
  </r>
  <r>
    <n v="-117.66"/>
    <n v="33.46"/>
    <n v="26"/>
    <n v="2073"/>
    <n v="370"/>
    <n v="952"/>
    <n v="340"/>
    <n v="5.0876999999999999"/>
    <n v="288100"/>
    <x v="1"/>
    <m/>
  </r>
  <r>
    <n v="-117.66"/>
    <n v="33.46"/>
    <n v="28"/>
    <n v="1261"/>
    <n v="233"/>
    <n v="609"/>
    <n v="242"/>
    <n v="5.1024000000000003"/>
    <n v="312700"/>
    <x v="1"/>
    <m/>
  </r>
  <r>
    <n v="-117.66"/>
    <n v="33.479999999999997"/>
    <n v="22"/>
    <n v="809"/>
    <n v="180"/>
    <n v="334"/>
    <n v="157"/>
    <n v="2.3845999999999998"/>
    <n v="500001"/>
    <x v="1"/>
    <m/>
  </r>
  <r>
    <n v="-117.65"/>
    <n v="33.49"/>
    <n v="16"/>
    <n v="2223"/>
    <n v="454"/>
    <n v="628"/>
    <n v="382"/>
    <n v="4.3602999999999996"/>
    <n v="248800"/>
    <x v="1"/>
    <m/>
  </r>
  <r>
    <n v="-117.64"/>
    <n v="33.49"/>
    <n v="3"/>
    <n v="2516"/>
    <n v="429"/>
    <n v="781"/>
    <n v="337"/>
    <n v="5.6196999999999999"/>
    <n v="271600"/>
    <x v="1"/>
    <m/>
  </r>
  <r>
    <n v="-117.65"/>
    <n v="33.479999999999997"/>
    <n v="10"/>
    <n v="3484"/>
    <n v="582"/>
    <n v="1469"/>
    <n v="556"/>
    <n v="5.4188000000000001"/>
    <n v="402200"/>
    <x v="1"/>
    <m/>
  </r>
  <r>
    <n v="-117.65"/>
    <n v="33.479999999999997"/>
    <n v="6"/>
    <n v="1638"/>
    <n v="188"/>
    <n v="572"/>
    <n v="174"/>
    <n v="13.0502"/>
    <n v="500001"/>
    <x v="1"/>
    <m/>
  </r>
  <r>
    <n v="-117.63"/>
    <n v="33.5"/>
    <n v="12"/>
    <n v="3619"/>
    <n v="536"/>
    <n v="1506"/>
    <n v="492"/>
    <n v="7.2012999999999998"/>
    <n v="353600"/>
    <x v="1"/>
    <m/>
  </r>
  <r>
    <n v="-117.63"/>
    <n v="33.47"/>
    <n v="4"/>
    <n v="2320"/>
    <n v="405"/>
    <n v="1408"/>
    <n v="477"/>
    <n v="6.3369"/>
    <n v="256000"/>
    <x v="3"/>
    <e v="#NAME?"/>
  </r>
  <r>
    <n v="-117.65"/>
    <n v="33.46"/>
    <n v="19"/>
    <n v="7034"/>
    <n v="1139"/>
    <n v="2824"/>
    <n v="1068"/>
    <n v="6.0872999999999999"/>
    <n v="277300"/>
    <x v="1"/>
    <m/>
  </r>
  <r>
    <n v="-117.64"/>
    <n v="33.479999999999997"/>
    <n v="12"/>
    <n v="2007"/>
    <n v="397"/>
    <n v="1033"/>
    <n v="373"/>
    <n v="5.6753999999999998"/>
    <n v="275900"/>
    <x v="1"/>
    <m/>
  </r>
  <r>
    <n v="-117.65"/>
    <n v="33.450000000000003"/>
    <n v="15"/>
    <n v="7468"/>
    <n v="1275"/>
    <n v="3033"/>
    <n v="1217"/>
    <n v="5.49"/>
    <n v="239300"/>
    <x v="3"/>
    <e v="#NAME?"/>
  </r>
  <r>
    <n v="-117.73"/>
    <n v="33.49"/>
    <n v="31"/>
    <n v="5112"/>
    <n v="778"/>
    <n v="1530"/>
    <n v="648"/>
    <n v="10.398300000000001"/>
    <n v="500001"/>
    <x v="1"/>
    <m/>
  </r>
  <r>
    <n v="-117.76"/>
    <n v="33.479999999999997"/>
    <n v="38"/>
    <n v="3832"/>
    <n v="809"/>
    <n v="1332"/>
    <n v="636"/>
    <n v="5.0044000000000004"/>
    <n v="381200"/>
    <x v="1"/>
    <m/>
  </r>
  <r>
    <n v="-117.74"/>
    <n v="33.51"/>
    <n v="29"/>
    <n v="1720"/>
    <n v="269"/>
    <n v="612"/>
    <n v="258"/>
    <n v="7.8239000000000001"/>
    <n v="500001"/>
    <x v="1"/>
    <m/>
  </r>
  <r>
    <n v="-117.73"/>
    <n v="33.53"/>
    <n v="3"/>
    <n v="6388"/>
    <n v="920"/>
    <n v="2129"/>
    <n v="819"/>
    <n v="7.8914999999999997"/>
    <n v="420600"/>
    <x v="1"/>
    <m/>
  </r>
  <r>
    <n v="-117.72"/>
    <n v="33.54"/>
    <n v="13"/>
    <n v="4866"/>
    <n v="812"/>
    <n v="1909"/>
    <n v="733"/>
    <n v="4.9821"/>
    <n v="244800"/>
    <x v="1"/>
    <m/>
  </r>
  <r>
    <n v="-117.72"/>
    <n v="33.53"/>
    <n v="14"/>
    <n v="1672"/>
    <n v="295"/>
    <n v="704"/>
    <n v="293"/>
    <n v="5.1128999999999998"/>
    <n v="251300"/>
    <x v="1"/>
    <m/>
  </r>
  <r>
    <n v="-117.72"/>
    <n v="33.51"/>
    <n v="17"/>
    <n v="3617"/>
    <n v="597"/>
    <n v="1176"/>
    <n v="571"/>
    <n v="5.133"/>
    <n v="324000"/>
    <x v="1"/>
    <m/>
  </r>
  <r>
    <n v="-117.72"/>
    <n v="33.49"/>
    <n v="4"/>
    <n v="3623"/>
    <n v="734"/>
    <n v="1129"/>
    <n v="530"/>
    <n v="5.7281000000000004"/>
    <n v="500001"/>
    <x v="1"/>
    <m/>
  </r>
  <r>
    <n v="-117.73"/>
    <n v="33.49"/>
    <n v="17"/>
    <n v="2168"/>
    <n v="290"/>
    <n v="654"/>
    <n v="279"/>
    <n v="9.8321000000000005"/>
    <n v="500001"/>
    <x v="1"/>
    <m/>
  </r>
  <r>
    <n v="-117.73"/>
    <n v="33.51"/>
    <n v="5"/>
    <n v="4549"/>
    <n v="786"/>
    <n v="1238"/>
    <n v="632"/>
    <n v="6.1784999999999997"/>
    <n v="295900"/>
    <x v="1"/>
    <m/>
  </r>
  <r>
    <n v="-117.69"/>
    <n v="33.6"/>
    <n v="19"/>
    <n v="3562"/>
    <n v="439"/>
    <n v="1584"/>
    <n v="470"/>
    <n v="6.4211"/>
    <n v="288100"/>
    <x v="1"/>
    <m/>
  </r>
  <r>
    <n v="-117.68"/>
    <n v="33.6"/>
    <n v="24"/>
    <n v="1956"/>
    <n v="262"/>
    <n v="969"/>
    <n v="256"/>
    <n v="6.8154000000000003"/>
    <n v="265900"/>
    <x v="1"/>
    <m/>
  </r>
  <r>
    <n v="-117.69"/>
    <n v="33.6"/>
    <n v="17"/>
    <n v="2150"/>
    <n v="361"/>
    <n v="1194"/>
    <n v="335"/>
    <n v="5.4622000000000002"/>
    <n v="227000"/>
    <x v="1"/>
    <m/>
  </r>
  <r>
    <n v="-117.7"/>
    <n v="33.6"/>
    <n v="16"/>
    <n v="2092"/>
    <n v="489"/>
    <n v="877"/>
    <n v="392"/>
    <n v="3.0461"/>
    <n v="216900"/>
    <x v="1"/>
    <m/>
  </r>
  <r>
    <n v="-117.69"/>
    <n v="33.6"/>
    <n v="16"/>
    <n v="2205"/>
    <n v="393"/>
    <n v="1333"/>
    <n v="402"/>
    <n v="3.4750000000000001"/>
    <n v="279500"/>
    <x v="1"/>
    <m/>
  </r>
  <r>
    <n v="-117.69"/>
    <n v="33.6"/>
    <n v="12"/>
    <n v="3258"/>
    <n v="421"/>
    <n v="1464"/>
    <n v="435"/>
    <n v="6.5412999999999997"/>
    <n v="332000"/>
    <x v="1"/>
    <m/>
  </r>
  <r>
    <n v="-117.69"/>
    <n v="33.590000000000003"/>
    <n v="13"/>
    <n v="3320"/>
    <n v="426"/>
    <n v="1432"/>
    <n v="431"/>
    <n v="7.9283000000000001"/>
    <n v="348100"/>
    <x v="1"/>
    <m/>
  </r>
  <r>
    <n v="-117.68"/>
    <n v="33.590000000000003"/>
    <n v="12"/>
    <n v="3473"/>
    <n v="466"/>
    <n v="1569"/>
    <n v="450"/>
    <n v="8.8635999999999999"/>
    <n v="314000"/>
    <x v="1"/>
    <m/>
  </r>
  <r>
    <n v="-117.69"/>
    <n v="33.58"/>
    <n v="5"/>
    <n v="6678"/>
    <n v="1011"/>
    <n v="2877"/>
    <n v="982"/>
    <n v="7.5176999999999996"/>
    <n v="330000"/>
    <x v="1"/>
    <m/>
  </r>
  <r>
    <n v="-117.68"/>
    <n v="33.590000000000003"/>
    <n v="8"/>
    <n v="2327"/>
    <n v="263"/>
    <n v="899"/>
    <n v="236"/>
    <n v="14.9009"/>
    <n v="500001"/>
    <x v="1"/>
    <m/>
  </r>
  <r>
    <n v="-117.69"/>
    <n v="33.58"/>
    <n v="8"/>
    <n v="2887"/>
    <n v="351"/>
    <n v="1176"/>
    <n v="351"/>
    <n v="10.395300000000001"/>
    <n v="500001"/>
    <x v="1"/>
    <m/>
  </r>
  <r>
    <n v="-117.68"/>
    <n v="33.47"/>
    <n v="7"/>
    <n v="4458"/>
    <n v="731"/>
    <n v="1731"/>
    <n v="704"/>
    <n v="6.1260000000000003"/>
    <n v="285600"/>
    <x v="1"/>
    <m/>
  </r>
  <r>
    <n v="-117.68"/>
    <n v="33.479999999999997"/>
    <n v="15"/>
    <n v="1786"/>
    <n v="299"/>
    <n v="727"/>
    <n v="293"/>
    <n v="5.0526999999999997"/>
    <n v="231400"/>
    <x v="1"/>
    <m/>
  </r>
  <r>
    <n v="-117.68"/>
    <n v="33.49"/>
    <n v="17"/>
    <n v="2232"/>
    <n v="372"/>
    <n v="1072"/>
    <n v="385"/>
    <n v="4.2450000000000001"/>
    <n v="214500"/>
    <x v="1"/>
    <m/>
  </r>
  <r>
    <n v="-117.68"/>
    <n v="33.49"/>
    <n v="16"/>
    <n v="3084"/>
    <n v="724"/>
    <n v="2557"/>
    <n v="690"/>
    <n v="2.8357000000000001"/>
    <n v="106300"/>
    <x v="1"/>
    <m/>
  </r>
  <r>
    <n v="-117.67"/>
    <n v="33.49"/>
    <n v="15"/>
    <n v="2782"/>
    <n v="579"/>
    <n v="983"/>
    <n v="525"/>
    <n v="2.1934999999999998"/>
    <n v="183300"/>
    <x v="1"/>
    <m/>
  </r>
  <r>
    <n v="-117.67"/>
    <n v="33.49"/>
    <n v="10"/>
    <n v="366"/>
    <n v="61"/>
    <n v="128"/>
    <n v="61"/>
    <n v="8.1630000000000003"/>
    <n v="250000"/>
    <x v="1"/>
    <m/>
  </r>
  <r>
    <n v="-117.68"/>
    <n v="33.51"/>
    <n v="19"/>
    <n v="2930"/>
    <n v="428"/>
    <n v="1481"/>
    <n v="430"/>
    <n v="6.3230000000000004"/>
    <n v="480800"/>
    <x v="1"/>
    <m/>
  </r>
  <r>
    <n v="-117.68"/>
    <n v="33.49"/>
    <n v="18"/>
    <n v="4173"/>
    <n v="625"/>
    <n v="1649"/>
    <n v="634"/>
    <n v="6.3567999999999998"/>
    <n v="294300"/>
    <x v="1"/>
    <m/>
  </r>
  <r>
    <n v="-117.69"/>
    <n v="33.479999999999997"/>
    <n v="25"/>
    <n v="3240"/>
    <n v="481"/>
    <n v="1462"/>
    <n v="497"/>
    <n v="6.1814999999999998"/>
    <n v="288500"/>
    <x v="1"/>
    <m/>
  </r>
  <r>
    <n v="-117.69"/>
    <n v="33.47"/>
    <n v="13"/>
    <n v="2020"/>
    <n v="378"/>
    <n v="679"/>
    <n v="290"/>
    <n v="5.7560000000000002"/>
    <n v="305600"/>
    <x v="1"/>
    <m/>
  </r>
  <r>
    <n v="-117.66"/>
    <n v="33.51"/>
    <n v="18"/>
    <n v="2626"/>
    <m/>
    <n v="1302"/>
    <n v="522"/>
    <n v="4.0167000000000002"/>
    <n v="189600"/>
    <x v="1"/>
    <m/>
  </r>
  <r>
    <n v="-117.66"/>
    <n v="33.5"/>
    <n v="16"/>
    <n v="1956"/>
    <n v="346"/>
    <n v="862"/>
    <n v="326"/>
    <n v="4.4732000000000003"/>
    <n v="186300"/>
    <x v="1"/>
    <m/>
  </r>
  <r>
    <n v="-117.67"/>
    <n v="33.51"/>
    <n v="17"/>
    <n v="2112"/>
    <n v="480"/>
    <n v="1893"/>
    <n v="433"/>
    <n v="4.0388000000000002"/>
    <n v="120400"/>
    <x v="1"/>
    <m/>
  </r>
  <r>
    <n v="-117.67"/>
    <n v="33.51"/>
    <n v="18"/>
    <n v="1645"/>
    <n v="393"/>
    <n v="1490"/>
    <n v="355"/>
    <n v="3.4792000000000001"/>
    <n v="126400"/>
    <x v="1"/>
    <m/>
  </r>
  <r>
    <n v="-117.67"/>
    <n v="33.51"/>
    <n v="19"/>
    <n v="1258"/>
    <n v="246"/>
    <n v="545"/>
    <n v="227"/>
    <n v="2.9762"/>
    <n v="184400"/>
    <x v="1"/>
    <m/>
  </r>
  <r>
    <n v="-117.69"/>
    <n v="33.47"/>
    <n v="23"/>
    <n v="3499"/>
    <n v="722"/>
    <n v="1480"/>
    <n v="634"/>
    <n v="3.86"/>
    <n v="300000"/>
    <x v="1"/>
    <m/>
  </r>
  <r>
    <n v="-117.7"/>
    <n v="33.47"/>
    <n v="20"/>
    <n v="1577"/>
    <n v="363"/>
    <n v="764"/>
    <n v="333"/>
    <n v="4.1562999999999999"/>
    <n v="320800"/>
    <x v="1"/>
    <m/>
  </r>
  <r>
    <n v="-117.7"/>
    <n v="33.47"/>
    <n v="21"/>
    <n v="2208"/>
    <n v="534"/>
    <n v="1423"/>
    <n v="482"/>
    <n v="3.5914999999999999"/>
    <n v="305600"/>
    <x v="1"/>
    <m/>
  </r>
  <r>
    <n v="-117.69"/>
    <n v="33.47"/>
    <n v="19"/>
    <n v="2595"/>
    <n v="621"/>
    <n v="1728"/>
    <n v="571"/>
    <n v="3.6680000000000001"/>
    <n v="243800"/>
    <x v="1"/>
    <m/>
  </r>
  <r>
    <n v="-117.7"/>
    <n v="33.47"/>
    <n v="21"/>
    <n v="1857"/>
    <n v="399"/>
    <n v="881"/>
    <n v="380"/>
    <n v="3.8403"/>
    <n v="350000"/>
    <x v="1"/>
    <m/>
  </r>
  <r>
    <n v="-117.72"/>
    <n v="33.43"/>
    <n v="5"/>
    <n v="1889"/>
    <n v="359"/>
    <n v="616"/>
    <n v="246"/>
    <n v="3.8992"/>
    <n v="500001"/>
    <x v="1"/>
    <m/>
  </r>
  <r>
    <n v="-117.68"/>
    <n v="33.549999999999997"/>
    <n v="5"/>
    <n v="2262"/>
    <n v="427"/>
    <n v="1016"/>
    <n v="402"/>
    <n v="6.0650000000000004"/>
    <n v="315500"/>
    <x v="1"/>
    <m/>
  </r>
  <r>
    <n v="-117.68"/>
    <n v="33.54"/>
    <n v="5"/>
    <n v="2840"/>
    <n v="403"/>
    <n v="1363"/>
    <n v="403"/>
    <n v="7.6180000000000003"/>
    <n v="341400"/>
    <x v="1"/>
    <m/>
  </r>
  <r>
    <n v="-117.68"/>
    <n v="33.520000000000003"/>
    <n v="5"/>
    <n v="3621"/>
    <n v="632"/>
    <n v="1546"/>
    <n v="567"/>
    <n v="5.7530000000000001"/>
    <n v="322800"/>
    <x v="1"/>
    <m/>
  </r>
  <r>
    <n v="-117.69"/>
    <n v="33.549999999999997"/>
    <n v="9"/>
    <n v="3856"/>
    <n v="571"/>
    <n v="1646"/>
    <n v="576"/>
    <n v="6.8007"/>
    <n v="318300"/>
    <x v="1"/>
    <m/>
  </r>
  <r>
    <n v="-117.69"/>
    <n v="33.54"/>
    <n v="20"/>
    <n v="1767"/>
    <n v="280"/>
    <n v="801"/>
    <n v="284"/>
    <n v="6.5393999999999997"/>
    <n v="272000"/>
    <x v="1"/>
    <m/>
  </r>
  <r>
    <n v="-117.69"/>
    <n v="33.53"/>
    <n v="17"/>
    <n v="5041"/>
    <n v="778"/>
    <n v="2396"/>
    <n v="801"/>
    <n v="6.0868000000000002"/>
    <n v="282900"/>
    <x v="1"/>
    <m/>
  </r>
  <r>
    <n v="-117.69"/>
    <n v="33.520000000000003"/>
    <n v="4"/>
    <n v="2142"/>
    <n v="625"/>
    <n v="1176"/>
    <n v="483"/>
    <n v="3.4455"/>
    <n v="325000"/>
    <x v="1"/>
    <m/>
  </r>
  <r>
    <n v="-117.7"/>
    <n v="33.51"/>
    <n v="2"/>
    <n v="5261"/>
    <n v="763"/>
    <n v="1460"/>
    <n v="599"/>
    <n v="6.8278999999999996"/>
    <n v="279000"/>
    <x v="1"/>
    <m/>
  </r>
  <r>
    <n v="-117.69"/>
    <n v="33.520000000000003"/>
    <n v="3"/>
    <n v="7374"/>
    <n v="1444"/>
    <n v="3214"/>
    <n v="1279"/>
    <n v="4.5380000000000003"/>
    <n v="278200"/>
    <x v="1"/>
    <m/>
  </r>
  <r>
    <n v="-117.7"/>
    <n v="33.53"/>
    <n v="5"/>
    <n v="6698"/>
    <n v="1254"/>
    <n v="2834"/>
    <n v="1139"/>
    <n v="5.9088000000000003"/>
    <n v="288500"/>
    <x v="1"/>
    <m/>
  </r>
  <r>
    <n v="-117.71"/>
    <n v="33.520000000000003"/>
    <n v="17"/>
    <n v="2486"/>
    <n v="417"/>
    <n v="876"/>
    <n v="361"/>
    <n v="6.1006999999999998"/>
    <n v="340900"/>
    <x v="1"/>
    <m/>
  </r>
  <r>
    <n v="-117.71"/>
    <n v="33.51"/>
    <n v="11"/>
    <n v="2198"/>
    <n v="252"/>
    <n v="883"/>
    <n v="281"/>
    <n v="13.1477"/>
    <n v="487000"/>
    <x v="1"/>
    <m/>
  </r>
  <r>
    <n v="-117.71"/>
    <n v="33.51"/>
    <n v="12"/>
    <n v="4676"/>
    <n v="698"/>
    <n v="1543"/>
    <n v="598"/>
    <n v="6.3789999999999996"/>
    <n v="500001"/>
    <x v="1"/>
    <m/>
  </r>
  <r>
    <n v="-117.68"/>
    <n v="33.57"/>
    <n v="2"/>
    <n v="10008"/>
    <n v="1453"/>
    <n v="3550"/>
    <n v="1139"/>
    <n v="10.1122"/>
    <n v="500001"/>
    <x v="1"/>
    <m/>
  </r>
  <r>
    <n v="-117.69"/>
    <n v="33.549999999999997"/>
    <n v="4"/>
    <n v="1764"/>
    <n v="220"/>
    <n v="705"/>
    <n v="224"/>
    <n v="8.3275000000000006"/>
    <n v="384200"/>
    <x v="1"/>
    <m/>
  </r>
  <r>
    <n v="-117.69"/>
    <n v="33.549999999999997"/>
    <n v="3"/>
    <n v="1618"/>
    <n v="266"/>
    <n v="710"/>
    <n v="246"/>
    <n v="6.0743"/>
    <n v="274300"/>
    <x v="1"/>
    <m/>
  </r>
  <r>
    <n v="-117.7"/>
    <n v="33.54"/>
    <n v="4"/>
    <n v="4956"/>
    <n v="693"/>
    <n v="1802"/>
    <n v="625"/>
    <n v="7.9337999999999997"/>
    <n v="354700"/>
    <x v="1"/>
    <m/>
  </r>
  <r>
    <n v="-117.7"/>
    <n v="33.549999999999997"/>
    <n v="12"/>
    <n v="2459"/>
    <n v="390"/>
    <n v="1054"/>
    <n v="391"/>
    <n v="7.1736000000000004"/>
    <n v="262100"/>
    <x v="1"/>
    <m/>
  </r>
  <r>
    <n v="-117.7"/>
    <n v="33.56"/>
    <n v="2"/>
    <n v="2112"/>
    <n v="305"/>
    <n v="703"/>
    <n v="261"/>
    <n v="6.9343000000000004"/>
    <n v="298500"/>
    <x v="1"/>
    <m/>
  </r>
  <r>
    <n v="-117.7"/>
    <n v="33.56"/>
    <n v="3"/>
    <n v="2443"/>
    <n v="637"/>
    <n v="1033"/>
    <n v="548"/>
    <n v="4.1379000000000001"/>
    <n v="183300"/>
    <x v="1"/>
    <m/>
  </r>
  <r>
    <n v="-117.7"/>
    <n v="33.57"/>
    <n v="4"/>
    <n v="3283"/>
    <n v="911"/>
    <n v="1512"/>
    <n v="782"/>
    <n v="3.3125"/>
    <n v="138500"/>
    <x v="1"/>
    <m/>
  </r>
  <r>
    <n v="-117.71"/>
    <n v="33.54"/>
    <n v="7"/>
    <n v="4907"/>
    <n v="577"/>
    <n v="1883"/>
    <n v="556"/>
    <n v="10.4415"/>
    <n v="453800"/>
    <x v="1"/>
    <m/>
  </r>
  <r>
    <n v="-117.71"/>
    <n v="33.54"/>
    <n v="15"/>
    <n v="2460"/>
    <n v="368"/>
    <n v="962"/>
    <n v="320"/>
    <n v="7.3878000000000004"/>
    <n v="318300"/>
    <x v="1"/>
    <m/>
  </r>
  <r>
    <n v="-117.71"/>
    <n v="33.58"/>
    <n v="2"/>
    <n v="2530"/>
    <n v="562"/>
    <n v="1066"/>
    <n v="510"/>
    <n v="4.6336000000000004"/>
    <n v="187500"/>
    <x v="1"/>
    <m/>
  </r>
  <r>
    <n v="-117.7"/>
    <n v="33.57"/>
    <n v="9"/>
    <n v="1204"/>
    <n v="355"/>
    <n v="469"/>
    <n v="293"/>
    <n v="3.6196000000000002"/>
    <n v="119900"/>
    <x v="1"/>
    <m/>
  </r>
  <r>
    <n v="-117.71"/>
    <n v="33.57"/>
    <n v="4"/>
    <n v="3289"/>
    <n v="753"/>
    <n v="1285"/>
    <n v="651"/>
    <n v="4.0449999999999999"/>
    <n v="226000"/>
    <x v="1"/>
    <m/>
  </r>
  <r>
    <n v="-117.71"/>
    <n v="33.57"/>
    <n v="6"/>
    <n v="3673"/>
    <n v="881"/>
    <n v="1846"/>
    <n v="768"/>
    <n v="4.8769999999999998"/>
    <n v="144300"/>
    <x v="1"/>
    <m/>
  </r>
  <r>
    <n v="-117.68"/>
    <n v="33.51"/>
    <n v="4"/>
    <n v="2428"/>
    <n v="401"/>
    <n v="959"/>
    <n v="386"/>
    <n v="6.2660999999999998"/>
    <n v="268500"/>
    <x v="1"/>
    <m/>
  </r>
  <r>
    <n v="-117.69"/>
    <n v="33.51"/>
    <n v="4"/>
    <n v="1223"/>
    <n v="275"/>
    <n v="505"/>
    <n v="244"/>
    <n v="4.6607000000000003"/>
    <n v="173000"/>
    <x v="1"/>
    <m/>
  </r>
  <r>
    <n v="-117.7"/>
    <n v="33.5"/>
    <n v="4"/>
    <n v="2351"/>
    <n v="445"/>
    <n v="834"/>
    <n v="397"/>
    <n v="5.5677000000000003"/>
    <n v="245400"/>
    <x v="1"/>
    <m/>
  </r>
  <r>
    <n v="-117.71"/>
    <n v="33.49"/>
    <n v="5"/>
    <n v="1680"/>
    <n v="254"/>
    <n v="617"/>
    <n v="231"/>
    <n v="8.5830000000000002"/>
    <n v="397700"/>
    <x v="1"/>
    <m/>
  </r>
  <r>
    <n v="-117.7"/>
    <n v="33.5"/>
    <n v="4"/>
    <n v="7474"/>
    <n v="1037"/>
    <n v="2969"/>
    <n v="1007"/>
    <n v="8.7591000000000001"/>
    <n v="434700"/>
    <x v="1"/>
    <m/>
  </r>
  <r>
    <n v="-117.7"/>
    <n v="33.479999999999997"/>
    <n v="10"/>
    <n v="3458"/>
    <n v="638"/>
    <n v="1156"/>
    <n v="470"/>
    <n v="6.3578999999999999"/>
    <n v="336700"/>
    <x v="1"/>
    <m/>
  </r>
  <r>
    <n v="-117.7"/>
    <n v="33.479999999999997"/>
    <n v="6"/>
    <n v="16590"/>
    <n v="2696"/>
    <n v="6223"/>
    <n v="2357"/>
    <n v="6.3087999999999997"/>
    <n v="340300"/>
    <x v="1"/>
    <m/>
  </r>
  <r>
    <n v="-117.71"/>
    <n v="33.47"/>
    <n v="14"/>
    <n v="3894"/>
    <n v="672"/>
    <n v="1490"/>
    <n v="629"/>
    <n v="6.5206"/>
    <n v="368500"/>
    <x v="1"/>
    <m/>
  </r>
  <r>
    <n v="-117.74"/>
    <n v="33.46"/>
    <n v="9"/>
    <n v="6564"/>
    <n v="1316"/>
    <n v="1720"/>
    <n v="904"/>
    <n v="4.8899999999999997"/>
    <n v="454100"/>
    <x v="1"/>
    <m/>
  </r>
  <r>
    <n v="-117.71"/>
    <n v="33.47"/>
    <n v="17"/>
    <n v="2681"/>
    <n v="454"/>
    <n v="830"/>
    <n v="410"/>
    <n v="5.5507"/>
    <n v="345700"/>
    <x v="1"/>
    <m/>
  </r>
  <r>
    <n v="-117.7"/>
    <n v="33.68"/>
    <n v="29"/>
    <n v="5650"/>
    <n v="1084"/>
    <n v="3985"/>
    <n v="1056"/>
    <n v="2.8191999999999999"/>
    <n v="162500"/>
    <x v="1"/>
    <m/>
  </r>
  <r>
    <n v="-117.76"/>
    <n v="33.71"/>
    <n v="14"/>
    <n v="4321"/>
    <n v="582"/>
    <n v="2025"/>
    <n v="578"/>
    <n v="8.3634000000000004"/>
    <n v="355100"/>
    <x v="1"/>
    <m/>
  </r>
  <r>
    <n v="-117.75"/>
    <n v="33.71"/>
    <n v="15"/>
    <n v="2849"/>
    <n v="537"/>
    <n v="878"/>
    <n v="520"/>
    <n v="3.2841"/>
    <n v="158300"/>
    <x v="1"/>
    <m/>
  </r>
  <r>
    <n v="-117.76"/>
    <n v="33.700000000000003"/>
    <n v="12"/>
    <n v="4025"/>
    <n v="574"/>
    <n v="2042"/>
    <n v="588"/>
    <n v="7.9124999999999996"/>
    <n v="344900"/>
    <x v="1"/>
    <m/>
  </r>
  <r>
    <n v="-117.77"/>
    <n v="33.71"/>
    <n v="15"/>
    <n v="2102"/>
    <n v="295"/>
    <n v="1060"/>
    <n v="303"/>
    <n v="7.3140999999999998"/>
    <n v="337100"/>
    <x v="1"/>
    <m/>
  </r>
  <r>
    <n v="-117.77"/>
    <n v="33.700000000000003"/>
    <n v="3"/>
    <n v="3636"/>
    <n v="749"/>
    <n v="1486"/>
    <n v="696"/>
    <n v="5.5464000000000002"/>
    <n v="207500"/>
    <x v="1"/>
    <m/>
  </r>
  <r>
    <n v="-117.77"/>
    <n v="33.700000000000003"/>
    <n v="4"/>
    <n v="2446"/>
    <n v="622"/>
    <n v="1315"/>
    <n v="560"/>
    <n v="3.7147000000000001"/>
    <n v="137500"/>
    <x v="1"/>
    <m/>
  </r>
  <r>
    <n v="-117.69"/>
    <n v="33.65"/>
    <n v="16"/>
    <n v="5805"/>
    <n v="852"/>
    <n v="2356"/>
    <n v="795"/>
    <n v="6.1062000000000003"/>
    <n v="274600"/>
    <x v="1"/>
    <m/>
  </r>
  <r>
    <n v="-117.71"/>
    <n v="33.65"/>
    <n v="16"/>
    <n v="3774"/>
    <n v="456"/>
    <n v="1587"/>
    <n v="430"/>
    <n v="8.6088000000000005"/>
    <n v="307400"/>
    <x v="1"/>
    <m/>
  </r>
  <r>
    <n v="-117.7"/>
    <n v="33.65"/>
    <n v="16"/>
    <n v="3388"/>
    <n v="492"/>
    <n v="1249"/>
    <n v="463"/>
    <n v="6.1863000000000001"/>
    <n v="355600"/>
    <x v="1"/>
    <m/>
  </r>
  <r>
    <n v="-117.71"/>
    <n v="33.64"/>
    <n v="14"/>
    <n v="2945"/>
    <n v="356"/>
    <n v="1293"/>
    <n v="335"/>
    <n v="8.1110000000000007"/>
    <n v="308900"/>
    <x v="1"/>
    <m/>
  </r>
  <r>
    <n v="-117.71"/>
    <n v="33.630000000000003"/>
    <n v="16"/>
    <n v="1565"/>
    <n v="274"/>
    <n v="950"/>
    <n v="280"/>
    <n v="5.8399000000000001"/>
    <n v="220600"/>
    <x v="1"/>
    <m/>
  </r>
  <r>
    <n v="-117.71"/>
    <n v="33.630000000000003"/>
    <n v="16"/>
    <n v="2497"/>
    <n v="500"/>
    <n v="1357"/>
    <n v="456"/>
    <n v="4.5909000000000004"/>
    <n v="241800"/>
    <x v="1"/>
    <m/>
  </r>
  <r>
    <n v="-117.71"/>
    <n v="33.630000000000003"/>
    <n v="16"/>
    <n v="1641"/>
    <n v="354"/>
    <n v="945"/>
    <n v="318"/>
    <n v="3.4260999999999999"/>
    <n v="219700"/>
    <x v="1"/>
    <m/>
  </r>
  <r>
    <n v="-117.7"/>
    <n v="33.630000000000003"/>
    <n v="16"/>
    <n v="4428"/>
    <n v="745"/>
    <n v="1525"/>
    <n v="682"/>
    <n v="5.2324999999999999"/>
    <n v="286800"/>
    <x v="1"/>
    <m/>
  </r>
  <r>
    <n v="-117.72"/>
    <n v="33.64"/>
    <n v="16"/>
    <n v="1230"/>
    <n v="242"/>
    <n v="380"/>
    <n v="246"/>
    <n v="2.2968999999999999"/>
    <n v="67500"/>
    <x v="1"/>
    <m/>
  </r>
  <r>
    <n v="-117.7"/>
    <n v="33.619999999999997"/>
    <n v="19"/>
    <n v="2957"/>
    <n v="492"/>
    <n v="1639"/>
    <n v="495"/>
    <n v="5.0686"/>
    <n v="225600"/>
    <x v="1"/>
    <m/>
  </r>
  <r>
    <n v="-117.7"/>
    <n v="33.630000000000003"/>
    <n v="23"/>
    <n v="3038"/>
    <n v="473"/>
    <n v="1501"/>
    <n v="436"/>
    <n v="5.5583999999999998"/>
    <n v="241700"/>
    <x v="1"/>
    <m/>
  </r>
  <r>
    <n v="-117.71"/>
    <n v="33.619999999999997"/>
    <n v="22"/>
    <n v="2520"/>
    <n v="387"/>
    <n v="1338"/>
    <n v="391"/>
    <n v="5.8898000000000001"/>
    <n v="242800"/>
    <x v="1"/>
    <m/>
  </r>
  <r>
    <n v="-117.76"/>
    <n v="33.72"/>
    <n v="11"/>
    <n v="4508"/>
    <n v="618"/>
    <n v="1993"/>
    <n v="573"/>
    <n v="10.4498"/>
    <n v="386100"/>
    <x v="1"/>
    <m/>
  </r>
  <r>
    <n v="-117.76"/>
    <n v="33.72"/>
    <n v="14"/>
    <n v="3011"/>
    <n v="388"/>
    <n v="1359"/>
    <n v="371"/>
    <n v="7.9739000000000004"/>
    <n v="368700"/>
    <x v="1"/>
    <m/>
  </r>
  <r>
    <n v="-117.75"/>
    <n v="33.72"/>
    <n v="10"/>
    <n v="2464"/>
    <n v="347"/>
    <n v="1241"/>
    <n v="366"/>
    <n v="8.7603000000000009"/>
    <n v="362500"/>
    <x v="1"/>
    <m/>
  </r>
  <r>
    <n v="-117.76"/>
    <n v="33.72"/>
    <n v="15"/>
    <n v="941"/>
    <n v="266"/>
    <n v="366"/>
    <n v="248"/>
    <n v="4.3635999999999999"/>
    <n v="148400"/>
    <x v="1"/>
    <m/>
  </r>
  <r>
    <n v="-117.76"/>
    <n v="33.71"/>
    <n v="15"/>
    <n v="1010"/>
    <n v="350"/>
    <n v="470"/>
    <n v="342"/>
    <n v="3.2229000000000001"/>
    <n v="108300"/>
    <x v="1"/>
    <m/>
  </r>
  <r>
    <n v="-117.74"/>
    <n v="33.729999999999997"/>
    <n v="18"/>
    <n v="328"/>
    <n v="68"/>
    <n v="391"/>
    <n v="60"/>
    <n v="4.1166999999999998"/>
    <n v="87500"/>
    <x v="1"/>
    <m/>
  </r>
  <r>
    <n v="-117.69"/>
    <n v="33.659999999999997"/>
    <n v="11"/>
    <n v="2630"/>
    <n v="327"/>
    <n v="1256"/>
    <n v="352"/>
    <n v="8.2952999999999992"/>
    <n v="350500"/>
    <x v="1"/>
    <m/>
  </r>
  <r>
    <n v="-117.69"/>
    <n v="33.659999999999997"/>
    <n v="5"/>
    <n v="4246"/>
    <n v="689"/>
    <n v="1933"/>
    <n v="722"/>
    <n v="6.9500999999999999"/>
    <n v="225700"/>
    <x v="1"/>
    <m/>
  </r>
  <r>
    <n v="-117.67"/>
    <n v="33.67"/>
    <n v="5"/>
    <n v="10534"/>
    <n v="2035"/>
    <n v="4656"/>
    <n v="1863"/>
    <n v="5.7797000000000001"/>
    <n v="309200"/>
    <x v="1"/>
    <m/>
  </r>
  <r>
    <n v="-117.67"/>
    <n v="33.659999999999997"/>
    <n v="4"/>
    <n v="10175"/>
    <n v="2181"/>
    <n v="4762"/>
    <n v="1929"/>
    <n v="4.7340999999999998"/>
    <n v="237400"/>
    <x v="1"/>
    <m/>
  </r>
  <r>
    <n v="-117.68"/>
    <n v="33.65"/>
    <n v="6"/>
    <n v="10395"/>
    <n v="1915"/>
    <n v="4783"/>
    <n v="1811"/>
    <n v="5.9279999999999999"/>
    <n v="239900"/>
    <x v="1"/>
    <m/>
  </r>
  <r>
    <n v="-117.64"/>
    <n v="33.68"/>
    <n v="4"/>
    <n v="5687"/>
    <n v="970"/>
    <n v="2677"/>
    <n v="938"/>
    <n v="6.5068999999999999"/>
    <n v="243400"/>
    <x v="1"/>
    <m/>
  </r>
  <r>
    <n v="-117.7"/>
    <n v="33.72"/>
    <n v="6"/>
    <n v="211"/>
    <n v="51"/>
    <n v="125"/>
    <n v="44"/>
    <n v="1.9659"/>
    <n v="500001"/>
    <x v="1"/>
    <m/>
  </r>
  <r>
    <n v="-117.69"/>
    <n v="33.65"/>
    <n v="15"/>
    <n v="5394"/>
    <n v="748"/>
    <n v="2383"/>
    <n v="706"/>
    <n v="7.5618999999999996"/>
    <n v="302000"/>
    <x v="1"/>
    <m/>
  </r>
  <r>
    <n v="-117.7"/>
    <n v="33.64"/>
    <n v="15"/>
    <n v="5743"/>
    <n v="773"/>
    <n v="2380"/>
    <n v="773"/>
    <n v="8.1926000000000005"/>
    <n v="326600"/>
    <x v="1"/>
    <m/>
  </r>
  <r>
    <n v="-117.69"/>
    <n v="33.630000000000003"/>
    <n v="23"/>
    <n v="1444"/>
    <n v="260"/>
    <n v="792"/>
    <n v="253"/>
    <n v="4.9078999999999997"/>
    <n v="273800"/>
    <x v="1"/>
    <m/>
  </r>
  <r>
    <n v="-117.69"/>
    <n v="33.64"/>
    <n v="18"/>
    <n v="3783"/>
    <n v="654"/>
    <n v="1843"/>
    <n v="623"/>
    <n v="5.7558999999999996"/>
    <n v="215800"/>
    <x v="1"/>
    <m/>
  </r>
  <r>
    <n v="-117.69"/>
    <n v="33.64"/>
    <n v="16"/>
    <n v="2592"/>
    <n v="372"/>
    <n v="1279"/>
    <n v="383"/>
    <n v="6.9741"/>
    <n v="262000"/>
    <x v="1"/>
    <m/>
  </r>
  <r>
    <n v="-117.82"/>
    <n v="33.71"/>
    <n v="9"/>
    <n v="5206"/>
    <n v="992"/>
    <n v="4660"/>
    <n v="978"/>
    <n v="2.8849999999999998"/>
    <n v="162500"/>
    <x v="1"/>
    <m/>
  </r>
  <r>
    <n v="-117.82"/>
    <n v="33.72"/>
    <n v="24"/>
    <n v="3260"/>
    <n v="458"/>
    <n v="1383"/>
    <n v="442"/>
    <n v="6.5987"/>
    <n v="272800"/>
    <x v="1"/>
    <m/>
  </r>
  <r>
    <n v="-117.81"/>
    <n v="33.729999999999997"/>
    <n v="17"/>
    <n v="1063"/>
    <n v="189"/>
    <n v="363"/>
    <n v="183"/>
    <n v="2.1718999999999999"/>
    <n v="261300"/>
    <x v="1"/>
    <m/>
  </r>
  <r>
    <n v="-117.8"/>
    <n v="33.72"/>
    <n v="16"/>
    <n v="2617"/>
    <n v="506"/>
    <n v="1317"/>
    <n v="511"/>
    <n v="4.8209999999999997"/>
    <n v="201400"/>
    <x v="1"/>
    <m/>
  </r>
  <r>
    <n v="-117.81"/>
    <n v="33.71"/>
    <n v="16"/>
    <n v="2666"/>
    <n v="387"/>
    <n v="1227"/>
    <n v="347"/>
    <n v="7.3769"/>
    <n v="302400"/>
    <x v="1"/>
    <m/>
  </r>
  <r>
    <n v="-117.82"/>
    <n v="33.72"/>
    <n v="24"/>
    <n v="3477"/>
    <n v="462"/>
    <n v="1593"/>
    <n v="484"/>
    <n v="6.8634000000000004"/>
    <n v="276500"/>
    <x v="1"/>
    <m/>
  </r>
  <r>
    <n v="-117.77"/>
    <n v="33.700000000000003"/>
    <n v="15"/>
    <n v="1392"/>
    <n v="267"/>
    <n v="681"/>
    <n v="263"/>
    <n v="5.4248000000000003"/>
    <n v="187200"/>
    <x v="1"/>
    <m/>
  </r>
  <r>
    <n v="-117.77"/>
    <n v="33.69"/>
    <n v="14"/>
    <n v="1413"/>
    <n v="372"/>
    <n v="744"/>
    <n v="338"/>
    <n v="3.7988"/>
    <n v="184100"/>
    <x v="1"/>
    <m/>
  </r>
  <r>
    <n v="-117.77"/>
    <n v="33.69"/>
    <n v="15"/>
    <n v="500"/>
    <n v="113"/>
    <n v="261"/>
    <n v="116"/>
    <n v="5.0631000000000004"/>
    <n v="154000"/>
    <x v="1"/>
    <m/>
  </r>
  <r>
    <n v="-117.77"/>
    <n v="33.69"/>
    <n v="16"/>
    <n v="1666"/>
    <n v="341"/>
    <n v="479"/>
    <n v="336"/>
    <n v="2.1406000000000001"/>
    <n v="55000"/>
    <x v="1"/>
    <m/>
  </r>
  <r>
    <n v="-117.78"/>
    <n v="33.69"/>
    <n v="16"/>
    <n v="4702"/>
    <n v="806"/>
    <n v="2529"/>
    <n v="814"/>
    <n v="5.1299000000000001"/>
    <n v="238900"/>
    <x v="1"/>
    <m/>
  </r>
  <r>
    <n v="-117.78"/>
    <n v="33.68"/>
    <n v="19"/>
    <n v="2500"/>
    <n v="331"/>
    <n v="1027"/>
    <n v="327"/>
    <n v="6.1150000000000002"/>
    <n v="315600"/>
    <x v="1"/>
    <m/>
  </r>
  <r>
    <n v="-117.78"/>
    <n v="33.69"/>
    <n v="16"/>
    <n v="3400"/>
    <n v="501"/>
    <n v="1575"/>
    <n v="488"/>
    <n v="6.0960999999999999"/>
    <n v="295500"/>
    <x v="1"/>
    <m/>
  </r>
  <r>
    <n v="-117.8"/>
    <n v="33.69"/>
    <n v="16"/>
    <n v="2745"/>
    <n v="447"/>
    <n v="1429"/>
    <n v="411"/>
    <n v="6.8219000000000003"/>
    <n v="325500"/>
    <x v="1"/>
    <m/>
  </r>
  <r>
    <n v="-117.79"/>
    <n v="33.69"/>
    <n v="16"/>
    <n v="1532"/>
    <n v="240"/>
    <n v="679"/>
    <n v="248"/>
    <n v="5.7115"/>
    <n v="313900"/>
    <x v="1"/>
    <m/>
  </r>
  <r>
    <n v="-117.79"/>
    <n v="33.68"/>
    <n v="16"/>
    <n v="1998"/>
    <n v="308"/>
    <n v="818"/>
    <n v="299"/>
    <n v="6.8722000000000003"/>
    <n v="326100"/>
    <x v="1"/>
    <m/>
  </r>
  <r>
    <n v="-117.8"/>
    <n v="33.68"/>
    <n v="14"/>
    <n v="2635"/>
    <n v="516"/>
    <n v="1150"/>
    <n v="499"/>
    <n v="4.4390999999999998"/>
    <n v="306700"/>
    <x v="1"/>
    <m/>
  </r>
  <r>
    <n v="-117.8"/>
    <n v="33.69"/>
    <n v="14"/>
    <n v="1800"/>
    <n v="362"/>
    <n v="874"/>
    <n v="373"/>
    <n v="4.2083000000000004"/>
    <n v="251000"/>
    <x v="1"/>
    <m/>
  </r>
  <r>
    <n v="-117.8"/>
    <n v="33.69"/>
    <n v="15"/>
    <n v="2099"/>
    <n v="322"/>
    <n v="873"/>
    <n v="307"/>
    <n v="7.9886999999999997"/>
    <n v="328000"/>
    <x v="1"/>
    <m/>
  </r>
  <r>
    <n v="-117.8"/>
    <n v="33.68"/>
    <n v="5"/>
    <n v="623"/>
    <n v="146"/>
    <n v="396"/>
    <n v="136"/>
    <n v="3.6309999999999998"/>
    <n v="225000"/>
    <x v="1"/>
    <m/>
  </r>
  <r>
    <n v="-117.8"/>
    <n v="33.68"/>
    <n v="8"/>
    <n v="2032"/>
    <n v="349"/>
    <n v="862"/>
    <n v="340"/>
    <n v="6.9132999999999996"/>
    <n v="274100"/>
    <x v="1"/>
    <m/>
  </r>
  <r>
    <n v="-117.81"/>
    <n v="33.67"/>
    <n v="8"/>
    <n v="2098"/>
    <n v="342"/>
    <n v="908"/>
    <n v="329"/>
    <n v="7.7588999999999997"/>
    <n v="342900"/>
    <x v="1"/>
    <m/>
  </r>
  <r>
    <n v="-117.81"/>
    <n v="33.67"/>
    <n v="8"/>
    <n v="2440"/>
    <n v="502"/>
    <n v="1113"/>
    <n v="483"/>
    <n v="4.6018999999999997"/>
    <n v="242500"/>
    <x v="1"/>
    <m/>
  </r>
  <r>
    <n v="-117.81"/>
    <n v="33.67"/>
    <n v="9"/>
    <n v="1567"/>
    <n v="299"/>
    <n v="675"/>
    <n v="294"/>
    <n v="5.2123999999999997"/>
    <n v="199600"/>
    <x v="1"/>
    <m/>
  </r>
  <r>
    <n v="-117.81"/>
    <n v="33.67"/>
    <n v="9"/>
    <n v="2435"/>
    <n v="396"/>
    <n v="1194"/>
    <n v="385"/>
    <n v="7.2024999999999997"/>
    <n v="275000"/>
    <x v="1"/>
    <m/>
  </r>
  <r>
    <n v="-117.81"/>
    <n v="33.67"/>
    <n v="9"/>
    <n v="3279"/>
    <n v="530"/>
    <n v="1447"/>
    <n v="510"/>
    <n v="7.4581"/>
    <n v="296600"/>
    <x v="1"/>
    <m/>
  </r>
  <r>
    <n v="-117.81"/>
    <n v="33.68"/>
    <n v="8"/>
    <n v="1964"/>
    <n v="413"/>
    <n v="913"/>
    <n v="406"/>
    <n v="5.1582999999999997"/>
    <n v="192200"/>
    <x v="1"/>
    <m/>
  </r>
  <r>
    <n v="-117.78"/>
    <n v="33.68"/>
    <n v="15"/>
    <n v="1834"/>
    <n v="330"/>
    <n v="841"/>
    <n v="309"/>
    <n v="6.0633999999999997"/>
    <n v="234300"/>
    <x v="1"/>
    <m/>
  </r>
  <r>
    <n v="-117.78"/>
    <n v="33.68"/>
    <n v="14"/>
    <n v="1750"/>
    <n v="336"/>
    <n v="852"/>
    <n v="300"/>
    <n v="4.6792999999999996"/>
    <n v="236800"/>
    <x v="1"/>
    <m/>
  </r>
  <r>
    <n v="-117.79"/>
    <n v="33.68"/>
    <n v="13"/>
    <n v="2636"/>
    <n v="416"/>
    <n v="1137"/>
    <n v="404"/>
    <n v="7.2118000000000002"/>
    <n v="311500"/>
    <x v="1"/>
    <m/>
  </r>
  <r>
    <n v="-117.78"/>
    <n v="33.68"/>
    <n v="11"/>
    <n v="1994"/>
    <n v="477"/>
    <n v="849"/>
    <n v="411"/>
    <n v="4.0186999999999999"/>
    <n v="235600"/>
    <x v="1"/>
    <m/>
  </r>
  <r>
    <n v="-117.79"/>
    <n v="33.68"/>
    <n v="9"/>
    <n v="1633"/>
    <n v="295"/>
    <n v="928"/>
    <n v="297"/>
    <n v="5.7858000000000001"/>
    <n v="265900"/>
    <x v="1"/>
    <m/>
  </r>
  <r>
    <n v="-117.79"/>
    <n v="33.68"/>
    <n v="10"/>
    <n v="2106"/>
    <n v="319"/>
    <n v="1002"/>
    <n v="332"/>
    <n v="8.7349999999999994"/>
    <n v="375300"/>
    <x v="1"/>
    <m/>
  </r>
  <r>
    <n v="-117.8"/>
    <n v="33.67"/>
    <n v="5"/>
    <n v="2638"/>
    <n v="521"/>
    <n v="1179"/>
    <n v="480"/>
    <n v="5.7759"/>
    <n v="240000"/>
    <x v="1"/>
    <m/>
  </r>
  <r>
    <n v="-117.8"/>
    <n v="33.67"/>
    <n v="5"/>
    <n v="2487"/>
    <n v="388"/>
    <n v="1147"/>
    <n v="397"/>
    <n v="8.2840000000000007"/>
    <n v="302500"/>
    <x v="1"/>
    <m/>
  </r>
  <r>
    <n v="-117.8"/>
    <n v="33.67"/>
    <n v="4"/>
    <n v="3345"/>
    <n v="552"/>
    <n v="1525"/>
    <n v="539"/>
    <n v="6.7961999999999998"/>
    <n v="329100"/>
    <x v="1"/>
    <m/>
  </r>
  <r>
    <n v="-117.81"/>
    <n v="33.69"/>
    <n v="5"/>
    <n v="1256"/>
    <n v="256"/>
    <n v="880"/>
    <n v="288"/>
    <n v="2.4232999999999998"/>
    <n v="450000"/>
    <x v="1"/>
    <m/>
  </r>
  <r>
    <n v="-117.81"/>
    <n v="33.68"/>
    <n v="4"/>
    <n v="1545"/>
    <n v="304"/>
    <n v="788"/>
    <n v="296"/>
    <n v="4.5468999999999999"/>
    <n v="500001"/>
    <x v="1"/>
    <m/>
  </r>
  <r>
    <n v="-117.82"/>
    <n v="33.68"/>
    <n v="4"/>
    <n v="1346"/>
    <n v="213"/>
    <n v="603"/>
    <n v="219"/>
    <n v="8.7973999999999997"/>
    <n v="360600"/>
    <x v="1"/>
    <m/>
  </r>
  <r>
    <n v="-117.82"/>
    <n v="33.68"/>
    <n v="3"/>
    <n v="3068"/>
    <n v="494"/>
    <n v="1357"/>
    <n v="486"/>
    <n v="7.9187000000000003"/>
    <n v="333600"/>
    <x v="1"/>
    <m/>
  </r>
  <r>
    <n v="-117.82"/>
    <n v="33.67"/>
    <n v="17"/>
    <n v="2895"/>
    <n v="439"/>
    <n v="1588"/>
    <n v="450"/>
    <n v="6.2759999999999998"/>
    <n v="290700"/>
    <x v="1"/>
    <m/>
  </r>
  <r>
    <n v="-117.83"/>
    <n v="33.68"/>
    <n v="4"/>
    <n v="3226"/>
    <n v="838"/>
    <n v="1666"/>
    <n v="800"/>
    <n v="4.1651999999999996"/>
    <n v="184500"/>
    <x v="1"/>
    <m/>
  </r>
  <r>
    <n v="-117.82"/>
    <n v="33.68"/>
    <n v="3"/>
    <n v="7105"/>
    <n v="1459"/>
    <n v="3068"/>
    <n v="1241"/>
    <n v="6.1395"/>
    <n v="358000"/>
    <x v="1"/>
    <m/>
  </r>
  <r>
    <n v="-117.77"/>
    <n v="33.67"/>
    <n v="12"/>
    <n v="4329"/>
    <n v="1068"/>
    <n v="1913"/>
    <n v="978"/>
    <n v="4.5094000000000003"/>
    <n v="160200"/>
    <x v="1"/>
    <m/>
  </r>
  <r>
    <n v="-117.77"/>
    <n v="33.72"/>
    <n v="10"/>
    <n v="2815"/>
    <n v="431"/>
    <n v="1181"/>
    <n v="398"/>
    <n v="6.5743"/>
    <n v="278700"/>
    <x v="1"/>
    <m/>
  </r>
  <r>
    <n v="-117.77"/>
    <n v="33.72"/>
    <n v="9"/>
    <n v="2153"/>
    <n v="316"/>
    <n v="954"/>
    <n v="324"/>
    <n v="7.8139000000000003"/>
    <n v="304700"/>
    <x v="1"/>
    <m/>
  </r>
  <r>
    <n v="-117.77"/>
    <n v="33.71"/>
    <n v="13"/>
    <n v="1939"/>
    <n v="247"/>
    <n v="928"/>
    <n v="244"/>
    <n v="8.1111000000000004"/>
    <n v="379800"/>
    <x v="1"/>
    <m/>
  </r>
  <r>
    <n v="-117.77"/>
    <n v="33.71"/>
    <n v="5"/>
    <n v="4050"/>
    <n v="584"/>
    <n v="1986"/>
    <n v="598"/>
    <n v="7.5846999999999998"/>
    <n v="375700"/>
    <x v="1"/>
    <m/>
  </r>
  <r>
    <n v="-117.77"/>
    <n v="33.71"/>
    <n v="4"/>
    <n v="1646"/>
    <n v="321"/>
    <n v="859"/>
    <n v="300"/>
    <n v="5.5631000000000004"/>
    <n v="227800"/>
    <x v="1"/>
    <m/>
  </r>
  <r>
    <n v="-117.78"/>
    <n v="33.71"/>
    <n v="16"/>
    <n v="2207"/>
    <n v="291"/>
    <n v="1081"/>
    <n v="308"/>
    <n v="7.3517999999999999"/>
    <n v="331200"/>
    <x v="1"/>
    <m/>
  </r>
  <r>
    <n v="-117.78"/>
    <n v="33.71"/>
    <n v="4"/>
    <n v="974"/>
    <n v="232"/>
    <n v="428"/>
    <n v="203"/>
    <n v="4.6140999999999996"/>
    <n v="195400"/>
    <x v="1"/>
    <m/>
  </r>
  <r>
    <n v="-117.79"/>
    <n v="33.729999999999997"/>
    <n v="3"/>
    <n v="8240"/>
    <n v="1410"/>
    <n v="3318"/>
    <n v="1270"/>
    <n v="7.2073999999999998"/>
    <n v="291300"/>
    <x v="1"/>
    <m/>
  </r>
  <r>
    <n v="-117.78"/>
    <n v="33.700000000000003"/>
    <n v="16"/>
    <n v="1663"/>
    <n v="250"/>
    <n v="597"/>
    <n v="204"/>
    <n v="5.4089999999999998"/>
    <n v="233900"/>
    <x v="1"/>
    <m/>
  </r>
  <r>
    <n v="-117.79"/>
    <n v="33.700000000000003"/>
    <n v="16"/>
    <n v="6259"/>
    <n v="1098"/>
    <n v="3785"/>
    <n v="1114"/>
    <n v="6.3297999999999996"/>
    <n v="247100"/>
    <x v="1"/>
    <m/>
  </r>
  <r>
    <n v="-117.79"/>
    <n v="33.71"/>
    <n v="16"/>
    <n v="3114"/>
    <n v="463"/>
    <n v="1641"/>
    <n v="469"/>
    <n v="6.2161999999999997"/>
    <n v="283200"/>
    <x v="1"/>
    <m/>
  </r>
  <r>
    <n v="-117.79"/>
    <n v="33.71"/>
    <n v="16"/>
    <n v="6339"/>
    <n v="862"/>
    <n v="3132"/>
    <n v="825"/>
    <n v="7.1069000000000004"/>
    <n v="313400"/>
    <x v="1"/>
    <m/>
  </r>
  <r>
    <n v="-117.79"/>
    <n v="33.700000000000003"/>
    <n v="6"/>
    <n v="1593"/>
    <n v="371"/>
    <n v="832"/>
    <n v="379"/>
    <n v="4.4286000000000003"/>
    <n v="239500"/>
    <x v="1"/>
    <m/>
  </r>
  <r>
    <n v="-117.8"/>
    <n v="33.700000000000003"/>
    <n v="5"/>
    <n v="1549"/>
    <n v="378"/>
    <n v="735"/>
    <n v="355"/>
    <n v="5.2923"/>
    <n v="194000"/>
    <x v="1"/>
    <m/>
  </r>
  <r>
    <n v="-117.79"/>
    <n v="33.700000000000003"/>
    <n v="16"/>
    <n v="1416"/>
    <n v="249"/>
    <n v="636"/>
    <n v="244"/>
    <n v="5.1741000000000001"/>
    <n v="227700"/>
    <x v="1"/>
    <m/>
  </r>
  <r>
    <n v="-117.79"/>
    <n v="33.69"/>
    <n v="15"/>
    <n v="1875"/>
    <n v="316"/>
    <n v="890"/>
    <n v="316"/>
    <n v="6.5782999999999996"/>
    <n v="244800"/>
    <x v="1"/>
    <m/>
  </r>
  <r>
    <n v="-117.79"/>
    <n v="33.69"/>
    <n v="16"/>
    <n v="3067"/>
    <n v="396"/>
    <n v="1275"/>
    <n v="372"/>
    <n v="8.7385000000000002"/>
    <n v="340000"/>
    <x v="1"/>
    <m/>
  </r>
  <r>
    <n v="-117.8"/>
    <n v="33.69"/>
    <n v="13"/>
    <n v="1161"/>
    <n v="289"/>
    <n v="630"/>
    <n v="296"/>
    <n v="3.3437999999999999"/>
    <n v="333300"/>
    <x v="1"/>
    <m/>
  </r>
  <r>
    <n v="-117.8"/>
    <n v="33.549999999999997"/>
    <n v="38"/>
    <n v="1757"/>
    <n v="464"/>
    <n v="821"/>
    <n v="426"/>
    <n v="4.1303999999999998"/>
    <n v="433300"/>
    <x v="1"/>
    <m/>
  </r>
  <r>
    <n v="-117.79"/>
    <n v="33.56"/>
    <n v="36"/>
    <n v="2057"/>
    <n v="329"/>
    <n v="658"/>
    <n v="309"/>
    <n v="7.8659999999999997"/>
    <n v="500001"/>
    <x v="1"/>
    <m/>
  </r>
  <r>
    <n v="-117.81"/>
    <n v="33.56"/>
    <n v="24"/>
    <n v="6258"/>
    <n v="1003"/>
    <n v="1730"/>
    <n v="752"/>
    <n v="10.960100000000001"/>
    <n v="500001"/>
    <x v="1"/>
    <m/>
  </r>
  <r>
    <n v="-117.8"/>
    <n v="33.549999999999997"/>
    <n v="35"/>
    <n v="2067"/>
    <n v="428"/>
    <n v="724"/>
    <n v="377"/>
    <n v="5.8371000000000004"/>
    <n v="500001"/>
    <x v="1"/>
    <m/>
  </r>
  <r>
    <n v="-117.77"/>
    <n v="33.6"/>
    <n v="33"/>
    <n v="247"/>
    <n v="80"/>
    <n v="167"/>
    <n v="70"/>
    <n v="3.7059000000000002"/>
    <n v="237500"/>
    <x v="1"/>
    <m/>
  </r>
  <r>
    <n v="-117.8"/>
    <n v="33.53"/>
    <n v="41"/>
    <n v="2017"/>
    <n v="489"/>
    <n v="783"/>
    <n v="403"/>
    <n v="4.1590999999999996"/>
    <n v="500001"/>
    <x v="1"/>
    <m/>
  </r>
  <r>
    <n v="-117.78"/>
    <n v="33.54"/>
    <n v="29"/>
    <n v="1421"/>
    <n v="462"/>
    <n v="520"/>
    <n v="339"/>
    <n v="2.2968999999999999"/>
    <n v="450000"/>
    <x v="1"/>
    <m/>
  </r>
  <r>
    <n v="-117.79"/>
    <n v="33.549999999999997"/>
    <n v="39"/>
    <n v="5066"/>
    <n v="1292"/>
    <n v="1915"/>
    <n v="1117"/>
    <n v="3.8210000000000002"/>
    <n v="452100"/>
    <x v="1"/>
    <m/>
  </r>
  <r>
    <n v="-117.75"/>
    <n v="33.54"/>
    <n v="21"/>
    <n v="8711"/>
    <n v="1544"/>
    <n v="3173"/>
    <n v="1396"/>
    <n v="5.0907"/>
    <n v="378200"/>
    <x v="1"/>
    <m/>
  </r>
  <r>
    <n v="-117.77"/>
    <n v="33.51"/>
    <n v="29"/>
    <n v="3590"/>
    <n v="772"/>
    <n v="1070"/>
    <n v="603"/>
    <n v="4.4463999999999997"/>
    <n v="500001"/>
    <x v="1"/>
    <m/>
  </r>
  <r>
    <n v="-117.77"/>
    <n v="33.549999999999997"/>
    <n v="28"/>
    <n v="2024"/>
    <n v="297"/>
    <n v="617"/>
    <n v="274"/>
    <n v="6.7861000000000002"/>
    <n v="499100"/>
    <x v="1"/>
    <m/>
  </r>
  <r>
    <n v="-117.73"/>
    <n v="33.57"/>
    <n v="5"/>
    <n v="11976"/>
    <n v="2495"/>
    <n v="4327"/>
    <n v="2009"/>
    <n v="4.8487999999999998"/>
    <n v="194400"/>
    <x v="1"/>
    <m/>
  </r>
  <r>
    <n v="-117.86"/>
    <n v="33.67"/>
    <n v="16"/>
    <n v="20"/>
    <n v="5"/>
    <n v="15"/>
    <n v="5"/>
    <n v="3.875"/>
    <n v="450000"/>
    <x v="1"/>
    <m/>
  </r>
  <r>
    <n v="-117.82"/>
    <n v="33.67"/>
    <n v="15"/>
    <n v="1010"/>
    <n v="274"/>
    <n v="649"/>
    <n v="261"/>
    <n v="2.5196999999999998"/>
    <n v="350000"/>
    <x v="1"/>
    <m/>
  </r>
  <r>
    <n v="-117.83"/>
    <n v="33.67"/>
    <n v="17"/>
    <n v="2634"/>
    <n v="641"/>
    <n v="1454"/>
    <n v="560"/>
    <n v="3.7976000000000001"/>
    <n v="275000"/>
    <x v="1"/>
    <m/>
  </r>
  <r>
    <n v="-117.83"/>
    <n v="33.659999999999997"/>
    <n v="15"/>
    <n v="2355"/>
    <n v="438"/>
    <n v="747"/>
    <n v="450"/>
    <n v="6.5355999999999996"/>
    <n v="272800"/>
    <x v="1"/>
    <m/>
  </r>
  <r>
    <n v="-117.83"/>
    <n v="33.659999999999997"/>
    <n v="16"/>
    <n v="1574"/>
    <n v="385"/>
    <n v="515"/>
    <n v="363"/>
    <n v="5.3422999999999998"/>
    <n v="291700"/>
    <x v="1"/>
    <m/>
  </r>
  <r>
    <n v="-117.81"/>
    <n v="33.67"/>
    <n v="24"/>
    <n v="3930"/>
    <n v="661"/>
    <n v="1831"/>
    <n v="616"/>
    <n v="6.3766999999999996"/>
    <n v="269000"/>
    <x v="1"/>
    <m/>
  </r>
  <r>
    <n v="-117.8"/>
    <n v="33.659999999999997"/>
    <n v="16"/>
    <n v="2542"/>
    <n v="498"/>
    <n v="1022"/>
    <n v="494"/>
    <n v="4"/>
    <n v="223400"/>
    <x v="1"/>
    <m/>
  </r>
  <r>
    <n v="-117.81"/>
    <n v="33.659999999999997"/>
    <n v="16"/>
    <n v="1414"/>
    <n v="191"/>
    <n v="635"/>
    <n v="230"/>
    <n v="10.075699999999999"/>
    <n v="383900"/>
    <x v="1"/>
    <m/>
  </r>
  <r>
    <n v="-117.81"/>
    <n v="33.659999999999997"/>
    <n v="20"/>
    <n v="2851"/>
    <n v="490"/>
    <n v="1192"/>
    <n v="463"/>
    <n v="5.8752000000000004"/>
    <n v="274200"/>
    <x v="1"/>
    <m/>
  </r>
  <r>
    <n v="-117.82"/>
    <n v="33.659999999999997"/>
    <n v="24"/>
    <n v="4227"/>
    <n v="641"/>
    <n v="1605"/>
    <n v="589"/>
    <n v="6.4238"/>
    <n v="278400"/>
    <x v="1"/>
    <m/>
  </r>
  <r>
    <n v="-117.84"/>
    <n v="33.64"/>
    <n v="11"/>
    <n v="6840"/>
    <n v="1689"/>
    <n v="6083"/>
    <n v="1629"/>
    <n v="2.4131999999999998"/>
    <n v="198300"/>
    <x v="1"/>
    <m/>
  </r>
  <r>
    <n v="-117.87"/>
    <n v="33.61"/>
    <n v="25"/>
    <n v="2267"/>
    <n v="359"/>
    <n v="866"/>
    <n v="348"/>
    <n v="7.79"/>
    <n v="500001"/>
    <x v="1"/>
    <m/>
  </r>
  <r>
    <n v="-117.86"/>
    <n v="33.61"/>
    <n v="15"/>
    <n v="3191"/>
    <n v="482"/>
    <n v="930"/>
    <n v="447"/>
    <n v="8.6000999999999994"/>
    <n v="500001"/>
    <x v="1"/>
    <m/>
  </r>
  <r>
    <n v="-117.88"/>
    <n v="33.549999999999997"/>
    <n v="27"/>
    <n v="2278"/>
    <n v="316"/>
    <n v="772"/>
    <n v="304"/>
    <n v="10.1275"/>
    <n v="500001"/>
    <x v="1"/>
    <m/>
  </r>
  <r>
    <n v="-117.84"/>
    <n v="33.6"/>
    <n v="21"/>
    <n v="4281"/>
    <n v="582"/>
    <n v="1443"/>
    <n v="576"/>
    <n v="9.0518999999999998"/>
    <n v="500001"/>
    <x v="1"/>
    <m/>
  </r>
  <r>
    <n v="-117.86"/>
    <n v="33.619999999999997"/>
    <n v="23"/>
    <n v="3166"/>
    <n v="411"/>
    <n v="1092"/>
    <n v="345"/>
    <n v="7.9367000000000001"/>
    <n v="500001"/>
    <x v="1"/>
    <m/>
  </r>
  <r>
    <n v="-117.86"/>
    <n v="33.619999999999997"/>
    <n v="17"/>
    <n v="2975"/>
    <n v="371"/>
    <n v="1247"/>
    <n v="398"/>
    <n v="10.1989"/>
    <n v="500001"/>
    <x v="1"/>
    <m/>
  </r>
  <r>
    <n v="-117.85"/>
    <n v="33.619999999999997"/>
    <n v="18"/>
    <n v="729"/>
    <n v="105"/>
    <n v="316"/>
    <n v="108"/>
    <n v="10.3893"/>
    <n v="500001"/>
    <x v="1"/>
    <m/>
  </r>
  <r>
    <n v="-117.85"/>
    <n v="33.61"/>
    <n v="14"/>
    <n v="4340"/>
    <n v="741"/>
    <n v="1505"/>
    <n v="670"/>
    <n v="7.5674000000000001"/>
    <n v="500001"/>
    <x v="1"/>
    <m/>
  </r>
  <r>
    <n v="-117.85"/>
    <n v="33.619999999999997"/>
    <n v="13"/>
    <n v="5192"/>
    <n v="658"/>
    <n v="1865"/>
    <n v="662"/>
    <n v="15.0001"/>
    <n v="500001"/>
    <x v="1"/>
    <m/>
  </r>
  <r>
    <n v="-117.86"/>
    <n v="33.630000000000003"/>
    <n v="17"/>
    <n v="3095"/>
    <n v="551"/>
    <n v="1175"/>
    <n v="534"/>
    <n v="5.3098999999999998"/>
    <n v="500001"/>
    <x v="1"/>
    <m/>
  </r>
  <r>
    <n v="-117.77"/>
    <n v="33.54"/>
    <n v="28"/>
    <n v="3404"/>
    <n v="497"/>
    <n v="1134"/>
    <n v="466"/>
    <n v="7.2217000000000002"/>
    <n v="500001"/>
    <x v="1"/>
    <m/>
  </r>
  <r>
    <n v="-117.76"/>
    <n v="33.54"/>
    <n v="28"/>
    <n v="2250"/>
    <n v="329"/>
    <n v="826"/>
    <n v="323"/>
    <n v="6.9257"/>
    <n v="466400"/>
    <x v="1"/>
    <m/>
  </r>
  <r>
    <n v="-117.77"/>
    <n v="33.54"/>
    <n v="47"/>
    <n v="3090"/>
    <n v="652"/>
    <n v="1105"/>
    <n v="582"/>
    <n v="4.1699000000000002"/>
    <n v="373700"/>
    <x v="1"/>
    <m/>
  </r>
  <r>
    <n v="-117.77"/>
    <n v="33.53"/>
    <n v="46"/>
    <n v="1033"/>
    <n v="223"/>
    <n v="462"/>
    <n v="224"/>
    <n v="3.2707999999999999"/>
    <n v="384700"/>
    <x v="1"/>
    <m/>
  </r>
  <r>
    <n v="-117.8"/>
    <n v="33.520000000000003"/>
    <n v="50"/>
    <n v="1152"/>
    <n v="341"/>
    <n v="519"/>
    <n v="225"/>
    <n v="3.0529999999999999"/>
    <n v="500001"/>
    <x v="1"/>
    <m/>
  </r>
  <r>
    <n v="-117.76"/>
    <n v="33.53"/>
    <n v="28"/>
    <n v="3085"/>
    <n v="499"/>
    <n v="1176"/>
    <n v="480"/>
    <n v="7.9794"/>
    <n v="426100"/>
    <x v="1"/>
    <m/>
  </r>
  <r>
    <n v="-117.76"/>
    <n v="33.53"/>
    <n v="18"/>
    <n v="3224"/>
    <n v="561"/>
    <n v="1310"/>
    <n v="580"/>
    <n v="8.4613999999999994"/>
    <n v="391900"/>
    <x v="1"/>
    <m/>
  </r>
  <r>
    <n v="-117.76"/>
    <n v="33.53"/>
    <n v="24"/>
    <n v="2105"/>
    <n v="346"/>
    <n v="712"/>
    <n v="332"/>
    <n v="10.6349"/>
    <n v="500001"/>
    <x v="1"/>
    <m/>
  </r>
  <r>
    <n v="-117.77"/>
    <n v="33.53"/>
    <n v="32"/>
    <n v="3116"/>
    <n v="661"/>
    <n v="1105"/>
    <n v="543"/>
    <n v="5.1837"/>
    <n v="445600"/>
    <x v="1"/>
    <m/>
  </r>
  <r>
    <n v="-117.78"/>
    <n v="33.51"/>
    <n v="44"/>
    <n v="1833"/>
    <n v="331"/>
    <n v="515"/>
    <n v="268"/>
    <n v="6.6177999999999999"/>
    <n v="500001"/>
    <x v="1"/>
    <m/>
  </r>
  <r>
    <n v="-117.73"/>
    <n v="33.630000000000003"/>
    <n v="15"/>
    <n v="2874"/>
    <n v="592"/>
    <n v="1382"/>
    <n v="586"/>
    <n v="5.5137"/>
    <n v="161800"/>
    <x v="1"/>
    <m/>
  </r>
  <r>
    <n v="-117.74"/>
    <n v="33.619999999999997"/>
    <n v="16"/>
    <n v="4134"/>
    <n v="740"/>
    <n v="2103"/>
    <n v="745"/>
    <n v="5.6877000000000004"/>
    <n v="231400"/>
    <x v="1"/>
    <m/>
  </r>
  <r>
    <n v="-117.75"/>
    <n v="33.64"/>
    <n v="9"/>
    <n v="2499"/>
    <n v="492"/>
    <n v="1111"/>
    <n v="542"/>
    <n v="5.5342000000000002"/>
    <n v="182300"/>
    <x v="1"/>
    <m/>
  </r>
  <r>
    <n v="-117.72"/>
    <n v="33.619999999999997"/>
    <n v="21"/>
    <n v="2322"/>
    <n v="518"/>
    <n v="662"/>
    <n v="457"/>
    <n v="3.1678999999999999"/>
    <n v="110000"/>
    <x v="1"/>
    <m/>
  </r>
  <r>
    <n v="-117.72"/>
    <n v="33.619999999999997"/>
    <n v="19"/>
    <n v="1144"/>
    <n v="268"/>
    <n v="365"/>
    <n v="279"/>
    <n v="2.8582999999999998"/>
    <n v="105800"/>
    <x v="1"/>
    <m/>
  </r>
  <r>
    <n v="-117.71"/>
    <n v="33.61"/>
    <n v="25"/>
    <n v="3004"/>
    <n v="718"/>
    <n v="891"/>
    <n v="626"/>
    <n v="2.395"/>
    <n v="80300"/>
    <x v="1"/>
    <m/>
  </r>
  <r>
    <n v="-117.72"/>
    <n v="33.630000000000003"/>
    <n v="15"/>
    <n v="1362"/>
    <n v="255"/>
    <n v="378"/>
    <n v="202"/>
    <n v="1.9"/>
    <n v="162500"/>
    <x v="1"/>
    <m/>
  </r>
  <r>
    <n v="-117.72"/>
    <n v="33.619999999999997"/>
    <n v="19"/>
    <n v="5777"/>
    <n v="1261"/>
    <n v="1711"/>
    <n v="1225"/>
    <n v="2.7633999999999999"/>
    <n v="86900"/>
    <x v="1"/>
    <m/>
  </r>
  <r>
    <n v="-117.73"/>
    <n v="33.61"/>
    <n v="16"/>
    <n v="590"/>
    <n v="130"/>
    <n v="178"/>
    <n v="121"/>
    <n v="4.8611000000000004"/>
    <n v="186800"/>
    <x v="1"/>
    <m/>
  </r>
  <r>
    <n v="-117.74"/>
    <n v="33.619999999999997"/>
    <n v="16"/>
    <n v="1889"/>
    <n v="590"/>
    <n v="686"/>
    <n v="537"/>
    <n v="3.4706000000000001"/>
    <n v="241700"/>
    <x v="1"/>
    <m/>
  </r>
  <r>
    <n v="-117.74"/>
    <n v="33.61"/>
    <n v="16"/>
    <n v="2753"/>
    <n v="576"/>
    <n v="857"/>
    <n v="546"/>
    <n v="3.7422"/>
    <n v="229800"/>
    <x v="1"/>
    <m/>
  </r>
  <r>
    <n v="-117.74"/>
    <n v="33.61"/>
    <n v="17"/>
    <n v="2116"/>
    <n v="474"/>
    <n v="662"/>
    <n v="443"/>
    <n v="3.5625"/>
    <n v="180800"/>
    <x v="1"/>
    <m/>
  </r>
  <r>
    <n v="-117.75"/>
    <n v="33.61"/>
    <n v="17"/>
    <n v="2499"/>
    <n v="566"/>
    <n v="781"/>
    <n v="522"/>
    <n v="3.1779000000000002"/>
    <n v="186500"/>
    <x v="1"/>
    <m/>
  </r>
  <r>
    <n v="-117.75"/>
    <n v="33.6"/>
    <n v="5"/>
    <n v="4944"/>
    <n v="1164"/>
    <n v="1727"/>
    <n v="948"/>
    <n v="4.9000000000000004"/>
    <n v="255600"/>
    <x v="1"/>
    <m/>
  </r>
  <r>
    <n v="-117.75"/>
    <n v="33.61"/>
    <n v="16"/>
    <n v="2270"/>
    <n v="488"/>
    <n v="709"/>
    <n v="489"/>
    <n v="3.2845"/>
    <n v="227600"/>
    <x v="1"/>
    <m/>
  </r>
  <r>
    <n v="-117.73"/>
    <n v="33.61"/>
    <n v="17"/>
    <n v="2612"/>
    <n v="582"/>
    <n v="832"/>
    <n v="564"/>
    <n v="2.6758999999999999"/>
    <n v="120600"/>
    <x v="1"/>
    <m/>
  </r>
  <r>
    <n v="-117.7"/>
    <n v="33.61"/>
    <n v="16"/>
    <n v="2371"/>
    <n v="725"/>
    <n v="1738"/>
    <n v="686"/>
    <n v="3.6484000000000001"/>
    <n v="322600"/>
    <x v="1"/>
    <m/>
  </r>
  <r>
    <n v="-117.7"/>
    <n v="33.6"/>
    <n v="26"/>
    <n v="2283"/>
    <n v="506"/>
    <n v="634"/>
    <n v="469"/>
    <n v="2.3774000000000002"/>
    <n v="74300"/>
    <x v="1"/>
    <m/>
  </r>
  <r>
    <n v="-117.71"/>
    <n v="33.6"/>
    <n v="8"/>
    <n v="3329"/>
    <n v="753"/>
    <n v="1312"/>
    <n v="629"/>
    <n v="3.5520999999999998"/>
    <n v="229800"/>
    <x v="1"/>
    <m/>
  </r>
  <r>
    <n v="-117.71"/>
    <n v="33.6"/>
    <n v="25"/>
    <n v="3011"/>
    <n v="714"/>
    <n v="893"/>
    <n v="654"/>
    <n v="2.3386999999999998"/>
    <n v="74800"/>
    <x v="1"/>
    <m/>
  </r>
  <r>
    <n v="-117.72"/>
    <n v="33.61"/>
    <n v="26"/>
    <n v="2033"/>
    <n v="463"/>
    <n v="618"/>
    <n v="450"/>
    <n v="2.5684999999999998"/>
    <n v="80400"/>
    <x v="1"/>
    <m/>
  </r>
  <r>
    <n v="-117.72"/>
    <n v="33.61"/>
    <n v="26"/>
    <n v="2653"/>
    <n v="621"/>
    <n v="774"/>
    <n v="584"/>
    <n v="2.4900000000000002"/>
    <n v="81100"/>
    <x v="1"/>
    <m/>
  </r>
  <r>
    <n v="-117.71"/>
    <n v="33.61"/>
    <n v="26"/>
    <n v="3046"/>
    <n v="726"/>
    <n v="888"/>
    <n v="663"/>
    <n v="2.6848000000000001"/>
    <n v="74100"/>
    <x v="1"/>
    <m/>
  </r>
  <r>
    <n v="-117.71"/>
    <n v="33.61"/>
    <n v="26"/>
    <n v="2280"/>
    <n v="550"/>
    <n v="669"/>
    <n v="502"/>
    <n v="2.3437999999999999"/>
    <n v="72300"/>
    <x v="1"/>
    <m/>
  </r>
  <r>
    <n v="-117.71"/>
    <n v="33.6"/>
    <n v="25"/>
    <n v="1949"/>
    <n v="459"/>
    <n v="602"/>
    <n v="428"/>
    <n v="2.7601"/>
    <n v="72500"/>
    <x v="1"/>
    <m/>
  </r>
  <r>
    <n v="-117.7"/>
    <n v="33.6"/>
    <n v="26"/>
    <n v="1021"/>
    <n v="230"/>
    <n v="301"/>
    <n v="208"/>
    <n v="2.625"/>
    <n v="80600"/>
    <x v="1"/>
    <m/>
  </r>
  <r>
    <n v="-117.7"/>
    <n v="33.6"/>
    <n v="25"/>
    <n v="1321"/>
    <n v="295"/>
    <n v="396"/>
    <n v="278"/>
    <n v="3.1131000000000002"/>
    <n v="77100"/>
    <x v="1"/>
    <m/>
  </r>
  <r>
    <n v="-117.7"/>
    <n v="33.590000000000003"/>
    <n v="11"/>
    <n v="8039"/>
    <n v="1717"/>
    <n v="3445"/>
    <n v="1571"/>
    <n v="4.1677999999999997"/>
    <n v="190900"/>
    <x v="1"/>
    <m/>
  </r>
  <r>
    <n v="-117.84"/>
    <n v="33.659999999999997"/>
    <n v="5"/>
    <n v="665"/>
    <n v="171"/>
    <n v="384"/>
    <n v="171"/>
    <n v="4.5833000000000004"/>
    <n v="230400"/>
    <x v="1"/>
    <m/>
  </r>
  <r>
    <n v="-117.84"/>
    <n v="33.659999999999997"/>
    <n v="5"/>
    <n v="1688"/>
    <n v="430"/>
    <n v="857"/>
    <n v="402"/>
    <n v="3.7856999999999998"/>
    <n v="231600"/>
    <x v="1"/>
    <m/>
  </r>
  <r>
    <n v="-117.84"/>
    <n v="33.65"/>
    <n v="4"/>
    <n v="1649"/>
    <n v="456"/>
    <n v="1030"/>
    <n v="411"/>
    <n v="2.2262"/>
    <n v="225000"/>
    <x v="1"/>
    <m/>
  </r>
  <r>
    <n v="-117.83"/>
    <n v="33.659999999999997"/>
    <n v="4"/>
    <n v="1011"/>
    <n v="198"/>
    <n v="511"/>
    <n v="198"/>
    <n v="7.9217000000000004"/>
    <n v="296200"/>
    <x v="1"/>
    <m/>
  </r>
  <r>
    <n v="-117.83"/>
    <n v="33.65"/>
    <n v="9"/>
    <n v="638"/>
    <n v="266"/>
    <n v="426"/>
    <n v="234"/>
    <n v="3.7875000000000001"/>
    <n v="187500"/>
    <x v="1"/>
    <m/>
  </r>
  <r>
    <n v="-117.83"/>
    <n v="33.65"/>
    <n v="8"/>
    <n v="2149"/>
    <n v="426"/>
    <n v="950"/>
    <n v="399"/>
    <n v="4.1102999999999996"/>
    <n v="250400"/>
    <x v="1"/>
    <m/>
  </r>
  <r>
    <n v="-117.82"/>
    <n v="33.659999999999997"/>
    <n v="15"/>
    <n v="2460"/>
    <n v="447"/>
    <n v="1049"/>
    <n v="398"/>
    <n v="6.4966999999999997"/>
    <n v="387500"/>
    <x v="1"/>
    <m/>
  </r>
  <r>
    <n v="-117.81"/>
    <n v="33.630000000000003"/>
    <n v="17"/>
    <n v="4477"/>
    <n v="610"/>
    <n v="1798"/>
    <n v="612"/>
    <n v="8.1092999999999993"/>
    <n v="410400"/>
    <x v="1"/>
    <m/>
  </r>
  <r>
    <n v="-117.82"/>
    <n v="33.65"/>
    <n v="18"/>
    <n v="2105"/>
    <n v="302"/>
    <n v="830"/>
    <n v="286"/>
    <n v="6.3822000000000001"/>
    <n v="362500"/>
    <x v="1"/>
    <m/>
  </r>
  <r>
    <n v="-117.8"/>
    <n v="33.630000000000003"/>
    <n v="8"/>
    <n v="32"/>
    <n v="9"/>
    <n v="26"/>
    <n v="11"/>
    <n v="4.1943999999999999"/>
    <n v="270800"/>
    <x v="1"/>
    <m/>
  </r>
  <r>
    <n v="-117.8"/>
    <n v="33.64"/>
    <n v="8"/>
    <n v="4447"/>
    <n v="713"/>
    <n v="1680"/>
    <n v="705"/>
    <n v="8.8693000000000008"/>
    <n v="450400"/>
    <x v="1"/>
    <m/>
  </r>
  <r>
    <n v="-117.8"/>
    <n v="33.630000000000003"/>
    <n v="15"/>
    <n v="3236"/>
    <n v="451"/>
    <n v="1289"/>
    <n v="416"/>
    <n v="11.1121"/>
    <n v="493000"/>
    <x v="1"/>
    <m/>
  </r>
  <r>
    <n v="-117.82"/>
    <n v="33.64"/>
    <n v="18"/>
    <n v="1974"/>
    <n v="260"/>
    <n v="808"/>
    <n v="278"/>
    <n v="9.8589000000000002"/>
    <n v="500001"/>
    <x v="1"/>
    <m/>
  </r>
  <r>
    <n v="-117.81"/>
    <n v="33.64"/>
    <n v="16"/>
    <n v="2404"/>
    <n v="349"/>
    <n v="868"/>
    <n v="329"/>
    <n v="11.0138"/>
    <n v="442100"/>
    <x v="1"/>
    <m/>
  </r>
  <r>
    <n v="-117.81"/>
    <n v="33.64"/>
    <n v="4"/>
    <n v="1741"/>
    <n v="225"/>
    <n v="811"/>
    <n v="233"/>
    <n v="12.341100000000001"/>
    <n v="500001"/>
    <x v="1"/>
    <m/>
  </r>
  <r>
    <n v="-117.88"/>
    <n v="33.6"/>
    <n v="31"/>
    <n v="5488"/>
    <n v="1055"/>
    <n v="1938"/>
    <n v="964"/>
    <n v="8.8742000000000001"/>
    <n v="500001"/>
    <x v="1"/>
    <m/>
  </r>
  <r>
    <n v="-117.87"/>
    <n v="33.6"/>
    <n v="20"/>
    <n v="3212"/>
    <n v="572"/>
    <n v="1064"/>
    <n v="526"/>
    <n v="6.6154999999999999"/>
    <n v="500001"/>
    <x v="1"/>
    <m/>
  </r>
  <r>
    <n v="-117.87"/>
    <n v="33.6"/>
    <n v="35"/>
    <n v="1598"/>
    <n v="398"/>
    <n v="782"/>
    <n v="411"/>
    <n v="5.1154999999999999"/>
    <n v="500000"/>
    <x v="1"/>
    <m/>
  </r>
  <r>
    <n v="-117.87"/>
    <n v="33.590000000000003"/>
    <n v="44"/>
    <n v="2499"/>
    <n v="396"/>
    <n v="910"/>
    <n v="374"/>
    <n v="6.6543999999999999"/>
    <n v="500001"/>
    <x v="1"/>
    <m/>
  </r>
  <r>
    <n v="-117.87"/>
    <n v="33.6"/>
    <n v="33"/>
    <n v="3120"/>
    <n v="602"/>
    <n v="1155"/>
    <n v="553"/>
    <n v="5.2949000000000002"/>
    <n v="500001"/>
    <x v="1"/>
    <m/>
  </r>
  <r>
    <n v="-117.86"/>
    <n v="33.6"/>
    <n v="30"/>
    <n v="1891"/>
    <n v="364"/>
    <n v="635"/>
    <n v="314"/>
    <n v="6.6265000000000001"/>
    <n v="500001"/>
    <x v="1"/>
    <m/>
  </r>
  <r>
    <n v="-117.87"/>
    <n v="33.6"/>
    <n v="34"/>
    <n v="3415"/>
    <n v="779"/>
    <n v="1275"/>
    <n v="718"/>
    <n v="4.4980000000000002"/>
    <n v="482900"/>
    <x v="1"/>
    <m/>
  </r>
  <r>
    <n v="-117.89"/>
    <n v="33.6"/>
    <n v="36"/>
    <n v="1496"/>
    <n v="247"/>
    <n v="441"/>
    <n v="203"/>
    <n v="7.8163999999999998"/>
    <n v="500001"/>
    <x v="1"/>
    <m/>
  </r>
  <r>
    <n v="-117.9"/>
    <n v="33.61"/>
    <n v="41"/>
    <n v="1521"/>
    <n v="328"/>
    <n v="527"/>
    <n v="275"/>
    <n v="4.0763999999999996"/>
    <n v="500001"/>
    <x v="1"/>
    <m/>
  </r>
  <r>
    <n v="-117.91"/>
    <n v="33.61"/>
    <n v="40"/>
    <n v="2790"/>
    <n v="531"/>
    <n v="952"/>
    <n v="424"/>
    <n v="4.8"/>
    <n v="500001"/>
    <x v="1"/>
    <m/>
  </r>
  <r>
    <n v="-117.91"/>
    <n v="33.6"/>
    <n v="37"/>
    <n v="2088"/>
    <n v="510"/>
    <n v="673"/>
    <n v="390"/>
    <n v="5.1048"/>
    <n v="500001"/>
    <x v="1"/>
    <m/>
  </r>
  <r>
    <n v="-117.92"/>
    <n v="33.57"/>
    <n v="37"/>
    <n v="3355"/>
    <n v="492"/>
    <n v="921"/>
    <n v="366"/>
    <n v="7.2988"/>
    <n v="500001"/>
    <x v="3"/>
    <e v="#NAME?"/>
  </r>
  <r>
    <n v="-117.9"/>
    <n v="33.6"/>
    <n v="25"/>
    <n v="2465"/>
    <n v="585"/>
    <n v="906"/>
    <n v="472"/>
    <n v="3.6537999999999999"/>
    <n v="500001"/>
    <x v="1"/>
    <m/>
  </r>
  <r>
    <n v="-117.92"/>
    <n v="33.61"/>
    <n v="23"/>
    <n v="1808"/>
    <n v="408"/>
    <n v="539"/>
    <n v="300"/>
    <n v="3.5682"/>
    <n v="500001"/>
    <x v="1"/>
    <m/>
  </r>
  <r>
    <n v="-117.91"/>
    <n v="33.61"/>
    <n v="38"/>
    <n v="1232"/>
    <n v="178"/>
    <n v="410"/>
    <n v="171"/>
    <n v="11.074999999999999"/>
    <n v="500001"/>
    <x v="1"/>
    <m/>
  </r>
  <r>
    <n v="-117.92"/>
    <n v="33.61"/>
    <n v="37"/>
    <n v="1244"/>
    <n v="173"/>
    <n v="394"/>
    <n v="154"/>
    <n v="10.3682"/>
    <n v="500001"/>
    <x v="1"/>
    <m/>
  </r>
  <r>
    <n v="-117.92"/>
    <n v="33.61"/>
    <n v="36"/>
    <n v="1025"/>
    <n v="150"/>
    <n v="316"/>
    <n v="126"/>
    <n v="10.3048"/>
    <n v="500001"/>
    <x v="1"/>
    <m/>
  </r>
  <r>
    <n v="-117.91"/>
    <n v="33.61"/>
    <n v="36"/>
    <n v="3082"/>
    <n v="455"/>
    <n v="771"/>
    <n v="365"/>
    <n v="11.215999999999999"/>
    <n v="500001"/>
    <x v="1"/>
    <m/>
  </r>
  <r>
    <n v="-117.88"/>
    <n v="33.630000000000003"/>
    <n v="21"/>
    <n v="9565"/>
    <n v="2289"/>
    <n v="3162"/>
    <n v="1831"/>
    <n v="4.7023999999999999"/>
    <n v="345400"/>
    <x v="1"/>
    <m/>
  </r>
  <r>
    <n v="-117.89"/>
    <n v="33.619999999999997"/>
    <n v="24"/>
    <n v="1016"/>
    <n v="238"/>
    <n v="465"/>
    <n v="236"/>
    <n v="3.0625"/>
    <n v="93800"/>
    <x v="1"/>
    <m/>
  </r>
  <r>
    <n v="-117.88"/>
    <n v="33.64"/>
    <n v="16"/>
    <n v="3615"/>
    <n v="570"/>
    <n v="1209"/>
    <n v="559"/>
    <n v="8.5573999999999995"/>
    <n v="392200"/>
    <x v="1"/>
    <m/>
  </r>
  <r>
    <n v="-117.9"/>
    <n v="33.61"/>
    <n v="19"/>
    <n v="2897"/>
    <n v="413"/>
    <n v="860"/>
    <n v="367"/>
    <n v="13.1738"/>
    <n v="500001"/>
    <x v="1"/>
    <m/>
  </r>
  <r>
    <n v="-117.89"/>
    <n v="33.61"/>
    <n v="16"/>
    <n v="2413"/>
    <n v="559"/>
    <n v="656"/>
    <n v="423"/>
    <n v="6.3017000000000003"/>
    <n v="350000"/>
    <x v="1"/>
    <m/>
  </r>
  <r>
    <n v="-117.89"/>
    <n v="33.61"/>
    <n v="41"/>
    <n v="1790"/>
    <n v="361"/>
    <n v="540"/>
    <n v="284"/>
    <n v="6.0247000000000002"/>
    <n v="500001"/>
    <x v="1"/>
    <m/>
  </r>
  <r>
    <n v="-117.89"/>
    <n v="33.61"/>
    <n v="42"/>
    <n v="1301"/>
    <n v="280"/>
    <n v="539"/>
    <n v="249"/>
    <n v="5"/>
    <n v="500001"/>
    <x v="1"/>
    <m/>
  </r>
  <r>
    <n v="-117.89"/>
    <n v="33.61"/>
    <n v="44"/>
    <n v="2126"/>
    <n v="423"/>
    <n v="745"/>
    <n v="332"/>
    <n v="5.1923000000000004"/>
    <n v="500001"/>
    <x v="1"/>
    <m/>
  </r>
  <r>
    <n v="-117.89"/>
    <n v="33.6"/>
    <n v="40"/>
    <n v="1639"/>
    <n v="352"/>
    <n v="498"/>
    <n v="278"/>
    <n v="5.6336000000000004"/>
    <n v="500001"/>
    <x v="1"/>
    <m/>
  </r>
  <r>
    <n v="-117.89"/>
    <n v="33.61"/>
    <n v="45"/>
    <n v="1883"/>
    <n v="419"/>
    <n v="653"/>
    <n v="328"/>
    <n v="4.2222"/>
    <n v="500001"/>
    <x v="1"/>
    <m/>
  </r>
  <r>
    <n v="-117.9"/>
    <n v="33.61"/>
    <n v="44"/>
    <n v="1469"/>
    <n v="312"/>
    <n v="507"/>
    <n v="266"/>
    <n v="3.4937"/>
    <n v="500001"/>
    <x v="1"/>
    <m/>
  </r>
  <r>
    <n v="-117.87"/>
    <n v="33.64"/>
    <n v="26"/>
    <n v="3521"/>
    <n v="455"/>
    <n v="1336"/>
    <n v="451"/>
    <n v="10.2849"/>
    <n v="500001"/>
    <x v="1"/>
    <m/>
  </r>
  <r>
    <n v="-117.86"/>
    <n v="33.65"/>
    <n v="4"/>
    <n v="3618"/>
    <n v="767"/>
    <n v="1326"/>
    <n v="714"/>
    <n v="5.4283999999999999"/>
    <n v="500001"/>
    <x v="1"/>
    <m/>
  </r>
  <r>
    <n v="-117.87"/>
    <n v="33.630000000000003"/>
    <n v="9"/>
    <n v="6163"/>
    <n v="1004"/>
    <n v="1912"/>
    <n v="903"/>
    <n v="10.828900000000001"/>
    <n v="500001"/>
    <x v="1"/>
    <m/>
  </r>
  <r>
    <n v="-117.87"/>
    <n v="33.619999999999997"/>
    <n v="15"/>
    <n v="2209"/>
    <n v="275"/>
    <n v="735"/>
    <n v="274"/>
    <n v="15.0001"/>
    <n v="500001"/>
    <x v="1"/>
    <m/>
  </r>
  <r>
    <n v="-117.87"/>
    <n v="33.619999999999997"/>
    <n v="8"/>
    <n v="1266"/>
    <m/>
    <n v="375"/>
    <n v="183"/>
    <n v="9.8019999999999996"/>
    <n v="500001"/>
    <x v="1"/>
    <m/>
  </r>
  <r>
    <n v="-117.88"/>
    <n v="33.65"/>
    <n v="24"/>
    <n v="4879"/>
    <n v="756"/>
    <n v="1777"/>
    <n v="754"/>
    <n v="5.9055"/>
    <n v="477300"/>
    <x v="1"/>
    <m/>
  </r>
  <r>
    <n v="-117.9"/>
    <n v="33.630000000000003"/>
    <n v="26"/>
    <n v="4486"/>
    <n v="554"/>
    <n v="1598"/>
    <n v="549"/>
    <n v="10.1454"/>
    <n v="500001"/>
    <x v="1"/>
    <m/>
  </r>
  <r>
    <n v="-117.91"/>
    <n v="33.630000000000003"/>
    <n v="20"/>
    <n v="3442"/>
    <n v="1526"/>
    <n v="1427"/>
    <n v="977"/>
    <n v="3.1985000000000001"/>
    <n v="106300"/>
    <x v="1"/>
    <m/>
  </r>
  <r>
    <n v="-117.9"/>
    <n v="33.630000000000003"/>
    <n v="32"/>
    <n v="3556"/>
    <n v="521"/>
    <n v="1381"/>
    <n v="537"/>
    <n v="6.1425999999999998"/>
    <n v="450700"/>
    <x v="1"/>
    <m/>
  </r>
  <r>
    <n v="-117.9"/>
    <n v="33.630000000000003"/>
    <n v="26"/>
    <n v="1632"/>
    <n v="376"/>
    <n v="598"/>
    <n v="375"/>
    <n v="3.2124999999999999"/>
    <n v="455000"/>
    <x v="1"/>
    <m/>
  </r>
  <r>
    <n v="-117.9"/>
    <n v="33.630000000000003"/>
    <n v="28"/>
    <n v="2370"/>
    <n v="352"/>
    <n v="832"/>
    <n v="347"/>
    <n v="7.1147999999999998"/>
    <n v="500001"/>
    <x v="1"/>
    <m/>
  </r>
  <r>
    <n v="-117.88"/>
    <n v="33.659999999999997"/>
    <n v="26"/>
    <n v="6017"/>
    <n v="1244"/>
    <n v="2673"/>
    <n v="1135"/>
    <n v="3.5426000000000002"/>
    <n v="295400"/>
    <x v="1"/>
    <m/>
  </r>
  <r>
    <n v="-117.89"/>
    <n v="33.659999999999997"/>
    <n v="33"/>
    <n v="3595"/>
    <n v="785"/>
    <n v="1621"/>
    <n v="732"/>
    <n v="4.1372"/>
    <n v="265200"/>
    <x v="1"/>
    <m/>
  </r>
  <r>
    <n v="-117.9"/>
    <n v="33.659999999999997"/>
    <n v="13"/>
    <n v="1642"/>
    <n v="423"/>
    <n v="841"/>
    <n v="368"/>
    <n v="3.6042000000000001"/>
    <n v="226000"/>
    <x v="1"/>
    <m/>
  </r>
  <r>
    <n v="-117.9"/>
    <n v="33.65"/>
    <n v="24"/>
    <n v="4496"/>
    <n v="877"/>
    <n v="1928"/>
    <n v="855"/>
    <n v="4.6807999999999996"/>
    <n v="245500"/>
    <x v="1"/>
    <m/>
  </r>
  <r>
    <n v="-117.89"/>
    <n v="33.659999999999997"/>
    <n v="32"/>
    <n v="2736"/>
    <n v="550"/>
    <n v="1279"/>
    <n v="534"/>
    <n v="5.5422000000000002"/>
    <n v="253100"/>
    <x v="1"/>
    <m/>
  </r>
  <r>
    <n v="-117.9"/>
    <n v="33.65"/>
    <n v="27"/>
    <n v="3310"/>
    <n v="598"/>
    <n v="1402"/>
    <n v="563"/>
    <n v="6.6319999999999997"/>
    <n v="441100"/>
    <x v="1"/>
    <m/>
  </r>
  <r>
    <n v="-117.9"/>
    <n v="33.64"/>
    <n v="28"/>
    <n v="2466"/>
    <n v="507"/>
    <n v="1081"/>
    <n v="465"/>
    <n v="3.9375"/>
    <n v="339800"/>
    <x v="1"/>
    <m/>
  </r>
  <r>
    <n v="-117.9"/>
    <n v="33.65"/>
    <n v="28"/>
    <n v="2043"/>
    <n v="430"/>
    <n v="1108"/>
    <n v="452"/>
    <n v="5.2549000000000001"/>
    <n v="261800"/>
    <x v="1"/>
    <m/>
  </r>
  <r>
    <n v="-117.9"/>
    <n v="33.65"/>
    <n v="30"/>
    <n v="2196"/>
    <n v="486"/>
    <n v="1131"/>
    <n v="460"/>
    <n v="4.4135"/>
    <n v="272300"/>
    <x v="1"/>
    <m/>
  </r>
  <r>
    <n v="-117.91"/>
    <n v="33.65"/>
    <n v="24"/>
    <n v="885"/>
    <n v="321"/>
    <n v="590"/>
    <n v="254"/>
    <n v="2.625"/>
    <n v="217900"/>
    <x v="1"/>
    <m/>
  </r>
  <r>
    <n v="-117.9"/>
    <n v="33.65"/>
    <n v="30"/>
    <n v="1634"/>
    <n v="373"/>
    <n v="771"/>
    <n v="364"/>
    <n v="3.4125000000000001"/>
    <n v="284100"/>
    <x v="1"/>
    <m/>
  </r>
  <r>
    <n v="-117.91"/>
    <n v="33.65"/>
    <n v="17"/>
    <n v="1328"/>
    <n v="377"/>
    <n v="762"/>
    <n v="344"/>
    <n v="2.2222"/>
    <n v="276800"/>
    <x v="1"/>
    <m/>
  </r>
  <r>
    <n v="-117.91"/>
    <n v="33.64"/>
    <n v="37"/>
    <n v="1998"/>
    <n v="472"/>
    <n v="1030"/>
    <n v="436"/>
    <n v="3.9306000000000001"/>
    <n v="268400"/>
    <x v="1"/>
    <m/>
  </r>
  <r>
    <n v="-117.9"/>
    <n v="33.64"/>
    <n v="36"/>
    <n v="2017"/>
    <n v="357"/>
    <n v="850"/>
    <n v="348"/>
    <n v="5.0532000000000004"/>
    <n v="310900"/>
    <x v="1"/>
    <m/>
  </r>
  <r>
    <n v="-117.91"/>
    <n v="33.64"/>
    <n v="29"/>
    <n v="1652"/>
    <n v="310"/>
    <n v="832"/>
    <n v="326"/>
    <n v="4.8098000000000001"/>
    <n v="325400"/>
    <x v="1"/>
    <m/>
  </r>
  <r>
    <n v="-117.91"/>
    <n v="33.64"/>
    <n v="40"/>
    <n v="1958"/>
    <n v="333"/>
    <n v="876"/>
    <n v="364"/>
    <n v="3.6406000000000001"/>
    <n v="326100"/>
    <x v="1"/>
    <m/>
  </r>
  <r>
    <n v="-117.91"/>
    <n v="33.630000000000003"/>
    <n v="32"/>
    <n v="1901"/>
    <n v="400"/>
    <n v="946"/>
    <n v="418"/>
    <n v="2.7263999999999999"/>
    <n v="311100"/>
    <x v="1"/>
    <m/>
  </r>
  <r>
    <n v="-117.92"/>
    <n v="33.630000000000003"/>
    <n v="34"/>
    <n v="2479"/>
    <n v="491"/>
    <n v="1131"/>
    <n v="490"/>
    <n v="4.9642999999999997"/>
    <n v="317900"/>
    <x v="1"/>
    <m/>
  </r>
  <r>
    <n v="-117.91"/>
    <n v="33.630000000000003"/>
    <n v="30"/>
    <n v="2071"/>
    <n v="412"/>
    <n v="1081"/>
    <n v="412"/>
    <n v="4.9124999999999996"/>
    <n v="335700"/>
    <x v="1"/>
    <m/>
  </r>
  <r>
    <n v="-117.92"/>
    <n v="33.64"/>
    <n v="25"/>
    <n v="2224"/>
    <n v="580"/>
    <n v="985"/>
    <n v="516"/>
    <n v="3.1305000000000001"/>
    <n v="268800"/>
    <x v="1"/>
    <m/>
  </r>
  <r>
    <n v="-117.91"/>
    <n v="33.64"/>
    <n v="38"/>
    <n v="2222"/>
    <n v="542"/>
    <n v="1067"/>
    <n v="512"/>
    <n v="2.8553000000000002"/>
    <n v="307600"/>
    <x v="1"/>
    <m/>
  </r>
  <r>
    <n v="-117.92"/>
    <n v="33.630000000000003"/>
    <n v="24"/>
    <n v="1562"/>
    <n v="441"/>
    <n v="696"/>
    <n v="347"/>
    <n v="3.5160999999999998"/>
    <n v="236400"/>
    <x v="1"/>
    <m/>
  </r>
  <r>
    <n v="-117.91"/>
    <n v="33.630000000000003"/>
    <n v="32"/>
    <n v="1122"/>
    <n v="233"/>
    <n v="557"/>
    <n v="223"/>
    <n v="3.5388000000000002"/>
    <n v="407000"/>
    <x v="1"/>
    <m/>
  </r>
  <r>
    <n v="-117.92"/>
    <n v="33.619999999999997"/>
    <n v="37"/>
    <n v="2038"/>
    <n v="379"/>
    <n v="837"/>
    <n v="381"/>
    <n v="5.2416"/>
    <n v="471300"/>
    <x v="1"/>
    <m/>
  </r>
  <r>
    <n v="-117.92"/>
    <n v="33.630000000000003"/>
    <n v="39"/>
    <n v="1469"/>
    <n v="226"/>
    <n v="553"/>
    <n v="225"/>
    <n v="7.8495999999999997"/>
    <n v="490800"/>
    <x v="1"/>
    <m/>
  </r>
  <r>
    <n v="-117.92"/>
    <n v="33.619999999999997"/>
    <n v="35"/>
    <n v="1821"/>
    <n v="335"/>
    <n v="727"/>
    <n v="316"/>
    <n v="6.5842000000000001"/>
    <n v="458500"/>
    <x v="1"/>
    <m/>
  </r>
  <r>
    <n v="-117.91"/>
    <n v="33.61"/>
    <n v="27"/>
    <n v="1797"/>
    <n v="343"/>
    <n v="435"/>
    <n v="203"/>
    <n v="5.9196"/>
    <n v="500001"/>
    <x v="1"/>
    <m/>
  </r>
  <r>
    <n v="-117.91"/>
    <n v="33.619999999999997"/>
    <n v="32"/>
    <n v="1997"/>
    <n v="427"/>
    <n v="944"/>
    <n v="426"/>
    <n v="4.4062999999999999"/>
    <n v="500001"/>
    <x v="1"/>
    <m/>
  </r>
  <r>
    <n v="-117.91"/>
    <n v="33.619999999999997"/>
    <n v="35"/>
    <n v="2426"/>
    <n v="359"/>
    <n v="937"/>
    <n v="387"/>
    <n v="9.2174999999999994"/>
    <n v="500001"/>
    <x v="1"/>
    <m/>
  </r>
  <r>
    <n v="-117.92"/>
    <n v="33.61"/>
    <n v="18"/>
    <n v="1538"/>
    <n v="425"/>
    <n v="425"/>
    <n v="288"/>
    <n v="5.3369"/>
    <n v="312500"/>
    <x v="1"/>
    <m/>
  </r>
  <r>
    <n v="-117.93"/>
    <n v="33.619999999999997"/>
    <n v="33"/>
    <n v="1890"/>
    <n v="416"/>
    <n v="859"/>
    <n v="329"/>
    <n v="4.5658000000000003"/>
    <n v="500001"/>
    <x v="1"/>
    <m/>
  </r>
  <r>
    <n v="-117.93"/>
    <n v="33.619999999999997"/>
    <n v="34"/>
    <n v="2125"/>
    <n v="498"/>
    <n v="1052"/>
    <n v="468"/>
    <n v="5.6315"/>
    <n v="484600"/>
    <x v="1"/>
    <m/>
  </r>
  <r>
    <n v="-117.94"/>
    <n v="33.619999999999997"/>
    <n v="28"/>
    <n v="1765"/>
    <n v="390"/>
    <n v="832"/>
    <n v="349"/>
    <n v="6.5928000000000004"/>
    <n v="439100"/>
    <x v="1"/>
    <m/>
  </r>
  <r>
    <n v="-117.95"/>
    <n v="33.630000000000003"/>
    <n v="29"/>
    <n v="1496"/>
    <n v="282"/>
    <n v="463"/>
    <n v="215"/>
    <n v="6.0515999999999996"/>
    <n v="500001"/>
    <x v="1"/>
    <m/>
  </r>
  <r>
    <n v="-117.96"/>
    <n v="33.6"/>
    <n v="34"/>
    <n v="959"/>
    <n v="230"/>
    <n v="384"/>
    <n v="197"/>
    <n v="5.2332999999999998"/>
    <n v="471400"/>
    <x v="3"/>
    <e v="#NAME?"/>
  </r>
  <r>
    <n v="-117.93"/>
    <n v="33.61"/>
    <n v="27"/>
    <n v="1806"/>
    <n v="465"/>
    <n v="791"/>
    <n v="358"/>
    <n v="3.8125"/>
    <n v="366700"/>
    <x v="1"/>
    <m/>
  </r>
  <r>
    <n v="-117.93"/>
    <n v="33.619999999999997"/>
    <n v="37"/>
    <n v="2204"/>
    <n v="428"/>
    <n v="807"/>
    <n v="410"/>
    <n v="7.0515999999999996"/>
    <n v="500001"/>
    <x v="1"/>
    <m/>
  </r>
  <r>
    <n v="-117.94"/>
    <n v="33.619999999999997"/>
    <n v="25"/>
    <n v="1188"/>
    <n v="264"/>
    <n v="569"/>
    <n v="249"/>
    <n v="3.6606999999999998"/>
    <n v="500001"/>
    <x v="1"/>
    <m/>
  </r>
  <r>
    <n v="-117.94"/>
    <n v="33.65"/>
    <n v="20"/>
    <n v="5476"/>
    <n v="1073"/>
    <n v="2327"/>
    <n v="963"/>
    <n v="5.6637000000000004"/>
    <n v="222100"/>
    <x v="1"/>
    <m/>
  </r>
  <r>
    <n v="-117.93"/>
    <n v="33.65"/>
    <n v="35"/>
    <n v="2133"/>
    <n v="413"/>
    <n v="1473"/>
    <n v="402"/>
    <n v="4.4211"/>
    <n v="215200"/>
    <x v="1"/>
    <m/>
  </r>
  <r>
    <n v="-117.93"/>
    <n v="33.64"/>
    <n v="31"/>
    <n v="1291"/>
    <n v="356"/>
    <n v="1252"/>
    <n v="373"/>
    <n v="2.7143000000000002"/>
    <n v="185400"/>
    <x v="1"/>
    <m/>
  </r>
  <r>
    <n v="-117.94"/>
    <n v="33.64"/>
    <n v="18"/>
    <n v="1867"/>
    <n v="426"/>
    <n v="871"/>
    <n v="399"/>
    <n v="2.6221000000000001"/>
    <n v="272000"/>
    <x v="1"/>
    <m/>
  </r>
  <r>
    <n v="-117.93"/>
    <n v="33.64"/>
    <n v="24"/>
    <n v="1395"/>
    <n v="396"/>
    <n v="1478"/>
    <n v="404"/>
    <n v="2.5301"/>
    <n v="192900"/>
    <x v="1"/>
    <m/>
  </r>
  <r>
    <n v="-117.92"/>
    <n v="33.64"/>
    <n v="24"/>
    <n v="2539"/>
    <n v="695"/>
    <n v="1623"/>
    <n v="611"/>
    <n v="3.0708000000000002"/>
    <n v="188700"/>
    <x v="1"/>
    <m/>
  </r>
  <r>
    <n v="-117.94"/>
    <n v="33.64"/>
    <n v="24"/>
    <n v="1097"/>
    <n v="307"/>
    <n v="470"/>
    <n v="333"/>
    <n v="1.6389"/>
    <n v="225000"/>
    <x v="1"/>
    <m/>
  </r>
  <r>
    <n v="-117.93"/>
    <n v="33.64"/>
    <n v="15"/>
    <n v="1707"/>
    <n v="514"/>
    <n v="1335"/>
    <n v="434"/>
    <n v="2.7543000000000002"/>
    <n v="177800"/>
    <x v="1"/>
    <m/>
  </r>
  <r>
    <n v="-117.95"/>
    <n v="33.630000000000003"/>
    <n v="27"/>
    <n v="2489"/>
    <n v="481"/>
    <n v="1082"/>
    <n v="443"/>
    <n v="5.8776999999999999"/>
    <n v="358800"/>
    <x v="1"/>
    <m/>
  </r>
  <r>
    <n v="-117.95"/>
    <n v="33.630000000000003"/>
    <n v="27"/>
    <n v="891"/>
    <n v="183"/>
    <n v="513"/>
    <n v="171"/>
    <n v="6"/>
    <n v="381500"/>
    <x v="1"/>
    <m/>
  </r>
  <r>
    <n v="-117.93"/>
    <n v="33.630000000000003"/>
    <n v="10"/>
    <n v="2766"/>
    <n v="732"/>
    <n v="1332"/>
    <n v="646"/>
    <n v="4.6161000000000003"/>
    <n v="226300"/>
    <x v="1"/>
    <m/>
  </r>
  <r>
    <n v="-117.95"/>
    <n v="33.630000000000003"/>
    <n v="17"/>
    <n v="6745"/>
    <n v="1547"/>
    <n v="2688"/>
    <n v="1535"/>
    <n v="3.9916999999999998"/>
    <n v="271600"/>
    <x v="1"/>
    <m/>
  </r>
  <r>
    <n v="-117.91"/>
    <n v="33.65"/>
    <n v="19"/>
    <n v="1589"/>
    <n v="421"/>
    <n v="1118"/>
    <n v="394"/>
    <n v="4.1029"/>
    <n v="213400"/>
    <x v="1"/>
    <m/>
  </r>
  <r>
    <n v="-117.92"/>
    <n v="33.64"/>
    <n v="5"/>
    <n v="949"/>
    <n v="287"/>
    <n v="497"/>
    <n v="244"/>
    <n v="2.75"/>
    <n v="225000"/>
    <x v="1"/>
    <m/>
  </r>
  <r>
    <n v="-117.92"/>
    <n v="33.65"/>
    <n v="15"/>
    <n v="1309"/>
    <n v="477"/>
    <n v="1330"/>
    <n v="424"/>
    <n v="3.4417"/>
    <n v="182500"/>
    <x v="1"/>
    <m/>
  </r>
  <r>
    <n v="-117.93"/>
    <n v="33.65"/>
    <n v="29"/>
    <n v="1253"/>
    <n v="375"/>
    <n v="1198"/>
    <n v="362"/>
    <n v="3.5179"/>
    <n v="225000"/>
    <x v="1"/>
    <m/>
  </r>
  <r>
    <n v="-117.91"/>
    <n v="33.65"/>
    <n v="24"/>
    <n v="1494"/>
    <n v="494"/>
    <n v="814"/>
    <n v="459"/>
    <n v="2.1074000000000002"/>
    <n v="181300"/>
    <x v="1"/>
    <m/>
  </r>
  <r>
    <n v="-117.92"/>
    <n v="33.65"/>
    <n v="28"/>
    <n v="1087"/>
    <n v="423"/>
    <n v="807"/>
    <n v="425"/>
    <n v="0.97019999999999995"/>
    <n v="225400"/>
    <x v="1"/>
    <m/>
  </r>
  <r>
    <n v="-117.92"/>
    <n v="33.65"/>
    <n v="25"/>
    <n v="1679"/>
    <n v="470"/>
    <n v="1314"/>
    <n v="473"/>
    <n v="4.1025999999999998"/>
    <n v="211500"/>
    <x v="1"/>
    <m/>
  </r>
  <r>
    <n v="-117.92"/>
    <n v="33.65"/>
    <n v="20"/>
    <n v="1391"/>
    <n v="393"/>
    <n v="856"/>
    <n v="360"/>
    <n v="3.1840000000000002"/>
    <n v="220000"/>
    <x v="1"/>
    <m/>
  </r>
  <r>
    <n v="-117.93"/>
    <n v="33.65"/>
    <n v="27"/>
    <n v="1283"/>
    <n v="406"/>
    <n v="1063"/>
    <n v="376"/>
    <n v="2.75"/>
    <n v="275000"/>
    <x v="1"/>
    <m/>
  </r>
  <r>
    <n v="-117.92"/>
    <n v="33.68"/>
    <n v="28"/>
    <n v="3397"/>
    <n v="597"/>
    <n v="1397"/>
    <n v="560"/>
    <n v="4.8125"/>
    <n v="244600"/>
    <x v="1"/>
    <m/>
  </r>
  <r>
    <n v="-117.93"/>
    <n v="33.67"/>
    <n v="27"/>
    <n v="3512"/>
    <n v="472"/>
    <n v="1391"/>
    <n v="481"/>
    <n v="8.1000999999999994"/>
    <n v="336500"/>
    <x v="1"/>
    <m/>
  </r>
  <r>
    <n v="-117.94"/>
    <n v="33.67"/>
    <n v="26"/>
    <n v="2552"/>
    <n v="314"/>
    <n v="925"/>
    <n v="323"/>
    <n v="8.1838999999999995"/>
    <n v="367000"/>
    <x v="1"/>
    <m/>
  </r>
  <r>
    <n v="-117.94"/>
    <n v="33.659999999999997"/>
    <n v="16"/>
    <n v="2095"/>
    <n v="450"/>
    <n v="963"/>
    <n v="411"/>
    <n v="5.5"/>
    <n v="224100"/>
    <x v="1"/>
    <m/>
  </r>
  <r>
    <n v="-117.94"/>
    <n v="33.65"/>
    <n v="15"/>
    <n v="2016"/>
    <n v="443"/>
    <n v="1015"/>
    <n v="419"/>
    <n v="5.2732000000000001"/>
    <n v="209700"/>
    <x v="1"/>
    <m/>
  </r>
  <r>
    <n v="-117.93"/>
    <n v="33.65"/>
    <n v="34"/>
    <n v="2141"/>
    <n v="425"/>
    <n v="1559"/>
    <n v="429"/>
    <n v="4.2035999999999998"/>
    <n v="220100"/>
    <x v="1"/>
    <m/>
  </r>
  <r>
    <n v="-117.93"/>
    <n v="33.69"/>
    <n v="19"/>
    <n v="2602"/>
    <n v="439"/>
    <n v="1156"/>
    <n v="424"/>
    <n v="5.01"/>
    <n v="263800"/>
    <x v="1"/>
    <m/>
  </r>
  <r>
    <n v="-117.93"/>
    <n v="33.69"/>
    <n v="26"/>
    <n v="2822"/>
    <n v="473"/>
    <n v="1258"/>
    <n v="469"/>
    <n v="6.4440999999999997"/>
    <n v="261000"/>
    <x v="1"/>
    <m/>
  </r>
  <r>
    <n v="-117.92"/>
    <n v="33.68"/>
    <n v="25"/>
    <n v="2017"/>
    <n v="454"/>
    <n v="1024"/>
    <n v="428"/>
    <n v="4.4732000000000003"/>
    <n v="245600"/>
    <x v="1"/>
    <m/>
  </r>
  <r>
    <n v="-117.93"/>
    <n v="33.68"/>
    <n v="33"/>
    <n v="2664"/>
    <n v="432"/>
    <n v="1197"/>
    <n v="429"/>
    <n v="5.069"/>
    <n v="264200"/>
    <x v="1"/>
    <m/>
  </r>
  <r>
    <n v="-117.94"/>
    <n v="33.68"/>
    <n v="26"/>
    <n v="4183"/>
    <n v="539"/>
    <n v="1504"/>
    <n v="520"/>
    <n v="7.4055999999999997"/>
    <n v="374200"/>
    <x v="1"/>
    <m/>
  </r>
  <r>
    <n v="-117.92"/>
    <n v="33.67"/>
    <n v="14"/>
    <n v="6224"/>
    <n v="1679"/>
    <n v="3148"/>
    <n v="1589"/>
    <n v="4.2070999999999996"/>
    <n v="430900"/>
    <x v="1"/>
    <m/>
  </r>
  <r>
    <n v="-117.93"/>
    <n v="33.659999999999997"/>
    <n v="18"/>
    <n v="2043"/>
    <n v="250"/>
    <n v="702"/>
    <n v="246"/>
    <n v="9.6061999999999994"/>
    <n v="414700"/>
    <x v="1"/>
    <m/>
  </r>
  <r>
    <n v="-117.93"/>
    <n v="33.65"/>
    <n v="26"/>
    <n v="5831"/>
    <n v="1546"/>
    <n v="4738"/>
    <n v="1477"/>
    <n v="3.1482999999999999"/>
    <n v="213000"/>
    <x v="1"/>
    <m/>
  </r>
  <r>
    <n v="-117.91"/>
    <n v="33.69"/>
    <n v="30"/>
    <n v="2704"/>
    <n v="426"/>
    <n v="1289"/>
    <n v="423"/>
    <n v="5.2815000000000003"/>
    <n v="229500"/>
    <x v="1"/>
    <m/>
  </r>
  <r>
    <n v="-117.91"/>
    <n v="33.67"/>
    <n v="16"/>
    <n v="7961"/>
    <n v="2276"/>
    <n v="5014"/>
    <n v="2116"/>
    <n v="3.512"/>
    <n v="218400"/>
    <x v="1"/>
    <m/>
  </r>
  <r>
    <n v="-117.9"/>
    <n v="33.68"/>
    <n v="25"/>
    <n v="7060"/>
    <n v="1159"/>
    <n v="3903"/>
    <n v="1139"/>
    <n v="4.8358999999999996"/>
    <n v="249200"/>
    <x v="1"/>
    <m/>
  </r>
  <r>
    <n v="-117.9"/>
    <n v="33.67"/>
    <n v="26"/>
    <n v="2507"/>
    <n v="393"/>
    <n v="1333"/>
    <n v="392"/>
    <n v="6.1600999999999999"/>
    <n v="266100"/>
    <x v="1"/>
    <m/>
  </r>
  <r>
    <n v="-117.89"/>
    <n v="33.68"/>
    <n v="26"/>
    <n v="2905"/>
    <n v="504"/>
    <n v="1452"/>
    <n v="491"/>
    <n v="5.0853000000000002"/>
    <n v="260300"/>
    <x v="1"/>
    <m/>
  </r>
  <r>
    <n v="-117.9"/>
    <n v="33.67"/>
    <n v="25"/>
    <n v="639"/>
    <n v="98"/>
    <n v="311"/>
    <n v="93"/>
    <n v="6.6833"/>
    <n v="275900"/>
    <x v="1"/>
    <m/>
  </r>
  <r>
    <n v="-117.91"/>
    <n v="33.67"/>
    <n v="32"/>
    <n v="3058"/>
    <n v="562"/>
    <n v="1475"/>
    <n v="569"/>
    <n v="4.4625000000000004"/>
    <n v="253500"/>
    <x v="1"/>
    <m/>
  </r>
  <r>
    <n v="-117.91"/>
    <n v="33.659999999999997"/>
    <n v="26"/>
    <n v="5761"/>
    <n v="1326"/>
    <n v="2681"/>
    <n v="1116"/>
    <n v="4.0340999999999996"/>
    <n v="243300"/>
    <x v="1"/>
    <m/>
  </r>
  <r>
    <n v="-117.91"/>
    <n v="33.65"/>
    <n v="14"/>
    <n v="2598"/>
    <n v="759"/>
    <n v="1584"/>
    <n v="703"/>
    <n v="4.0416999999999996"/>
    <n v="180900"/>
    <x v="1"/>
    <m/>
  </r>
  <r>
    <n v="-117.91"/>
    <n v="33.659999999999997"/>
    <n v="21"/>
    <n v="1708"/>
    <n v="505"/>
    <n v="1099"/>
    <n v="434"/>
    <n v="3.2250000000000001"/>
    <n v="193800"/>
    <x v="1"/>
    <m/>
  </r>
  <r>
    <n v="-117.9"/>
    <n v="33.659999999999997"/>
    <n v="22"/>
    <n v="3568"/>
    <n v="938"/>
    <n v="1952"/>
    <n v="938"/>
    <n v="3.1667000000000001"/>
    <n v="161000"/>
    <x v="1"/>
    <m/>
  </r>
  <r>
    <n v="-117.9"/>
    <n v="33.659999999999997"/>
    <n v="4"/>
    <n v="456"/>
    <n v="91"/>
    <n v="623"/>
    <n v="84"/>
    <n v="6.6368999999999998"/>
    <n v="192600"/>
    <x v="1"/>
    <m/>
  </r>
  <r>
    <n v="-117.9"/>
    <n v="33.69"/>
    <n v="13"/>
    <n v="9947"/>
    <n v="1675"/>
    <n v="4071"/>
    <n v="1582"/>
    <n v="5.4219999999999997"/>
    <n v="316600"/>
    <x v="1"/>
    <m/>
  </r>
  <r>
    <n v="-117.87"/>
    <n v="33.69"/>
    <n v="4"/>
    <n v="2337"/>
    <n v="768"/>
    <n v="983"/>
    <n v="655"/>
    <n v="3.7174"/>
    <n v="275000"/>
    <x v="1"/>
    <m/>
  </r>
  <r>
    <n v="-117.89"/>
    <n v="33.68"/>
    <n v="8"/>
    <n v="5278"/>
    <n v="1575"/>
    <n v="2389"/>
    <n v="1371"/>
    <n v="3.3409"/>
    <n v="181300"/>
    <x v="1"/>
    <m/>
  </r>
  <r>
    <n v="-117.88"/>
    <n v="33.69"/>
    <n v="20"/>
    <n v="5330"/>
    <n v="976"/>
    <n v="2734"/>
    <n v="1000"/>
    <n v="5.2138"/>
    <n v="233100"/>
    <x v="1"/>
    <m/>
  </r>
  <r>
    <n v="-117.86"/>
    <n v="33.71"/>
    <n v="21"/>
    <n v="1795"/>
    <n v="406"/>
    <n v="2246"/>
    <n v="400"/>
    <n v="3.1520000000000001"/>
    <n v="152800"/>
    <x v="1"/>
    <m/>
  </r>
  <r>
    <n v="-117.86"/>
    <n v="33.71"/>
    <n v="36"/>
    <n v="191"/>
    <n v="42"/>
    <n v="208"/>
    <n v="37"/>
    <n v="3.375"/>
    <n v="157500"/>
    <x v="1"/>
    <m/>
  </r>
  <r>
    <n v="-117.87"/>
    <n v="33.71"/>
    <n v="16"/>
    <n v="3397"/>
    <n v="686"/>
    <n v="1924"/>
    <n v="621"/>
    <n v="4.9147999999999996"/>
    <n v="155500"/>
    <x v="1"/>
    <m/>
  </r>
  <r>
    <n v="-117.87"/>
    <n v="33.71"/>
    <n v="13"/>
    <n v="1087"/>
    <n v="340"/>
    <n v="817"/>
    <n v="342"/>
    <n v="3.5326"/>
    <n v="262500"/>
    <x v="1"/>
    <m/>
  </r>
  <r>
    <n v="-117.87"/>
    <n v="33.700000000000003"/>
    <n v="17"/>
    <n v="3216"/>
    <n v="607"/>
    <n v="1916"/>
    <n v="618"/>
    <n v="4.9153000000000002"/>
    <n v="266400"/>
    <x v="1"/>
    <m/>
  </r>
  <r>
    <n v="-117.87"/>
    <n v="33.700000000000003"/>
    <n v="21"/>
    <n v="3648"/>
    <n v="654"/>
    <n v="2266"/>
    <n v="628"/>
    <n v="5.0956000000000001"/>
    <n v="246000"/>
    <x v="1"/>
    <m/>
  </r>
  <r>
    <n v="-117.88"/>
    <n v="33.71"/>
    <n v="27"/>
    <n v="1596"/>
    <n v="297"/>
    <n v="1703"/>
    <n v="289"/>
    <n v="4.0999999999999996"/>
    <n v="184900"/>
    <x v="1"/>
    <m/>
  </r>
  <r>
    <n v="-117.88"/>
    <n v="33.71"/>
    <n v="30"/>
    <n v="1739"/>
    <n v="359"/>
    <n v="1914"/>
    <n v="369"/>
    <n v="3.5550999999999999"/>
    <n v="185200"/>
    <x v="1"/>
    <m/>
  </r>
  <r>
    <n v="-117.88"/>
    <n v="33.71"/>
    <n v="20"/>
    <n v="1738"/>
    <n v="509"/>
    <n v="1403"/>
    <n v="411"/>
    <n v="3.1741999999999999"/>
    <n v="245000"/>
    <x v="1"/>
    <m/>
  </r>
  <r>
    <n v="-117.88"/>
    <n v="33.700000000000003"/>
    <n v="18"/>
    <n v="2135"/>
    <n v="373"/>
    <n v="1464"/>
    <n v="405"/>
    <n v="5.4836"/>
    <n v="225800"/>
    <x v="1"/>
    <m/>
  </r>
  <r>
    <n v="-117.88"/>
    <n v="33.700000000000003"/>
    <n v="17"/>
    <n v="5122"/>
    <n v="1544"/>
    <n v="2966"/>
    <n v="1339"/>
    <n v="3.4834999999999998"/>
    <n v="116700"/>
    <x v="1"/>
    <m/>
  </r>
  <r>
    <n v="-117.88"/>
    <n v="33.700000000000003"/>
    <n v="24"/>
    <n v="534"/>
    <n v="88"/>
    <n v="249"/>
    <n v="74"/>
    <n v="5.3254000000000001"/>
    <n v="240500"/>
    <x v="1"/>
    <m/>
  </r>
  <r>
    <n v="-117.88"/>
    <n v="33.700000000000003"/>
    <n v="16"/>
    <n v="1505"/>
    <n v="358"/>
    <n v="835"/>
    <n v="339"/>
    <n v="3.8029000000000002"/>
    <n v="205400"/>
    <x v="1"/>
    <m/>
  </r>
  <r>
    <n v="-117.9"/>
    <n v="33.72"/>
    <n v="36"/>
    <n v="443"/>
    <n v="117"/>
    <n v="577"/>
    <n v="115"/>
    <n v="3.6875"/>
    <n v="137500"/>
    <x v="1"/>
    <m/>
  </r>
  <r>
    <n v="-117.91"/>
    <n v="33.72"/>
    <n v="32"/>
    <n v="2436"/>
    <n v="504"/>
    <n v="2839"/>
    <n v="516"/>
    <n v="4.5606999999999998"/>
    <n v="182100"/>
    <x v="1"/>
    <m/>
  </r>
  <r>
    <n v="-117.9"/>
    <n v="33.72"/>
    <n v="33"/>
    <n v="2613"/>
    <n v="562"/>
    <n v="3150"/>
    <n v="543"/>
    <n v="4.3898999999999999"/>
    <n v="180700"/>
    <x v="1"/>
    <m/>
  </r>
  <r>
    <n v="-117.9"/>
    <n v="33.729999999999997"/>
    <n v="31"/>
    <n v="1171"/>
    <n v="306"/>
    <n v="1690"/>
    <n v="301"/>
    <n v="3.2639"/>
    <n v="155200"/>
    <x v="1"/>
    <m/>
  </r>
  <r>
    <n v="-117.89"/>
    <n v="33.72"/>
    <n v="25"/>
    <n v="4343"/>
    <n v="847"/>
    <n v="3872"/>
    <n v="850"/>
    <n v="4.6500000000000004"/>
    <n v="197800"/>
    <x v="1"/>
    <m/>
  </r>
  <r>
    <n v="-117.89"/>
    <n v="33.72"/>
    <n v="23"/>
    <n v="2305"/>
    <n v="538"/>
    <n v="2493"/>
    <n v="502"/>
    <n v="3.6617999999999999"/>
    <n v="183500"/>
    <x v="1"/>
    <m/>
  </r>
  <r>
    <n v="-117.88"/>
    <n v="33.729999999999997"/>
    <n v="32"/>
    <n v="1947"/>
    <n v="355"/>
    <n v="1786"/>
    <n v="332"/>
    <n v="4.5726000000000004"/>
    <n v="177500"/>
    <x v="1"/>
    <m/>
  </r>
  <r>
    <n v="-117.88"/>
    <n v="33.72"/>
    <n v="38"/>
    <n v="1421"/>
    <n v="300"/>
    <n v="1236"/>
    <n v="263"/>
    <n v="3.9843999999999999"/>
    <n v="165300"/>
    <x v="1"/>
    <m/>
  </r>
  <r>
    <n v="-117.88"/>
    <n v="33.72"/>
    <n v="36"/>
    <n v="1910"/>
    <n v="352"/>
    <n v="1593"/>
    <n v="329"/>
    <n v="3.89"/>
    <n v="170000"/>
    <x v="1"/>
    <m/>
  </r>
  <r>
    <n v="-117.9"/>
    <n v="33.71"/>
    <n v="16"/>
    <n v="4208"/>
    <n v="630"/>
    <n v="2592"/>
    <n v="662"/>
    <n v="6.1966000000000001"/>
    <n v="260500"/>
    <x v="1"/>
    <m/>
  </r>
  <r>
    <n v="-117.89"/>
    <n v="33.71"/>
    <n v="23"/>
    <n v="1422"/>
    <n v="260"/>
    <n v="1092"/>
    <n v="263"/>
    <n v="4.7422000000000004"/>
    <n v="202400"/>
    <x v="1"/>
    <m/>
  </r>
  <r>
    <n v="-117.89"/>
    <n v="33.71"/>
    <n v="24"/>
    <n v="4365"/>
    <n v="804"/>
    <n v="2663"/>
    <n v="753"/>
    <n v="4.5814000000000004"/>
    <n v="233300"/>
    <x v="1"/>
    <m/>
  </r>
  <r>
    <n v="-117.9"/>
    <n v="33.71"/>
    <n v="16"/>
    <n v="1917"/>
    <n v="317"/>
    <n v="1324"/>
    <n v="351"/>
    <n v="6.2488000000000001"/>
    <n v="252000"/>
    <x v="1"/>
    <m/>
  </r>
  <r>
    <n v="-117.89"/>
    <n v="33.71"/>
    <n v="16"/>
    <n v="1591"/>
    <n v="225"/>
    <n v="926"/>
    <n v="239"/>
    <n v="6.2451999999999996"/>
    <n v="266300"/>
    <x v="1"/>
    <m/>
  </r>
  <r>
    <n v="-117.9"/>
    <n v="33.71"/>
    <n v="15"/>
    <n v="539"/>
    <n v="71"/>
    <n v="287"/>
    <n v="66"/>
    <n v="6.3426999999999998"/>
    <n v="305200"/>
    <x v="1"/>
    <m/>
  </r>
  <r>
    <n v="-117.92"/>
    <n v="33.700000000000003"/>
    <n v="15"/>
    <n v="3201"/>
    <m/>
    <n v="1510"/>
    <n v="622"/>
    <n v="4.2708000000000004"/>
    <n v="161700"/>
    <x v="1"/>
    <m/>
  </r>
  <r>
    <n v="-117.91"/>
    <n v="33.71"/>
    <n v="16"/>
    <n v="3113"/>
    <n v="783"/>
    <n v="1719"/>
    <n v="715"/>
    <n v="3.6505000000000001"/>
    <n v="145700"/>
    <x v="1"/>
    <m/>
  </r>
  <r>
    <n v="-117.89"/>
    <n v="33.700000000000003"/>
    <n v="13"/>
    <n v="1857"/>
    <n v="572"/>
    <n v="838"/>
    <n v="525"/>
    <n v="3.2385999999999999"/>
    <n v="129200"/>
    <x v="1"/>
    <m/>
  </r>
  <r>
    <n v="-117.9"/>
    <n v="33.700000000000003"/>
    <n v="12"/>
    <n v="4695"/>
    <n v="1110"/>
    <n v="2153"/>
    <n v="989"/>
    <n v="4.6482999999999999"/>
    <n v="190800"/>
    <x v="1"/>
    <m/>
  </r>
  <r>
    <n v="-117.9"/>
    <n v="33.700000000000003"/>
    <n v="15"/>
    <n v="2289"/>
    <n v="686"/>
    <n v="982"/>
    <n v="634"/>
    <n v="4.5757000000000003"/>
    <n v="162500"/>
    <x v="1"/>
    <m/>
  </r>
  <r>
    <n v="-117.86"/>
    <n v="33.729999999999997"/>
    <n v="31"/>
    <n v="1115"/>
    <n v="268"/>
    <n v="1369"/>
    <n v="259"/>
    <n v="3.5693999999999999"/>
    <n v="150500"/>
    <x v="1"/>
    <m/>
  </r>
  <r>
    <n v="-117.86"/>
    <n v="33.72"/>
    <n v="31"/>
    <n v="1194"/>
    <n v="297"/>
    <n v="1602"/>
    <n v="306"/>
    <n v="2.3332999999999999"/>
    <n v="157700"/>
    <x v="1"/>
    <m/>
  </r>
  <r>
    <n v="-117.87"/>
    <n v="33.72"/>
    <n v="39"/>
    <n v="3167"/>
    <n v="669"/>
    <n v="2789"/>
    <n v="619"/>
    <n v="3.5901999999999998"/>
    <n v="165900"/>
    <x v="1"/>
    <m/>
  </r>
  <r>
    <n v="-117.87"/>
    <n v="33.72"/>
    <n v="37"/>
    <n v="2216"/>
    <n v="497"/>
    <n v="2445"/>
    <n v="506"/>
    <n v="3.8420999999999998"/>
    <n v="174000"/>
    <x v="1"/>
    <m/>
  </r>
  <r>
    <n v="-117.86"/>
    <n v="33.72"/>
    <n v="37"/>
    <n v="1429"/>
    <n v="428"/>
    <n v="2089"/>
    <n v="399"/>
    <n v="3.4129999999999998"/>
    <n v="150600"/>
    <x v="1"/>
    <m/>
  </r>
  <r>
    <n v="-117.86"/>
    <n v="33.72"/>
    <n v="32"/>
    <n v="1461"/>
    <n v="340"/>
    <n v="1909"/>
    <n v="346"/>
    <n v="3.5510999999999999"/>
    <n v="159100"/>
    <x v="1"/>
    <m/>
  </r>
  <r>
    <n v="-117.85"/>
    <n v="33.729999999999997"/>
    <n v="28"/>
    <n v="1499"/>
    <n v="574"/>
    <n v="3328"/>
    <n v="595"/>
    <n v="2.4539"/>
    <n v="115000"/>
    <x v="1"/>
    <m/>
  </r>
  <r>
    <n v="-117.84"/>
    <n v="33.729999999999997"/>
    <n v="20"/>
    <n v="2572"/>
    <n v="732"/>
    <n v="1534"/>
    <n v="669"/>
    <n v="2.4211"/>
    <n v="175000"/>
    <x v="1"/>
    <m/>
  </r>
  <r>
    <n v="-117.84"/>
    <n v="33.74"/>
    <n v="22"/>
    <n v="6072"/>
    <n v="1802"/>
    <n v="4715"/>
    <n v="1666"/>
    <n v="3.1353"/>
    <n v="121400"/>
    <x v="1"/>
    <m/>
  </r>
  <r>
    <n v="-117.84"/>
    <n v="33.74"/>
    <n v="24"/>
    <n v="1752"/>
    <n v="407"/>
    <n v="910"/>
    <n v="427"/>
    <n v="3.3611"/>
    <n v="134600"/>
    <x v="1"/>
    <m/>
  </r>
  <r>
    <n v="-117.84"/>
    <n v="33.74"/>
    <n v="25"/>
    <n v="1818"/>
    <n v="577"/>
    <n v="1426"/>
    <n v="532"/>
    <n v="3.2103999999999999"/>
    <n v="112500"/>
    <x v="1"/>
    <m/>
  </r>
  <r>
    <n v="-117.83"/>
    <n v="33.74"/>
    <n v="23"/>
    <n v="1818"/>
    <n v="522"/>
    <n v="958"/>
    <n v="485"/>
    <n v="2.6770999999999998"/>
    <n v="131500"/>
    <x v="1"/>
    <m/>
  </r>
  <r>
    <n v="-117.86"/>
    <n v="33.75"/>
    <n v="5"/>
    <n v="187"/>
    <n v="49"/>
    <n v="207"/>
    <n v="51"/>
    <n v="1.8"/>
    <n v="154200"/>
    <x v="1"/>
    <m/>
  </r>
  <r>
    <n v="-117.86"/>
    <n v="33.75"/>
    <n v="31"/>
    <n v="1761"/>
    <n v="515"/>
    <n v="1810"/>
    <n v="468"/>
    <n v="1.9309000000000001"/>
    <n v="173400"/>
    <x v="1"/>
    <m/>
  </r>
  <r>
    <n v="-117.86"/>
    <n v="33.75"/>
    <n v="6"/>
    <n v="1565"/>
    <n v="599"/>
    <n v="3157"/>
    <n v="629"/>
    <n v="2.9270999999999998"/>
    <n v="123200"/>
    <x v="1"/>
    <m/>
  </r>
  <r>
    <n v="-117.86"/>
    <n v="33.76"/>
    <n v="15"/>
    <n v="851"/>
    <n v="297"/>
    <n v="1326"/>
    <n v="254"/>
    <n v="2.8289"/>
    <n v="117500"/>
    <x v="1"/>
    <m/>
  </r>
  <r>
    <n v="-117.85"/>
    <n v="33.74"/>
    <n v="19"/>
    <n v="1248"/>
    <n v="357"/>
    <n v="1214"/>
    <n v="328"/>
    <n v="2.7059000000000002"/>
    <n v="159800"/>
    <x v="1"/>
    <m/>
  </r>
  <r>
    <n v="-117.85"/>
    <n v="33.75"/>
    <n v="27"/>
    <n v="2311"/>
    <n v="632"/>
    <n v="2936"/>
    <n v="609"/>
    <n v="2.5651000000000002"/>
    <n v="171400"/>
    <x v="1"/>
    <m/>
  </r>
  <r>
    <n v="-117.86"/>
    <n v="33.74"/>
    <n v="9"/>
    <n v="525"/>
    <n v="171"/>
    <n v="1257"/>
    <n v="165"/>
    <n v="3.375"/>
    <n v="165300"/>
    <x v="1"/>
    <m/>
  </r>
  <r>
    <n v="-117.86"/>
    <n v="33.74"/>
    <n v="32"/>
    <n v="691"/>
    <n v="151"/>
    <n v="926"/>
    <n v="148"/>
    <n v="4.125"/>
    <n v="175900"/>
    <x v="1"/>
    <m/>
  </r>
  <r>
    <n v="-117.85"/>
    <n v="33.74"/>
    <n v="26"/>
    <n v="2589"/>
    <n v="1003"/>
    <n v="5756"/>
    <n v="983"/>
    <n v="2.1991999999999998"/>
    <n v="170800"/>
    <x v="1"/>
    <m/>
  </r>
  <r>
    <n v="-117.86"/>
    <n v="33.729999999999997"/>
    <n v="23"/>
    <n v="407"/>
    <n v="108"/>
    <n v="647"/>
    <n v="96"/>
    <n v="3.7749999999999999"/>
    <n v="177400"/>
    <x v="1"/>
    <m/>
  </r>
  <r>
    <n v="-117.86"/>
    <n v="33.729999999999997"/>
    <n v="30"/>
    <n v="2651"/>
    <n v="572"/>
    <n v="3249"/>
    <n v="552"/>
    <n v="3.7202000000000002"/>
    <n v="182100"/>
    <x v="1"/>
    <m/>
  </r>
  <r>
    <n v="-117.86"/>
    <n v="33.729999999999997"/>
    <n v="26"/>
    <n v="1702"/>
    <n v="456"/>
    <n v="2776"/>
    <n v="463"/>
    <n v="2.6385000000000001"/>
    <n v="180200"/>
    <x v="1"/>
    <m/>
  </r>
  <r>
    <n v="-117.87"/>
    <n v="33.74"/>
    <n v="31"/>
    <n v="2338"/>
    <n v="652"/>
    <n v="3289"/>
    <n v="631"/>
    <n v="2.6734"/>
    <n v="158500"/>
    <x v="1"/>
    <m/>
  </r>
  <r>
    <n v="-117.87"/>
    <n v="33.729999999999997"/>
    <n v="45"/>
    <n v="2264"/>
    <m/>
    <n v="1970"/>
    <n v="499"/>
    <n v="3.4192999999999998"/>
    <n v="177000"/>
    <x v="1"/>
    <m/>
  </r>
  <r>
    <n v="-117.87"/>
    <n v="33.74"/>
    <n v="52"/>
    <n v="2411"/>
    <n v="526"/>
    <n v="2165"/>
    <n v="521"/>
    <n v="3.415"/>
    <n v="172500"/>
    <x v="1"/>
    <m/>
  </r>
  <r>
    <n v="-117.86"/>
    <n v="33.74"/>
    <n v="38"/>
    <n v="2415"/>
    <n v="642"/>
    <n v="3242"/>
    <n v="599"/>
    <n v="3.4249999999999998"/>
    <n v="165600"/>
    <x v="1"/>
    <m/>
  </r>
  <r>
    <n v="-117.86"/>
    <n v="33.729999999999997"/>
    <n v="38"/>
    <n v="2284"/>
    <n v="511"/>
    <n v="2451"/>
    <n v="504"/>
    <n v="3.3125"/>
    <n v="159100"/>
    <x v="1"/>
    <m/>
  </r>
  <r>
    <n v="-117.86"/>
    <n v="33.74"/>
    <n v="34"/>
    <n v="2254"/>
    <n v="630"/>
    <n v="2984"/>
    <n v="625"/>
    <n v="2.5"/>
    <n v="162500"/>
    <x v="1"/>
    <m/>
  </r>
  <r>
    <n v="-117.89"/>
    <n v="33.729999999999997"/>
    <n v="33"/>
    <n v="1308"/>
    <n v="375"/>
    <n v="2175"/>
    <n v="347"/>
    <n v="3.0823999999999998"/>
    <n v="177400"/>
    <x v="1"/>
    <m/>
  </r>
  <r>
    <n v="-117.9"/>
    <n v="33.729999999999997"/>
    <n v="32"/>
    <n v="2930"/>
    <n v="833"/>
    <n v="5116"/>
    <n v="854"/>
    <n v="3.7147000000000001"/>
    <n v="164100"/>
    <x v="1"/>
    <m/>
  </r>
  <r>
    <n v="-117.9"/>
    <n v="33.729999999999997"/>
    <n v="30"/>
    <n v="746"/>
    <n v="172"/>
    <n v="1048"/>
    <n v="163"/>
    <n v="4.0999999999999996"/>
    <n v="166400"/>
    <x v="1"/>
    <m/>
  </r>
  <r>
    <n v="-117.88"/>
    <n v="33.729999999999997"/>
    <n v="33"/>
    <n v="2291"/>
    <n v="594"/>
    <n v="3232"/>
    <n v="589"/>
    <n v="3.2037"/>
    <n v="163500"/>
    <x v="1"/>
    <m/>
  </r>
  <r>
    <n v="-117.88"/>
    <n v="33.729999999999997"/>
    <n v="36"/>
    <n v="2471"/>
    <n v="498"/>
    <n v="2594"/>
    <n v="475"/>
    <n v="3.75"/>
    <n v="170500"/>
    <x v="1"/>
    <m/>
  </r>
  <r>
    <n v="-117.89"/>
    <n v="33.75"/>
    <n v="31"/>
    <n v="1205"/>
    <n v="280"/>
    <n v="1476"/>
    <n v="301"/>
    <n v="4.0231000000000003"/>
    <n v="139200"/>
    <x v="1"/>
    <m/>
  </r>
  <r>
    <n v="-117.89"/>
    <n v="33.74"/>
    <n v="32"/>
    <n v="1562"/>
    <n v="365"/>
    <n v="2145"/>
    <n v="347"/>
    <n v="2.9167000000000001"/>
    <n v="158400"/>
    <x v="1"/>
    <m/>
  </r>
  <r>
    <n v="-117.89"/>
    <n v="33.74"/>
    <n v="34"/>
    <n v="1759"/>
    <n v="353"/>
    <n v="2083"/>
    <n v="330"/>
    <n v="3.2292000000000001"/>
    <n v="160600"/>
    <x v="1"/>
    <m/>
  </r>
  <r>
    <n v="-117.9"/>
    <n v="33.75"/>
    <n v="28"/>
    <n v="1346"/>
    <n v="291"/>
    <n v="1575"/>
    <n v="278"/>
    <n v="3.4249999999999998"/>
    <n v="159500"/>
    <x v="1"/>
    <m/>
  </r>
  <r>
    <n v="-117.9"/>
    <n v="33.74"/>
    <n v="19"/>
    <n v="1566"/>
    <n v="379"/>
    <n v="1032"/>
    <n v="330"/>
    <n v="2.2105000000000001"/>
    <n v="180400"/>
    <x v="1"/>
    <m/>
  </r>
  <r>
    <n v="-117.9"/>
    <n v="33.74"/>
    <n v="18"/>
    <n v="1884"/>
    <n v="442"/>
    <n v="1915"/>
    <n v="442"/>
    <n v="2.3782999999999999"/>
    <n v="166700"/>
    <x v="1"/>
    <m/>
  </r>
  <r>
    <n v="-117.91"/>
    <n v="33.74"/>
    <n v="25"/>
    <n v="4273"/>
    <n v="965"/>
    <n v="2946"/>
    <n v="922"/>
    <n v="2.9925999999999999"/>
    <n v="183200"/>
    <x v="1"/>
    <m/>
  </r>
  <r>
    <n v="-117.91"/>
    <n v="33.729999999999997"/>
    <n v="26"/>
    <n v="2413"/>
    <n v="512"/>
    <n v="2867"/>
    <n v="509"/>
    <n v="4.7638999999999996"/>
    <n v="179900"/>
    <x v="1"/>
    <m/>
  </r>
  <r>
    <n v="-117.9"/>
    <n v="33.729999999999997"/>
    <n v="26"/>
    <n v="1324"/>
    <n v="314"/>
    <n v="1804"/>
    <n v="311"/>
    <n v="3.9659"/>
    <n v="178500"/>
    <x v="1"/>
    <m/>
  </r>
  <r>
    <n v="-117.9"/>
    <n v="33.74"/>
    <n v="24"/>
    <n v="2932"/>
    <n v="955"/>
    <n v="5516"/>
    <n v="911"/>
    <n v="2.7534999999999998"/>
    <n v="111000"/>
    <x v="1"/>
    <m/>
  </r>
  <r>
    <n v="-117.9"/>
    <n v="33.74"/>
    <n v="25"/>
    <n v="808"/>
    <n v="163"/>
    <n v="1066"/>
    <n v="189"/>
    <n v="4.7679"/>
    <n v="173100"/>
    <x v="1"/>
    <m/>
  </r>
  <r>
    <n v="-117.9"/>
    <n v="33.74"/>
    <n v="24"/>
    <n v="1435"/>
    <n v="494"/>
    <n v="3171"/>
    <n v="504"/>
    <n v="3.0832999999999999"/>
    <n v="151700"/>
    <x v="1"/>
    <m/>
  </r>
  <r>
    <n v="-117.89"/>
    <n v="33.74"/>
    <n v="32"/>
    <n v="660"/>
    <n v="145"/>
    <n v="959"/>
    <n v="113"/>
    <n v="3.75"/>
    <n v="159000"/>
    <x v="1"/>
    <m/>
  </r>
  <r>
    <n v="-117.89"/>
    <n v="33.74"/>
    <n v="33"/>
    <n v="619"/>
    <n v="139"/>
    <n v="1217"/>
    <n v="146"/>
    <n v="4.6875"/>
    <n v="154400"/>
    <x v="1"/>
    <m/>
  </r>
  <r>
    <n v="-117.89"/>
    <n v="33.729999999999997"/>
    <n v="32"/>
    <n v="728"/>
    <n v="134"/>
    <n v="837"/>
    <n v="135"/>
    <n v="4.0769000000000002"/>
    <n v="163900"/>
    <x v="1"/>
    <m/>
  </r>
  <r>
    <n v="-117.88"/>
    <n v="33.75"/>
    <n v="10"/>
    <n v="1823"/>
    <n v="590"/>
    <n v="2176"/>
    <n v="548"/>
    <n v="1.5025999999999999"/>
    <n v="151800"/>
    <x v="1"/>
    <m/>
  </r>
  <r>
    <n v="-117.88"/>
    <n v="33.74"/>
    <n v="29"/>
    <n v="720"/>
    <n v="174"/>
    <n v="1045"/>
    <n v="181"/>
    <n v="3.1964000000000001"/>
    <n v="151900"/>
    <x v="1"/>
    <m/>
  </r>
  <r>
    <n v="-117.88"/>
    <n v="33.74"/>
    <n v="16"/>
    <n v="1444"/>
    <n v="446"/>
    <n v="2329"/>
    <n v="441"/>
    <n v="3.1690999999999998"/>
    <n v="159400"/>
    <x v="1"/>
    <m/>
  </r>
  <r>
    <n v="-117.88"/>
    <n v="33.74"/>
    <n v="31"/>
    <n v="1120"/>
    <n v="296"/>
    <n v="1718"/>
    <n v="268"/>
    <n v="2.8077000000000001"/>
    <n v="140300"/>
    <x v="1"/>
    <m/>
  </r>
  <r>
    <n v="-117.87"/>
    <n v="33.74"/>
    <n v="16"/>
    <n v="1243"/>
    <n v="365"/>
    <n v="1925"/>
    <n v="376"/>
    <n v="2.7631999999999999"/>
    <n v="158900"/>
    <x v="1"/>
    <m/>
  </r>
  <r>
    <n v="-117.88"/>
    <n v="33.74"/>
    <n v="19"/>
    <n v="2261"/>
    <n v="642"/>
    <n v="3545"/>
    <n v="635"/>
    <n v="2.5224000000000002"/>
    <n v="148500"/>
    <x v="1"/>
    <m/>
  </r>
  <r>
    <n v="-117.88"/>
    <n v="33.74"/>
    <n v="25"/>
    <n v="1799"/>
    <n v="557"/>
    <n v="3416"/>
    <n v="538"/>
    <n v="3.0083000000000002"/>
    <n v="163500"/>
    <x v="1"/>
    <m/>
  </r>
  <r>
    <n v="-117.87"/>
    <n v="33.76"/>
    <n v="6"/>
    <n v="2992"/>
    <n v="1194"/>
    <n v="3800"/>
    <n v="1130"/>
    <n v="2.246"/>
    <n v="183300"/>
    <x v="1"/>
    <m/>
  </r>
  <r>
    <n v="-117.87"/>
    <n v="33.75"/>
    <n v="14"/>
    <n v="5526"/>
    <n v="1916"/>
    <n v="6799"/>
    <n v="1796"/>
    <n v="2.6560999999999999"/>
    <n v="144400"/>
    <x v="1"/>
    <m/>
  </r>
  <r>
    <n v="-117.87"/>
    <n v="33.75"/>
    <n v="18"/>
    <n v="697"/>
    <n v="255"/>
    <n v="812"/>
    <n v="221"/>
    <n v="2.6635"/>
    <n v="162500"/>
    <x v="1"/>
    <m/>
  </r>
  <r>
    <n v="-117.86"/>
    <n v="33.75"/>
    <n v="39"/>
    <n v="275"/>
    <n v="87"/>
    <n v="554"/>
    <n v="103"/>
    <n v="3.5972"/>
    <n v="158000"/>
    <x v="1"/>
    <m/>
  </r>
  <r>
    <n v="-117.86"/>
    <n v="33.75"/>
    <n v="13"/>
    <n v="1632"/>
    <n v="598"/>
    <n v="3356"/>
    <n v="659"/>
    <n v="1.5054000000000001"/>
    <n v="137500"/>
    <x v="1"/>
    <m/>
  </r>
  <r>
    <n v="-117.87"/>
    <n v="33.75"/>
    <n v="12"/>
    <n v="2782"/>
    <n v="1077"/>
    <n v="1968"/>
    <n v="795"/>
    <n v="0.97099999999999997"/>
    <n v="102500"/>
    <x v="1"/>
    <m/>
  </r>
  <r>
    <n v="-117.87"/>
    <n v="33.75"/>
    <n v="26"/>
    <n v="411"/>
    <n v="114"/>
    <n v="448"/>
    <n v="95"/>
    <n v="1.7019"/>
    <n v="350000"/>
    <x v="1"/>
    <m/>
  </r>
  <r>
    <n v="-117.88"/>
    <n v="33.76"/>
    <n v="37"/>
    <n v="2988"/>
    <n v="677"/>
    <n v="2354"/>
    <n v="666"/>
    <n v="3.4344999999999999"/>
    <n v="235500"/>
    <x v="1"/>
    <m/>
  </r>
  <r>
    <n v="-117.88"/>
    <n v="33.76"/>
    <n v="17"/>
    <n v="1768"/>
    <n v="474"/>
    <n v="1079"/>
    <n v="436"/>
    <n v="1.7823"/>
    <n v="205300"/>
    <x v="1"/>
    <m/>
  </r>
  <r>
    <n v="-117.88"/>
    <n v="33.75"/>
    <n v="50"/>
    <n v="1344"/>
    <n v="228"/>
    <n v="747"/>
    <n v="234"/>
    <n v="4.5125000000000002"/>
    <n v="195400"/>
    <x v="1"/>
    <m/>
  </r>
  <r>
    <n v="-117.88"/>
    <n v="33.75"/>
    <n v="34"/>
    <n v="3004"/>
    <n v="673"/>
    <n v="5477"/>
    <n v="640"/>
    <n v="2.8342000000000001"/>
    <n v="187200"/>
    <x v="1"/>
    <m/>
  </r>
  <r>
    <n v="-117.9"/>
    <n v="33.76"/>
    <n v="26"/>
    <n v="2678"/>
    <n v="702"/>
    <n v="3262"/>
    <n v="685"/>
    <n v="3.6953"/>
    <n v="176800"/>
    <x v="1"/>
    <m/>
  </r>
  <r>
    <n v="-117.9"/>
    <n v="33.75"/>
    <n v="32"/>
    <n v="1893"/>
    <n v="431"/>
    <n v="2245"/>
    <n v="426"/>
    <n v="3.7143000000000002"/>
    <n v="163000"/>
    <x v="1"/>
    <m/>
  </r>
  <r>
    <n v="-117.89"/>
    <n v="33.76"/>
    <n v="36"/>
    <n v="2656"/>
    <n v="572"/>
    <n v="2370"/>
    <n v="571"/>
    <n v="3.8056000000000001"/>
    <n v="177200"/>
    <x v="1"/>
    <m/>
  </r>
  <r>
    <n v="-117.89"/>
    <n v="33.75"/>
    <n v="34"/>
    <n v="2753"/>
    <n v="654"/>
    <n v="3117"/>
    <n v="631"/>
    <n v="3.1713"/>
    <n v="170100"/>
    <x v="1"/>
    <m/>
  </r>
  <r>
    <n v="-117.88"/>
    <n v="33.78"/>
    <n v="26"/>
    <n v="1813"/>
    <n v="421"/>
    <n v="1235"/>
    <n v="343"/>
    <n v="3.5972"/>
    <n v="187500"/>
    <x v="1"/>
    <m/>
  </r>
  <r>
    <n v="-117.88"/>
    <n v="33.770000000000003"/>
    <n v="31"/>
    <n v="2549"/>
    <n v="355"/>
    <n v="1044"/>
    <n v="362"/>
    <n v="6.9737"/>
    <n v="288800"/>
    <x v="1"/>
    <m/>
  </r>
  <r>
    <n v="-117.88"/>
    <n v="33.78"/>
    <n v="26"/>
    <n v="3141"/>
    <n v="670"/>
    <n v="1572"/>
    <n v="724"/>
    <n v="3.3472"/>
    <n v="237400"/>
    <x v="1"/>
    <m/>
  </r>
  <r>
    <n v="-117.89"/>
    <n v="33.770000000000003"/>
    <n v="32"/>
    <n v="2342"/>
    <n v="570"/>
    <n v="1445"/>
    <n v="453"/>
    <n v="4.1951000000000001"/>
    <n v="195000"/>
    <x v="1"/>
    <m/>
  </r>
  <r>
    <n v="-117.89"/>
    <n v="33.770000000000003"/>
    <n v="35"/>
    <n v="1799"/>
    <n v="343"/>
    <n v="1239"/>
    <n v="368"/>
    <n v="3.9218999999999999"/>
    <n v="189600"/>
    <x v="1"/>
    <m/>
  </r>
  <r>
    <n v="-117.89"/>
    <n v="33.76"/>
    <n v="34"/>
    <n v="1050"/>
    <n v="210"/>
    <n v="723"/>
    <n v="201"/>
    <n v="4.8"/>
    <n v="192700"/>
    <x v="1"/>
    <m/>
  </r>
  <r>
    <n v="-117.87"/>
    <n v="33.770000000000003"/>
    <n v="52"/>
    <n v="2512"/>
    <n v="356"/>
    <n v="978"/>
    <n v="365"/>
    <n v="8.0784000000000002"/>
    <n v="320300"/>
    <x v="1"/>
    <m/>
  </r>
  <r>
    <n v="-117.87"/>
    <n v="33.76"/>
    <n v="37"/>
    <n v="4943"/>
    <n v="851"/>
    <n v="2164"/>
    <n v="788"/>
    <n v="4.1071"/>
    <n v="311300"/>
    <x v="1"/>
    <m/>
  </r>
  <r>
    <n v="-117.86"/>
    <n v="33.770000000000003"/>
    <n v="39"/>
    <n v="4159"/>
    <n v="655"/>
    <n v="1669"/>
    <n v="651"/>
    <n v="4.6111000000000004"/>
    <n v="240300"/>
    <x v="1"/>
    <m/>
  </r>
  <r>
    <n v="-117.86"/>
    <n v="33.76"/>
    <n v="34"/>
    <n v="3153"/>
    <n v="561"/>
    <n v="1679"/>
    <n v="532"/>
    <n v="4.7083000000000004"/>
    <n v="205300"/>
    <x v="1"/>
    <m/>
  </r>
  <r>
    <n v="-117.84"/>
    <n v="33.76"/>
    <n v="14"/>
    <n v="1458"/>
    <n v="423"/>
    <n v="615"/>
    <n v="365"/>
    <n v="4.2797999999999998"/>
    <n v="218800"/>
    <x v="1"/>
    <m/>
  </r>
  <r>
    <n v="-117.85"/>
    <n v="33.76"/>
    <n v="26"/>
    <n v="2312"/>
    <n v="525"/>
    <n v="1273"/>
    <n v="437"/>
    <n v="2.8828"/>
    <n v="204700"/>
    <x v="1"/>
    <m/>
  </r>
  <r>
    <n v="-117.84"/>
    <n v="33.76"/>
    <n v="16"/>
    <n v="238"/>
    <n v="51"/>
    <n v="93"/>
    <n v="50"/>
    <n v="5.375"/>
    <n v="215700"/>
    <x v="1"/>
    <m/>
  </r>
  <r>
    <n v="-117.84"/>
    <n v="33.76"/>
    <n v="22"/>
    <n v="378"/>
    <n v="78"/>
    <n v="196"/>
    <n v="81"/>
    <n v="3.6806000000000001"/>
    <n v="219400"/>
    <x v="1"/>
    <m/>
  </r>
  <r>
    <n v="-117.84"/>
    <n v="33.75"/>
    <n v="16"/>
    <n v="4367"/>
    <n v="1161"/>
    <n v="2164"/>
    <n v="1005"/>
    <n v="4.0213999999999999"/>
    <n v="139500"/>
    <x v="1"/>
    <m/>
  </r>
  <r>
    <n v="-117.85"/>
    <n v="33.76"/>
    <n v="33"/>
    <n v="1866"/>
    <n v="327"/>
    <n v="1053"/>
    <n v="371"/>
    <n v="4.5461"/>
    <n v="213800"/>
    <x v="1"/>
    <m/>
  </r>
  <r>
    <n v="-117.84"/>
    <n v="33.770000000000003"/>
    <n v="14"/>
    <n v="4412"/>
    <n v="952"/>
    <n v="1656"/>
    <n v="874"/>
    <n v="4.3292000000000002"/>
    <n v="206500"/>
    <x v="1"/>
    <m/>
  </r>
  <r>
    <n v="-117.85"/>
    <n v="33.770000000000003"/>
    <n v="23"/>
    <n v="5928"/>
    <n v="1204"/>
    <n v="3570"/>
    <n v="1150"/>
    <n v="4.0397999999999996"/>
    <n v="233100"/>
    <x v="1"/>
    <m/>
  </r>
  <r>
    <n v="-117.84"/>
    <n v="33.770000000000003"/>
    <n v="26"/>
    <n v="3350"/>
    <n v="581"/>
    <n v="1314"/>
    <n v="550"/>
    <n v="3.5194999999999999"/>
    <n v="249100"/>
    <x v="1"/>
    <m/>
  </r>
  <r>
    <n v="-117.84"/>
    <n v="33.76"/>
    <n v="26"/>
    <n v="2110"/>
    <n v="409"/>
    <n v="1146"/>
    <n v="407"/>
    <n v="4.3697999999999997"/>
    <n v="229600"/>
    <x v="1"/>
    <m/>
  </r>
  <r>
    <n v="-117.83"/>
    <n v="33.75"/>
    <n v="22"/>
    <n v="6433"/>
    <n v="1174"/>
    <n v="2703"/>
    <n v="1125"/>
    <n v="4.9957000000000003"/>
    <n v="296400"/>
    <x v="1"/>
    <m/>
  </r>
  <r>
    <n v="-117.82"/>
    <n v="33.75"/>
    <n v="30"/>
    <n v="2910"/>
    <n v="535"/>
    <n v="1270"/>
    <n v="489"/>
    <n v="4.6161000000000003"/>
    <n v="236500"/>
    <x v="1"/>
    <m/>
  </r>
  <r>
    <n v="-117.82"/>
    <n v="33.75"/>
    <n v="24"/>
    <n v="893"/>
    <n v="209"/>
    <n v="342"/>
    <n v="197"/>
    <n v="2.8260999999999998"/>
    <n v="146500"/>
    <x v="1"/>
    <m/>
  </r>
  <r>
    <n v="-117.82"/>
    <n v="33.74"/>
    <n v="25"/>
    <n v="2720"/>
    <n v="680"/>
    <n v="1559"/>
    <n v="631"/>
    <n v="3.0958000000000001"/>
    <n v="137800"/>
    <x v="1"/>
    <m/>
  </r>
  <r>
    <n v="-117.83"/>
    <n v="33.75"/>
    <n v="34"/>
    <n v="2660"/>
    <n v="601"/>
    <n v="1475"/>
    <n v="567"/>
    <n v="3.4152"/>
    <n v="210200"/>
    <x v="1"/>
    <m/>
  </r>
  <r>
    <n v="-117.81"/>
    <n v="33.75"/>
    <n v="23"/>
    <n v="3498"/>
    <n v="636"/>
    <n v="1574"/>
    <n v="642"/>
    <n v="5.0209999999999999"/>
    <n v="252200"/>
    <x v="1"/>
    <m/>
  </r>
  <r>
    <n v="-117.8"/>
    <n v="33.74"/>
    <n v="30"/>
    <n v="3569"/>
    <n v="551"/>
    <n v="1540"/>
    <n v="537"/>
    <n v="5.2998000000000003"/>
    <n v="247200"/>
    <x v="1"/>
    <m/>
  </r>
  <r>
    <n v="-117.81"/>
    <n v="33.729999999999997"/>
    <n v="19"/>
    <n v="5471"/>
    <n v="1345"/>
    <n v="2828"/>
    <n v="1247"/>
    <n v="3.5718999999999999"/>
    <n v="252800"/>
    <x v="1"/>
    <m/>
  </r>
  <r>
    <n v="-117.81"/>
    <n v="33.74"/>
    <n v="24"/>
    <n v="2696"/>
    <n v="649"/>
    <n v="1908"/>
    <n v="626"/>
    <n v="3.3047"/>
    <n v="216900"/>
    <x v="1"/>
    <m/>
  </r>
  <r>
    <n v="-117.81"/>
    <n v="33.729999999999997"/>
    <n v="19"/>
    <n v="4022"/>
    <n v="975"/>
    <n v="2334"/>
    <n v="954"/>
    <n v="3.0305"/>
    <n v="140600"/>
    <x v="1"/>
    <m/>
  </r>
  <r>
    <n v="-117.81"/>
    <n v="33.729999999999997"/>
    <n v="23"/>
    <n v="3056"/>
    <n v="556"/>
    <n v="1508"/>
    <n v="555"/>
    <n v="4.7272999999999996"/>
    <n v="234200"/>
    <x v="1"/>
    <m/>
  </r>
  <r>
    <n v="-117.82"/>
    <n v="33.729999999999997"/>
    <n v="23"/>
    <n v="2542"/>
    <n v="772"/>
    <n v="1720"/>
    <n v="675"/>
    <n v="3.8702999999999999"/>
    <n v="137000"/>
    <x v="1"/>
    <m/>
  </r>
  <r>
    <n v="-117.82"/>
    <n v="33.729999999999997"/>
    <n v="24"/>
    <n v="845"/>
    <n v="190"/>
    <n v="482"/>
    <n v="190"/>
    <n v="4.7039"/>
    <n v="225000"/>
    <x v="1"/>
    <m/>
  </r>
  <r>
    <n v="-117.82"/>
    <n v="33.729999999999997"/>
    <n v="27"/>
    <n v="1270"/>
    <n v="258"/>
    <n v="809"/>
    <n v="264"/>
    <n v="5.0162000000000004"/>
    <n v="223000"/>
    <x v="1"/>
    <m/>
  </r>
  <r>
    <n v="-117.83"/>
    <n v="33.74"/>
    <n v="23"/>
    <n v="6114"/>
    <n v="1623"/>
    <n v="4088"/>
    <n v="1521"/>
    <n v="3.0381999999999998"/>
    <n v="183600"/>
    <x v="1"/>
    <m/>
  </r>
  <r>
    <n v="-117.83"/>
    <n v="33.729999999999997"/>
    <n v="20"/>
    <n v="5768"/>
    <n v="1597"/>
    <n v="4853"/>
    <n v="1465"/>
    <n v="3.5387"/>
    <n v="160400"/>
    <x v="1"/>
    <m/>
  </r>
  <r>
    <n v="-117.8"/>
    <n v="33.76"/>
    <n v="27"/>
    <n v="2655"/>
    <n v="345"/>
    <n v="1017"/>
    <n v="335"/>
    <n v="6.9013999999999998"/>
    <n v="366800"/>
    <x v="1"/>
    <m/>
  </r>
  <r>
    <n v="-117.79"/>
    <n v="33.76"/>
    <n v="25"/>
    <n v="2037"/>
    <n v="252"/>
    <n v="796"/>
    <n v="249"/>
    <n v="11.054600000000001"/>
    <n v="487200"/>
    <x v="1"/>
    <m/>
  </r>
  <r>
    <n v="-117.79"/>
    <n v="33.75"/>
    <n v="26"/>
    <n v="2893"/>
    <n v="345"/>
    <n v="983"/>
    <n v="326"/>
    <n v="13.465999999999999"/>
    <n v="500001"/>
    <x v="1"/>
    <m/>
  </r>
  <r>
    <n v="-117.79"/>
    <n v="33.75"/>
    <n v="26"/>
    <n v="2955"/>
    <n v="377"/>
    <n v="1074"/>
    <n v="373"/>
    <n v="9.3844999999999992"/>
    <n v="500001"/>
    <x v="1"/>
    <m/>
  </r>
  <r>
    <n v="-117.8"/>
    <n v="33.75"/>
    <n v="29"/>
    <n v="3058"/>
    <n v="488"/>
    <n v="1197"/>
    <n v="474"/>
    <n v="5.3902999999999999"/>
    <n v="286600"/>
    <x v="1"/>
    <m/>
  </r>
  <r>
    <n v="-117.8"/>
    <n v="33.74"/>
    <n v="33"/>
    <n v="2890"/>
    <n v="453"/>
    <n v="1300"/>
    <n v="452"/>
    <n v="6.5616000000000003"/>
    <n v="290200"/>
    <x v="1"/>
    <m/>
  </r>
  <r>
    <n v="-117.81"/>
    <n v="33.75"/>
    <n v="25"/>
    <n v="2365"/>
    <n v="471"/>
    <n v="1197"/>
    <n v="458"/>
    <n v="3.7031000000000001"/>
    <n v="227800"/>
    <x v="1"/>
    <m/>
  </r>
  <r>
    <n v="-117.79"/>
    <n v="33.770000000000003"/>
    <n v="23"/>
    <n v="3596"/>
    <n v="451"/>
    <n v="1292"/>
    <n v="458"/>
    <n v="8.5403000000000002"/>
    <n v="451300"/>
    <x v="1"/>
    <m/>
  </r>
  <r>
    <n v="-117.79"/>
    <n v="33.770000000000003"/>
    <n v="21"/>
    <n v="4349"/>
    <n v="553"/>
    <n v="1680"/>
    <n v="519"/>
    <n v="6.9013999999999998"/>
    <n v="439000"/>
    <x v="1"/>
    <m/>
  </r>
  <r>
    <n v="-117.78"/>
    <n v="33.76"/>
    <n v="25"/>
    <n v="2260"/>
    <n v="261"/>
    <n v="719"/>
    <n v="254"/>
    <n v="11.4537"/>
    <n v="500001"/>
    <x v="1"/>
    <m/>
  </r>
  <r>
    <n v="-117.78"/>
    <n v="33.78"/>
    <n v="6"/>
    <n v="9792"/>
    <n v="1283"/>
    <n v="3744"/>
    <n v="1179"/>
    <n v="10.1714"/>
    <n v="481500"/>
    <x v="1"/>
    <m/>
  </r>
  <r>
    <n v="-117.76"/>
    <n v="33.79"/>
    <n v="4"/>
    <n v="8974"/>
    <n v="1268"/>
    <n v="3754"/>
    <n v="1241"/>
    <n v="8.2652999999999999"/>
    <n v="374000"/>
    <x v="1"/>
    <m/>
  </r>
  <r>
    <n v="-117.77"/>
    <n v="33.76"/>
    <n v="19"/>
    <n v="3532"/>
    <n v="402"/>
    <n v="1200"/>
    <n v="426"/>
    <n v="11.0124"/>
    <n v="500001"/>
    <x v="1"/>
    <m/>
  </r>
  <r>
    <n v="-117.82"/>
    <n v="33.770000000000003"/>
    <n v="32"/>
    <n v="2308"/>
    <n v="301"/>
    <n v="967"/>
    <n v="320"/>
    <n v="7.0564999999999998"/>
    <n v="324600"/>
    <x v="1"/>
    <m/>
  </r>
  <r>
    <n v="-117.83"/>
    <n v="33.770000000000003"/>
    <n v="22"/>
    <n v="2956"/>
    <n v="642"/>
    <n v="1342"/>
    <n v="558"/>
    <n v="4.1151"/>
    <n v="203200"/>
    <x v="1"/>
    <m/>
  </r>
  <r>
    <n v="-117.83"/>
    <n v="33.770000000000003"/>
    <n v="26"/>
    <n v="4931"/>
    <n v="853"/>
    <n v="2249"/>
    <n v="818"/>
    <n v="4.2750000000000004"/>
    <n v="285400"/>
    <x v="1"/>
    <m/>
  </r>
  <r>
    <n v="-117.82"/>
    <n v="33.76"/>
    <n v="27"/>
    <n v="3230"/>
    <n v="449"/>
    <n v="1193"/>
    <n v="448"/>
    <n v="6.5308000000000002"/>
    <n v="287800"/>
    <x v="1"/>
    <m/>
  </r>
  <r>
    <n v="-117.82"/>
    <n v="33.770000000000003"/>
    <n v="27"/>
    <n v="2578"/>
    <n v="314"/>
    <n v="976"/>
    <n v="340"/>
    <n v="7.1882000000000001"/>
    <n v="359200"/>
    <x v="1"/>
    <m/>
  </r>
  <r>
    <n v="-117.82"/>
    <n v="33.76"/>
    <n v="33"/>
    <n v="2774"/>
    <n v="428"/>
    <n v="1229"/>
    <n v="407"/>
    <n v="6.2944000000000004"/>
    <n v="265600"/>
    <x v="1"/>
    <m/>
  </r>
  <r>
    <n v="-117.81"/>
    <n v="33.76"/>
    <n v="32"/>
    <n v="2053"/>
    <n v="339"/>
    <n v="835"/>
    <n v="323"/>
    <n v="5.5654000000000003"/>
    <n v="281800"/>
    <x v="1"/>
    <m/>
  </r>
  <r>
    <n v="-117.8"/>
    <n v="33.770000000000003"/>
    <n v="29"/>
    <n v="5436"/>
    <n v="707"/>
    <n v="2046"/>
    <n v="685"/>
    <n v="8.7495999999999992"/>
    <n v="349500"/>
    <x v="1"/>
    <m/>
  </r>
  <r>
    <n v="-117.81"/>
    <n v="33.770000000000003"/>
    <n v="31"/>
    <n v="4624"/>
    <n v="624"/>
    <n v="1852"/>
    <n v="635"/>
    <n v="7.2392000000000003"/>
    <n v="334600"/>
    <x v="1"/>
    <m/>
  </r>
  <r>
    <n v="-117.81"/>
    <n v="33.83"/>
    <n v="8"/>
    <n v="7326"/>
    <n v="884"/>
    <n v="2569"/>
    <n v="798"/>
    <n v="10.157"/>
    <n v="477100"/>
    <x v="1"/>
    <m/>
  </r>
  <r>
    <n v="-117.83"/>
    <n v="33.83"/>
    <n v="13"/>
    <n v="3759"/>
    <n v="489"/>
    <n v="1496"/>
    <n v="499"/>
    <n v="8.3818000000000001"/>
    <n v="377600"/>
    <x v="1"/>
    <m/>
  </r>
  <r>
    <n v="-117.83"/>
    <n v="33.83"/>
    <n v="23"/>
    <n v="2775"/>
    <n v="547"/>
    <n v="1226"/>
    <n v="510"/>
    <n v="3.6707000000000001"/>
    <n v="231400"/>
    <x v="1"/>
    <m/>
  </r>
  <r>
    <n v="-117.82"/>
    <n v="33.799999999999997"/>
    <n v="15"/>
    <n v="3207"/>
    <n v="647"/>
    <n v="1414"/>
    <n v="595"/>
    <n v="4.0484"/>
    <n v="165600"/>
    <x v="1"/>
    <m/>
  </r>
  <r>
    <n v="-117.83"/>
    <n v="33.79"/>
    <n v="29"/>
    <n v="1454"/>
    <n v="236"/>
    <n v="724"/>
    <n v="262"/>
    <n v="4.8541999999999996"/>
    <n v="218100"/>
    <x v="1"/>
    <m/>
  </r>
  <r>
    <n v="-117.82"/>
    <n v="33.79"/>
    <n v="26"/>
    <n v="2641"/>
    <n v="633"/>
    <n v="3657"/>
    <n v="617"/>
    <n v="4.1338999999999997"/>
    <n v="222300"/>
    <x v="1"/>
    <m/>
  </r>
  <r>
    <n v="-117.83"/>
    <n v="33.799999999999997"/>
    <n v="30"/>
    <n v="4713"/>
    <n v="758"/>
    <n v="2271"/>
    <n v="730"/>
    <n v="5.8621999999999996"/>
    <n v="221000"/>
    <x v="1"/>
    <m/>
  </r>
  <r>
    <n v="-117.83"/>
    <n v="33.799999999999997"/>
    <n v="31"/>
    <n v="2016"/>
    <n v="409"/>
    <n v="1095"/>
    <n v="405"/>
    <n v="3.8681000000000001"/>
    <n v="196000"/>
    <x v="1"/>
    <m/>
  </r>
  <r>
    <n v="-117.84"/>
    <n v="33.79"/>
    <n v="37"/>
    <n v="2733"/>
    <n v="460"/>
    <n v="1378"/>
    <n v="476"/>
    <n v="5.3041"/>
    <n v="235700"/>
    <x v="1"/>
    <m/>
  </r>
  <r>
    <n v="-117.83"/>
    <n v="33.79"/>
    <n v="25"/>
    <n v="2070"/>
    <n v="513"/>
    <n v="1078"/>
    <n v="460"/>
    <n v="2.9312"/>
    <n v="220100"/>
    <x v="1"/>
    <m/>
  </r>
  <r>
    <n v="-117.84"/>
    <n v="33.79"/>
    <n v="34"/>
    <n v="2590"/>
    <n v="603"/>
    <n v="1658"/>
    <n v="608"/>
    <n v="2.3780000000000001"/>
    <n v="199600"/>
    <x v="1"/>
    <m/>
  </r>
  <r>
    <n v="-117.84"/>
    <n v="33.78"/>
    <n v="26"/>
    <n v="2577"/>
    <n v="434"/>
    <n v="1086"/>
    <n v="432"/>
    <n v="4.6124999999999998"/>
    <n v="229200"/>
    <x v="1"/>
    <m/>
  </r>
  <r>
    <n v="-117.84"/>
    <n v="33.78"/>
    <n v="24"/>
    <n v="3817"/>
    <n v="787"/>
    <n v="1656"/>
    <n v="713"/>
    <n v="4.25"/>
    <n v="248000"/>
    <x v="1"/>
    <m/>
  </r>
  <r>
    <n v="-117.81"/>
    <n v="33.79"/>
    <n v="23"/>
    <n v="3114"/>
    <n v="610"/>
    <n v="2045"/>
    <n v="577"/>
    <n v="3.75"/>
    <n v="211900"/>
    <x v="1"/>
    <m/>
  </r>
  <r>
    <n v="-117.82"/>
    <n v="33.78"/>
    <n v="25"/>
    <n v="4977"/>
    <n v="645"/>
    <n v="2061"/>
    <n v="646"/>
    <n v="6.58"/>
    <n v="318500"/>
    <x v="1"/>
    <m/>
  </r>
  <r>
    <n v="-117.81"/>
    <n v="33.78"/>
    <n v="27"/>
    <n v="3589"/>
    <n v="507"/>
    <n v="1484"/>
    <n v="495"/>
    <n v="5.7934000000000001"/>
    <n v="270500"/>
    <x v="1"/>
    <m/>
  </r>
  <r>
    <n v="-117.82"/>
    <n v="33.78"/>
    <n v="28"/>
    <n v="4485"/>
    <n v="667"/>
    <n v="2048"/>
    <n v="685"/>
    <n v="5.4561999999999999"/>
    <n v="274700"/>
    <x v="1"/>
    <m/>
  </r>
  <r>
    <n v="-117.81"/>
    <n v="33.82"/>
    <n v="20"/>
    <n v="2819"/>
    <n v="319"/>
    <n v="1019"/>
    <n v="319"/>
    <n v="12.209199999999999"/>
    <n v="500001"/>
    <x v="1"/>
    <m/>
  </r>
  <r>
    <n v="-117.8"/>
    <n v="33.83"/>
    <n v="17"/>
    <n v="2971"/>
    <n v="350"/>
    <n v="1180"/>
    <n v="346"/>
    <n v="11.1228"/>
    <n v="500001"/>
    <x v="1"/>
    <m/>
  </r>
  <r>
    <n v="-117.82"/>
    <n v="33.82"/>
    <n v="22"/>
    <n v="3173"/>
    <n v="372"/>
    <n v="1181"/>
    <n v="355"/>
    <n v="8.3636999999999997"/>
    <n v="500001"/>
    <x v="1"/>
    <m/>
  </r>
  <r>
    <n v="-117.81"/>
    <n v="33.81"/>
    <n v="19"/>
    <n v="3154"/>
    <n v="390"/>
    <n v="1404"/>
    <n v="384"/>
    <n v="8.9257000000000009"/>
    <n v="431800"/>
    <x v="1"/>
    <m/>
  </r>
  <r>
    <n v="-117.81"/>
    <n v="33.82"/>
    <n v="22"/>
    <n v="2898"/>
    <n v="335"/>
    <n v="1057"/>
    <n v="324"/>
    <n v="10.8111"/>
    <n v="500001"/>
    <x v="1"/>
    <m/>
  </r>
  <r>
    <n v="-117.82"/>
    <n v="33.81"/>
    <n v="19"/>
    <n v="2556"/>
    <n v="304"/>
    <n v="822"/>
    <n v="260"/>
    <n v="9.9055"/>
    <n v="456900"/>
    <x v="1"/>
    <m/>
  </r>
  <r>
    <n v="-117.83"/>
    <n v="33.82"/>
    <n v="26"/>
    <n v="3259"/>
    <n v="456"/>
    <n v="1354"/>
    <n v="459"/>
    <n v="5.7816999999999998"/>
    <n v="267600"/>
    <x v="1"/>
    <m/>
  </r>
  <r>
    <n v="-117.83"/>
    <n v="33.82"/>
    <n v="23"/>
    <n v="1100"/>
    <n v="285"/>
    <n v="940"/>
    <n v="267"/>
    <n v="3.6953"/>
    <n v="150000"/>
    <x v="1"/>
    <m/>
  </r>
  <r>
    <n v="-117.83"/>
    <n v="33.81"/>
    <n v="24"/>
    <n v="3550"/>
    <n v="895"/>
    <n v="2828"/>
    <n v="834"/>
    <n v="2.8403"/>
    <n v="225600"/>
    <x v="1"/>
    <m/>
  </r>
  <r>
    <n v="-117.82"/>
    <n v="33.81"/>
    <n v="25"/>
    <n v="2662"/>
    <n v="402"/>
    <n v="1247"/>
    <n v="401"/>
    <n v="5.4394999999999998"/>
    <n v="244000"/>
    <x v="1"/>
    <m/>
  </r>
  <r>
    <n v="-117.83"/>
    <n v="33.81"/>
    <n v="28"/>
    <n v="1972"/>
    <n v="315"/>
    <n v="970"/>
    <n v="326"/>
    <n v="5.4298000000000002"/>
    <n v="234200"/>
    <x v="1"/>
    <m/>
  </r>
  <r>
    <n v="-117.82"/>
    <n v="33.81"/>
    <n v="30"/>
    <n v="2260"/>
    <n v="345"/>
    <n v="1182"/>
    <n v="341"/>
    <n v="6.0705"/>
    <n v="236700"/>
    <x v="1"/>
    <m/>
  </r>
  <r>
    <n v="-117.85"/>
    <n v="33.79"/>
    <n v="46"/>
    <n v="1846"/>
    <n v="383"/>
    <n v="867"/>
    <n v="336"/>
    <n v="3.4234"/>
    <n v="200000"/>
    <x v="1"/>
    <m/>
  </r>
  <r>
    <n v="-117.85"/>
    <n v="33.79"/>
    <n v="52"/>
    <n v="2102"/>
    <n v="403"/>
    <n v="898"/>
    <n v="365"/>
    <n v="3.6827000000000001"/>
    <n v="236800"/>
    <x v="1"/>
    <m/>
  </r>
  <r>
    <n v="-117.86"/>
    <n v="33.79"/>
    <n v="31"/>
    <n v="3523"/>
    <n v="922"/>
    <n v="2660"/>
    <n v="949"/>
    <n v="3.1791999999999998"/>
    <n v="146400"/>
    <x v="1"/>
    <m/>
  </r>
  <r>
    <n v="-117.85"/>
    <n v="33.79"/>
    <n v="52"/>
    <n v="1963"/>
    <n v="430"/>
    <n v="1197"/>
    <n v="415"/>
    <n v="3.8929"/>
    <n v="211000"/>
    <x v="1"/>
    <m/>
  </r>
  <r>
    <n v="-117.85"/>
    <n v="33.78"/>
    <n v="23"/>
    <n v="3187"/>
    <n v="870"/>
    <n v="1977"/>
    <n v="852"/>
    <n v="3.3938999999999999"/>
    <n v="212100"/>
    <x v="1"/>
    <m/>
  </r>
  <r>
    <n v="-117.86"/>
    <n v="33.78"/>
    <n v="25"/>
    <n v="2635"/>
    <n v="660"/>
    <n v="1710"/>
    <n v="634"/>
    <n v="3.125"/>
    <n v="215000"/>
    <x v="1"/>
    <m/>
  </r>
  <r>
    <n v="-117.85"/>
    <n v="33.770000000000003"/>
    <n v="16"/>
    <n v="2186"/>
    <n v="511"/>
    <n v="908"/>
    <n v="466"/>
    <n v="4.5750000000000002"/>
    <n v="225000"/>
    <x v="1"/>
    <m/>
  </r>
  <r>
    <n v="-117.85"/>
    <n v="33.79"/>
    <n v="40"/>
    <n v="1251"/>
    <n v="336"/>
    <n v="729"/>
    <n v="343"/>
    <n v="2.4687999999999999"/>
    <n v="236400"/>
    <x v="1"/>
    <m/>
  </r>
  <r>
    <n v="-117.86"/>
    <n v="33.79"/>
    <n v="34"/>
    <n v="1883"/>
    <n v="408"/>
    <n v="1227"/>
    <n v="424"/>
    <n v="3.8929"/>
    <n v="187500"/>
    <x v="1"/>
    <m/>
  </r>
  <r>
    <n v="-117.86"/>
    <n v="33.78"/>
    <n v="21"/>
    <n v="2713"/>
    <n v="731"/>
    <n v="1952"/>
    <n v="722"/>
    <n v="2.6959"/>
    <n v="178800"/>
    <x v="1"/>
    <m/>
  </r>
  <r>
    <n v="-117.87"/>
    <n v="33.78"/>
    <n v="21"/>
    <n v="2487"/>
    <n v="573"/>
    <n v="1515"/>
    <n v="494"/>
    <n v="4.3038999999999996"/>
    <n v="168500"/>
    <x v="1"/>
    <m/>
  </r>
  <r>
    <n v="-117.87"/>
    <n v="33.78"/>
    <n v="19"/>
    <n v="2813"/>
    <n v="567"/>
    <n v="1334"/>
    <n v="596"/>
    <n v="4.7207999999999997"/>
    <n v="173500"/>
    <x v="1"/>
    <m/>
  </r>
  <r>
    <n v="-117.87"/>
    <n v="33.78"/>
    <n v="30"/>
    <n v="2022"/>
    <n v="522"/>
    <n v="1196"/>
    <n v="463"/>
    <n v="3.7454000000000001"/>
    <n v="186000"/>
    <x v="1"/>
    <m/>
  </r>
  <r>
    <n v="-117.86"/>
    <n v="33.799999999999997"/>
    <n v="35"/>
    <n v="1683"/>
    <n v="347"/>
    <n v="1242"/>
    <n v="335"/>
    <n v="3.5171999999999999"/>
    <n v="190400"/>
    <x v="1"/>
    <m/>
  </r>
  <r>
    <n v="-117.86"/>
    <n v="33.79"/>
    <n v="42"/>
    <n v="1024"/>
    <n v="191"/>
    <n v="483"/>
    <n v="187"/>
    <n v="4.1050000000000004"/>
    <n v="194500"/>
    <x v="1"/>
    <m/>
  </r>
  <r>
    <n v="-117.87"/>
    <n v="33.79"/>
    <n v="25"/>
    <n v="2546"/>
    <n v="545"/>
    <n v="1543"/>
    <n v="521"/>
    <n v="4.1920000000000002"/>
    <n v="219900"/>
    <x v="1"/>
    <m/>
  </r>
  <r>
    <n v="-117.88"/>
    <n v="33.79"/>
    <n v="32"/>
    <n v="1484"/>
    <n v="295"/>
    <n v="928"/>
    <n v="295"/>
    <n v="5.1417999999999999"/>
    <n v="190300"/>
    <x v="1"/>
    <m/>
  </r>
  <r>
    <n v="-117.89"/>
    <n v="33.78"/>
    <n v="16"/>
    <n v="6352"/>
    <n v="1747"/>
    <n v="5085"/>
    <n v="1649"/>
    <n v="2.8835000000000002"/>
    <n v="193800"/>
    <x v="1"/>
    <m/>
  </r>
  <r>
    <n v="-117.9"/>
    <n v="33.78"/>
    <n v="25"/>
    <n v="10336"/>
    <n v="2596"/>
    <n v="7111"/>
    <n v="2419"/>
    <n v="3.3626999999999998"/>
    <n v="197900"/>
    <x v="1"/>
    <m/>
  </r>
  <r>
    <n v="-117.85"/>
    <n v="33.840000000000003"/>
    <n v="26"/>
    <n v="2095"/>
    <n v="280"/>
    <n v="793"/>
    <n v="261"/>
    <n v="6.6718999999999999"/>
    <n v="271700"/>
    <x v="1"/>
    <m/>
  </r>
  <r>
    <n v="-117.86"/>
    <n v="33.840000000000003"/>
    <n v="19"/>
    <n v="1725"/>
    <n v="392"/>
    <n v="920"/>
    <n v="400"/>
    <n v="3.0087000000000002"/>
    <n v="159400"/>
    <x v="1"/>
    <m/>
  </r>
  <r>
    <n v="-117.85"/>
    <n v="33.840000000000003"/>
    <n v="17"/>
    <n v="2830"/>
    <n v="502"/>
    <n v="1370"/>
    <n v="459"/>
    <n v="5.1784999999999997"/>
    <n v="247300"/>
    <x v="1"/>
    <m/>
  </r>
  <r>
    <n v="-117.85"/>
    <n v="33.83"/>
    <n v="26"/>
    <n v="1904"/>
    <n v="292"/>
    <n v="945"/>
    <n v="303"/>
    <n v="5.6783999999999999"/>
    <n v="232400"/>
    <x v="1"/>
    <m/>
  </r>
  <r>
    <n v="-117.86"/>
    <n v="33.83"/>
    <n v="23"/>
    <n v="2377"/>
    <n v="403"/>
    <n v="1101"/>
    <n v="408"/>
    <n v="5.3438999999999997"/>
    <n v="227100"/>
    <x v="1"/>
    <m/>
  </r>
  <r>
    <n v="-117.84"/>
    <n v="33.840000000000003"/>
    <n v="23"/>
    <n v="4388"/>
    <n v="864"/>
    <n v="2526"/>
    <n v="846"/>
    <n v="4.5217000000000001"/>
    <n v="219400"/>
    <x v="1"/>
    <m/>
  </r>
  <r>
    <n v="-117.86"/>
    <n v="33.799999999999997"/>
    <n v="34"/>
    <n v="1793"/>
    <n v="480"/>
    <n v="1722"/>
    <n v="441"/>
    <n v="2.8235000000000001"/>
    <n v="153100"/>
    <x v="1"/>
    <m/>
  </r>
  <r>
    <n v="-117.85"/>
    <n v="33.81"/>
    <n v="26"/>
    <n v="4186"/>
    <n v="767"/>
    <n v="2447"/>
    <n v="777"/>
    <n v="4.9916999999999998"/>
    <n v="248100"/>
    <x v="1"/>
    <m/>
  </r>
  <r>
    <n v="-117.85"/>
    <n v="33.81"/>
    <n v="32"/>
    <n v="1766"/>
    <n v="322"/>
    <n v="876"/>
    <n v="330"/>
    <n v="4.0416999999999996"/>
    <n v="234500"/>
    <x v="1"/>
    <m/>
  </r>
  <r>
    <n v="-117.85"/>
    <n v="33.799999999999997"/>
    <n v="34"/>
    <n v="1593"/>
    <n v="283"/>
    <n v="872"/>
    <n v="255"/>
    <n v="3.8250000000000002"/>
    <n v="216700"/>
    <x v="1"/>
    <m/>
  </r>
  <r>
    <n v="-117.85"/>
    <n v="33.799999999999997"/>
    <n v="40"/>
    <n v="1461"/>
    <n v="286"/>
    <n v="1322"/>
    <n v="264"/>
    <n v="4.3269000000000002"/>
    <n v="194100"/>
    <x v="1"/>
    <m/>
  </r>
  <r>
    <n v="-117.84"/>
    <n v="33.81"/>
    <n v="26"/>
    <n v="5574"/>
    <n v="1025"/>
    <n v="2607"/>
    <n v="988"/>
    <n v="4.0324"/>
    <n v="244900"/>
    <x v="1"/>
    <m/>
  </r>
  <r>
    <n v="-117.84"/>
    <n v="33.799999999999997"/>
    <n v="35"/>
    <n v="1490"/>
    <n v="251"/>
    <n v="629"/>
    <n v="257"/>
    <n v="4.3661000000000003"/>
    <n v="222100"/>
    <x v="1"/>
    <m/>
  </r>
  <r>
    <n v="-117.84"/>
    <n v="33.799999999999997"/>
    <n v="34"/>
    <n v="2004"/>
    <n v="331"/>
    <n v="843"/>
    <n v="328"/>
    <n v="3.59"/>
    <n v="230600"/>
    <x v="1"/>
    <m/>
  </r>
  <r>
    <n v="-117.86"/>
    <n v="33.82"/>
    <n v="9"/>
    <n v="1682"/>
    <n v="291"/>
    <n v="1015"/>
    <n v="271"/>
    <n v="6.6603000000000003"/>
    <n v="230900"/>
    <x v="1"/>
    <m/>
  </r>
  <r>
    <n v="-117.84"/>
    <n v="33.82"/>
    <n v="24"/>
    <n v="10281"/>
    <n v="1689"/>
    <n v="4926"/>
    <n v="1629"/>
    <n v="4.7946"/>
    <n v="251200"/>
    <x v="1"/>
    <m/>
  </r>
  <r>
    <n v="-117.84"/>
    <n v="33.840000000000003"/>
    <n v="23"/>
    <n v="6157"/>
    <n v="1129"/>
    <n v="2817"/>
    <n v="1073"/>
    <n v="5.0629"/>
    <n v="232600"/>
    <x v="1"/>
    <m/>
  </r>
  <r>
    <n v="-117.89"/>
    <n v="33.840000000000003"/>
    <n v="35"/>
    <n v="3315"/>
    <n v="744"/>
    <n v="2425"/>
    <n v="687"/>
    <n v="3.5520999999999998"/>
    <n v="182800"/>
    <x v="1"/>
    <m/>
  </r>
  <r>
    <n v="-117.89"/>
    <n v="33.83"/>
    <n v="35"/>
    <n v="2984"/>
    <n v="446"/>
    <n v="1435"/>
    <n v="455"/>
    <n v="5.6276000000000002"/>
    <n v="200800"/>
    <x v="1"/>
    <m/>
  </r>
  <r>
    <n v="-117.9"/>
    <n v="33.83"/>
    <n v="33"/>
    <n v="3065"/>
    <n v="611"/>
    <n v="2204"/>
    <n v="606"/>
    <n v="3.8456000000000001"/>
    <n v="211800"/>
    <x v="1"/>
    <m/>
  </r>
  <r>
    <n v="-117.89"/>
    <n v="33.82"/>
    <n v="21"/>
    <n v="1591"/>
    <n v="298"/>
    <n v="904"/>
    <n v="297"/>
    <n v="4.8906000000000001"/>
    <n v="179100"/>
    <x v="1"/>
    <m/>
  </r>
  <r>
    <n v="-117.89"/>
    <n v="33.799999999999997"/>
    <n v="38"/>
    <n v="51"/>
    <n v="12"/>
    <n v="41"/>
    <n v="10"/>
    <n v="6.0224000000000002"/>
    <n v="187500"/>
    <x v="1"/>
    <m/>
  </r>
  <r>
    <n v="-117.89"/>
    <n v="33.82"/>
    <n v="24"/>
    <n v="1268"/>
    <n v="210"/>
    <n v="700"/>
    <n v="224"/>
    <n v="5.0605000000000002"/>
    <n v="216200"/>
    <x v="1"/>
    <m/>
  </r>
  <r>
    <n v="-117.89"/>
    <n v="33.82"/>
    <n v="18"/>
    <n v="3197"/>
    <n v="809"/>
    <n v="1894"/>
    <n v="726"/>
    <n v="3.6760999999999999"/>
    <n v="140500"/>
    <x v="1"/>
    <m/>
  </r>
  <r>
    <n v="-117.87"/>
    <n v="33.81"/>
    <n v="15"/>
    <n v="3082"/>
    <n v="536"/>
    <n v="1268"/>
    <n v="531"/>
    <n v="3.7604000000000002"/>
    <n v="280100"/>
    <x v="1"/>
    <m/>
  </r>
  <r>
    <n v="-117.87"/>
    <n v="33.840000000000003"/>
    <n v="10"/>
    <n v="3381"/>
    <n v="729"/>
    <n v="1584"/>
    <n v="636"/>
    <n v="5.3811999999999998"/>
    <n v="235400"/>
    <x v="1"/>
    <m/>
  </r>
  <r>
    <n v="-117.88"/>
    <n v="33.840000000000003"/>
    <n v="26"/>
    <n v="1499"/>
    <n v="290"/>
    <n v="755"/>
    <n v="277"/>
    <n v="3.5893000000000002"/>
    <n v="238500"/>
    <x v="1"/>
    <m/>
  </r>
  <r>
    <n v="-117.88"/>
    <n v="33.840000000000003"/>
    <n v="31"/>
    <n v="3301"/>
    <n v="712"/>
    <n v="1532"/>
    <n v="682"/>
    <n v="3.7303000000000002"/>
    <n v="223800"/>
    <x v="1"/>
    <m/>
  </r>
  <r>
    <n v="-117.87"/>
    <n v="33.83"/>
    <n v="27"/>
    <n v="2287"/>
    <m/>
    <n v="1140"/>
    <n v="351"/>
    <n v="5.6162999999999998"/>
    <n v="231000"/>
    <x v="1"/>
    <m/>
  </r>
  <r>
    <n v="-117.88"/>
    <n v="33.83"/>
    <n v="22"/>
    <n v="3522"/>
    <n v="543"/>
    <n v="1706"/>
    <n v="524"/>
    <n v="6.4684999999999997"/>
    <n v="241200"/>
    <x v="1"/>
    <m/>
  </r>
  <r>
    <n v="-117.88"/>
    <n v="33.83"/>
    <n v="25"/>
    <n v="1785"/>
    <n v="248"/>
    <n v="750"/>
    <n v="251"/>
    <n v="6.8407"/>
    <n v="266700"/>
    <x v="1"/>
    <m/>
  </r>
  <r>
    <n v="-117.88"/>
    <n v="33.82"/>
    <n v="17"/>
    <n v="2247"/>
    <n v="705"/>
    <n v="1382"/>
    <n v="618"/>
    <n v="3.8631000000000002"/>
    <n v="225000"/>
    <x v="1"/>
    <m/>
  </r>
  <r>
    <n v="-117.88"/>
    <n v="33.82"/>
    <n v="26"/>
    <n v="1783"/>
    <n v="298"/>
    <n v="1048"/>
    <n v="306"/>
    <n v="6.0488"/>
    <n v="232000"/>
    <x v="1"/>
    <m/>
  </r>
  <r>
    <n v="-117.87"/>
    <n v="33.82"/>
    <n v="26"/>
    <n v="2435"/>
    <n v="346"/>
    <n v="1088"/>
    <n v="350"/>
    <n v="5.9397000000000002"/>
    <n v="249400"/>
    <x v="1"/>
    <m/>
  </r>
  <r>
    <n v="-117.88"/>
    <n v="33.85"/>
    <n v="26"/>
    <n v="3924"/>
    <n v="781"/>
    <n v="2332"/>
    <n v="725"/>
    <n v="3.7772000000000001"/>
    <n v="223900"/>
    <x v="1"/>
    <m/>
  </r>
  <r>
    <n v="-117.88"/>
    <n v="33.85"/>
    <n v="34"/>
    <n v="1127"/>
    <n v="185"/>
    <n v="588"/>
    <n v="181"/>
    <n v="4.375"/>
    <n v="224700"/>
    <x v="1"/>
    <m/>
  </r>
  <r>
    <n v="-117.88"/>
    <n v="33.840000000000003"/>
    <n v="34"/>
    <n v="1410"/>
    <n v="214"/>
    <n v="837"/>
    <n v="240"/>
    <n v="6.1167999999999996"/>
    <n v="213900"/>
    <x v="1"/>
    <m/>
  </r>
  <r>
    <n v="-117.88"/>
    <n v="33.840000000000003"/>
    <n v="33"/>
    <n v="1526"/>
    <n v="237"/>
    <n v="906"/>
    <n v="245"/>
    <n v="5.1782000000000004"/>
    <n v="225000"/>
    <x v="1"/>
    <m/>
  </r>
  <r>
    <n v="-117.9"/>
    <n v="33.85"/>
    <n v="31"/>
    <n v="3413"/>
    <n v="764"/>
    <n v="2326"/>
    <n v="728"/>
    <n v="4.3250000000000002"/>
    <n v="187100"/>
    <x v="1"/>
    <m/>
  </r>
  <r>
    <n v="-117.9"/>
    <n v="33.85"/>
    <n v="35"/>
    <n v="1756"/>
    <n v="328"/>
    <n v="1026"/>
    <n v="332"/>
    <n v="3.6"/>
    <n v="193500"/>
    <x v="1"/>
    <m/>
  </r>
  <r>
    <n v="-117.89"/>
    <n v="33.85"/>
    <n v="18"/>
    <n v="2036"/>
    <n v="414"/>
    <n v="1292"/>
    <n v="380"/>
    <n v="3.875"/>
    <n v="273000"/>
    <x v="1"/>
    <m/>
  </r>
  <r>
    <n v="-117.9"/>
    <n v="33.85"/>
    <n v="32"/>
    <n v="1605"/>
    <n v="314"/>
    <n v="986"/>
    <n v="306"/>
    <n v="3.3374999999999999"/>
    <n v="186200"/>
    <x v="1"/>
    <m/>
  </r>
  <r>
    <n v="-117.89"/>
    <n v="33.85"/>
    <n v="13"/>
    <n v="1583"/>
    <n v="474"/>
    <n v="1672"/>
    <n v="432"/>
    <n v="3.2303000000000002"/>
    <n v="201300"/>
    <x v="1"/>
    <m/>
  </r>
  <r>
    <n v="-117.9"/>
    <n v="33.840000000000003"/>
    <n v="31"/>
    <n v="2043"/>
    <n v="468"/>
    <n v="1524"/>
    <n v="454"/>
    <n v="3.5329000000000002"/>
    <n v="187400"/>
    <x v="1"/>
    <m/>
  </r>
  <r>
    <n v="-117.89"/>
    <n v="33.840000000000003"/>
    <n v="33"/>
    <n v="1587"/>
    <n v="374"/>
    <n v="1159"/>
    <n v="331"/>
    <n v="2.8020999999999998"/>
    <n v="195100"/>
    <x v="1"/>
    <m/>
  </r>
  <r>
    <n v="-117.88"/>
    <n v="33.85"/>
    <n v="25"/>
    <n v="1234"/>
    <n v="351"/>
    <n v="507"/>
    <n v="285"/>
    <n v="2.3172999999999999"/>
    <n v="225000"/>
    <x v="1"/>
    <m/>
  </r>
  <r>
    <n v="-117.88"/>
    <n v="33.840000000000003"/>
    <n v="25"/>
    <n v="1781"/>
    <n v="349"/>
    <n v="918"/>
    <n v="378"/>
    <n v="3.9285999999999999"/>
    <n v="262700"/>
    <x v="1"/>
    <m/>
  </r>
  <r>
    <n v="-117.87"/>
    <n v="33.840000000000003"/>
    <n v="23"/>
    <n v="1678"/>
    <n v="369"/>
    <n v="912"/>
    <n v="347"/>
    <n v="4.5"/>
    <n v="237300"/>
    <x v="1"/>
    <m/>
  </r>
  <r>
    <n v="-117.87"/>
    <n v="33.840000000000003"/>
    <n v="25"/>
    <n v="1928"/>
    <n v="414"/>
    <n v="961"/>
    <n v="385"/>
    <n v="4.0724"/>
    <n v="231400"/>
    <x v="1"/>
    <m/>
  </r>
  <r>
    <n v="-117.87"/>
    <n v="33.840000000000003"/>
    <n v="16"/>
    <n v="1545"/>
    <n v="354"/>
    <n v="730"/>
    <n v="350"/>
    <n v="4.5111999999999997"/>
    <n v="139000"/>
    <x v="1"/>
    <m/>
  </r>
  <r>
    <n v="-117.87"/>
    <n v="33.840000000000003"/>
    <n v="17"/>
    <n v="2395"/>
    <n v="410"/>
    <n v="1224"/>
    <n v="399"/>
    <n v="5.1181999999999999"/>
    <n v="249200"/>
    <x v="1"/>
    <m/>
  </r>
  <r>
    <n v="-117.85"/>
    <n v="33.85"/>
    <n v="17"/>
    <n v="4678"/>
    <n v="1065"/>
    <n v="2427"/>
    <n v="1020"/>
    <n v="4.2275999999999998"/>
    <n v="254100"/>
    <x v="1"/>
    <m/>
  </r>
  <r>
    <n v="-117.86"/>
    <n v="33.85"/>
    <n v="17"/>
    <n v="1131"/>
    <n v="236"/>
    <n v="622"/>
    <n v="244"/>
    <n v="4.9306000000000001"/>
    <n v="158500"/>
    <x v="1"/>
    <m/>
  </r>
  <r>
    <n v="-117.92"/>
    <n v="33.85"/>
    <n v="38"/>
    <n v="2082"/>
    <n v="532"/>
    <n v="1592"/>
    <n v="510"/>
    <n v="2.3704000000000001"/>
    <n v="166100"/>
    <x v="1"/>
    <m/>
  </r>
  <r>
    <n v="-117.92"/>
    <n v="33.840000000000003"/>
    <n v="45"/>
    <n v="2019"/>
    <n v="394"/>
    <n v="1549"/>
    <n v="377"/>
    <n v="4.6111000000000004"/>
    <n v="223000"/>
    <x v="1"/>
    <m/>
  </r>
  <r>
    <n v="-117.92"/>
    <n v="33.85"/>
    <n v="44"/>
    <n v="1231"/>
    <n v="258"/>
    <n v="682"/>
    <n v="244"/>
    <n v="3.2343999999999999"/>
    <n v="170100"/>
    <x v="1"/>
    <m/>
  </r>
  <r>
    <n v="-117.91"/>
    <n v="33.85"/>
    <n v="35"/>
    <n v="932"/>
    <n v="258"/>
    <n v="1147"/>
    <n v="267"/>
    <n v="2.7014"/>
    <n v="156700"/>
    <x v="1"/>
    <m/>
  </r>
  <r>
    <n v="-117.91"/>
    <n v="33.840000000000003"/>
    <n v="35"/>
    <n v="1244"/>
    <n v="324"/>
    <n v="1603"/>
    <n v="322"/>
    <n v="2.9582999999999999"/>
    <n v="175400"/>
    <x v="1"/>
    <m/>
  </r>
  <r>
    <n v="-117.91"/>
    <n v="33.85"/>
    <n v="22"/>
    <n v="1178"/>
    <n v="289"/>
    <n v="865"/>
    <n v="294"/>
    <n v="3.0249999999999999"/>
    <n v="180000"/>
    <x v="1"/>
    <m/>
  </r>
  <r>
    <n v="-117.91"/>
    <n v="33.840000000000003"/>
    <n v="29"/>
    <n v="1570"/>
    <n v="482"/>
    <n v="1849"/>
    <n v="430"/>
    <n v="2.6562999999999999"/>
    <n v="162500"/>
    <x v="1"/>
    <m/>
  </r>
  <r>
    <n v="-117.93"/>
    <n v="33.85"/>
    <n v="27"/>
    <n v="1962"/>
    <n v="544"/>
    <n v="1492"/>
    <n v="481"/>
    <n v="1.9621"/>
    <n v="118100"/>
    <x v="1"/>
    <m/>
  </r>
  <r>
    <n v="-117.94"/>
    <n v="33.85"/>
    <n v="26"/>
    <n v="1888"/>
    <n v="429"/>
    <n v="1550"/>
    <n v="458"/>
    <n v="3.3393000000000002"/>
    <n v="168600"/>
    <x v="1"/>
    <m/>
  </r>
  <r>
    <n v="-117.93"/>
    <n v="33.85"/>
    <n v="33"/>
    <n v="2489"/>
    <n v="546"/>
    <n v="1857"/>
    <n v="444"/>
    <n v="2.9474"/>
    <n v="178400"/>
    <x v="1"/>
    <m/>
  </r>
  <r>
    <n v="-117.93"/>
    <n v="33.85"/>
    <n v="31"/>
    <n v="2149"/>
    <n v="465"/>
    <n v="966"/>
    <n v="302"/>
    <n v="3.875"/>
    <n v="183900"/>
    <x v="1"/>
    <m/>
  </r>
  <r>
    <n v="-117.93"/>
    <n v="33.85"/>
    <n v="25"/>
    <n v="1026"/>
    <n v="288"/>
    <n v="1646"/>
    <n v="283"/>
    <n v="4.2019000000000002"/>
    <n v="163900"/>
    <x v="1"/>
    <m/>
  </r>
  <r>
    <n v="-117.93"/>
    <n v="33.85"/>
    <n v="36"/>
    <n v="2147"/>
    <n v="416"/>
    <n v="1011"/>
    <n v="392"/>
    <n v="3.2187999999999999"/>
    <n v="196900"/>
    <x v="1"/>
    <m/>
  </r>
  <r>
    <n v="-117.94"/>
    <n v="33.85"/>
    <n v="37"/>
    <n v="588"/>
    <n v="121"/>
    <n v="436"/>
    <n v="104"/>
    <n v="4.2750000000000004"/>
    <n v="186200"/>
    <x v="1"/>
    <m/>
  </r>
  <r>
    <n v="-117.93"/>
    <n v="33.840000000000003"/>
    <n v="23"/>
    <n v="2870"/>
    <n v="653"/>
    <n v="1680"/>
    <n v="598"/>
    <n v="3.2301000000000002"/>
    <n v="189900"/>
    <x v="1"/>
    <m/>
  </r>
  <r>
    <n v="-117.95"/>
    <n v="33.85"/>
    <n v="13"/>
    <n v="6963"/>
    <n v="1426"/>
    <n v="3892"/>
    <n v="1375"/>
    <n v="4.1325000000000003"/>
    <n v="203500"/>
    <x v="1"/>
    <m/>
  </r>
  <r>
    <n v="-117.96"/>
    <n v="33.85"/>
    <n v="35"/>
    <n v="1175"/>
    <n v="191"/>
    <n v="568"/>
    <n v="186"/>
    <n v="4.125"/>
    <n v="189200"/>
    <x v="1"/>
    <m/>
  </r>
  <r>
    <n v="-117.97"/>
    <n v="33.85"/>
    <n v="30"/>
    <n v="2513"/>
    <n v="476"/>
    <n v="1611"/>
    <n v="472"/>
    <n v="4.0061"/>
    <n v="182900"/>
    <x v="1"/>
    <m/>
  </r>
  <r>
    <n v="-117.96"/>
    <n v="33.85"/>
    <n v="36"/>
    <n v="1951"/>
    <n v="365"/>
    <n v="1254"/>
    <n v="358"/>
    <n v="4.8437999999999999"/>
    <n v="185700"/>
    <x v="1"/>
    <m/>
  </r>
  <r>
    <n v="-117.95"/>
    <n v="33.840000000000003"/>
    <n v="32"/>
    <n v="1378"/>
    <n v="492"/>
    <n v="1202"/>
    <n v="448"/>
    <n v="3.4028"/>
    <n v="183700"/>
    <x v="1"/>
    <m/>
  </r>
  <r>
    <n v="-117.95"/>
    <n v="33.840000000000003"/>
    <n v="19"/>
    <n v="1749"/>
    <n v="406"/>
    <n v="969"/>
    <n v="391"/>
    <n v="3.75"/>
    <n v="173400"/>
    <x v="1"/>
    <m/>
  </r>
  <r>
    <n v="-117.95"/>
    <n v="33.840000000000003"/>
    <n v="34"/>
    <n v="1229"/>
    <n v="215"/>
    <n v="1035"/>
    <n v="218"/>
    <n v="3.5455000000000001"/>
    <n v="180000"/>
    <x v="1"/>
    <m/>
  </r>
  <r>
    <n v="-117.94"/>
    <n v="33.840000000000003"/>
    <n v="25"/>
    <n v="4016"/>
    <n v="831"/>
    <n v="2166"/>
    <n v="774"/>
    <n v="3.1884000000000001"/>
    <n v="135400"/>
    <x v="1"/>
    <m/>
  </r>
  <r>
    <n v="-117.94"/>
    <n v="33.840000000000003"/>
    <n v="28"/>
    <n v="604"/>
    <n v="207"/>
    <n v="615"/>
    <n v="212"/>
    <n v="3.6214"/>
    <n v="182100"/>
    <x v="1"/>
    <m/>
  </r>
  <r>
    <n v="-117.98"/>
    <n v="33.85"/>
    <n v="23"/>
    <n v="2089"/>
    <n v="377"/>
    <n v="1085"/>
    <n v="362"/>
    <n v="4.7649999999999997"/>
    <n v="181500"/>
    <x v="1"/>
    <m/>
  </r>
  <r>
    <n v="-117.98"/>
    <n v="33.840000000000003"/>
    <n v="33"/>
    <n v="2291"/>
    <n v="439"/>
    <n v="1187"/>
    <n v="405"/>
    <n v="3.9539"/>
    <n v="191100"/>
    <x v="1"/>
    <m/>
  </r>
  <r>
    <n v="-117.98"/>
    <n v="33.840000000000003"/>
    <n v="35"/>
    <n v="984"/>
    <n v="179"/>
    <n v="661"/>
    <n v="199"/>
    <n v="5.0747"/>
    <n v="189600"/>
    <x v="1"/>
    <m/>
  </r>
  <r>
    <n v="-117.97"/>
    <n v="33.85"/>
    <n v="45"/>
    <n v="818"/>
    <n v="147"/>
    <n v="546"/>
    <n v="152"/>
    <n v="5.1056999999999997"/>
    <n v="170700"/>
    <x v="1"/>
    <m/>
  </r>
  <r>
    <n v="-117.96"/>
    <n v="33.840000000000003"/>
    <n v="31"/>
    <n v="2265"/>
    <n v="537"/>
    <n v="1617"/>
    <n v="507"/>
    <n v="3.4582999999999999"/>
    <n v="186300"/>
    <x v="1"/>
    <m/>
  </r>
  <r>
    <n v="-117.97"/>
    <n v="33.840000000000003"/>
    <n v="34"/>
    <n v="874"/>
    <n v="153"/>
    <n v="549"/>
    <n v="153"/>
    <n v="4.8666999999999998"/>
    <n v="186800"/>
    <x v="1"/>
    <m/>
  </r>
  <r>
    <n v="-117.97"/>
    <n v="33.840000000000003"/>
    <n v="35"/>
    <n v="793"/>
    <n v="128"/>
    <n v="589"/>
    <n v="137"/>
    <n v="5.25"/>
    <n v="190200"/>
    <x v="1"/>
    <m/>
  </r>
  <r>
    <n v="-117.97"/>
    <n v="33.840000000000003"/>
    <n v="25"/>
    <n v="2471"/>
    <n v="518"/>
    <n v="1539"/>
    <n v="500"/>
    <n v="4.2679"/>
    <n v="191700"/>
    <x v="1"/>
    <m/>
  </r>
  <r>
    <n v="-117.97"/>
    <n v="33.840000000000003"/>
    <n v="18"/>
    <n v="1063"/>
    <n v="209"/>
    <n v="462"/>
    <n v="223"/>
    <n v="2.8348"/>
    <n v="219000"/>
    <x v="1"/>
    <m/>
  </r>
  <r>
    <n v="-117.99"/>
    <n v="33.840000000000003"/>
    <n v="31"/>
    <n v="2982"/>
    <n v="547"/>
    <n v="1895"/>
    <n v="570"/>
    <n v="4.9115000000000002"/>
    <n v="255500"/>
    <x v="1"/>
    <m/>
  </r>
  <r>
    <n v="-117.97"/>
    <n v="33.83"/>
    <n v="16"/>
    <n v="2035"/>
    <n v="564"/>
    <n v="1118"/>
    <n v="503"/>
    <n v="3.2545999999999999"/>
    <n v="187500"/>
    <x v="1"/>
    <m/>
  </r>
  <r>
    <n v="-117.98"/>
    <n v="33.840000000000003"/>
    <n v="31"/>
    <n v="1252"/>
    <n v="225"/>
    <n v="714"/>
    <n v="226"/>
    <n v="4.6041999999999996"/>
    <n v="220700"/>
    <x v="1"/>
    <m/>
  </r>
  <r>
    <n v="-117.98"/>
    <n v="33.83"/>
    <n v="17"/>
    <n v="3506"/>
    <n v="992"/>
    <n v="2104"/>
    <n v="893"/>
    <n v="3.3006000000000002"/>
    <n v="185800"/>
    <x v="1"/>
    <m/>
  </r>
  <r>
    <n v="-118"/>
    <n v="33.82"/>
    <n v="21"/>
    <n v="2253"/>
    <n v="580"/>
    <n v="1536"/>
    <n v="500"/>
    <n v="3.2326000000000001"/>
    <n v="204700"/>
    <x v="1"/>
    <m/>
  </r>
  <r>
    <n v="-118.01"/>
    <n v="33.82"/>
    <n v="31"/>
    <n v="1960"/>
    <n v="380"/>
    <n v="1356"/>
    <n v="356"/>
    <n v="4.0625"/>
    <n v="225900"/>
    <x v="1"/>
    <m/>
  </r>
  <r>
    <n v="-118.01"/>
    <n v="33.83"/>
    <n v="24"/>
    <n v="4639"/>
    <n v="1374"/>
    <n v="3093"/>
    <n v="1257"/>
    <n v="2.5577000000000001"/>
    <n v="202300"/>
    <x v="1"/>
    <m/>
  </r>
  <r>
    <n v="-118.01"/>
    <n v="33.83"/>
    <n v="23"/>
    <n v="1086"/>
    <n v="268"/>
    <n v="825"/>
    <n v="250"/>
    <n v="2.4609000000000001"/>
    <n v="219600"/>
    <x v="1"/>
    <m/>
  </r>
  <r>
    <n v="-118"/>
    <n v="33.83"/>
    <n v="26"/>
    <n v="1718"/>
    <n v="385"/>
    <n v="1022"/>
    <n v="368"/>
    <n v="3.9333"/>
    <n v="196100"/>
    <x v="1"/>
    <m/>
  </r>
  <r>
    <n v="-118"/>
    <n v="33.83"/>
    <n v="24"/>
    <n v="2578"/>
    <n v="580"/>
    <n v="1217"/>
    <n v="529"/>
    <n v="2.2401"/>
    <n v="212500"/>
    <x v="1"/>
    <m/>
  </r>
  <r>
    <n v="-118"/>
    <n v="33.82"/>
    <n v="18"/>
    <n v="2947"/>
    <n v="559"/>
    <n v="1820"/>
    <n v="551"/>
    <n v="4.5293999999999999"/>
    <n v="224800"/>
    <x v="1"/>
    <m/>
  </r>
  <r>
    <n v="-117.99"/>
    <n v="33.83"/>
    <n v="25"/>
    <n v="3434"/>
    <n v="835"/>
    <n v="1749"/>
    <n v="657"/>
    <n v="3.2538999999999998"/>
    <n v="199000"/>
    <x v="1"/>
    <m/>
  </r>
  <r>
    <n v="-117.99"/>
    <n v="33.82"/>
    <n v="19"/>
    <n v="1991"/>
    <n v="528"/>
    <n v="1202"/>
    <n v="460"/>
    <n v="3.1537999999999999"/>
    <n v="252100"/>
    <x v="1"/>
    <m/>
  </r>
  <r>
    <n v="-117.99"/>
    <n v="33.83"/>
    <n v="35"/>
    <n v="1484"/>
    <n v="252"/>
    <n v="916"/>
    <n v="248"/>
    <n v="5.2656999999999998"/>
    <n v="191400"/>
    <x v="1"/>
    <m/>
  </r>
  <r>
    <n v="-117.99"/>
    <n v="33.82"/>
    <n v="33"/>
    <n v="2342"/>
    <n v="475"/>
    <n v="1367"/>
    <n v="509"/>
    <n v="4.1166999999999998"/>
    <n v="215500"/>
    <x v="1"/>
    <m/>
  </r>
  <r>
    <n v="-117.98"/>
    <n v="33.83"/>
    <n v="17"/>
    <n v="3419"/>
    <n v="932"/>
    <n v="2460"/>
    <n v="766"/>
    <n v="3.2823000000000002"/>
    <n v="228500"/>
    <x v="1"/>
    <m/>
  </r>
  <r>
    <n v="-117.98"/>
    <n v="33.82"/>
    <n v="34"/>
    <n v="1038"/>
    <n v="175"/>
    <n v="578"/>
    <n v="174"/>
    <n v="4.9218999999999999"/>
    <n v="200000"/>
    <x v="1"/>
    <m/>
  </r>
  <r>
    <n v="-117.98"/>
    <n v="33.82"/>
    <n v="34"/>
    <n v="1290"/>
    <n v="220"/>
    <n v="867"/>
    <n v="241"/>
    <n v="5.5486000000000004"/>
    <n v="218100"/>
    <x v="1"/>
    <m/>
  </r>
  <r>
    <n v="-117.98"/>
    <n v="33.83"/>
    <n v="32"/>
    <n v="1133"/>
    <n v="166"/>
    <n v="523"/>
    <n v="187"/>
    <n v="6.2130000000000001"/>
    <n v="230800"/>
    <x v="1"/>
    <m/>
  </r>
  <r>
    <n v="-117.97"/>
    <n v="33.83"/>
    <n v="22"/>
    <n v="3310"/>
    <n v="688"/>
    <n v="1807"/>
    <n v="674"/>
    <n v="4.0185000000000004"/>
    <n v="200900"/>
    <x v="1"/>
    <m/>
  </r>
  <r>
    <n v="-117.97"/>
    <n v="33.82"/>
    <n v="26"/>
    <n v="2335"/>
    <n v="504"/>
    <n v="1121"/>
    <n v="502"/>
    <n v="2.9891000000000001"/>
    <n v="205200"/>
    <x v="1"/>
    <m/>
  </r>
  <r>
    <n v="-117.97"/>
    <n v="33.82"/>
    <n v="26"/>
    <n v="4013"/>
    <n v="985"/>
    <n v="2442"/>
    <n v="922"/>
    <n v="3.7654999999999998"/>
    <n v="197700"/>
    <x v="1"/>
    <m/>
  </r>
  <r>
    <n v="-117.96"/>
    <n v="33.83"/>
    <n v="30"/>
    <n v="2838"/>
    <n v="649"/>
    <n v="1758"/>
    <n v="593"/>
    <n v="3.3831000000000002"/>
    <n v="197400"/>
    <x v="1"/>
    <m/>
  </r>
  <r>
    <n v="-117.96"/>
    <n v="33.83"/>
    <n v="18"/>
    <n v="2067"/>
    <n v="770"/>
    <n v="870"/>
    <n v="541"/>
    <n v="3.1315"/>
    <n v="137500"/>
    <x v="1"/>
    <m/>
  </r>
  <r>
    <n v="-117.96"/>
    <n v="33.83"/>
    <n v="29"/>
    <n v="1194"/>
    <n v="176"/>
    <n v="474"/>
    <n v="170"/>
    <n v="6.1001000000000003"/>
    <n v="298900"/>
    <x v="1"/>
    <m/>
  </r>
  <r>
    <n v="-117.95"/>
    <n v="33.840000000000003"/>
    <n v="18"/>
    <n v="3418"/>
    <n v="815"/>
    <n v="1961"/>
    <n v="773"/>
    <n v="3.65"/>
    <n v="171400"/>
    <x v="1"/>
    <m/>
  </r>
  <r>
    <n v="-117.94"/>
    <n v="33.83"/>
    <n v="20"/>
    <n v="812"/>
    <n v="192"/>
    <n v="494"/>
    <n v="172"/>
    <n v="3.25"/>
    <n v="350000"/>
    <x v="1"/>
    <m/>
  </r>
  <r>
    <n v="-117.95"/>
    <n v="33.83"/>
    <n v="31"/>
    <n v="2421"/>
    <n v="389"/>
    <n v="1348"/>
    <n v="413"/>
    <n v="4.9394"/>
    <n v="217800"/>
    <x v="1"/>
    <m/>
  </r>
  <r>
    <n v="-117.94"/>
    <n v="33.82"/>
    <n v="34"/>
    <n v="1347"/>
    <n v="212"/>
    <n v="676"/>
    <n v="201"/>
    <n v="3.8828"/>
    <n v="215400"/>
    <x v="1"/>
    <m/>
  </r>
  <r>
    <n v="-117.94"/>
    <n v="33.82"/>
    <n v="27"/>
    <n v="1366"/>
    <n v="326"/>
    <n v="878"/>
    <n v="325"/>
    <n v="3.4"/>
    <n v="196900"/>
    <x v="1"/>
    <m/>
  </r>
  <r>
    <n v="-117.95"/>
    <n v="33.82"/>
    <n v="29"/>
    <n v="2929"/>
    <n v="640"/>
    <n v="1618"/>
    <n v="584"/>
    <n v="3.6875"/>
    <n v="213200"/>
    <x v="1"/>
    <m/>
  </r>
  <r>
    <n v="-117.95"/>
    <n v="33.83"/>
    <n v="35"/>
    <n v="1107"/>
    <n v="207"/>
    <n v="641"/>
    <n v="210"/>
    <n v="5.0598999999999998"/>
    <n v="216700"/>
    <x v="1"/>
    <m/>
  </r>
  <r>
    <n v="-117.96"/>
    <n v="33.83"/>
    <n v="34"/>
    <n v="982"/>
    <n v="148"/>
    <n v="498"/>
    <n v="156"/>
    <n v="6.3213999999999997"/>
    <n v="220800"/>
    <x v="1"/>
    <m/>
  </r>
  <r>
    <n v="-117.95"/>
    <n v="33.83"/>
    <n v="36"/>
    <n v="1380"/>
    <n v="237"/>
    <n v="690"/>
    <n v="234"/>
    <n v="3.8214000000000001"/>
    <n v="210900"/>
    <x v="1"/>
    <m/>
  </r>
  <r>
    <n v="-117.93"/>
    <n v="33.83"/>
    <n v="32"/>
    <n v="1792"/>
    <n v="411"/>
    <n v="1131"/>
    <n v="381"/>
    <n v="2.4942000000000002"/>
    <n v="186300"/>
    <x v="1"/>
    <m/>
  </r>
  <r>
    <n v="-117.92"/>
    <n v="33.82"/>
    <n v="36"/>
    <n v="2360"/>
    <n v="405"/>
    <n v="1479"/>
    <n v="386"/>
    <n v="4.3582999999999998"/>
    <n v="187200"/>
    <x v="1"/>
    <m/>
  </r>
  <r>
    <n v="-117.94"/>
    <n v="33.82"/>
    <n v="29"/>
    <n v="1422"/>
    <n v="409"/>
    <n v="1057"/>
    <n v="390"/>
    <n v="2.3347000000000002"/>
    <n v="208100"/>
    <x v="1"/>
    <m/>
  </r>
  <r>
    <n v="-117.94"/>
    <n v="33.82"/>
    <n v="24"/>
    <n v="4735"/>
    <n v="955"/>
    <n v="2600"/>
    <n v="868"/>
    <n v="5.0763999999999996"/>
    <n v="228600"/>
    <x v="1"/>
    <m/>
  </r>
  <r>
    <n v="-117.93"/>
    <n v="33.82"/>
    <n v="28"/>
    <n v="2444"/>
    <n v="555"/>
    <n v="1848"/>
    <n v="567"/>
    <n v="3.0179"/>
    <n v="198800"/>
    <x v="1"/>
    <m/>
  </r>
  <r>
    <n v="-117.92"/>
    <n v="33.840000000000003"/>
    <n v="38"/>
    <n v="1316"/>
    <n v="263"/>
    <n v="671"/>
    <n v="278"/>
    <n v="3.2968999999999999"/>
    <n v="220000"/>
    <x v="1"/>
    <m/>
  </r>
  <r>
    <n v="-117.92"/>
    <n v="33.83"/>
    <n v="6"/>
    <n v="3136"/>
    <n v="990"/>
    <n v="1894"/>
    <n v="859"/>
    <n v="2.5564"/>
    <n v="171300"/>
    <x v="1"/>
    <m/>
  </r>
  <r>
    <n v="-117.93"/>
    <n v="33.83"/>
    <n v="30"/>
    <n v="1561"/>
    <n v="381"/>
    <n v="1104"/>
    <n v="391"/>
    <n v="3.375"/>
    <n v="201900"/>
    <x v="1"/>
    <m/>
  </r>
  <r>
    <n v="-117.93"/>
    <n v="33.840000000000003"/>
    <n v="34"/>
    <n v="2160"/>
    <n v="298"/>
    <n v="852"/>
    <n v="305"/>
    <n v="6.0530999999999997"/>
    <n v="287100"/>
    <x v="1"/>
    <m/>
  </r>
  <r>
    <n v="-117.93"/>
    <n v="33.840000000000003"/>
    <n v="26"/>
    <n v="2811"/>
    <n v="612"/>
    <n v="1374"/>
    <n v="566"/>
    <n v="3.4750000000000001"/>
    <n v="282500"/>
    <x v="1"/>
    <m/>
  </r>
  <r>
    <n v="-117.91"/>
    <n v="33.840000000000003"/>
    <n v="26"/>
    <n v="1156"/>
    <n v="393"/>
    <n v="1880"/>
    <n v="400"/>
    <n v="2.2715999999999998"/>
    <n v="350000"/>
    <x v="1"/>
    <m/>
  </r>
  <r>
    <n v="-117.9"/>
    <n v="33.83"/>
    <n v="23"/>
    <n v="2459"/>
    <n v="689"/>
    <n v="2720"/>
    <n v="598"/>
    <n v="2.8071999999999999"/>
    <n v="164700"/>
    <x v="1"/>
    <m/>
  </r>
  <r>
    <n v="-117.91"/>
    <n v="33.83"/>
    <n v="9"/>
    <n v="1160"/>
    <n v="368"/>
    <n v="735"/>
    <n v="325"/>
    <n v="1.119"/>
    <n v="175000"/>
    <x v="1"/>
    <m/>
  </r>
  <r>
    <n v="-117.92"/>
    <n v="33.83"/>
    <n v="17"/>
    <n v="382"/>
    <n v="86"/>
    <n v="272"/>
    <n v="81"/>
    <n v="1.425"/>
    <n v="212500"/>
    <x v="1"/>
    <m/>
  </r>
  <r>
    <n v="-117.91"/>
    <n v="33.840000000000003"/>
    <n v="16"/>
    <n v="919"/>
    <n v="253"/>
    <n v="912"/>
    <n v="249"/>
    <n v="1.5903"/>
    <n v="165400"/>
    <x v="1"/>
    <m/>
  </r>
  <r>
    <n v="-117.91"/>
    <n v="33.840000000000003"/>
    <n v="25"/>
    <n v="1021"/>
    <n v="252"/>
    <n v="975"/>
    <n v="258"/>
    <n v="3.125"/>
    <n v="168100"/>
    <x v="1"/>
    <m/>
  </r>
  <r>
    <n v="-117.91"/>
    <n v="33.83"/>
    <n v="47"/>
    <n v="504"/>
    <n v="113"/>
    <n v="375"/>
    <n v="109"/>
    <n v="3.6606999999999998"/>
    <n v="160600"/>
    <x v="1"/>
    <m/>
  </r>
  <r>
    <n v="-117.91"/>
    <n v="33.83"/>
    <n v="37"/>
    <n v="1039"/>
    <n v="260"/>
    <n v="719"/>
    <n v="243"/>
    <n v="3.0287999999999999"/>
    <n v="161400"/>
    <x v="1"/>
    <m/>
  </r>
  <r>
    <n v="-117.92"/>
    <n v="33.83"/>
    <n v="36"/>
    <n v="1072"/>
    <n v="193"/>
    <n v="639"/>
    <n v="196"/>
    <n v="5.0274999999999999"/>
    <n v="179300"/>
    <x v="1"/>
    <m/>
  </r>
  <r>
    <n v="-117.92"/>
    <n v="33.83"/>
    <n v="52"/>
    <n v="1514"/>
    <n v="301"/>
    <n v="855"/>
    <n v="293"/>
    <n v="3.6042000000000001"/>
    <n v="166400"/>
    <x v="1"/>
    <m/>
  </r>
  <r>
    <n v="-117.91"/>
    <n v="33.83"/>
    <n v="32"/>
    <n v="1855"/>
    <n v="527"/>
    <n v="2568"/>
    <n v="504"/>
    <n v="2.5508999999999999"/>
    <n v="170800"/>
    <x v="1"/>
    <m/>
  </r>
  <r>
    <n v="-117.9"/>
    <n v="33.82"/>
    <n v="32"/>
    <n v="1187"/>
    <n v="302"/>
    <n v="1003"/>
    <n v="275"/>
    <n v="2.4931000000000001"/>
    <n v="166900"/>
    <x v="1"/>
    <m/>
  </r>
  <r>
    <n v="-117.92"/>
    <n v="33.82"/>
    <n v="10"/>
    <n v="1548"/>
    <n v="506"/>
    <n v="1535"/>
    <n v="424"/>
    <n v="4.5057"/>
    <n v="152400"/>
    <x v="1"/>
    <m/>
  </r>
  <r>
    <n v="-117.91"/>
    <n v="33.82"/>
    <n v="32"/>
    <n v="2696"/>
    <n v="640"/>
    <n v="2330"/>
    <n v="626"/>
    <n v="2.9479000000000002"/>
    <n v="184600"/>
    <x v="1"/>
    <m/>
  </r>
  <r>
    <n v="-117.91"/>
    <n v="33.82"/>
    <n v="29"/>
    <n v="1444"/>
    <n v="326"/>
    <n v="1038"/>
    <n v="271"/>
    <n v="2.3843000000000001"/>
    <n v="182900"/>
    <x v="1"/>
    <m/>
  </r>
  <r>
    <n v="-117.91"/>
    <n v="33.81"/>
    <n v="18"/>
    <n v="1181"/>
    <n v="353"/>
    <n v="781"/>
    <n v="340"/>
    <n v="2.5625"/>
    <n v="153100"/>
    <x v="1"/>
    <m/>
  </r>
  <r>
    <n v="-117.91"/>
    <n v="33.82"/>
    <n v="32"/>
    <n v="1408"/>
    <n v="307"/>
    <n v="1331"/>
    <n v="284"/>
    <n v="3.7014"/>
    <n v="179600"/>
    <x v="1"/>
    <m/>
  </r>
  <r>
    <n v="-117.93"/>
    <n v="33.81"/>
    <n v="18"/>
    <n v="3291"/>
    <n v="587"/>
    <n v="1640"/>
    <n v="563"/>
    <n v="4.8981000000000003"/>
    <n v="166300"/>
    <x v="1"/>
    <m/>
  </r>
  <r>
    <n v="-117.92"/>
    <n v="33.81"/>
    <n v="34"/>
    <n v="988"/>
    <n v="173"/>
    <n v="759"/>
    <n v="184"/>
    <n v="5.6047000000000002"/>
    <n v="205100"/>
    <x v="1"/>
    <m/>
  </r>
  <r>
    <n v="-117.93"/>
    <n v="33.799999999999997"/>
    <n v="34"/>
    <n v="3903"/>
    <n v="717"/>
    <n v="2054"/>
    <n v="716"/>
    <n v="4.2731000000000003"/>
    <n v="218000"/>
    <x v="1"/>
    <m/>
  </r>
  <r>
    <n v="-117.92"/>
    <n v="33.799999999999997"/>
    <n v="17"/>
    <n v="1317"/>
    <n v="256"/>
    <n v="679"/>
    <n v="272"/>
    <n v="4.6696"/>
    <n v="159500"/>
    <x v="1"/>
    <m/>
  </r>
  <r>
    <n v="-117.9"/>
    <n v="33.799999999999997"/>
    <n v="21"/>
    <n v="1342"/>
    <n v="326"/>
    <n v="748"/>
    <n v="335"/>
    <n v="2.9230999999999998"/>
    <n v="45000"/>
    <x v="1"/>
    <m/>
  </r>
  <r>
    <n v="-117.9"/>
    <n v="33.799999999999997"/>
    <n v="22"/>
    <n v="2964"/>
    <n v="829"/>
    <n v="2639"/>
    <n v="771"/>
    <n v="2.4832999999999998"/>
    <n v="157500"/>
    <x v="1"/>
    <m/>
  </r>
  <r>
    <n v="-117.9"/>
    <n v="33.799999999999997"/>
    <n v="23"/>
    <n v="1368"/>
    <n v="397"/>
    <n v="1940"/>
    <n v="358"/>
    <n v="3.0789"/>
    <n v="350000"/>
    <x v="1"/>
    <m/>
  </r>
  <r>
    <n v="-117.9"/>
    <n v="33.799999999999997"/>
    <n v="27"/>
    <n v="2176"/>
    <n v="442"/>
    <n v="1440"/>
    <n v="418"/>
    <n v="4.375"/>
    <n v="212500"/>
    <x v="1"/>
    <m/>
  </r>
  <r>
    <n v="-117.94"/>
    <n v="33.81"/>
    <n v="33"/>
    <n v="1891"/>
    <n v="334"/>
    <n v="932"/>
    <n v="343"/>
    <n v="4.2759"/>
    <n v="238000"/>
    <x v="1"/>
    <m/>
  </r>
  <r>
    <n v="-117.94"/>
    <n v="33.81"/>
    <n v="25"/>
    <n v="1731"/>
    <n v="482"/>
    <n v="1127"/>
    <n v="455"/>
    <n v="3.2559999999999998"/>
    <n v="214300"/>
    <x v="1"/>
    <m/>
  </r>
  <r>
    <n v="-117.94"/>
    <n v="33.81"/>
    <n v="34"/>
    <n v="1290"/>
    <n v="203"/>
    <n v="664"/>
    <n v="204"/>
    <n v="5.8460999999999999"/>
    <n v="227400"/>
    <x v="1"/>
    <m/>
  </r>
  <r>
    <n v="-117.94"/>
    <n v="33.81"/>
    <n v="26"/>
    <n v="1589"/>
    <n v="259"/>
    <n v="735"/>
    <n v="315"/>
    <n v="4.5713999999999997"/>
    <n v="243200"/>
    <x v="1"/>
    <m/>
  </r>
  <r>
    <n v="-117.94"/>
    <n v="33.799999999999997"/>
    <n v="28"/>
    <n v="2914"/>
    <n v="489"/>
    <n v="1500"/>
    <n v="499"/>
    <n v="4.9428999999999998"/>
    <n v="254800"/>
    <x v="1"/>
    <m/>
  </r>
  <r>
    <n v="-117.94"/>
    <n v="33.81"/>
    <n v="24"/>
    <n v="4602"/>
    <n v="1131"/>
    <n v="3003"/>
    <n v="1014"/>
    <n v="3.6770999999999998"/>
    <n v="172200"/>
    <x v="1"/>
    <m/>
  </r>
  <r>
    <n v="-117.93"/>
    <n v="33.799999999999997"/>
    <n v="29"/>
    <n v="1672"/>
    <n v="267"/>
    <n v="891"/>
    <n v="281"/>
    <n v="4.8611000000000004"/>
    <n v="231900"/>
    <x v="1"/>
    <m/>
  </r>
  <r>
    <n v="-117.95"/>
    <n v="33.82"/>
    <n v="35"/>
    <n v="1068"/>
    <n v="190"/>
    <n v="514"/>
    <n v="174"/>
    <n v="4.0735000000000001"/>
    <n v="208700"/>
    <x v="1"/>
    <m/>
  </r>
  <r>
    <n v="-117.95"/>
    <n v="33.82"/>
    <n v="35"/>
    <n v="1117"/>
    <n v="181"/>
    <n v="496"/>
    <n v="168"/>
    <n v="4.3269000000000002"/>
    <n v="224700"/>
    <x v="1"/>
    <m/>
  </r>
  <r>
    <n v="-117.96"/>
    <n v="33.82"/>
    <n v="32"/>
    <n v="2856"/>
    <n v="622"/>
    <n v="1499"/>
    <n v="601"/>
    <n v="3.63"/>
    <n v="183400"/>
    <x v="1"/>
    <m/>
  </r>
  <r>
    <n v="-117.96"/>
    <n v="33.82"/>
    <n v="32"/>
    <n v="2726"/>
    <n v="556"/>
    <n v="1513"/>
    <n v="531"/>
    <n v="3.7917000000000001"/>
    <n v="197400"/>
    <x v="1"/>
    <m/>
  </r>
  <r>
    <n v="-117.96"/>
    <n v="33.799999999999997"/>
    <n v="30"/>
    <n v="729"/>
    <n v="131"/>
    <n v="488"/>
    <n v="139"/>
    <n v="4.7667000000000002"/>
    <n v="195200"/>
    <x v="1"/>
    <m/>
  </r>
  <r>
    <n v="-117.96"/>
    <n v="33.81"/>
    <n v="35"/>
    <n v="1153"/>
    <n v="192"/>
    <n v="884"/>
    <n v="208"/>
    <n v="5.2384000000000004"/>
    <n v="177400"/>
    <x v="1"/>
    <m/>
  </r>
  <r>
    <n v="-117.96"/>
    <n v="33.81"/>
    <n v="34"/>
    <n v="1416"/>
    <n v="277"/>
    <n v="980"/>
    <n v="284"/>
    <n v="4.7771999999999997"/>
    <n v="182500"/>
    <x v="1"/>
    <m/>
  </r>
  <r>
    <n v="-117.96"/>
    <n v="33.81"/>
    <n v="35"/>
    <n v="1996"/>
    <n v="326"/>
    <n v="1409"/>
    <n v="330"/>
    <n v="4.7737999999999996"/>
    <n v="180000"/>
    <x v="1"/>
    <m/>
  </r>
  <r>
    <n v="-117.96"/>
    <n v="33.82"/>
    <n v="29"/>
    <n v="2176"/>
    <n v="468"/>
    <n v="1632"/>
    <n v="428"/>
    <n v="3.7069999999999999"/>
    <n v="180400"/>
    <x v="1"/>
    <m/>
  </r>
  <r>
    <n v="-117.96"/>
    <n v="33.82"/>
    <n v="19"/>
    <n v="1199"/>
    <n v="251"/>
    <n v="730"/>
    <n v="276"/>
    <n v="3.6421999999999999"/>
    <n v="209400"/>
    <x v="1"/>
    <m/>
  </r>
  <r>
    <n v="-117.95"/>
    <n v="33.81"/>
    <n v="33"/>
    <n v="1724"/>
    <n v="291"/>
    <n v="943"/>
    <n v="285"/>
    <n v="5.1180000000000003"/>
    <n v="195200"/>
    <x v="1"/>
    <m/>
  </r>
  <r>
    <n v="-117.96"/>
    <n v="33.81"/>
    <n v="34"/>
    <n v="1941"/>
    <n v="356"/>
    <n v="1021"/>
    <n v="339"/>
    <n v="4.4663000000000004"/>
    <n v="183900"/>
    <x v="1"/>
    <m/>
  </r>
  <r>
    <n v="-117.95"/>
    <n v="33.81"/>
    <n v="24"/>
    <n v="2749"/>
    <n v="498"/>
    <n v="1367"/>
    <n v="460"/>
    <n v="4.0250000000000004"/>
    <n v="240700"/>
    <x v="1"/>
    <m/>
  </r>
  <r>
    <n v="-118"/>
    <n v="33.81"/>
    <n v="33"/>
    <n v="2970"/>
    <n v="547"/>
    <n v="1869"/>
    <n v="539"/>
    <n v="4.3635999999999999"/>
    <n v="201800"/>
    <x v="1"/>
    <m/>
  </r>
  <r>
    <n v="-118"/>
    <n v="33.81"/>
    <n v="22"/>
    <n v="2642"/>
    <n v="640"/>
    <n v="1702"/>
    <n v="588"/>
    <n v="3.5268000000000002"/>
    <n v="174700"/>
    <x v="1"/>
    <m/>
  </r>
  <r>
    <n v="-118.01"/>
    <n v="33.81"/>
    <n v="25"/>
    <n v="1831"/>
    <n v="345"/>
    <n v="809"/>
    <n v="339"/>
    <n v="4.5179"/>
    <n v="177100"/>
    <x v="1"/>
    <m/>
  </r>
  <r>
    <n v="-118"/>
    <n v="33.82"/>
    <n v="24"/>
    <n v="3002"/>
    <n v="644"/>
    <n v="1495"/>
    <n v="634"/>
    <n v="3.1086999999999998"/>
    <n v="202800"/>
    <x v="1"/>
    <m/>
  </r>
  <r>
    <n v="-118"/>
    <n v="33.81"/>
    <n v="13"/>
    <n v="2782"/>
    <n v="605"/>
    <n v="1749"/>
    <n v="628"/>
    <n v="4.1276000000000002"/>
    <n v="153800"/>
    <x v="1"/>
    <m/>
  </r>
  <r>
    <n v="-118"/>
    <n v="33.81"/>
    <n v="17"/>
    <n v="2142"/>
    <n v="436"/>
    <n v="946"/>
    <n v="412"/>
    <n v="3.7059000000000002"/>
    <n v="146300"/>
    <x v="1"/>
    <m/>
  </r>
  <r>
    <n v="-117.99"/>
    <n v="33.799999999999997"/>
    <n v="18"/>
    <n v="383"/>
    <n v="94"/>
    <n v="487"/>
    <n v="98"/>
    <n v="3.9750000000000001"/>
    <n v="162500"/>
    <x v="1"/>
    <m/>
  </r>
  <r>
    <n v="-118"/>
    <n v="33.81"/>
    <n v="17"/>
    <n v="1530"/>
    <n v="404"/>
    <n v="883"/>
    <n v="344"/>
    <n v="2.8835000000000002"/>
    <n v="196500"/>
    <x v="1"/>
    <m/>
  </r>
  <r>
    <n v="-117.99"/>
    <n v="33.82"/>
    <n v="21"/>
    <n v="2281"/>
    <n v="557"/>
    <n v="1510"/>
    <n v="460"/>
    <n v="2.8624999999999998"/>
    <n v="189600"/>
    <x v="1"/>
    <m/>
  </r>
  <r>
    <n v="-117.99"/>
    <n v="33.81"/>
    <n v="23"/>
    <n v="3284"/>
    <n v="795"/>
    <n v="3257"/>
    <n v="758"/>
    <n v="2.4525999999999999"/>
    <n v="182900"/>
    <x v="1"/>
    <m/>
  </r>
  <r>
    <n v="-117.99"/>
    <n v="33.81"/>
    <n v="42"/>
    <n v="161"/>
    <n v="40"/>
    <n v="157"/>
    <n v="50"/>
    <n v="2.2000000000000002"/>
    <n v="153100"/>
    <x v="1"/>
    <m/>
  </r>
  <r>
    <n v="-117.99"/>
    <n v="33.81"/>
    <n v="46"/>
    <n v="38"/>
    <n v="8"/>
    <n v="66"/>
    <n v="14"/>
    <n v="4.1666999999999996"/>
    <n v="162500"/>
    <x v="1"/>
    <m/>
  </r>
  <r>
    <n v="-117.98"/>
    <n v="33.81"/>
    <n v="28"/>
    <n v="3528"/>
    <n v="816"/>
    <n v="2304"/>
    <n v="764"/>
    <n v="2.5819999999999999"/>
    <n v="181800"/>
    <x v="1"/>
    <m/>
  </r>
  <r>
    <n v="-117.98"/>
    <n v="33.81"/>
    <n v="18"/>
    <n v="3751"/>
    <n v="878"/>
    <n v="2281"/>
    <n v="815"/>
    <n v="3.7201"/>
    <n v="183100"/>
    <x v="1"/>
    <m/>
  </r>
  <r>
    <n v="-117.98"/>
    <n v="33.81"/>
    <n v="35"/>
    <n v="897"/>
    <n v="156"/>
    <n v="479"/>
    <n v="161"/>
    <n v="5.1520000000000001"/>
    <n v="215600"/>
    <x v="1"/>
    <m/>
  </r>
  <r>
    <n v="-117.97"/>
    <n v="33.81"/>
    <n v="26"/>
    <n v="4022"/>
    <n v="1081"/>
    <n v="2457"/>
    <n v="1001"/>
    <n v="2.8041999999999998"/>
    <n v="206300"/>
    <x v="1"/>
    <m/>
  </r>
  <r>
    <n v="-117.97"/>
    <n v="33.81"/>
    <n v="30"/>
    <n v="2406"/>
    <n v="462"/>
    <n v="1753"/>
    <n v="456"/>
    <n v="4.4850000000000003"/>
    <n v="180600"/>
    <x v="1"/>
    <m/>
  </r>
  <r>
    <n v="-117.99"/>
    <n v="33.799999999999997"/>
    <n v="25"/>
    <n v="3179"/>
    <n v="639"/>
    <n v="2526"/>
    <n v="623"/>
    <n v="3.3281000000000001"/>
    <n v="180800"/>
    <x v="1"/>
    <m/>
  </r>
  <r>
    <n v="-117.99"/>
    <n v="33.79"/>
    <n v="33"/>
    <n v="2064"/>
    <n v="324"/>
    <n v="1384"/>
    <n v="315"/>
    <n v="4.5263"/>
    <n v="169000"/>
    <x v="1"/>
    <m/>
  </r>
  <r>
    <n v="-117.99"/>
    <n v="33.79"/>
    <n v="29"/>
    <n v="2470"/>
    <n v="560"/>
    <n v="1589"/>
    <n v="513"/>
    <n v="3.1800999999999999"/>
    <n v="190500"/>
    <x v="1"/>
    <m/>
  </r>
  <r>
    <n v="-117.99"/>
    <n v="33.79"/>
    <n v="35"/>
    <n v="2301"/>
    <n v="467"/>
    <n v="2272"/>
    <n v="454"/>
    <n v="3.9565999999999999"/>
    <n v="167800"/>
    <x v="1"/>
    <m/>
  </r>
  <r>
    <n v="-117.98"/>
    <n v="33.799999999999997"/>
    <n v="35"/>
    <n v="2114"/>
    <n v="341"/>
    <n v="1077"/>
    <n v="343"/>
    <n v="5.4875999999999996"/>
    <n v="227500"/>
    <x v="1"/>
    <m/>
  </r>
  <r>
    <n v="-117.98"/>
    <n v="33.79"/>
    <n v="35"/>
    <n v="2356"/>
    <n v="478"/>
    <n v="1659"/>
    <n v="480"/>
    <n v="4.1115000000000004"/>
    <n v="179700"/>
    <x v="1"/>
    <m/>
  </r>
  <r>
    <n v="-117.98"/>
    <n v="33.799999999999997"/>
    <n v="32"/>
    <n v="2161"/>
    <n v="432"/>
    <n v="1503"/>
    <n v="402"/>
    <n v="4.3036000000000003"/>
    <n v="191400"/>
    <x v="1"/>
    <m/>
  </r>
  <r>
    <n v="-117.97"/>
    <n v="33.799999999999997"/>
    <n v="35"/>
    <n v="2985"/>
    <n v="474"/>
    <n v="1614"/>
    <n v="453"/>
    <n v="5.4630999999999998"/>
    <n v="225600"/>
    <x v="1"/>
    <m/>
  </r>
  <r>
    <n v="-117.97"/>
    <n v="33.79"/>
    <n v="33"/>
    <n v="3268"/>
    <n v="641"/>
    <n v="1704"/>
    <n v="591"/>
    <n v="3.6848999999999998"/>
    <n v="211400"/>
    <x v="1"/>
    <m/>
  </r>
  <r>
    <n v="-118"/>
    <n v="33.79"/>
    <n v="18"/>
    <n v="3679"/>
    <n v="694"/>
    <n v="1820"/>
    <n v="652"/>
    <n v="3.6530999999999998"/>
    <n v="143500"/>
    <x v="1"/>
    <m/>
  </r>
  <r>
    <n v="-117.99"/>
    <n v="33.78"/>
    <n v="15"/>
    <n v="4273"/>
    <n v="993"/>
    <n v="2300"/>
    <n v="946"/>
    <n v="3.5312999999999999"/>
    <n v="213000"/>
    <x v="1"/>
    <m/>
  </r>
  <r>
    <n v="-117.99"/>
    <n v="33.79"/>
    <n v="21"/>
    <n v="2695"/>
    <n v="707"/>
    <n v="1888"/>
    <n v="683"/>
    <n v="3.2856999999999998"/>
    <n v="213300"/>
    <x v="1"/>
    <m/>
  </r>
  <r>
    <n v="-117.98"/>
    <n v="33.78"/>
    <n v="31"/>
    <n v="2825"/>
    <n v="546"/>
    <n v="1908"/>
    <n v="563"/>
    <n v="3.9798"/>
    <n v="187500"/>
    <x v="1"/>
    <m/>
  </r>
  <r>
    <n v="-117.97"/>
    <n v="33.79"/>
    <n v="34"/>
    <n v="2456"/>
    <n v="410"/>
    <n v="1289"/>
    <n v="442"/>
    <n v="4.1818"/>
    <n v="224200"/>
    <x v="1"/>
    <m/>
  </r>
  <r>
    <n v="-117.99"/>
    <n v="33.78"/>
    <n v="19"/>
    <n v="7399"/>
    <n v="1698"/>
    <n v="3554"/>
    <n v="1593"/>
    <n v="3.1049000000000002"/>
    <n v="173900"/>
    <x v="1"/>
    <m/>
  </r>
  <r>
    <n v="-117.97"/>
    <n v="33.78"/>
    <n v="35"/>
    <n v="3148"/>
    <n v="597"/>
    <n v="2110"/>
    <n v="587"/>
    <n v="3.9479000000000002"/>
    <n v="203800"/>
    <x v="1"/>
    <m/>
  </r>
  <r>
    <n v="-117.98"/>
    <n v="33.78"/>
    <n v="22"/>
    <n v="4255"/>
    <n v="971"/>
    <n v="2901"/>
    <n v="920"/>
    <n v="3.2635999999999998"/>
    <n v="180200"/>
    <x v="1"/>
    <m/>
  </r>
  <r>
    <n v="-117.96"/>
    <n v="33.799999999999997"/>
    <n v="33"/>
    <n v="1984"/>
    <n v="420"/>
    <n v="1119"/>
    <n v="387"/>
    <n v="3.4821"/>
    <n v="231300"/>
    <x v="1"/>
    <m/>
  </r>
  <r>
    <n v="-117.96"/>
    <n v="33.79"/>
    <n v="36"/>
    <n v="2398"/>
    <n v="403"/>
    <n v="1261"/>
    <n v="402"/>
    <n v="5.2816000000000001"/>
    <n v="221800"/>
    <x v="1"/>
    <m/>
  </r>
  <r>
    <n v="-117.96"/>
    <n v="33.799999999999997"/>
    <n v="35"/>
    <n v="1493"/>
    <n v="267"/>
    <n v="811"/>
    <n v="272"/>
    <n v="5.2439999999999998"/>
    <n v="218000"/>
    <x v="1"/>
    <m/>
  </r>
  <r>
    <n v="-117.96"/>
    <n v="33.799999999999997"/>
    <n v="33"/>
    <n v="2362"/>
    <n v="394"/>
    <n v="1185"/>
    <n v="387"/>
    <n v="4.4249999999999998"/>
    <n v="188400"/>
    <x v="1"/>
    <m/>
  </r>
  <r>
    <n v="-117.95"/>
    <n v="33.79"/>
    <n v="34"/>
    <n v="2584"/>
    <n v="408"/>
    <n v="1233"/>
    <n v="405"/>
    <n v="5.6935000000000002"/>
    <n v="218300"/>
    <x v="1"/>
    <m/>
  </r>
  <r>
    <n v="-117.95"/>
    <n v="33.78"/>
    <n v="26"/>
    <n v="4115"/>
    <n v="883"/>
    <n v="2184"/>
    <n v="825"/>
    <n v="3.9535999999999998"/>
    <n v="191000"/>
    <x v="1"/>
    <m/>
  </r>
  <r>
    <n v="-117.96"/>
    <n v="33.79"/>
    <n v="29"/>
    <n v="1813"/>
    <n v="501"/>
    <n v="1170"/>
    <n v="482"/>
    <n v="2.0676999999999999"/>
    <n v="214500"/>
    <x v="1"/>
    <m/>
  </r>
  <r>
    <n v="-117.96"/>
    <n v="33.78"/>
    <n v="35"/>
    <n v="1330"/>
    <n v="201"/>
    <n v="658"/>
    <n v="217"/>
    <n v="6.37"/>
    <n v="229200"/>
    <x v="1"/>
    <m/>
  </r>
  <r>
    <n v="-117.94"/>
    <n v="33.799999999999997"/>
    <n v="23"/>
    <n v="2757"/>
    <n v="734"/>
    <n v="1811"/>
    <n v="707"/>
    <n v="2.8"/>
    <n v="214300"/>
    <x v="1"/>
    <m/>
  </r>
  <r>
    <n v="-117.95"/>
    <n v="33.79"/>
    <n v="34"/>
    <n v="2912"/>
    <n v="520"/>
    <n v="1625"/>
    <n v="501"/>
    <n v="4.4667000000000003"/>
    <n v="190600"/>
    <x v="1"/>
    <m/>
  </r>
  <r>
    <n v="-117.95"/>
    <n v="33.799999999999997"/>
    <n v="34"/>
    <n v="1654"/>
    <n v="285"/>
    <n v="905"/>
    <n v="292"/>
    <n v="4.6388999999999996"/>
    <n v="214600"/>
    <x v="1"/>
    <m/>
  </r>
  <r>
    <n v="-117.95"/>
    <n v="33.799999999999997"/>
    <n v="32"/>
    <n v="1219"/>
    <n v="192"/>
    <n v="634"/>
    <n v="197"/>
    <n v="5.2370000000000001"/>
    <n v="215700"/>
    <x v="1"/>
    <m/>
  </r>
  <r>
    <n v="-117.94"/>
    <n v="33.79"/>
    <n v="24"/>
    <n v="4179"/>
    <n v="784"/>
    <n v="1902"/>
    <n v="733"/>
    <n v="4.7986000000000004"/>
    <n v="236500"/>
    <x v="1"/>
    <m/>
  </r>
  <r>
    <n v="-117.93"/>
    <n v="33.78"/>
    <n v="36"/>
    <n v="2169"/>
    <n v="359"/>
    <n v="1018"/>
    <n v="370"/>
    <n v="4.3906000000000001"/>
    <n v="231300"/>
    <x v="1"/>
    <m/>
  </r>
  <r>
    <n v="-117.94"/>
    <n v="33.78"/>
    <n v="34"/>
    <n v="2627"/>
    <n v="468"/>
    <n v="1409"/>
    <n v="450"/>
    <n v="4.7731000000000003"/>
    <n v="199200"/>
    <x v="1"/>
    <m/>
  </r>
  <r>
    <n v="-117.93"/>
    <n v="33.79"/>
    <n v="36"/>
    <n v="2363"/>
    <n v="403"/>
    <n v="1240"/>
    <n v="391"/>
    <n v="4.0909000000000004"/>
    <n v="190800"/>
    <x v="1"/>
    <m/>
  </r>
  <r>
    <n v="-117.93"/>
    <n v="33.79"/>
    <n v="34"/>
    <n v="3592"/>
    <n v="616"/>
    <n v="2138"/>
    <n v="605"/>
    <n v="5.2129000000000003"/>
    <n v="193400"/>
    <x v="1"/>
    <m/>
  </r>
  <r>
    <n v="-117.92"/>
    <n v="33.79"/>
    <n v="35"/>
    <n v="1785"/>
    <n v="288"/>
    <n v="1033"/>
    <n v="297"/>
    <n v="4.5739000000000001"/>
    <n v="190500"/>
    <x v="1"/>
    <m/>
  </r>
  <r>
    <n v="-117.92"/>
    <n v="33.79"/>
    <n v="29"/>
    <n v="3692"/>
    <n v="969"/>
    <n v="2683"/>
    <n v="881"/>
    <n v="3.1726000000000001"/>
    <n v="198700"/>
    <x v="1"/>
    <m/>
  </r>
  <r>
    <n v="-117.92"/>
    <n v="33.79"/>
    <n v="26"/>
    <n v="2737"/>
    <n v="614"/>
    <n v="1877"/>
    <n v="606"/>
    <n v="2.8622000000000001"/>
    <n v="184300"/>
    <x v="1"/>
    <m/>
  </r>
  <r>
    <n v="-117.91"/>
    <n v="33.79"/>
    <n v="22"/>
    <n v="4417"/>
    <n v="1054"/>
    <n v="2759"/>
    <n v="983"/>
    <n v="4.25"/>
    <n v="170300"/>
    <x v="1"/>
    <m/>
  </r>
  <r>
    <n v="-117.91"/>
    <n v="33.78"/>
    <n v="33"/>
    <n v="2729"/>
    <n v="549"/>
    <n v="2223"/>
    <n v="535"/>
    <n v="4.0362"/>
    <n v="177900"/>
    <x v="1"/>
    <m/>
  </r>
  <r>
    <n v="-117.93"/>
    <n v="33.78"/>
    <n v="28"/>
    <n v="4380"/>
    <n v="820"/>
    <n v="2187"/>
    <n v="835"/>
    <n v="3.9018000000000002"/>
    <n v="182300"/>
    <x v="1"/>
    <m/>
  </r>
  <r>
    <n v="-117.92"/>
    <n v="33.770000000000003"/>
    <n v="28"/>
    <n v="3614"/>
    <n v="960"/>
    <n v="3282"/>
    <n v="889"/>
    <n v="3.5219999999999998"/>
    <n v="190300"/>
    <x v="1"/>
    <m/>
  </r>
  <r>
    <n v="-117.91"/>
    <n v="33.78"/>
    <n v="26"/>
    <n v="4297"/>
    <n v="1037"/>
    <n v="3596"/>
    <n v="967"/>
    <n v="3.0449999999999999"/>
    <n v="184000"/>
    <x v="1"/>
    <m/>
  </r>
  <r>
    <n v="-117.92"/>
    <n v="33.78"/>
    <n v="35"/>
    <n v="1654"/>
    <n v="323"/>
    <n v="1065"/>
    <n v="354"/>
    <n v="3.4836999999999998"/>
    <n v="186500"/>
    <x v="1"/>
    <m/>
  </r>
  <r>
    <n v="-117.95"/>
    <n v="33.78"/>
    <n v="9"/>
    <n v="3553"/>
    <n v="1035"/>
    <n v="2017"/>
    <n v="986"/>
    <n v="2.9725999999999999"/>
    <n v="133800"/>
    <x v="1"/>
    <m/>
  </r>
  <r>
    <n v="-117.94"/>
    <n v="33.770000000000003"/>
    <n v="32"/>
    <n v="714"/>
    <n v="142"/>
    <n v="654"/>
    <n v="154"/>
    <n v="4.5052000000000003"/>
    <n v="170800"/>
    <x v="1"/>
    <m/>
  </r>
  <r>
    <n v="-117.94"/>
    <n v="33.770000000000003"/>
    <n v="33"/>
    <n v="2964"/>
    <n v="747"/>
    <n v="2235"/>
    <n v="718"/>
    <n v="3.2591000000000001"/>
    <n v="175900"/>
    <x v="1"/>
    <m/>
  </r>
  <r>
    <n v="-117.94"/>
    <n v="33.78"/>
    <n v="11"/>
    <n v="2880"/>
    <n v="745"/>
    <n v="1806"/>
    <n v="722"/>
    <n v="3.8056000000000001"/>
    <n v="171100"/>
    <x v="1"/>
    <m/>
  </r>
  <r>
    <n v="-117.94"/>
    <n v="33.78"/>
    <n v="40"/>
    <n v="299"/>
    <n v="68"/>
    <n v="163"/>
    <n v="70"/>
    <n v="3.0125000000000002"/>
    <n v="166100"/>
    <x v="1"/>
    <m/>
  </r>
  <r>
    <n v="-117.93"/>
    <n v="33.770000000000003"/>
    <n v="36"/>
    <n v="3157"/>
    <n v="582"/>
    <n v="1842"/>
    <n v="561"/>
    <n v="4.5833000000000004"/>
    <n v="190700"/>
    <x v="1"/>
    <m/>
  </r>
  <r>
    <n v="-117.96"/>
    <n v="33.78"/>
    <n v="26"/>
    <n v="2136"/>
    <n v="557"/>
    <n v="1528"/>
    <n v="537"/>
    <n v="2.4931000000000001"/>
    <n v="236100"/>
    <x v="1"/>
    <m/>
  </r>
  <r>
    <n v="-117.95"/>
    <n v="33.78"/>
    <n v="32"/>
    <n v="2296"/>
    <n v="560"/>
    <n v="1376"/>
    <n v="532"/>
    <n v="3.7303000000000002"/>
    <n v="188500"/>
    <x v="1"/>
    <m/>
  </r>
  <r>
    <n v="-117.96"/>
    <n v="33.78"/>
    <n v="33"/>
    <n v="1520"/>
    <m/>
    <n v="658"/>
    <n v="242"/>
    <n v="4.875"/>
    <n v="269300"/>
    <x v="1"/>
    <m/>
  </r>
  <r>
    <n v="-117.95"/>
    <n v="33.770000000000003"/>
    <n v="38"/>
    <n v="1476"/>
    <n v="308"/>
    <n v="1114"/>
    <n v="309"/>
    <n v="4.1917"/>
    <n v="181800"/>
    <x v="1"/>
    <m/>
  </r>
  <r>
    <n v="-117.95"/>
    <n v="33.770000000000003"/>
    <n v="38"/>
    <n v="989"/>
    <n v="246"/>
    <n v="691"/>
    <n v="204"/>
    <n v="3.2631999999999999"/>
    <n v="180900"/>
    <x v="1"/>
    <m/>
  </r>
  <r>
    <n v="-117.96"/>
    <n v="33.770000000000003"/>
    <n v="32"/>
    <n v="4398"/>
    <n v="905"/>
    <n v="2777"/>
    <n v="884"/>
    <n v="4.1321000000000003"/>
    <n v="222800"/>
    <x v="1"/>
    <m/>
  </r>
  <r>
    <n v="-117.97"/>
    <n v="33.770000000000003"/>
    <n v="20"/>
    <n v="1988"/>
    <n v="424"/>
    <n v="1277"/>
    <n v="425"/>
    <n v="2.9413999999999998"/>
    <n v="162200"/>
    <x v="1"/>
    <m/>
  </r>
  <r>
    <n v="-117.97"/>
    <n v="33.770000000000003"/>
    <n v="25"/>
    <n v="1295"/>
    <n v="417"/>
    <n v="856"/>
    <n v="342"/>
    <n v="2.7157"/>
    <n v="350000"/>
    <x v="1"/>
    <m/>
  </r>
  <r>
    <n v="-117.97"/>
    <n v="33.770000000000003"/>
    <n v="22"/>
    <n v="2244"/>
    <n v="575"/>
    <n v="1543"/>
    <n v="533"/>
    <n v="2.6617999999999999"/>
    <n v="179600"/>
    <x v="1"/>
    <m/>
  </r>
  <r>
    <n v="-117.99"/>
    <n v="33.770000000000003"/>
    <n v="15"/>
    <n v="2081"/>
    <n v="531"/>
    <n v="1617"/>
    <n v="561"/>
    <n v="3.4954999999999998"/>
    <n v="160900"/>
    <x v="1"/>
    <m/>
  </r>
  <r>
    <n v="-117.98"/>
    <n v="33.770000000000003"/>
    <n v="7"/>
    <n v="2252"/>
    <n v="570"/>
    <n v="1576"/>
    <n v="550"/>
    <n v="3.6333000000000002"/>
    <n v="169800"/>
    <x v="1"/>
    <m/>
  </r>
  <r>
    <n v="-117.97"/>
    <n v="33.76"/>
    <n v="18"/>
    <n v="1862"/>
    <n v="399"/>
    <n v="1301"/>
    <n v="369"/>
    <n v="3.1770999999999998"/>
    <n v="194000"/>
    <x v="1"/>
    <m/>
  </r>
  <r>
    <n v="-117.98"/>
    <n v="33.770000000000003"/>
    <n v="22"/>
    <n v="3236"/>
    <n v="673"/>
    <n v="2034"/>
    <n v="662"/>
    <n v="4.0955000000000004"/>
    <n v="174200"/>
    <x v="1"/>
    <m/>
  </r>
  <r>
    <n v="-117.98"/>
    <n v="33.76"/>
    <n v="29"/>
    <n v="1518"/>
    <n v="312"/>
    <n v="1086"/>
    <n v="317"/>
    <n v="4.32"/>
    <n v="196900"/>
    <x v="1"/>
    <m/>
  </r>
  <r>
    <n v="-117.97"/>
    <n v="33.76"/>
    <n v="28"/>
    <n v="1386"/>
    <n v="272"/>
    <n v="901"/>
    <n v="294"/>
    <n v="4.7464000000000004"/>
    <n v="187500"/>
    <x v="1"/>
    <m/>
  </r>
  <r>
    <n v="-117.96"/>
    <n v="33.76"/>
    <n v="24"/>
    <n v="1328"/>
    <n v="290"/>
    <n v="1012"/>
    <n v="306"/>
    <n v="4.2812999999999999"/>
    <n v="189500"/>
    <x v="1"/>
    <m/>
  </r>
  <r>
    <n v="-117.96"/>
    <n v="33.76"/>
    <n v="22"/>
    <n v="2520"/>
    <n v="556"/>
    <n v="2126"/>
    <n v="527"/>
    <n v="3.7734000000000001"/>
    <n v="193900"/>
    <x v="1"/>
    <m/>
  </r>
  <r>
    <n v="-117.96"/>
    <n v="33.75"/>
    <n v="14"/>
    <n v="2509"/>
    <n v="611"/>
    <n v="1814"/>
    <n v="547"/>
    <n v="2.7986"/>
    <n v="176100"/>
    <x v="1"/>
    <m/>
  </r>
  <r>
    <n v="-117.95"/>
    <n v="33.76"/>
    <n v="29"/>
    <n v="1829"/>
    <n v="366"/>
    <n v="1703"/>
    <n v="343"/>
    <n v="4.1295000000000002"/>
    <n v="188000"/>
    <x v="1"/>
    <m/>
  </r>
  <r>
    <n v="-117.94"/>
    <n v="33.76"/>
    <n v="27"/>
    <n v="2512"/>
    <n v="506"/>
    <n v="1861"/>
    <n v="511"/>
    <n v="4.2385999999999999"/>
    <n v="184200"/>
    <x v="1"/>
    <m/>
  </r>
  <r>
    <n v="-117.94"/>
    <n v="33.76"/>
    <n v="33"/>
    <n v="1441"/>
    <n v="337"/>
    <n v="1233"/>
    <n v="331"/>
    <n v="3.7231999999999998"/>
    <n v="176200"/>
    <x v="1"/>
    <m/>
  </r>
  <r>
    <n v="-117.95"/>
    <n v="33.76"/>
    <n v="24"/>
    <n v="3956"/>
    <n v="812"/>
    <n v="3196"/>
    <n v="795"/>
    <n v="4.3512000000000004"/>
    <n v="191400"/>
    <x v="1"/>
    <m/>
  </r>
  <r>
    <n v="-117.94"/>
    <n v="33.75"/>
    <n v="30"/>
    <n v="5268"/>
    <n v="1093"/>
    <n v="4480"/>
    <n v="1050"/>
    <n v="4.0149999999999997"/>
    <n v="186700"/>
    <x v="1"/>
    <m/>
  </r>
  <r>
    <n v="-117.96"/>
    <n v="33.75"/>
    <n v="25"/>
    <n v="1323"/>
    <n v="208"/>
    <n v="852"/>
    <n v="229"/>
    <n v="4.6166999999999998"/>
    <n v="237300"/>
    <x v="1"/>
    <m/>
  </r>
  <r>
    <n v="-117.96"/>
    <n v="33.75"/>
    <n v="22"/>
    <n v="2300"/>
    <n v="539"/>
    <n v="1625"/>
    <n v="542"/>
    <n v="2.78"/>
    <n v="196300"/>
    <x v="1"/>
    <m/>
  </r>
  <r>
    <n v="-117.95"/>
    <n v="33.75"/>
    <n v="19"/>
    <n v="1983"/>
    <n v="283"/>
    <n v="1098"/>
    <n v="275"/>
    <n v="6.6355000000000004"/>
    <n v="276100"/>
    <x v="1"/>
    <m/>
  </r>
  <r>
    <n v="-117.95"/>
    <n v="33.75"/>
    <n v="24"/>
    <n v="2027"/>
    <n v="358"/>
    <n v="1405"/>
    <n v="341"/>
    <n v="5.1416000000000004"/>
    <n v="231400"/>
    <x v="1"/>
    <m/>
  </r>
  <r>
    <n v="-117.97"/>
    <n v="33.76"/>
    <n v="27"/>
    <n v="1712"/>
    <n v="325"/>
    <n v="1036"/>
    <n v="345"/>
    <n v="4.0507999999999997"/>
    <n v="183900"/>
    <x v="1"/>
    <m/>
  </r>
  <r>
    <n v="-117.97"/>
    <n v="33.75"/>
    <n v="26"/>
    <n v="3361"/>
    <n v="722"/>
    <n v="2709"/>
    <n v="648"/>
    <n v="3.9106999999999998"/>
    <n v="190700"/>
    <x v="1"/>
    <m/>
  </r>
  <r>
    <n v="-117.97"/>
    <n v="33.75"/>
    <n v="32"/>
    <n v="1564"/>
    <n v="270"/>
    <n v="973"/>
    <n v="290"/>
    <n v="3.75"/>
    <n v="190400"/>
    <x v="1"/>
    <m/>
  </r>
  <r>
    <n v="-117.93"/>
    <n v="33.76"/>
    <n v="24"/>
    <n v="3202"/>
    <n v="703"/>
    <n v="3308"/>
    <n v="714"/>
    <n v="4.1577000000000002"/>
    <n v="174100"/>
    <x v="1"/>
    <m/>
  </r>
  <r>
    <n v="-117.93"/>
    <n v="33.75"/>
    <n v="24"/>
    <n v="1380"/>
    <n v="339"/>
    <n v="1472"/>
    <n v="304"/>
    <n v="4.2218999999999998"/>
    <n v="162800"/>
    <x v="1"/>
    <m/>
  </r>
  <r>
    <n v="-117.93"/>
    <n v="33.75"/>
    <n v="15"/>
    <n v="2448"/>
    <n v="602"/>
    <n v="1666"/>
    <n v="575"/>
    <n v="3.5966999999999998"/>
    <n v="141600"/>
    <x v="1"/>
    <m/>
  </r>
  <r>
    <n v="-117.93"/>
    <n v="33.76"/>
    <n v="17"/>
    <n v="3341"/>
    <n v="803"/>
    <n v="3381"/>
    <n v="825"/>
    <n v="3.371"/>
    <n v="161800"/>
    <x v="1"/>
    <m/>
  </r>
  <r>
    <n v="-117.93"/>
    <n v="33.76"/>
    <n v="21"/>
    <n v="2884"/>
    <n v="662"/>
    <n v="2613"/>
    <n v="645"/>
    <n v="4.05"/>
    <n v="177900"/>
    <x v="1"/>
    <m/>
  </r>
  <r>
    <n v="-117.92"/>
    <n v="33.75"/>
    <n v="8"/>
    <n v="2325"/>
    <n v="598"/>
    <n v="1511"/>
    <n v="565"/>
    <n v="3.3628999999999998"/>
    <n v="137500"/>
    <x v="1"/>
    <m/>
  </r>
  <r>
    <n v="-117.92"/>
    <n v="33.75"/>
    <n v="19"/>
    <n v="1920"/>
    <n v="471"/>
    <n v="1413"/>
    <n v="432"/>
    <n v="4.0312999999999999"/>
    <n v="147500"/>
    <x v="1"/>
    <m/>
  </r>
  <r>
    <n v="-117.89"/>
    <n v="33.770000000000003"/>
    <n v="29"/>
    <n v="2577"/>
    <n v="445"/>
    <n v="1849"/>
    <n v="470"/>
    <n v="4.4732000000000003"/>
    <n v="194800"/>
    <x v="1"/>
    <m/>
  </r>
  <r>
    <n v="-117.9"/>
    <n v="33.770000000000003"/>
    <n v="35"/>
    <n v="2002"/>
    <n v="378"/>
    <n v="1726"/>
    <n v="387"/>
    <n v="3.9613"/>
    <n v="182300"/>
    <x v="1"/>
    <m/>
  </r>
  <r>
    <n v="-117.91"/>
    <n v="33.770000000000003"/>
    <n v="26"/>
    <n v="5556"/>
    <n v="1398"/>
    <n v="4545"/>
    <n v="1333"/>
    <n v="3.0901999999999998"/>
    <n v="190400"/>
    <x v="1"/>
    <m/>
  </r>
  <r>
    <n v="-117.91"/>
    <n v="33.76"/>
    <n v="22"/>
    <n v="7531"/>
    <n v="1569"/>
    <n v="5254"/>
    <n v="1523"/>
    <n v="3.8506"/>
    <n v="167400"/>
    <x v="1"/>
    <m/>
  </r>
  <r>
    <n v="-117.92"/>
    <n v="33.76"/>
    <n v="26"/>
    <n v="784"/>
    <n v="177"/>
    <n v="662"/>
    <n v="169"/>
    <n v="2.8437999999999999"/>
    <n v="174300"/>
    <x v="1"/>
    <m/>
  </r>
  <r>
    <n v="-117.91"/>
    <n v="33.76"/>
    <n v="20"/>
    <n v="4413"/>
    <m/>
    <n v="4818"/>
    <n v="1063"/>
    <n v="2.8593999999999999"/>
    <n v="215100"/>
    <x v="1"/>
    <m/>
  </r>
  <r>
    <n v="-117.92"/>
    <n v="33.75"/>
    <n v="23"/>
    <n v="893"/>
    <n v="223"/>
    <n v="1149"/>
    <n v="216"/>
    <n v="2.6442000000000001"/>
    <n v="156300"/>
    <x v="1"/>
    <m/>
  </r>
  <r>
    <n v="-117.92"/>
    <n v="33.75"/>
    <n v="32"/>
    <n v="790"/>
    <n v="199"/>
    <n v="1196"/>
    <n v="201"/>
    <n v="3.0625"/>
    <n v="142800"/>
    <x v="1"/>
    <m/>
  </r>
  <r>
    <n v="-117.91"/>
    <n v="33.75"/>
    <n v="8"/>
    <n v="2346"/>
    <n v="679"/>
    <n v="3842"/>
    <n v="674"/>
    <n v="3.0634999999999999"/>
    <n v="160000"/>
    <x v="1"/>
    <m/>
  </r>
  <r>
    <n v="-117.93"/>
    <n v="33.74"/>
    <n v="15"/>
    <n v="1206"/>
    <n v="282"/>
    <n v="677"/>
    <n v="270"/>
    <n v="3.9218999999999999"/>
    <n v="142600"/>
    <x v="1"/>
    <m/>
  </r>
  <r>
    <n v="-117.93"/>
    <n v="33.74"/>
    <n v="30"/>
    <n v="1654"/>
    <n v="434"/>
    <n v="1843"/>
    <n v="467"/>
    <n v="3.1402999999999999"/>
    <n v="153000"/>
    <x v="1"/>
    <m/>
  </r>
  <r>
    <n v="-117.93"/>
    <n v="33.74"/>
    <n v="5"/>
    <n v="639"/>
    <n v="197"/>
    <n v="666"/>
    <n v="197"/>
    <n v="3.3016999999999999"/>
    <n v="87500"/>
    <x v="1"/>
    <m/>
  </r>
  <r>
    <n v="-117.92"/>
    <n v="33.74"/>
    <n v="13"/>
    <n v="4620"/>
    <n v="1265"/>
    <n v="3385"/>
    <n v="1109"/>
    <n v="3.1772999999999998"/>
    <n v="186500"/>
    <x v="1"/>
    <m/>
  </r>
  <r>
    <n v="-117.92"/>
    <n v="33.74"/>
    <n v="18"/>
    <n v="1639"/>
    <n v="491"/>
    <n v="2513"/>
    <n v="458"/>
    <n v="2.1838000000000002"/>
    <n v="159700"/>
    <x v="1"/>
    <m/>
  </r>
  <r>
    <n v="-117.91"/>
    <n v="33.74"/>
    <n v="15"/>
    <n v="715"/>
    <n v="214"/>
    <n v="1394"/>
    <n v="244"/>
    <n v="3.3845999999999998"/>
    <n v="162500"/>
    <x v="1"/>
    <m/>
  </r>
  <r>
    <n v="-117.92"/>
    <n v="33.74"/>
    <n v="24"/>
    <n v="5321"/>
    <n v="1063"/>
    <n v="4011"/>
    <n v="1047"/>
    <n v="4.3882000000000003"/>
    <n v="189300"/>
    <x v="1"/>
    <m/>
  </r>
  <r>
    <n v="-117.93"/>
    <n v="33.729999999999997"/>
    <n v="27"/>
    <n v="3662"/>
    <n v="834"/>
    <n v="3009"/>
    <n v="743"/>
    <n v="3.9815999999999998"/>
    <n v="179500"/>
    <x v="1"/>
    <m/>
  </r>
  <r>
    <n v="-117.94"/>
    <n v="33.74"/>
    <n v="24"/>
    <n v="4248"/>
    <n v="840"/>
    <n v="3118"/>
    <n v="798"/>
    <n v="4.2222"/>
    <n v="207200"/>
    <x v="1"/>
    <m/>
  </r>
  <r>
    <n v="-117.94"/>
    <n v="33.729999999999997"/>
    <n v="24"/>
    <n v="4197"/>
    <n v="718"/>
    <n v="2468"/>
    <n v="714"/>
    <n v="5.2563000000000004"/>
    <n v="211400"/>
    <x v="1"/>
    <m/>
  </r>
  <r>
    <n v="-117.95"/>
    <n v="33.74"/>
    <n v="16"/>
    <n v="2768"/>
    <n v="600"/>
    <n v="1182"/>
    <n v="563"/>
    <n v="3.7162000000000002"/>
    <n v="201200"/>
    <x v="1"/>
    <m/>
  </r>
  <r>
    <n v="-117.95"/>
    <n v="33.74"/>
    <n v="25"/>
    <n v="1393"/>
    <n v="243"/>
    <n v="976"/>
    <n v="245"/>
    <n v="5.4485000000000001"/>
    <n v="225200"/>
    <x v="1"/>
    <m/>
  </r>
  <r>
    <n v="-117.95"/>
    <n v="33.74"/>
    <n v="21"/>
    <n v="3576"/>
    <n v="554"/>
    <n v="1846"/>
    <n v="538"/>
    <n v="5.9837999999999996"/>
    <n v="271900"/>
    <x v="1"/>
    <m/>
  </r>
  <r>
    <n v="-117.98"/>
    <n v="33.700000000000003"/>
    <n v="17"/>
    <n v="1989"/>
    <n v="411"/>
    <n v="1401"/>
    <n v="453"/>
    <n v="4.1603000000000003"/>
    <n v="160500"/>
    <x v="1"/>
    <m/>
  </r>
  <r>
    <n v="-117.98"/>
    <n v="33.71"/>
    <n v="24"/>
    <n v="2308"/>
    <n v="464"/>
    <n v="1101"/>
    <n v="407"/>
    <n v="4.4766000000000004"/>
    <n v="230000"/>
    <x v="1"/>
    <m/>
  </r>
  <r>
    <n v="-117.99"/>
    <n v="33.71"/>
    <n v="19"/>
    <n v="1967"/>
    <n v="487"/>
    <n v="1251"/>
    <n v="404"/>
    <n v="3.6696"/>
    <n v="218800"/>
    <x v="1"/>
    <m/>
  </r>
  <r>
    <n v="-117.98"/>
    <n v="33.71"/>
    <n v="26"/>
    <n v="1905"/>
    <n v="373"/>
    <n v="1098"/>
    <n v="368"/>
    <n v="4.8611000000000004"/>
    <n v="229600"/>
    <x v="1"/>
    <m/>
  </r>
  <r>
    <n v="-117.96"/>
    <n v="33.68"/>
    <n v="26"/>
    <n v="1374"/>
    <n v="234"/>
    <n v="731"/>
    <n v="244"/>
    <n v="6.0904999999999996"/>
    <n v="224800"/>
    <x v="1"/>
    <m/>
  </r>
  <r>
    <n v="-117.97"/>
    <n v="33.68"/>
    <n v="23"/>
    <n v="1722"/>
    <n v="316"/>
    <n v="865"/>
    <n v="309"/>
    <n v="4.6452"/>
    <n v="273800"/>
    <x v="1"/>
    <m/>
  </r>
  <r>
    <n v="-117.96"/>
    <n v="33.68"/>
    <n v="25"/>
    <n v="2004"/>
    <n v="349"/>
    <n v="1085"/>
    <n v="343"/>
    <n v="4.7656000000000001"/>
    <n v="230700"/>
    <x v="1"/>
    <m/>
  </r>
  <r>
    <n v="-117.96"/>
    <n v="33.68"/>
    <n v="18"/>
    <n v="2594"/>
    <n v="539"/>
    <n v="817"/>
    <n v="485"/>
    <n v="2.3673999999999999"/>
    <n v="219200"/>
    <x v="1"/>
    <m/>
  </r>
  <r>
    <n v="-117.96"/>
    <n v="33.68"/>
    <n v="24"/>
    <n v="6517"/>
    <n v="1279"/>
    <n v="3441"/>
    <n v="1198"/>
    <n v="4.25"/>
    <n v="152100"/>
    <x v="1"/>
    <m/>
  </r>
  <r>
    <n v="-117.97"/>
    <n v="33.68"/>
    <n v="26"/>
    <n v="3653"/>
    <n v="568"/>
    <n v="1930"/>
    <n v="585"/>
    <n v="5.7301000000000002"/>
    <n v="260900"/>
    <x v="1"/>
    <m/>
  </r>
  <r>
    <n v="-117.95"/>
    <n v="33.69"/>
    <n v="26"/>
    <n v="1417"/>
    <n v="264"/>
    <n v="817"/>
    <n v="261"/>
    <n v="4.875"/>
    <n v="230400"/>
    <x v="1"/>
    <m/>
  </r>
  <r>
    <n v="-117.95"/>
    <n v="33.68"/>
    <n v="26"/>
    <n v="2249"/>
    <n v="344"/>
    <n v="1311"/>
    <n v="373"/>
    <n v="5.0286999999999997"/>
    <n v="265000"/>
    <x v="1"/>
    <m/>
  </r>
  <r>
    <n v="-117.95"/>
    <n v="33.68"/>
    <n v="27"/>
    <n v="1732"/>
    <n v="303"/>
    <n v="1115"/>
    <n v="308"/>
    <n v="5.5312000000000001"/>
    <n v="239200"/>
    <x v="1"/>
    <m/>
  </r>
  <r>
    <n v="-117.95"/>
    <n v="33.68"/>
    <n v="19"/>
    <n v="1028"/>
    <n v="191"/>
    <n v="340"/>
    <n v="159"/>
    <n v="3.6364000000000001"/>
    <n v="252800"/>
    <x v="1"/>
    <m/>
  </r>
  <r>
    <n v="-117.95"/>
    <n v="33.67"/>
    <n v="25"/>
    <n v="1611"/>
    <n v="383"/>
    <n v="554"/>
    <n v="327"/>
    <n v="3.0417000000000001"/>
    <n v="137300"/>
    <x v="1"/>
    <m/>
  </r>
  <r>
    <n v="-117.95"/>
    <n v="33.67"/>
    <n v="25"/>
    <n v="1799"/>
    <n v="233"/>
    <n v="810"/>
    <n v="265"/>
    <n v="8.2889999999999997"/>
    <n v="372400"/>
    <x v="1"/>
    <m/>
  </r>
  <r>
    <n v="-117.95"/>
    <n v="33.659999999999997"/>
    <n v="26"/>
    <n v="1787"/>
    <n v="227"/>
    <n v="639"/>
    <n v="224"/>
    <n v="6.8226000000000004"/>
    <n v="329800"/>
    <x v="1"/>
    <m/>
  </r>
  <r>
    <n v="-117.95"/>
    <n v="33.659999999999997"/>
    <n v="22"/>
    <n v="2785"/>
    <n v="441"/>
    <n v="1086"/>
    <n v="392"/>
    <n v="7.3719000000000001"/>
    <n v="337400"/>
    <x v="1"/>
    <m/>
  </r>
  <r>
    <n v="-117.98"/>
    <n v="33.65"/>
    <n v="22"/>
    <n v="3335"/>
    <n v="754"/>
    <n v="1500"/>
    <n v="719"/>
    <n v="3.7315"/>
    <n v="197900"/>
    <x v="1"/>
    <m/>
  </r>
  <r>
    <n v="-117.98"/>
    <n v="33.65"/>
    <n v="18"/>
    <n v="1027"/>
    <n v="206"/>
    <n v="436"/>
    <n v="180"/>
    <n v="4.2159000000000004"/>
    <n v="211300"/>
    <x v="1"/>
    <m/>
  </r>
  <r>
    <n v="-117.98"/>
    <n v="33.65"/>
    <n v="22"/>
    <n v="3592"/>
    <n v="527"/>
    <n v="1598"/>
    <n v="523"/>
    <n v="6.5500999999999996"/>
    <n v="294900"/>
    <x v="1"/>
    <m/>
  </r>
  <r>
    <n v="-117.98"/>
    <n v="33.64"/>
    <n v="20"/>
    <n v="1851"/>
    <n v="495"/>
    <n v="792"/>
    <n v="363"/>
    <n v="3.8187000000000002"/>
    <n v="137500"/>
    <x v="3"/>
    <e v="#NAME?"/>
  </r>
  <r>
    <n v="-117.97"/>
    <n v="33.74"/>
    <n v="16"/>
    <n v="1735"/>
    <n v="380"/>
    <n v="784"/>
    <n v="360"/>
    <n v="4.2565999999999997"/>
    <n v="139200"/>
    <x v="1"/>
    <m/>
  </r>
  <r>
    <n v="-117.97"/>
    <n v="33.74"/>
    <n v="18"/>
    <n v="2814"/>
    <n v="539"/>
    <n v="1439"/>
    <n v="493"/>
    <n v="3.5990000000000002"/>
    <n v="262000"/>
    <x v="1"/>
    <m/>
  </r>
  <r>
    <n v="-117.97"/>
    <n v="33.729999999999997"/>
    <n v="27"/>
    <n v="2097"/>
    <n v="325"/>
    <n v="1217"/>
    <n v="331"/>
    <n v="5.7121000000000004"/>
    <n v="222500"/>
    <x v="1"/>
    <m/>
  </r>
  <r>
    <n v="-117.97"/>
    <n v="33.729999999999997"/>
    <n v="26"/>
    <n v="1694"/>
    <n v="260"/>
    <n v="885"/>
    <n v="279"/>
    <n v="5.0875000000000004"/>
    <n v="224200"/>
    <x v="1"/>
    <m/>
  </r>
  <r>
    <n v="-117.96"/>
    <n v="33.74"/>
    <n v="19"/>
    <n v="1783"/>
    <n v="415"/>
    <n v="1025"/>
    <n v="383"/>
    <n v="4.1483999999999996"/>
    <n v="230000"/>
    <x v="1"/>
    <m/>
  </r>
  <r>
    <n v="-117.96"/>
    <n v="33.729999999999997"/>
    <n v="22"/>
    <n v="3479"/>
    <n v="455"/>
    <n v="1454"/>
    <n v="488"/>
    <n v="6.6323999999999996"/>
    <n v="347600"/>
    <x v="1"/>
    <m/>
  </r>
  <r>
    <n v="-117.97"/>
    <n v="33.729999999999997"/>
    <n v="19"/>
    <n v="4154"/>
    <n v="560"/>
    <n v="2130"/>
    <n v="589"/>
    <n v="7.2845000000000004"/>
    <n v="301800"/>
    <x v="1"/>
    <m/>
  </r>
  <r>
    <n v="-117.97"/>
    <n v="33.72"/>
    <n v="24"/>
    <n v="2991"/>
    <n v="500"/>
    <n v="1437"/>
    <n v="453"/>
    <n v="5.4286000000000003"/>
    <n v="273400"/>
    <x v="1"/>
    <m/>
  </r>
  <r>
    <n v="-117.95"/>
    <n v="33.72"/>
    <n v="21"/>
    <n v="3107"/>
    <n v="483"/>
    <n v="1688"/>
    <n v="503"/>
    <n v="5.9581999999999997"/>
    <n v="288000"/>
    <x v="1"/>
    <m/>
  </r>
  <r>
    <n v="-117.96"/>
    <n v="33.72"/>
    <n v="23"/>
    <n v="3929"/>
    <n v="559"/>
    <n v="1858"/>
    <n v="538"/>
    <n v="6.8644999999999996"/>
    <n v="318200"/>
    <x v="1"/>
    <m/>
  </r>
  <r>
    <n v="-117.93"/>
    <n v="33.729999999999997"/>
    <n v="19"/>
    <n v="4021"/>
    <n v="557"/>
    <n v="1872"/>
    <n v="545"/>
    <n v="6.7919"/>
    <n v="295600"/>
    <x v="1"/>
    <m/>
  </r>
  <r>
    <n v="-117.93"/>
    <n v="33.72"/>
    <n v="17"/>
    <n v="4461"/>
    <n v="585"/>
    <n v="2095"/>
    <n v="580"/>
    <n v="7.6708999999999996"/>
    <n v="319500"/>
    <x v="1"/>
    <m/>
  </r>
  <r>
    <n v="-117.92"/>
    <n v="33.729999999999997"/>
    <n v="17"/>
    <n v="1692"/>
    <n v="293"/>
    <n v="934"/>
    <n v="280"/>
    <n v="4.4728000000000003"/>
    <n v="205800"/>
    <x v="1"/>
    <m/>
  </r>
  <r>
    <n v="-117.92"/>
    <n v="33.729999999999997"/>
    <n v="14"/>
    <n v="5147"/>
    <n v="1182"/>
    <n v="3171"/>
    <n v="1126"/>
    <n v="3.9929000000000001"/>
    <n v="225800"/>
    <x v="1"/>
    <m/>
  </r>
  <r>
    <n v="-117.92"/>
    <n v="33.72"/>
    <n v="17"/>
    <n v="3318"/>
    <n v="502"/>
    <n v="1520"/>
    <n v="498"/>
    <n v="5.5500999999999996"/>
    <n v="274200"/>
    <x v="1"/>
    <m/>
  </r>
  <r>
    <n v="-117.96"/>
    <n v="33.71"/>
    <n v="19"/>
    <n v="4328"/>
    <n v="849"/>
    <n v="2243"/>
    <n v="808"/>
    <n v="5.5701999999999998"/>
    <n v="342600"/>
    <x v="1"/>
    <m/>
  </r>
  <r>
    <n v="-117.95"/>
    <n v="33.71"/>
    <n v="16"/>
    <n v="6058"/>
    <n v="1715"/>
    <n v="3285"/>
    <n v="1495"/>
    <n v="3.4133"/>
    <n v="290900"/>
    <x v="1"/>
    <m/>
  </r>
  <r>
    <n v="-117.96"/>
    <n v="33.71"/>
    <n v="19"/>
    <n v="1624"/>
    <n v="221"/>
    <n v="782"/>
    <n v="228"/>
    <n v="4.5961999999999996"/>
    <n v="304500"/>
    <x v="1"/>
    <m/>
  </r>
  <r>
    <n v="-117.95"/>
    <n v="33.71"/>
    <n v="20"/>
    <n v="2781"/>
    <n v="407"/>
    <n v="1242"/>
    <n v="408"/>
    <n v="6.1092000000000004"/>
    <n v="306500"/>
    <x v="1"/>
    <m/>
  </r>
  <r>
    <n v="-117.94"/>
    <n v="33.71"/>
    <n v="18"/>
    <n v="3695"/>
    <n v="602"/>
    <n v="1779"/>
    <n v="572"/>
    <n v="5.9448999999999996"/>
    <n v="276500"/>
    <x v="1"/>
    <m/>
  </r>
  <r>
    <n v="-117.93"/>
    <n v="33.71"/>
    <n v="10"/>
    <n v="2775"/>
    <n v="717"/>
    <n v="1581"/>
    <n v="633"/>
    <n v="4.1365999999999996"/>
    <n v="158800"/>
    <x v="1"/>
    <m/>
  </r>
  <r>
    <n v="-117.94"/>
    <n v="33.700000000000003"/>
    <n v="18"/>
    <n v="4827"/>
    <n v="718"/>
    <n v="2471"/>
    <n v="716"/>
    <n v="6.1181000000000001"/>
    <n v="284500"/>
    <x v="1"/>
    <m/>
  </r>
  <r>
    <n v="-117.95"/>
    <n v="33.69"/>
    <n v="24"/>
    <n v="4269"/>
    <n v="618"/>
    <n v="1954"/>
    <n v="597"/>
    <n v="6.9260999999999999"/>
    <n v="284600"/>
    <x v="1"/>
    <m/>
  </r>
  <r>
    <n v="-117.95"/>
    <n v="33.700000000000003"/>
    <n v="17"/>
    <n v="5781"/>
    <n v="924"/>
    <n v="2585"/>
    <n v="915"/>
    <n v="5.343"/>
    <n v="231900"/>
    <x v="1"/>
    <m/>
  </r>
  <r>
    <n v="-117.98"/>
    <n v="33.69"/>
    <n v="22"/>
    <n v="3957"/>
    <n v="520"/>
    <n v="1774"/>
    <n v="527"/>
    <n v="7.0907"/>
    <n v="350200"/>
    <x v="1"/>
    <m/>
  </r>
  <r>
    <n v="-117.97"/>
    <n v="33.69"/>
    <n v="21"/>
    <n v="4112"/>
    <n v="580"/>
    <n v="1886"/>
    <n v="581"/>
    <n v="6.7990000000000004"/>
    <n v="292000"/>
    <x v="1"/>
    <m/>
  </r>
  <r>
    <n v="-117.98"/>
    <n v="33.700000000000003"/>
    <n v="16"/>
    <n v="5127"/>
    <n v="631"/>
    <n v="2142"/>
    <n v="596"/>
    <n v="7.8194999999999997"/>
    <n v="390500"/>
    <x v="1"/>
    <m/>
  </r>
  <r>
    <n v="-117.96"/>
    <n v="33.700000000000003"/>
    <n v="23"/>
    <n v="4417"/>
    <n v="740"/>
    <n v="1865"/>
    <n v="693"/>
    <n v="5.3428000000000004"/>
    <n v="279300"/>
    <x v="1"/>
    <m/>
  </r>
  <r>
    <n v="-117.96"/>
    <n v="33.700000000000003"/>
    <n v="23"/>
    <n v="2622"/>
    <n v="445"/>
    <n v="1103"/>
    <n v="407"/>
    <n v="4.7249999999999996"/>
    <n v="289600"/>
    <x v="1"/>
    <m/>
  </r>
  <r>
    <n v="-117.96"/>
    <n v="33.69"/>
    <n v="20"/>
    <n v="3123"/>
    <n v="441"/>
    <n v="1319"/>
    <n v="432"/>
    <n v="6.0910000000000002"/>
    <n v="290400"/>
    <x v="1"/>
    <m/>
  </r>
  <r>
    <n v="-117.96"/>
    <n v="33.69"/>
    <n v="17"/>
    <n v="2500"/>
    <n v="343"/>
    <n v="1242"/>
    <n v="368"/>
    <n v="7.7313000000000001"/>
    <n v="316700"/>
    <x v="1"/>
    <m/>
  </r>
  <r>
    <n v="-117.98"/>
    <n v="33.700000000000003"/>
    <n v="24"/>
    <n v="3451"/>
    <n v="504"/>
    <n v="1736"/>
    <n v="493"/>
    <n v="6.3749000000000002"/>
    <n v="278000"/>
    <x v="1"/>
    <m/>
  </r>
  <r>
    <n v="-117.98"/>
    <n v="33.71"/>
    <n v="24"/>
    <n v="3430"/>
    <n v="548"/>
    <n v="1601"/>
    <n v="512"/>
    <n v="5.6825000000000001"/>
    <n v="264600"/>
    <x v="1"/>
    <m/>
  </r>
  <r>
    <n v="-117.97"/>
    <n v="33.71"/>
    <n v="26"/>
    <n v="2553"/>
    <n v="405"/>
    <n v="1337"/>
    <n v="411"/>
    <n v="5.3737000000000004"/>
    <n v="252900"/>
    <x v="1"/>
    <m/>
  </r>
  <r>
    <n v="-117.97"/>
    <n v="33.71"/>
    <n v="25"/>
    <n v="3273"/>
    <n v="478"/>
    <n v="1645"/>
    <n v="497"/>
    <n v="5.8194999999999997"/>
    <n v="286100"/>
    <x v="1"/>
    <m/>
  </r>
  <r>
    <n v="-117.99"/>
    <n v="33.700000000000003"/>
    <n v="25"/>
    <n v="2017"/>
    <n v="357"/>
    <n v="1063"/>
    <n v="369"/>
    <n v="4.0345000000000004"/>
    <n v="229400"/>
    <x v="1"/>
    <m/>
  </r>
  <r>
    <n v="-117.98"/>
    <n v="33.700000000000003"/>
    <n v="17"/>
    <n v="1997"/>
    <n v="340"/>
    <n v="952"/>
    <n v="341"/>
    <n v="4.4147999999999996"/>
    <n v="239200"/>
    <x v="1"/>
    <m/>
  </r>
  <r>
    <n v="-117.99"/>
    <n v="33.69"/>
    <n v="17"/>
    <n v="3386"/>
    <n v="729"/>
    <n v="1715"/>
    <n v="666"/>
    <n v="3.7479"/>
    <n v="213000"/>
    <x v="1"/>
    <m/>
  </r>
  <r>
    <n v="-117.98"/>
    <n v="33.69"/>
    <n v="16"/>
    <n v="2437"/>
    <n v="438"/>
    <n v="986"/>
    <n v="422"/>
    <n v="5.7117000000000004"/>
    <n v="247200"/>
    <x v="1"/>
    <m/>
  </r>
  <r>
    <n v="-117.97"/>
    <n v="33.67"/>
    <n v="25"/>
    <n v="3906"/>
    <n v="660"/>
    <n v="1809"/>
    <n v="622"/>
    <n v="5.6764999999999999"/>
    <n v="265100"/>
    <x v="1"/>
    <m/>
  </r>
  <r>
    <n v="-117.97"/>
    <n v="33.659999999999997"/>
    <n v="22"/>
    <n v="3914"/>
    <n v="600"/>
    <n v="1871"/>
    <n v="607"/>
    <n v="5.8540999999999999"/>
    <n v="281500"/>
    <x v="1"/>
    <m/>
  </r>
  <r>
    <n v="-117.96"/>
    <n v="33.67"/>
    <n v="16"/>
    <n v="5143"/>
    <n v="652"/>
    <n v="2209"/>
    <n v="637"/>
    <n v="7.0172999999999996"/>
    <n v="382100"/>
    <x v="1"/>
    <m/>
  </r>
  <r>
    <n v="-117.96"/>
    <n v="33.659999999999997"/>
    <n v="19"/>
    <n v="5925"/>
    <n v="744"/>
    <n v="2302"/>
    <n v="729"/>
    <n v="7.5698999999999996"/>
    <n v="333300"/>
    <x v="1"/>
    <m/>
  </r>
  <r>
    <n v="-117.96"/>
    <n v="33.65"/>
    <n v="23"/>
    <n v="5379"/>
    <n v="684"/>
    <n v="1826"/>
    <n v="555"/>
    <n v="7.0151000000000003"/>
    <n v="350600"/>
    <x v="1"/>
    <m/>
  </r>
  <r>
    <n v="-117.97"/>
    <n v="33.65"/>
    <n v="26"/>
    <n v="2379"/>
    <n v="336"/>
    <n v="988"/>
    <n v="346"/>
    <n v="5.3673999999999999"/>
    <n v="339300"/>
    <x v="1"/>
    <m/>
  </r>
  <r>
    <n v="-117.97"/>
    <n v="33.630000000000003"/>
    <n v="25"/>
    <n v="2482"/>
    <n v="360"/>
    <n v="960"/>
    <n v="352"/>
    <n v="6.1571999999999996"/>
    <n v="344000"/>
    <x v="3"/>
    <e v="#NAME?"/>
  </r>
  <r>
    <n v="-117.96"/>
    <n v="33.65"/>
    <n v="24"/>
    <n v="4462"/>
    <n v="689"/>
    <n v="1943"/>
    <n v="712"/>
    <n v="5.7394999999999996"/>
    <n v="289800"/>
    <x v="1"/>
    <m/>
  </r>
  <r>
    <n v="-117.96"/>
    <n v="33.65"/>
    <n v="21"/>
    <n v="2030"/>
    <n v="318"/>
    <n v="910"/>
    <n v="311"/>
    <n v="7.8452999999999999"/>
    <n v="343300"/>
    <x v="1"/>
    <m/>
  </r>
  <r>
    <n v="-117.96"/>
    <n v="33.65"/>
    <n v="18"/>
    <n v="3603"/>
    <n v="879"/>
    <n v="1549"/>
    <n v="756"/>
    <n v="4.0228999999999999"/>
    <n v="363100"/>
    <x v="1"/>
    <m/>
  </r>
  <r>
    <n v="-117.98"/>
    <n v="33.61"/>
    <n v="17"/>
    <n v="2054"/>
    <n v="291"/>
    <n v="836"/>
    <n v="288"/>
    <n v="6.8939000000000004"/>
    <n v="383900"/>
    <x v="3"/>
    <e v="#NAME?"/>
  </r>
  <r>
    <n v="-117.97"/>
    <n v="33.729999999999997"/>
    <n v="18"/>
    <n v="3698"/>
    <n v="574"/>
    <n v="2046"/>
    <n v="614"/>
    <n v="6.2984"/>
    <n v="269800"/>
    <x v="1"/>
    <m/>
  </r>
  <r>
    <n v="-117.98"/>
    <n v="33.729999999999997"/>
    <n v="18"/>
    <n v="3833"/>
    <m/>
    <n v="2192"/>
    <n v="996"/>
    <n v="3.4679000000000002"/>
    <n v="219700"/>
    <x v="1"/>
    <m/>
  </r>
  <r>
    <n v="-117.98"/>
    <n v="33.72"/>
    <n v="24"/>
    <n v="2826"/>
    <n v="547"/>
    <n v="1738"/>
    <n v="546"/>
    <n v="6.0494000000000003"/>
    <n v="240400"/>
    <x v="1"/>
    <m/>
  </r>
  <r>
    <n v="-117.98"/>
    <n v="33.72"/>
    <n v="28"/>
    <n v="3109"/>
    <n v="561"/>
    <n v="1891"/>
    <n v="562"/>
    <n v="5.2655000000000003"/>
    <n v="243100"/>
    <x v="1"/>
    <m/>
  </r>
  <r>
    <n v="-117.98"/>
    <n v="33.67"/>
    <n v="7"/>
    <n v="5664"/>
    <n v="1174"/>
    <n v="2493"/>
    <n v="1101"/>
    <n v="5.8251999999999997"/>
    <n v="264700"/>
    <x v="1"/>
    <m/>
  </r>
  <r>
    <n v="-117.98"/>
    <n v="33.659999999999997"/>
    <n v="26"/>
    <n v="3527"/>
    <n v="547"/>
    <n v="1615"/>
    <n v="542"/>
    <n v="6.1623999999999999"/>
    <n v="279400"/>
    <x v="1"/>
    <m/>
  </r>
  <r>
    <n v="-117.97"/>
    <n v="33.67"/>
    <n v="17"/>
    <n v="4466"/>
    <n v="640"/>
    <n v="2166"/>
    <n v="666"/>
    <n v="6.9790000000000001"/>
    <n v="330700"/>
    <x v="1"/>
    <m/>
  </r>
  <r>
    <n v="-117.97"/>
    <n v="33.659999999999997"/>
    <n v="14"/>
    <n v="6090"/>
    <n v="1338"/>
    <n v="1974"/>
    <n v="1248"/>
    <n v="2.8060999999999998"/>
    <n v="180300"/>
    <x v="1"/>
    <m/>
  </r>
  <r>
    <n v="-117.98"/>
    <n v="33.68"/>
    <n v="14"/>
    <n v="3396"/>
    <n v="477"/>
    <n v="1542"/>
    <n v="472"/>
    <n v="7.3982000000000001"/>
    <n v="369100"/>
    <x v="1"/>
    <m/>
  </r>
  <r>
    <n v="-117.98"/>
    <n v="33.68"/>
    <n v="24"/>
    <n v="4177"/>
    <m/>
    <n v="1704"/>
    <n v="606"/>
    <n v="6.2473000000000001"/>
    <n v="281900"/>
    <x v="1"/>
    <m/>
  </r>
  <r>
    <n v="-117.98"/>
    <n v="33.68"/>
    <n v="17"/>
    <n v="2603"/>
    <n v="373"/>
    <n v="1265"/>
    <n v="382"/>
    <n v="6.8038999999999996"/>
    <n v="332900"/>
    <x v="1"/>
    <m/>
  </r>
  <r>
    <n v="-117.97"/>
    <n v="33.68"/>
    <n v="16"/>
    <n v="4508"/>
    <n v="598"/>
    <n v="2221"/>
    <n v="623"/>
    <n v="7.3731"/>
    <n v="390800"/>
    <x v="1"/>
    <m/>
  </r>
  <r>
    <n v="-117.97"/>
    <n v="33.68"/>
    <n v="26"/>
    <n v="1616"/>
    <n v="292"/>
    <n v="700"/>
    <n v="241"/>
    <n v="5.5105000000000004"/>
    <n v="232100"/>
    <x v="1"/>
    <m/>
  </r>
  <r>
    <n v="-118.01"/>
    <n v="33.67"/>
    <n v="13"/>
    <n v="2902"/>
    <n v="536"/>
    <n v="1125"/>
    <n v="490"/>
    <n v="5.8879999999999999"/>
    <n v="447700"/>
    <x v="3"/>
    <e v="#NAME?"/>
  </r>
  <r>
    <n v="-118.01"/>
    <n v="33.67"/>
    <n v="16"/>
    <n v="3581"/>
    <n v="780"/>
    <n v="1644"/>
    <n v="774"/>
    <n v="5.0410000000000004"/>
    <n v="397600"/>
    <x v="3"/>
    <e v="#NAME?"/>
  </r>
  <r>
    <n v="-118.01"/>
    <n v="33.659999999999997"/>
    <n v="19"/>
    <n v="4559"/>
    <n v="1045"/>
    <n v="1949"/>
    <n v="910"/>
    <n v="4.3550000000000004"/>
    <n v="429200"/>
    <x v="3"/>
    <e v="#NAME?"/>
  </r>
  <r>
    <n v="-118"/>
    <n v="33.659999999999997"/>
    <n v="25"/>
    <n v="4041"/>
    <n v="903"/>
    <n v="1689"/>
    <n v="784"/>
    <n v="4.2289000000000003"/>
    <n v="442700"/>
    <x v="3"/>
    <e v="#NAME?"/>
  </r>
  <r>
    <n v="-118.02"/>
    <n v="33.65"/>
    <n v="38"/>
    <n v="2548"/>
    <n v="646"/>
    <n v="755"/>
    <n v="399"/>
    <n v="2.8351999999999999"/>
    <n v="408300"/>
    <x v="3"/>
    <e v="#NAME?"/>
  </r>
  <r>
    <n v="-117.99"/>
    <n v="33.68"/>
    <n v="13"/>
    <n v="4000"/>
    <n v="883"/>
    <n v="1999"/>
    <n v="881"/>
    <n v="4.7244999999999999"/>
    <n v="273600"/>
    <x v="1"/>
    <m/>
  </r>
  <r>
    <n v="-117.99"/>
    <n v="33.68"/>
    <n v="18"/>
    <n v="2024"/>
    <n v="462"/>
    <n v="1047"/>
    <n v="451"/>
    <n v="3.5848"/>
    <n v="186900"/>
    <x v="1"/>
    <m/>
  </r>
  <r>
    <n v="-117.99"/>
    <n v="33.67"/>
    <n v="15"/>
    <n v="3141"/>
    <n v="664"/>
    <n v="1729"/>
    <n v="633"/>
    <n v="4.2164999999999999"/>
    <n v="234600"/>
    <x v="1"/>
    <m/>
  </r>
  <r>
    <n v="-117.99"/>
    <n v="33.68"/>
    <n v="14"/>
    <n v="3305"/>
    <n v="841"/>
    <n v="2272"/>
    <n v="769"/>
    <n v="3.4899"/>
    <n v="216700"/>
    <x v="1"/>
    <m/>
  </r>
  <r>
    <n v="-117.99"/>
    <n v="33.67"/>
    <n v="19"/>
    <n v="3808"/>
    <n v="790"/>
    <n v="1776"/>
    <n v="756"/>
    <n v="4.625"/>
    <n v="282200"/>
    <x v="1"/>
    <m/>
  </r>
  <r>
    <n v="-117.99"/>
    <n v="33.67"/>
    <n v="12"/>
    <n v="2228"/>
    <n v="479"/>
    <n v="1122"/>
    <n v="488"/>
    <n v="4.0385"/>
    <n v="350000"/>
    <x v="1"/>
    <m/>
  </r>
  <r>
    <n v="-117.99"/>
    <n v="33.67"/>
    <n v="17"/>
    <n v="1692"/>
    <n v="427"/>
    <n v="903"/>
    <n v="423"/>
    <n v="3.5859000000000001"/>
    <n v="262500"/>
    <x v="1"/>
    <m/>
  </r>
  <r>
    <n v="-118"/>
    <n v="33.659999999999997"/>
    <n v="16"/>
    <n v="2809"/>
    <n v="708"/>
    <n v="1260"/>
    <n v="638"/>
    <n v="3.2353000000000001"/>
    <n v="252900"/>
    <x v="3"/>
    <e v="#NAME?"/>
  </r>
  <r>
    <n v="-117.99"/>
    <n v="33.659999999999997"/>
    <n v="29"/>
    <n v="1330"/>
    <n v="293"/>
    <n v="613"/>
    <n v="236"/>
    <n v="4.6590999999999996"/>
    <n v="353100"/>
    <x v="1"/>
    <m/>
  </r>
  <r>
    <n v="-117.99"/>
    <n v="33.659999999999997"/>
    <n v="14"/>
    <n v="3155"/>
    <n v="653"/>
    <n v="951"/>
    <n v="575"/>
    <n v="3.0625"/>
    <n v="268800"/>
    <x v="1"/>
    <m/>
  </r>
  <r>
    <n v="-118.02"/>
    <n v="33.619999999999997"/>
    <n v="11"/>
    <n v="3969"/>
    <n v="834"/>
    <n v="1508"/>
    <n v="754"/>
    <n v="4.3409000000000004"/>
    <n v="271400"/>
    <x v="3"/>
    <e v="#NAME?"/>
  </r>
  <r>
    <n v="-118.05"/>
    <n v="33.65"/>
    <n v="5"/>
    <n v="7017"/>
    <n v="935"/>
    <n v="2427"/>
    <n v="867"/>
    <n v="10.115399999999999"/>
    <n v="477700"/>
    <x v="3"/>
    <e v="#NAME?"/>
  </r>
  <r>
    <n v="-118"/>
    <n v="33.68"/>
    <n v="12"/>
    <n v="5241"/>
    <n v="985"/>
    <n v="2048"/>
    <n v="943"/>
    <n v="6.4858000000000002"/>
    <n v="285400"/>
    <x v="1"/>
    <m/>
  </r>
  <r>
    <n v="-118"/>
    <n v="33.67"/>
    <n v="34"/>
    <n v="3712"/>
    <n v="667"/>
    <n v="1521"/>
    <n v="632"/>
    <n v="4.8125"/>
    <n v="387800"/>
    <x v="1"/>
    <m/>
  </r>
  <r>
    <n v="-118"/>
    <n v="33.71"/>
    <n v="19"/>
    <n v="4808"/>
    <n v="1029"/>
    <n v="2422"/>
    <n v="971"/>
    <n v="4.0121000000000002"/>
    <n v="279700"/>
    <x v="1"/>
    <m/>
  </r>
  <r>
    <n v="-117.99"/>
    <n v="33.71"/>
    <n v="18"/>
    <n v="1994"/>
    <n v="578"/>
    <n v="3031"/>
    <n v="577"/>
    <n v="2.7614000000000001"/>
    <n v="237500"/>
    <x v="1"/>
    <m/>
  </r>
  <r>
    <n v="-117.99"/>
    <n v="33.71"/>
    <n v="17"/>
    <n v="1600"/>
    <n v="458"/>
    <n v="1803"/>
    <n v="432"/>
    <n v="2.7865000000000002"/>
    <n v="216700"/>
    <x v="1"/>
    <m/>
  </r>
  <r>
    <n v="-118.02"/>
    <n v="33.71"/>
    <n v="23"/>
    <n v="5554"/>
    <n v="995"/>
    <n v="2408"/>
    <n v="936"/>
    <n v="5.3886000000000003"/>
    <n v="331900"/>
    <x v="1"/>
    <m/>
  </r>
  <r>
    <n v="-118.02"/>
    <n v="33.700000000000003"/>
    <n v="23"/>
    <n v="5069"/>
    <n v="770"/>
    <n v="2473"/>
    <n v="769"/>
    <n v="6.3047000000000004"/>
    <n v="285700"/>
    <x v="1"/>
    <m/>
  </r>
  <r>
    <n v="-118.02"/>
    <n v="33.72"/>
    <n v="22"/>
    <n v="8844"/>
    <n v="1706"/>
    <n v="4404"/>
    <n v="1594"/>
    <n v="4.4452999999999996"/>
    <n v="267800"/>
    <x v="1"/>
    <m/>
  </r>
  <r>
    <n v="-118.01"/>
    <n v="33.729999999999997"/>
    <n v="23"/>
    <n v="4095"/>
    <n v="578"/>
    <n v="1766"/>
    <n v="589"/>
    <n v="6.7417999999999996"/>
    <n v="302500"/>
    <x v="1"/>
    <m/>
  </r>
  <r>
    <n v="-118.02"/>
    <n v="33.729999999999997"/>
    <n v="24"/>
    <n v="6393"/>
    <n v="1141"/>
    <n v="2743"/>
    <n v="1057"/>
    <n v="5.1383999999999999"/>
    <n v="336900"/>
    <x v="1"/>
    <m/>
  </r>
  <r>
    <n v="-118.03"/>
    <n v="33.72"/>
    <n v="24"/>
    <n v="5203"/>
    <n v="957"/>
    <n v="2465"/>
    <n v="946"/>
    <n v="5.1630000000000003"/>
    <n v="261000"/>
    <x v="1"/>
    <m/>
  </r>
  <r>
    <n v="-118.04"/>
    <n v="33.72"/>
    <n v="24"/>
    <n v="7141"/>
    <n v="1330"/>
    <n v="3418"/>
    <n v="1268"/>
    <n v="4.6649000000000003"/>
    <n v="237800"/>
    <x v="1"/>
    <m/>
  </r>
  <r>
    <n v="-117.99"/>
    <n v="33.729999999999997"/>
    <n v="24"/>
    <n v="2104"/>
    <n v="421"/>
    <n v="1181"/>
    <n v="414"/>
    <n v="3.8365"/>
    <n v="250900"/>
    <x v="1"/>
    <m/>
  </r>
  <r>
    <n v="-118"/>
    <n v="33.729999999999997"/>
    <n v="26"/>
    <n v="2236"/>
    <n v="280"/>
    <n v="809"/>
    <n v="282"/>
    <n v="6.7394999999999996"/>
    <n v="342800"/>
    <x v="1"/>
    <m/>
  </r>
  <r>
    <n v="-117.99"/>
    <n v="33.729999999999997"/>
    <n v="20"/>
    <n v="3182"/>
    <n v="884"/>
    <n v="1770"/>
    <n v="817"/>
    <n v="3.1911999999999998"/>
    <n v="220800"/>
    <x v="1"/>
    <m/>
  </r>
  <r>
    <n v="-117.99"/>
    <n v="33.72"/>
    <n v="26"/>
    <n v="1787"/>
    <n v="275"/>
    <n v="801"/>
    <n v="270"/>
    <n v="5.5514000000000001"/>
    <n v="255700"/>
    <x v="1"/>
    <m/>
  </r>
  <r>
    <n v="-117.99"/>
    <n v="33.72"/>
    <n v="17"/>
    <n v="2801"/>
    <n v="649"/>
    <n v="1473"/>
    <n v="535"/>
    <n v="4.2874999999999996"/>
    <n v="134800"/>
    <x v="1"/>
    <m/>
  </r>
  <r>
    <n v="-117.99"/>
    <n v="33.72"/>
    <n v="14"/>
    <n v="2127"/>
    <n v="537"/>
    <n v="1338"/>
    <n v="475"/>
    <n v="3.6280000000000001"/>
    <n v="188500"/>
    <x v="1"/>
    <m/>
  </r>
  <r>
    <n v="-118.01"/>
    <n v="33.71"/>
    <n v="18"/>
    <n v="6565"/>
    <n v="1357"/>
    <n v="3079"/>
    <n v="1248"/>
    <n v="4.7515000000000001"/>
    <n v="295600"/>
    <x v="1"/>
    <m/>
  </r>
  <r>
    <n v="-118.01"/>
    <n v="33.700000000000003"/>
    <n v="24"/>
    <n v="3856"/>
    <n v="567"/>
    <n v="1741"/>
    <n v="588"/>
    <n v="7.2480000000000002"/>
    <n v="302700"/>
    <x v="1"/>
    <m/>
  </r>
  <r>
    <n v="-118.01"/>
    <n v="33.69"/>
    <n v="3"/>
    <n v="945"/>
    <n v="115"/>
    <n v="337"/>
    <n v="123"/>
    <n v="11.5199"/>
    <n v="500001"/>
    <x v="1"/>
    <m/>
  </r>
  <r>
    <n v="-117.99"/>
    <n v="33.700000000000003"/>
    <n v="13"/>
    <n v="4013"/>
    <n v="903"/>
    <n v="1999"/>
    <n v="859"/>
    <n v="4.625"/>
    <n v="248800"/>
    <x v="1"/>
    <m/>
  </r>
  <r>
    <n v="-117.99"/>
    <n v="33.69"/>
    <n v="16"/>
    <n v="1476"/>
    <n v="294"/>
    <n v="886"/>
    <n v="270"/>
    <n v="5.3258999999999999"/>
    <n v="216400"/>
    <x v="1"/>
    <m/>
  </r>
  <r>
    <n v="-117.99"/>
    <n v="33.69"/>
    <n v="12"/>
    <n v="2480"/>
    <n v="858"/>
    <n v="1441"/>
    <n v="788"/>
    <n v="1.6705000000000001"/>
    <n v="350000"/>
    <x v="1"/>
    <m/>
  </r>
  <r>
    <n v="-118.02"/>
    <n v="33.71"/>
    <n v="24"/>
    <n v="2598"/>
    <n v="443"/>
    <n v="1184"/>
    <n v="435"/>
    <n v="5.8623000000000003"/>
    <n v="287800"/>
    <x v="1"/>
    <m/>
  </r>
  <r>
    <n v="-118.03"/>
    <n v="33.700000000000003"/>
    <n v="15"/>
    <n v="3244"/>
    <n v="421"/>
    <n v="1259"/>
    <n v="413"/>
    <n v="7.7854000000000001"/>
    <n v="395300"/>
    <x v="1"/>
    <m/>
  </r>
  <r>
    <n v="-118.03"/>
    <n v="33.71"/>
    <n v="26"/>
    <n v="1483"/>
    <n v="251"/>
    <n v="738"/>
    <n v="235"/>
    <n v="6"/>
    <n v="271400"/>
    <x v="1"/>
    <m/>
  </r>
  <r>
    <n v="-118.07"/>
    <n v="33.67"/>
    <n v="13"/>
    <n v="5126"/>
    <n v="711"/>
    <n v="2429"/>
    <n v="718"/>
    <n v="9.5267999999999997"/>
    <n v="437900"/>
    <x v="3"/>
    <e v="#NAME?"/>
  </r>
  <r>
    <n v="-118.04"/>
    <n v="33.72"/>
    <n v="14"/>
    <n v="4494"/>
    <n v="1048"/>
    <n v="2222"/>
    <n v="963"/>
    <n v="4.7820999999999998"/>
    <n v="169400"/>
    <x v="1"/>
    <m/>
  </r>
  <r>
    <n v="-118.05"/>
    <n v="33.72"/>
    <n v="14"/>
    <n v="2673"/>
    <n v="687"/>
    <n v="1192"/>
    <n v="656"/>
    <n v="4.1862000000000004"/>
    <n v="188900"/>
    <x v="1"/>
    <m/>
  </r>
  <r>
    <n v="-118.04"/>
    <n v="33.72"/>
    <n v="15"/>
    <n v="1836"/>
    <n v="490"/>
    <n v="942"/>
    <n v="477"/>
    <n v="4.0237999999999996"/>
    <n v="182500"/>
    <x v="1"/>
    <m/>
  </r>
  <r>
    <n v="-118.09"/>
    <n v="33.700000000000003"/>
    <n v="13"/>
    <n v="4770"/>
    <n v="969"/>
    <n v="2261"/>
    <n v="972"/>
    <n v="5.883"/>
    <n v="295100"/>
    <x v="3"/>
    <e v="#NAME?"/>
  </r>
  <r>
    <n v="-118.04"/>
    <n v="33.71"/>
    <n v="12"/>
    <n v="4014"/>
    <n v="868"/>
    <n v="1605"/>
    <n v="769"/>
    <n v="6.0102000000000002"/>
    <n v="396900"/>
    <x v="1"/>
    <m/>
  </r>
  <r>
    <n v="-118.09"/>
    <n v="33.75"/>
    <n v="32"/>
    <n v="6239"/>
    <n v="974"/>
    <n v="2615"/>
    <n v="950"/>
    <n v="6.6188000000000002"/>
    <n v="380000"/>
    <x v="3"/>
    <e v="#NAME?"/>
  </r>
  <r>
    <n v="-118.1"/>
    <n v="33.74"/>
    <n v="37"/>
    <n v="997"/>
    <n v="262"/>
    <n v="531"/>
    <n v="282"/>
    <n v="4.7773000000000003"/>
    <n v="400000"/>
    <x v="3"/>
    <e v="#NAME?"/>
  </r>
  <r>
    <n v="-118.11"/>
    <n v="33.75"/>
    <n v="15"/>
    <n v="2569"/>
    <n v="812"/>
    <n v="785"/>
    <n v="477"/>
    <n v="5.4010999999999996"/>
    <n v="346400"/>
    <x v="3"/>
    <e v="#NAME?"/>
  </r>
  <r>
    <n v="-118.11"/>
    <n v="33.74"/>
    <n v="43"/>
    <n v="1222"/>
    <n v="303"/>
    <n v="565"/>
    <n v="309"/>
    <n v="4.8482000000000003"/>
    <n v="500001"/>
    <x v="3"/>
    <e v="#NAME?"/>
  </r>
  <r>
    <n v="-118.09"/>
    <n v="33.74"/>
    <n v="44"/>
    <n v="1671"/>
    <n v="390"/>
    <n v="871"/>
    <n v="367"/>
    <n v="4.6368999999999998"/>
    <n v="422200"/>
    <x v="3"/>
    <e v="#NAME?"/>
  </r>
  <r>
    <n v="-118.11"/>
    <n v="33.75"/>
    <n v="24"/>
    <n v="1608"/>
    <n v="314"/>
    <n v="592"/>
    <n v="314"/>
    <n v="5.0926"/>
    <n v="390500"/>
    <x v="3"/>
    <e v="#NAME?"/>
  </r>
  <r>
    <n v="-118.1"/>
    <n v="33.74"/>
    <n v="33"/>
    <n v="2119"/>
    <n v="524"/>
    <n v="872"/>
    <n v="465"/>
    <n v="4.5369999999999999"/>
    <n v="495500"/>
    <x v="3"/>
    <e v="#NAME?"/>
  </r>
  <r>
    <n v="-118.1"/>
    <n v="33.74"/>
    <n v="31"/>
    <n v="1310"/>
    <n v="342"/>
    <n v="563"/>
    <n v="310"/>
    <n v="4.6528"/>
    <n v="457100"/>
    <x v="3"/>
    <e v="#NAME?"/>
  </r>
  <r>
    <n v="-118.11"/>
    <n v="33.729999999999997"/>
    <n v="32"/>
    <n v="1258"/>
    <n v="333"/>
    <n v="645"/>
    <n v="334"/>
    <n v="5.0476000000000001"/>
    <n v="500001"/>
    <x v="3"/>
    <e v="#NAME?"/>
  </r>
  <r>
    <n v="-118.1"/>
    <n v="33.74"/>
    <n v="32"/>
    <n v="2035"/>
    <m/>
    <n v="934"/>
    <n v="512"/>
    <n v="4.2286999999999999"/>
    <n v="500001"/>
    <x v="3"/>
    <e v="#NAME?"/>
  </r>
  <r>
    <n v="-118.07"/>
    <n v="33.72"/>
    <n v="24"/>
    <n v="1240"/>
    <n v="296"/>
    <n v="513"/>
    <n v="254"/>
    <n v="4.9043999999999999"/>
    <n v="485000"/>
    <x v="3"/>
    <e v="#NAME?"/>
  </r>
  <r>
    <n v="-118.07"/>
    <n v="33.72"/>
    <n v="32"/>
    <n v="1179"/>
    <n v="250"/>
    <n v="369"/>
    <n v="209"/>
    <n v="5.1824000000000003"/>
    <n v="500001"/>
    <x v="3"/>
    <e v="#NAME?"/>
  </r>
  <r>
    <n v="-118.09"/>
    <n v="33.71"/>
    <n v="19"/>
    <n v="1397"/>
    <n v="271"/>
    <n v="491"/>
    <n v="197"/>
    <n v="8.7396999999999991"/>
    <n v="500001"/>
    <x v="3"/>
    <e v="#NAME?"/>
  </r>
  <r>
    <n v="-118.06"/>
    <n v="33.72"/>
    <n v="17"/>
    <n v="4573"/>
    <n v="937"/>
    <n v="1619"/>
    <n v="796"/>
    <n v="5.7704000000000004"/>
    <n v="500001"/>
    <x v="3"/>
    <e v="#NAME?"/>
  </r>
  <r>
    <n v="-118.05"/>
    <n v="33.71"/>
    <n v="25"/>
    <n v="4150"/>
    <n v="570"/>
    <n v="1424"/>
    <n v="547"/>
    <n v="8.8280999999999992"/>
    <n v="461600"/>
    <x v="3"/>
    <e v="#NAME?"/>
  </r>
  <r>
    <n v="-118.06"/>
    <n v="33.72"/>
    <n v="22"/>
    <n v="4311"/>
    <n v="531"/>
    <n v="1426"/>
    <n v="533"/>
    <n v="9.8177000000000003"/>
    <n v="500001"/>
    <x v="3"/>
    <e v="#NAME?"/>
  </r>
  <r>
    <n v="-118.07"/>
    <n v="33.729999999999997"/>
    <n v="13"/>
    <n v="1822"/>
    <n v="313"/>
    <n v="643"/>
    <n v="303"/>
    <n v="9.8346"/>
    <n v="401700"/>
    <x v="3"/>
    <e v="#NAME?"/>
  </r>
  <r>
    <n v="-118.06"/>
    <n v="33.72"/>
    <n v="14"/>
    <n v="2665"/>
    <n v="331"/>
    <n v="964"/>
    <n v="319"/>
    <n v="15.0001"/>
    <n v="500001"/>
    <x v="3"/>
    <e v="#NAME?"/>
  </r>
  <r>
    <n v="-118.06"/>
    <n v="33.729999999999997"/>
    <n v="16"/>
    <n v="4392"/>
    <n v="602"/>
    <n v="1490"/>
    <n v="578"/>
    <n v="10.542400000000001"/>
    <n v="500001"/>
    <x v="1"/>
    <m/>
  </r>
  <r>
    <n v="-118.08"/>
    <n v="33.72"/>
    <n v="14"/>
    <n v="2021"/>
    <n v="396"/>
    <n v="696"/>
    <n v="367"/>
    <n v="7.1673"/>
    <n v="340700"/>
    <x v="3"/>
    <e v="#NAME?"/>
  </r>
  <r>
    <n v="-118.05"/>
    <n v="33.729999999999997"/>
    <n v="25"/>
    <n v="2472"/>
    <n v="450"/>
    <n v="1301"/>
    <n v="467"/>
    <n v="5.0698999999999996"/>
    <n v="266100"/>
    <x v="1"/>
    <m/>
  </r>
  <r>
    <n v="-118.05"/>
    <n v="33.72"/>
    <n v="17"/>
    <n v="1875"/>
    <n v="472"/>
    <n v="900"/>
    <n v="406"/>
    <n v="5.2588999999999997"/>
    <n v="226100"/>
    <x v="1"/>
    <m/>
  </r>
  <r>
    <n v="-118.05"/>
    <n v="33.72"/>
    <n v="22"/>
    <n v="5416"/>
    <n v="1271"/>
    <n v="2260"/>
    <n v="1184"/>
    <n v="3.8037999999999998"/>
    <n v="174500"/>
    <x v="1"/>
    <m/>
  </r>
  <r>
    <n v="-118.09"/>
    <n v="33.770000000000003"/>
    <n v="26"/>
    <n v="1388"/>
    <n v="409"/>
    <n v="515"/>
    <n v="392"/>
    <n v="1.8015000000000001"/>
    <n v="62000"/>
    <x v="1"/>
    <m/>
  </r>
  <r>
    <n v="-118.08"/>
    <n v="33.770000000000003"/>
    <n v="26"/>
    <n v="2461"/>
    <n v="562"/>
    <n v="971"/>
    <n v="544"/>
    <n v="2.1943999999999999"/>
    <n v="87500"/>
    <x v="1"/>
    <m/>
  </r>
  <r>
    <n v="-118.08"/>
    <n v="33.770000000000003"/>
    <n v="26"/>
    <n v="2013"/>
    <n v="551"/>
    <n v="664"/>
    <n v="510"/>
    <n v="2.2707999999999999"/>
    <n v="67500"/>
    <x v="1"/>
    <m/>
  </r>
  <r>
    <n v="-118.08"/>
    <n v="33.770000000000003"/>
    <n v="26"/>
    <n v="3083"/>
    <n v="806"/>
    <n v="960"/>
    <n v="723"/>
    <n v="1.9074"/>
    <n v="68500"/>
    <x v="1"/>
    <m/>
  </r>
  <r>
    <n v="-118.08"/>
    <n v="33.76"/>
    <n v="25"/>
    <n v="1995"/>
    <n v="637"/>
    <n v="743"/>
    <n v="597"/>
    <n v="1.4617"/>
    <n v="46900"/>
    <x v="1"/>
    <m/>
  </r>
  <r>
    <n v="-118.09"/>
    <n v="33.76"/>
    <n v="26"/>
    <n v="1625"/>
    <n v="440"/>
    <n v="533"/>
    <n v="414"/>
    <n v="1.8080000000000001"/>
    <n v="58500"/>
    <x v="1"/>
    <m/>
  </r>
  <r>
    <n v="-118.09"/>
    <n v="33.770000000000003"/>
    <n v="26"/>
    <n v="5359"/>
    <n v="1508"/>
    <n v="1829"/>
    <n v="1393"/>
    <n v="1.7675000000000001"/>
    <n v="61300"/>
    <x v="1"/>
    <m/>
  </r>
  <r>
    <n v="-118.08"/>
    <n v="33.76"/>
    <n v="26"/>
    <n v="1967"/>
    <n v="577"/>
    <n v="692"/>
    <n v="538"/>
    <n v="1.6111"/>
    <n v="54300"/>
    <x v="1"/>
    <m/>
  </r>
  <r>
    <n v="-118.08"/>
    <n v="33.76"/>
    <n v="26"/>
    <n v="996"/>
    <n v="364"/>
    <n v="366"/>
    <n v="313"/>
    <n v="1.2813000000000001"/>
    <n v="46700"/>
    <x v="1"/>
    <m/>
  </r>
  <r>
    <n v="-118.08"/>
    <n v="33.76"/>
    <n v="27"/>
    <n v="529"/>
    <n v="159"/>
    <n v="193"/>
    <n v="155"/>
    <n v="2.0952000000000002"/>
    <n v="71300"/>
    <x v="1"/>
    <m/>
  </r>
  <r>
    <n v="-118.09"/>
    <n v="33.770000000000003"/>
    <n v="27"/>
    <n v="2301"/>
    <n v="640"/>
    <n v="847"/>
    <n v="627"/>
    <n v="1.7208000000000001"/>
    <n v="67500"/>
    <x v="1"/>
    <m/>
  </r>
  <r>
    <n v="-118"/>
    <n v="33.76"/>
    <n v="26"/>
    <n v="1876"/>
    <n v="455"/>
    <n v="1499"/>
    <n v="436"/>
    <n v="2.9249999999999998"/>
    <n v="176000"/>
    <x v="1"/>
    <m/>
  </r>
  <r>
    <n v="-118.01"/>
    <n v="33.75"/>
    <n v="30"/>
    <n v="3380"/>
    <n v="722"/>
    <n v="2269"/>
    <n v="652"/>
    <n v="4.5250000000000004"/>
    <n v="186000"/>
    <x v="1"/>
    <m/>
  </r>
  <r>
    <n v="-118"/>
    <n v="33.75"/>
    <n v="26"/>
    <n v="1382"/>
    <n v="387"/>
    <n v="1977"/>
    <n v="368"/>
    <n v="2.7589000000000001"/>
    <n v="137500"/>
    <x v="1"/>
    <m/>
  </r>
  <r>
    <n v="-118"/>
    <n v="33.74"/>
    <n v="25"/>
    <n v="2767"/>
    <n v="346"/>
    <n v="1148"/>
    <n v="372"/>
    <n v="6.3940000000000001"/>
    <n v="316700"/>
    <x v="1"/>
    <m/>
  </r>
  <r>
    <n v="-118.02"/>
    <n v="33.76"/>
    <n v="27"/>
    <n v="2905"/>
    <n v="587"/>
    <n v="1781"/>
    <n v="561"/>
    <n v="4.25"/>
    <n v="214800"/>
    <x v="1"/>
    <m/>
  </r>
  <r>
    <n v="-118.02"/>
    <n v="33.75"/>
    <n v="26"/>
    <n v="2989"/>
    <n v="479"/>
    <n v="1596"/>
    <n v="475"/>
    <n v="5.7157"/>
    <n v="231200"/>
    <x v="1"/>
    <m/>
  </r>
  <r>
    <n v="-118.03"/>
    <n v="33.76"/>
    <n v="25"/>
    <n v="4650"/>
    <n v="849"/>
    <n v="2503"/>
    <n v="790"/>
    <n v="5.742"/>
    <n v="221900"/>
    <x v="1"/>
    <m/>
  </r>
  <r>
    <n v="-118.04"/>
    <n v="33.76"/>
    <n v="16"/>
    <n v="2070"/>
    <n v="263"/>
    <n v="878"/>
    <n v="297"/>
    <n v="7.0879000000000003"/>
    <n v="338800"/>
    <x v="1"/>
    <m/>
  </r>
  <r>
    <n v="-118.04"/>
    <n v="33.75"/>
    <n v="16"/>
    <n v="3757"/>
    <n v="650"/>
    <n v="1291"/>
    <n v="614"/>
    <n v="5.2000999999999999"/>
    <n v="235600"/>
    <x v="1"/>
    <m/>
  </r>
  <r>
    <n v="-118.04"/>
    <n v="33.74"/>
    <n v="26"/>
    <n v="2532"/>
    <n v="421"/>
    <n v="1274"/>
    <n v="441"/>
    <n v="5.3559000000000001"/>
    <n v="235800"/>
    <x v="1"/>
    <m/>
  </r>
  <r>
    <n v="-118.02"/>
    <n v="33.74"/>
    <n v="26"/>
    <n v="3842"/>
    <n v="609"/>
    <n v="1961"/>
    <n v="595"/>
    <n v="6.1280000000000001"/>
    <n v="248200"/>
    <x v="1"/>
    <m/>
  </r>
  <r>
    <n v="-118.02"/>
    <n v="33.729999999999997"/>
    <n v="26"/>
    <n v="3711"/>
    <n v="610"/>
    <n v="1902"/>
    <n v="597"/>
    <n v="5.5598999999999998"/>
    <n v="234100"/>
    <x v="1"/>
    <m/>
  </r>
  <r>
    <n v="-118.01"/>
    <n v="33.74"/>
    <n v="25"/>
    <n v="8110"/>
    <n v="1264"/>
    <n v="3613"/>
    <n v="1232"/>
    <n v="6.0609000000000002"/>
    <n v="264900"/>
    <x v="1"/>
    <m/>
  </r>
  <r>
    <n v="-117.98"/>
    <n v="33.75"/>
    <n v="24"/>
    <n v="3865"/>
    <n v="802"/>
    <n v="2670"/>
    <n v="772"/>
    <n v="3.8157999999999999"/>
    <n v="180000"/>
    <x v="1"/>
    <m/>
  </r>
  <r>
    <n v="-117.98"/>
    <n v="33.75"/>
    <n v="37"/>
    <n v="1264"/>
    <n v="274"/>
    <n v="783"/>
    <n v="273"/>
    <n v="3.3437999999999999"/>
    <n v="199600"/>
    <x v="1"/>
    <m/>
  </r>
  <r>
    <n v="-117.99"/>
    <n v="33.75"/>
    <n v="30"/>
    <n v="1859"/>
    <n v="462"/>
    <n v="1314"/>
    <n v="418"/>
    <n v="3.0909"/>
    <n v="184400"/>
    <x v="1"/>
    <m/>
  </r>
  <r>
    <n v="-117.98"/>
    <n v="33.74"/>
    <n v="29"/>
    <n v="3443"/>
    <n v="635"/>
    <n v="2257"/>
    <n v="620"/>
    <n v="4.7404000000000002"/>
    <n v="207500"/>
    <x v="1"/>
    <m/>
  </r>
  <r>
    <n v="-117.99"/>
    <n v="33.74"/>
    <n v="26"/>
    <n v="4065"/>
    <n v="741"/>
    <n v="1960"/>
    <n v="739"/>
    <n v="4.5060000000000002"/>
    <n v="240000"/>
    <x v="1"/>
    <m/>
  </r>
  <r>
    <n v="-117.98"/>
    <n v="33.74"/>
    <n v="16"/>
    <n v="4636"/>
    <n v="908"/>
    <n v="2341"/>
    <n v="825"/>
    <n v="4.4260999999999999"/>
    <n v="304700"/>
    <x v="1"/>
    <m/>
  </r>
  <r>
    <n v="-117.99"/>
    <n v="33.729999999999997"/>
    <n v="17"/>
    <n v="5239"/>
    <n v="1045"/>
    <n v="2440"/>
    <n v="985"/>
    <n v="4.375"/>
    <n v="248100"/>
    <x v="1"/>
    <m/>
  </r>
  <r>
    <n v="-117.98"/>
    <n v="33.729999999999997"/>
    <n v="22"/>
    <n v="4232"/>
    <n v="624"/>
    <n v="2408"/>
    <n v="660"/>
    <n v="6.6539000000000001"/>
    <n v="284900"/>
    <x v="1"/>
    <m/>
  </r>
  <r>
    <n v="-117.99"/>
    <n v="33.770000000000003"/>
    <n v="29"/>
    <n v="1312"/>
    <n v="267"/>
    <n v="922"/>
    <n v="255"/>
    <n v="3.1901999999999999"/>
    <n v="202400"/>
    <x v="1"/>
    <m/>
  </r>
  <r>
    <n v="-117.98"/>
    <n v="33.76"/>
    <n v="28"/>
    <n v="3215"/>
    <n v="652"/>
    <n v="2066"/>
    <n v="636"/>
    <n v="4.0194000000000001"/>
    <n v="197400"/>
    <x v="1"/>
    <m/>
  </r>
  <r>
    <n v="-117.99"/>
    <n v="33.76"/>
    <n v="30"/>
    <n v="1572"/>
    <n v="362"/>
    <n v="1351"/>
    <n v="359"/>
    <n v="3.3690000000000002"/>
    <n v="190900"/>
    <x v="1"/>
    <m/>
  </r>
  <r>
    <n v="-117.99"/>
    <n v="33.76"/>
    <n v="17"/>
    <n v="2545"/>
    <n v="737"/>
    <n v="1468"/>
    <n v="699"/>
    <n v="1.9439"/>
    <n v="177700"/>
    <x v="1"/>
    <m/>
  </r>
  <r>
    <n v="-117.99"/>
    <n v="33.75"/>
    <n v="22"/>
    <n v="3024"/>
    <n v="754"/>
    <n v="2357"/>
    <n v="743"/>
    <n v="3.3125"/>
    <n v="191800"/>
    <x v="1"/>
    <m/>
  </r>
  <r>
    <n v="-117.98"/>
    <n v="33.76"/>
    <n v="23"/>
    <n v="1553"/>
    <n v="518"/>
    <n v="1988"/>
    <n v="474"/>
    <n v="2.1375000000000002"/>
    <n v="150000"/>
    <x v="1"/>
    <m/>
  </r>
  <r>
    <n v="-117.98"/>
    <n v="33.76"/>
    <n v="24"/>
    <n v="1880"/>
    <n v="405"/>
    <n v="967"/>
    <n v="418"/>
    <n v="4.4545000000000003"/>
    <n v="192500"/>
    <x v="1"/>
    <m/>
  </r>
  <r>
    <n v="-117.98"/>
    <n v="33.75"/>
    <n v="27"/>
    <n v="2343"/>
    <n v="415"/>
    <n v="1537"/>
    <n v="426"/>
    <n v="5.1345000000000001"/>
    <n v="210600"/>
    <x v="1"/>
    <m/>
  </r>
  <r>
    <n v="-118.02"/>
    <n v="33.770000000000003"/>
    <n v="34"/>
    <n v="2115"/>
    <n v="352"/>
    <n v="1253"/>
    <n v="338"/>
    <n v="5.1506999999999996"/>
    <n v="207500"/>
    <x v="1"/>
    <m/>
  </r>
  <r>
    <n v="-118.02"/>
    <n v="33.770000000000003"/>
    <n v="33"/>
    <n v="2683"/>
    <n v="436"/>
    <n v="1520"/>
    <n v="456"/>
    <n v="5.0091000000000001"/>
    <n v="211500"/>
    <x v="1"/>
    <m/>
  </r>
  <r>
    <n v="-118.02"/>
    <n v="33.76"/>
    <n v="25"/>
    <n v="1759"/>
    <n v="404"/>
    <n v="1404"/>
    <n v="385"/>
    <n v="3.6288999999999998"/>
    <n v="195800"/>
    <x v="1"/>
    <m/>
  </r>
  <r>
    <n v="-118.01"/>
    <n v="33.770000000000003"/>
    <n v="33"/>
    <n v="1387"/>
    <n v="238"/>
    <n v="890"/>
    <n v="264"/>
    <n v="5.4219999999999997"/>
    <n v="204100"/>
    <x v="1"/>
    <m/>
  </r>
  <r>
    <n v="-118.01"/>
    <n v="33.770000000000003"/>
    <n v="32"/>
    <n v="1771"/>
    <n v="296"/>
    <n v="995"/>
    <n v="272"/>
    <n v="5.8361999999999998"/>
    <n v="217500"/>
    <x v="1"/>
    <m/>
  </r>
  <r>
    <n v="-118.01"/>
    <n v="33.76"/>
    <n v="35"/>
    <n v="2072"/>
    <n v="349"/>
    <n v="1249"/>
    <n v="317"/>
    <n v="3.9855"/>
    <n v="191900"/>
    <x v="1"/>
    <m/>
  </r>
  <r>
    <n v="-118.01"/>
    <n v="33.76"/>
    <n v="26"/>
    <n v="2141"/>
    <n v="597"/>
    <n v="2038"/>
    <n v="585"/>
    <n v="2.2980999999999998"/>
    <n v="177700"/>
    <x v="1"/>
    <m/>
  </r>
  <r>
    <n v="-118"/>
    <n v="33.770000000000003"/>
    <n v="24"/>
    <n v="1324"/>
    <n v="267"/>
    <n v="687"/>
    <n v="264"/>
    <n v="3.4327000000000001"/>
    <n v="192800"/>
    <x v="1"/>
    <m/>
  </r>
  <r>
    <n v="-118"/>
    <n v="33.76"/>
    <n v="29"/>
    <n v="1982"/>
    <n v="503"/>
    <n v="1426"/>
    <n v="502"/>
    <n v="3.0263"/>
    <n v="194200"/>
    <x v="1"/>
    <m/>
  </r>
  <r>
    <n v="-118"/>
    <n v="33.770000000000003"/>
    <n v="28"/>
    <n v="2401"/>
    <n v="503"/>
    <n v="1155"/>
    <n v="456"/>
    <n v="3.5139"/>
    <n v="211700"/>
    <x v="1"/>
    <m/>
  </r>
  <r>
    <n v="-118"/>
    <n v="33.76"/>
    <n v="14"/>
    <n v="1120"/>
    <n v="319"/>
    <n v="982"/>
    <n v="307"/>
    <n v="2.9083000000000001"/>
    <n v="179200"/>
    <x v="1"/>
    <m/>
  </r>
  <r>
    <n v="-118"/>
    <n v="33.76"/>
    <n v="12"/>
    <n v="1250"/>
    <n v="331"/>
    <n v="1047"/>
    <n v="334"/>
    <n v="3.0625"/>
    <n v="208800"/>
    <x v="1"/>
    <m/>
  </r>
  <r>
    <n v="-118.03"/>
    <n v="33.770000000000003"/>
    <n v="21"/>
    <n v="3803"/>
    <n v="898"/>
    <n v="1511"/>
    <n v="829"/>
    <n v="3"/>
    <n v="221200"/>
    <x v="1"/>
    <m/>
  </r>
  <r>
    <n v="-118.02"/>
    <n v="33.770000000000003"/>
    <n v="7"/>
    <n v="586"/>
    <n v="118"/>
    <n v="232"/>
    <n v="107"/>
    <n v="5.2077"/>
    <n v="181300"/>
    <x v="1"/>
    <m/>
  </r>
  <r>
    <n v="-118.03"/>
    <n v="33.770000000000003"/>
    <n v="27"/>
    <n v="2000"/>
    <n v="310"/>
    <n v="880"/>
    <n v="294"/>
    <n v="5.6349999999999998"/>
    <n v="218900"/>
    <x v="1"/>
    <m/>
  </r>
  <r>
    <n v="-118.03"/>
    <n v="33.770000000000003"/>
    <n v="24"/>
    <n v="3810"/>
    <n v="579"/>
    <n v="1818"/>
    <n v="590"/>
    <n v="5.8052999999999999"/>
    <n v="255900"/>
    <x v="1"/>
    <m/>
  </r>
  <r>
    <n v="-118.03"/>
    <n v="33.76"/>
    <n v="32"/>
    <n v="2980"/>
    <n v="494"/>
    <n v="1370"/>
    <n v="481"/>
    <n v="5.0865999999999998"/>
    <n v="223500"/>
    <x v="1"/>
    <m/>
  </r>
  <r>
    <n v="-118.04"/>
    <n v="33.76"/>
    <n v="25"/>
    <n v="4061"/>
    <n v="545"/>
    <n v="1623"/>
    <n v="527"/>
    <n v="7.1571999999999996"/>
    <n v="294900"/>
    <x v="1"/>
    <m/>
  </r>
  <r>
    <n v="-118.03"/>
    <n v="33.79"/>
    <n v="26"/>
    <n v="5321"/>
    <n v="889"/>
    <n v="2932"/>
    <n v="896"/>
    <n v="5.8914"/>
    <n v="237600"/>
    <x v="1"/>
    <m/>
  </r>
  <r>
    <n v="-118.03"/>
    <n v="33.79"/>
    <n v="32"/>
    <n v="3191"/>
    <n v="634"/>
    <n v="1718"/>
    <n v="611"/>
    <n v="4.1547999999999998"/>
    <n v="216600"/>
    <x v="1"/>
    <m/>
  </r>
  <r>
    <n v="-118.01"/>
    <n v="33.79"/>
    <n v="30"/>
    <n v="2460"/>
    <n v="403"/>
    <n v="1277"/>
    <n v="395"/>
    <n v="5.4371999999999998"/>
    <n v="223200"/>
    <x v="1"/>
    <m/>
  </r>
  <r>
    <n v="-118.02"/>
    <n v="33.78"/>
    <n v="28"/>
    <n v="3375"/>
    <n v="559"/>
    <n v="1754"/>
    <n v="554"/>
    <n v="5.5446"/>
    <n v="228900"/>
    <x v="1"/>
    <m/>
  </r>
  <r>
    <n v="-118.01"/>
    <n v="33.78"/>
    <n v="19"/>
    <n v="2648"/>
    <n v="478"/>
    <n v="1160"/>
    <n v="452"/>
    <n v="5.9356999999999998"/>
    <n v="207400"/>
    <x v="1"/>
    <m/>
  </r>
  <r>
    <n v="-118.03"/>
    <n v="33.78"/>
    <n v="26"/>
    <n v="2001"/>
    <n v="302"/>
    <n v="836"/>
    <n v="298"/>
    <n v="5.1060999999999996"/>
    <n v="257500"/>
    <x v="1"/>
    <m/>
  </r>
  <r>
    <n v="-118.01"/>
    <n v="33.78"/>
    <n v="26"/>
    <n v="2343"/>
    <n v="377"/>
    <n v="1166"/>
    <n v="373"/>
    <n v="6"/>
    <n v="233100"/>
    <x v="1"/>
    <m/>
  </r>
  <r>
    <n v="-118.03"/>
    <n v="33.78"/>
    <n v="25"/>
    <n v="3554"/>
    <n v="528"/>
    <n v="1600"/>
    <n v="537"/>
    <n v="6.6452999999999998"/>
    <n v="270100"/>
    <x v="1"/>
    <m/>
  </r>
  <r>
    <n v="-118.04"/>
    <n v="33.78"/>
    <n v="26"/>
    <n v="3642"/>
    <n v="557"/>
    <n v="1623"/>
    <n v="569"/>
    <n v="5.8426"/>
    <n v="259400"/>
    <x v="1"/>
    <m/>
  </r>
  <r>
    <n v="-118.04"/>
    <n v="33.78"/>
    <n v="25"/>
    <n v="3715"/>
    <n v="575"/>
    <n v="1640"/>
    <n v="572"/>
    <n v="5.7705000000000002"/>
    <n v="247100"/>
    <x v="1"/>
    <m/>
  </r>
  <r>
    <n v="-118.08"/>
    <n v="33.799999999999997"/>
    <n v="29"/>
    <n v="3675"/>
    <n v="613"/>
    <n v="1457"/>
    <n v="591"/>
    <n v="6.0552999999999999"/>
    <n v="369400"/>
    <x v="1"/>
    <m/>
  </r>
  <r>
    <n v="-118.07"/>
    <n v="33.799999999999997"/>
    <n v="34"/>
    <n v="3486"/>
    <n v="507"/>
    <n v="1311"/>
    <n v="503"/>
    <n v="7.1220999999999997"/>
    <n v="384500"/>
    <x v="1"/>
    <m/>
  </r>
  <r>
    <n v="-118.08"/>
    <n v="33.79"/>
    <n v="34"/>
    <n v="2840"/>
    <n v="395"/>
    <n v="1127"/>
    <n v="396"/>
    <n v="7.6143999999999998"/>
    <n v="376200"/>
    <x v="1"/>
    <m/>
  </r>
  <r>
    <n v="-118.09"/>
    <n v="33.78"/>
    <n v="26"/>
    <n v="2146"/>
    <n v="298"/>
    <n v="852"/>
    <n v="296"/>
    <n v="6.6136999999999997"/>
    <n v="342700"/>
    <x v="1"/>
    <m/>
  </r>
  <r>
    <n v="-118.07"/>
    <n v="33.79"/>
    <n v="34"/>
    <n v="2473"/>
    <n v="383"/>
    <n v="967"/>
    <n v="353"/>
    <n v="5.8282999999999996"/>
    <n v="362400"/>
    <x v="1"/>
    <m/>
  </r>
  <r>
    <n v="-118.09"/>
    <n v="33.79"/>
    <n v="31"/>
    <n v="4231"/>
    <n v="617"/>
    <n v="1694"/>
    <n v="623"/>
    <n v="6.6311999999999998"/>
    <n v="360100"/>
    <x v="1"/>
    <m/>
  </r>
  <r>
    <n v="-118.08"/>
    <n v="33.78"/>
    <n v="34"/>
    <n v="2287"/>
    <n v="347"/>
    <n v="1051"/>
    <n v="346"/>
    <n v="5.5766999999999998"/>
    <n v="372000"/>
    <x v="1"/>
    <m/>
  </r>
  <r>
    <n v="-118.08"/>
    <n v="33.78"/>
    <n v="30"/>
    <n v="2879"/>
    <n v="403"/>
    <n v="1109"/>
    <n v="414"/>
    <n v="6.9324000000000003"/>
    <n v="364700"/>
    <x v="1"/>
    <m/>
  </r>
  <r>
    <n v="-118.08"/>
    <n v="33.78"/>
    <n v="25"/>
    <n v="5321"/>
    <n v="967"/>
    <n v="1969"/>
    <n v="903"/>
    <n v="5.0102000000000002"/>
    <n v="340100"/>
    <x v="1"/>
    <m/>
  </r>
  <r>
    <n v="-118.02"/>
    <n v="33.79"/>
    <n v="23"/>
    <n v="6368"/>
    <n v="1030"/>
    <n v="3281"/>
    <n v="1001"/>
    <n v="6.1142000000000003"/>
    <n v="240400"/>
    <x v="1"/>
    <m/>
  </r>
  <r>
    <n v="-118.01"/>
    <n v="33.79"/>
    <n v="23"/>
    <n v="2663"/>
    <n v="430"/>
    <n v="1499"/>
    <n v="403"/>
    <n v="5.7836999999999996"/>
    <n v="258000"/>
    <x v="1"/>
    <m/>
  </r>
  <r>
    <n v="-118.02"/>
    <n v="33.799999999999997"/>
    <n v="24"/>
    <n v="84"/>
    <n v="14"/>
    <n v="32"/>
    <n v="8"/>
    <n v="5.875"/>
    <n v="193800"/>
    <x v="1"/>
    <m/>
  </r>
  <r>
    <n v="-118.02"/>
    <n v="33.799999999999997"/>
    <n v="16"/>
    <n v="2956"/>
    <n v="393"/>
    <n v="1379"/>
    <n v="429"/>
    <n v="8.4952000000000005"/>
    <n v="359600"/>
    <x v="1"/>
    <m/>
  </r>
  <r>
    <n v="-118.01"/>
    <n v="33.799999999999997"/>
    <n v="16"/>
    <n v="4021"/>
    <n v="701"/>
    <n v="1488"/>
    <n v="650"/>
    <n v="5.32"/>
    <n v="219500"/>
    <x v="1"/>
    <m/>
  </r>
  <r>
    <n v="-118.05"/>
    <n v="33.78"/>
    <n v="18"/>
    <n v="3414"/>
    <n v="434"/>
    <n v="1272"/>
    <n v="454"/>
    <n v="8.7014999999999993"/>
    <n v="390900"/>
    <x v="1"/>
    <m/>
  </r>
  <r>
    <n v="-118.05"/>
    <n v="33.78"/>
    <n v="25"/>
    <n v="3112"/>
    <n v="435"/>
    <n v="1098"/>
    <n v="401"/>
    <n v="6"/>
    <n v="353500"/>
    <x v="1"/>
    <m/>
  </r>
  <r>
    <n v="-118.05"/>
    <n v="33.78"/>
    <n v="25"/>
    <n v="2356"/>
    <n v="330"/>
    <n v="937"/>
    <n v="326"/>
    <n v="6.6264000000000003"/>
    <n v="359100"/>
    <x v="1"/>
    <m/>
  </r>
  <r>
    <n v="-118.06"/>
    <n v="33.78"/>
    <n v="22"/>
    <n v="4048"/>
    <n v="562"/>
    <n v="1637"/>
    <n v="541"/>
    <n v="7.3463000000000003"/>
    <n v="355600"/>
    <x v="1"/>
    <m/>
  </r>
  <r>
    <n v="-118.04"/>
    <n v="33.799999999999997"/>
    <n v="33"/>
    <n v="2685"/>
    <n v="466"/>
    <n v="1359"/>
    <n v="476"/>
    <n v="5.0260999999999996"/>
    <n v="245100"/>
    <x v="1"/>
    <m/>
  </r>
  <r>
    <n v="-118.06"/>
    <n v="33.799999999999997"/>
    <n v="21"/>
    <n v="2196"/>
    <n v="504"/>
    <n v="1215"/>
    <n v="477"/>
    <n v="4.8"/>
    <n v="196900"/>
    <x v="1"/>
    <m/>
  </r>
  <r>
    <n v="-118.07"/>
    <n v="33.79"/>
    <n v="26"/>
    <n v="4422"/>
    <n v="624"/>
    <n v="1936"/>
    <n v="625"/>
    <n v="6.4287999999999998"/>
    <n v="320700"/>
    <x v="1"/>
    <m/>
  </r>
  <r>
    <n v="-118.06"/>
    <n v="33.799999999999997"/>
    <n v="22"/>
    <n v="1892"/>
    <n v="442"/>
    <n v="1015"/>
    <n v="404"/>
    <n v="4.1379000000000001"/>
    <n v="212500"/>
    <x v="1"/>
    <m/>
  </r>
  <r>
    <n v="-118.06"/>
    <n v="33.799999999999997"/>
    <n v="20"/>
    <n v="1379"/>
    <n v="333"/>
    <n v="937"/>
    <n v="304"/>
    <n v="3.6217000000000001"/>
    <n v="195300"/>
    <x v="1"/>
    <m/>
  </r>
  <r>
    <n v="-118.07"/>
    <n v="33.799999999999997"/>
    <n v="17"/>
    <n v="2439"/>
    <n v="554"/>
    <n v="1161"/>
    <n v="532"/>
    <n v="3.6442000000000001"/>
    <n v="193100"/>
    <x v="1"/>
    <m/>
  </r>
  <r>
    <n v="-118.05"/>
    <n v="33.79"/>
    <n v="19"/>
    <n v="1863"/>
    <n v="355"/>
    <n v="1260"/>
    <n v="317"/>
    <n v="3.2465000000000002"/>
    <n v="277400"/>
    <x v="1"/>
    <m/>
  </r>
  <r>
    <n v="-118.04"/>
    <n v="33.840000000000003"/>
    <n v="21"/>
    <n v="6623"/>
    <n v="1204"/>
    <n v="3193"/>
    <n v="1129"/>
    <n v="4.5395000000000003"/>
    <n v="256000"/>
    <x v="1"/>
    <m/>
  </r>
  <r>
    <n v="-118.05"/>
    <n v="33.840000000000003"/>
    <n v="21"/>
    <n v="4890"/>
    <n v="653"/>
    <n v="2295"/>
    <n v="654"/>
    <n v="6.9829999999999997"/>
    <n v="329700"/>
    <x v="1"/>
    <m/>
  </r>
  <r>
    <n v="-118.04"/>
    <n v="33.83"/>
    <n v="19"/>
    <n v="4526"/>
    <n v="830"/>
    <n v="2318"/>
    <n v="748"/>
    <n v="4.6680999999999999"/>
    <n v="320700"/>
    <x v="1"/>
    <m/>
  </r>
  <r>
    <n v="-118.04"/>
    <n v="33.82"/>
    <n v="26"/>
    <n v="4105"/>
    <n v="637"/>
    <n v="2072"/>
    <n v="648"/>
    <n v="5.8440000000000003"/>
    <n v="273900"/>
    <x v="1"/>
    <m/>
  </r>
  <r>
    <n v="-118.04"/>
    <n v="33.83"/>
    <n v="20"/>
    <n v="1488"/>
    <n v="312"/>
    <n v="972"/>
    <n v="283"/>
    <n v="4.0549999999999997"/>
    <n v="201900"/>
    <x v="1"/>
    <m/>
  </r>
  <r>
    <n v="-118.05"/>
    <n v="33.82"/>
    <n v="25"/>
    <n v="1548"/>
    <n v="279"/>
    <n v="732"/>
    <n v="265"/>
    <n v="5.1230000000000002"/>
    <n v="159600"/>
    <x v="1"/>
    <m/>
  </r>
  <r>
    <n v="-118.06"/>
    <n v="33.82"/>
    <n v="25"/>
    <n v="2637"/>
    <n v="462"/>
    <n v="965"/>
    <n v="415"/>
    <n v="4.5833000000000004"/>
    <n v="190900"/>
    <x v="1"/>
    <m/>
  </r>
  <r>
    <n v="-118.06"/>
    <n v="33.81"/>
    <n v="25"/>
    <n v="3497"/>
    <n v="513"/>
    <n v="1839"/>
    <n v="544"/>
    <n v="5.4215999999999998"/>
    <n v="263000"/>
    <x v="1"/>
    <m/>
  </r>
  <r>
    <n v="-118.07"/>
    <n v="33.81"/>
    <n v="22"/>
    <n v="2711"/>
    <n v="352"/>
    <n v="1305"/>
    <n v="368"/>
    <n v="8.5406999999999993"/>
    <n v="398800"/>
    <x v="1"/>
    <m/>
  </r>
  <r>
    <n v="-118.07"/>
    <n v="33.799999999999997"/>
    <n v="22"/>
    <n v="1391"/>
    <n v="338"/>
    <n v="810"/>
    <n v="295"/>
    <n v="3.8792"/>
    <n v="218200"/>
    <x v="1"/>
    <m/>
  </r>
  <r>
    <n v="-118.08"/>
    <n v="33.81"/>
    <n v="21"/>
    <n v="1189"/>
    <n v="281"/>
    <n v="577"/>
    <n v="264"/>
    <n v="3.3155000000000001"/>
    <n v="237500"/>
    <x v="1"/>
    <m/>
  </r>
  <r>
    <n v="-118.03"/>
    <n v="33.82"/>
    <n v="17"/>
    <n v="1851"/>
    <n v="346"/>
    <n v="770"/>
    <n v="310"/>
    <n v="5.6093000000000002"/>
    <n v="244400"/>
    <x v="1"/>
    <m/>
  </r>
  <r>
    <n v="-118.03"/>
    <n v="33.82"/>
    <n v="17"/>
    <n v="2178"/>
    <n v="477"/>
    <n v="1077"/>
    <n v="457"/>
    <n v="3.6815000000000002"/>
    <n v="245300"/>
    <x v="1"/>
    <m/>
  </r>
  <r>
    <n v="-118.03"/>
    <n v="33.82"/>
    <n v="20"/>
    <n v="2662"/>
    <n v="464"/>
    <n v="1275"/>
    <n v="472"/>
    <n v="6.0162000000000004"/>
    <n v="318500"/>
    <x v="1"/>
    <m/>
  </r>
  <r>
    <n v="-118.02"/>
    <n v="33.82"/>
    <n v="19"/>
    <n v="2485"/>
    <n v="437"/>
    <n v="1286"/>
    <n v="431"/>
    <n v="4.7465999999999999"/>
    <n v="258300"/>
    <x v="1"/>
    <m/>
  </r>
  <r>
    <n v="-118.02"/>
    <n v="33.83"/>
    <n v="16"/>
    <n v="1139"/>
    <n v="328"/>
    <n v="665"/>
    <n v="290"/>
    <n v="3.2932999999999999"/>
    <n v="260000"/>
    <x v="1"/>
    <m/>
  </r>
  <r>
    <n v="-118.03"/>
    <n v="33.83"/>
    <n v="34"/>
    <n v="3203"/>
    <n v="653"/>
    <n v="2072"/>
    <n v="691"/>
    <n v="4.2249999999999996"/>
    <n v="198400"/>
    <x v="1"/>
    <m/>
  </r>
  <r>
    <n v="-118.03"/>
    <n v="33.83"/>
    <n v="25"/>
    <n v="3030"/>
    <n v="532"/>
    <n v="1668"/>
    <n v="509"/>
    <n v="4.625"/>
    <n v="229600"/>
    <x v="1"/>
    <m/>
  </r>
  <r>
    <n v="-118.03"/>
    <n v="33.83"/>
    <n v="25"/>
    <n v="768"/>
    <n v="195"/>
    <n v="529"/>
    <n v="184"/>
    <n v="3.1749999999999998"/>
    <n v="132800"/>
    <x v="1"/>
    <m/>
  </r>
  <r>
    <n v="-118.06"/>
    <n v="33.83"/>
    <n v="22"/>
    <n v="5290"/>
    <n v="1054"/>
    <n v="2812"/>
    <n v="1021"/>
    <n v="4.53"/>
    <n v="226400"/>
    <x v="1"/>
    <m/>
  </r>
  <r>
    <n v="-118.05"/>
    <n v="33.83"/>
    <n v="24"/>
    <n v="4316"/>
    <n v="678"/>
    <n v="2286"/>
    <n v="665"/>
    <n v="5.7018000000000004"/>
    <n v="286700"/>
    <x v="1"/>
    <m/>
  </r>
  <r>
    <n v="-118.06"/>
    <n v="33.83"/>
    <n v="21"/>
    <n v="3941"/>
    <n v="655"/>
    <n v="1897"/>
    <n v="670"/>
    <n v="4.88"/>
    <n v="343900"/>
    <x v="1"/>
    <m/>
  </r>
  <r>
    <n v="-118.05"/>
    <n v="33.82"/>
    <n v="21"/>
    <n v="2997"/>
    <n v="372"/>
    <n v="1323"/>
    <n v="372"/>
    <n v="8.6122999999999994"/>
    <n v="386700"/>
    <x v="1"/>
    <m/>
  </r>
  <r>
    <n v="-118.06"/>
    <n v="33.83"/>
    <n v="17"/>
    <n v="1973"/>
    <n v="516"/>
    <n v="1112"/>
    <n v="501"/>
    <n v="3.8512"/>
    <n v="163800"/>
    <x v="1"/>
    <m/>
  </r>
  <r>
    <n v="-118.06"/>
    <n v="33.82"/>
    <n v="24"/>
    <n v="3983"/>
    <n v="675"/>
    <n v="1568"/>
    <n v="638"/>
    <n v="4.6458000000000004"/>
    <n v="213400"/>
    <x v="1"/>
    <m/>
  </r>
  <r>
    <n v="-118.04"/>
    <n v="33.81"/>
    <n v="22"/>
    <n v="4057"/>
    <n v="624"/>
    <n v="2204"/>
    <n v="643"/>
    <n v="5.8526999999999996"/>
    <n v="241000"/>
    <x v="1"/>
    <m/>
  </r>
  <r>
    <n v="-118.04"/>
    <n v="33.81"/>
    <n v="27"/>
    <n v="2990"/>
    <n v="515"/>
    <n v="1849"/>
    <n v="497"/>
    <n v="5.6845999999999997"/>
    <n v="216100"/>
    <x v="1"/>
    <m/>
  </r>
  <r>
    <n v="-118.05"/>
    <n v="33.81"/>
    <n v="26"/>
    <n v="2523"/>
    <n v="437"/>
    <n v="1377"/>
    <n v="450"/>
    <n v="5.2542"/>
    <n v="234600"/>
    <x v="1"/>
    <m/>
  </r>
  <r>
    <n v="-118.03"/>
    <n v="33.81"/>
    <n v="26"/>
    <n v="3635"/>
    <n v="567"/>
    <n v="1779"/>
    <n v="543"/>
    <n v="5.7088999999999999"/>
    <n v="237400"/>
    <x v="1"/>
    <m/>
  </r>
  <r>
    <n v="-118.03"/>
    <n v="33.86"/>
    <n v="19"/>
    <n v="1795"/>
    <n v="328"/>
    <n v="1014"/>
    <n v="322"/>
    <n v="4.5350000000000001"/>
    <n v="289300"/>
    <x v="1"/>
    <m/>
  </r>
  <r>
    <n v="-118.04"/>
    <n v="33.85"/>
    <n v="24"/>
    <n v="2233"/>
    <n v="347"/>
    <n v="1162"/>
    <n v="355"/>
    <n v="5.6093999999999999"/>
    <n v="279200"/>
    <x v="1"/>
    <m/>
  </r>
  <r>
    <n v="-118.04"/>
    <n v="33.85"/>
    <n v="23"/>
    <n v="3132"/>
    <n v="469"/>
    <n v="1646"/>
    <n v="478"/>
    <n v="5.7770000000000001"/>
    <n v="315900"/>
    <x v="1"/>
    <m/>
  </r>
  <r>
    <n v="-118.05"/>
    <n v="33.85"/>
    <n v="25"/>
    <n v="2856"/>
    <n v="388"/>
    <n v="1212"/>
    <n v="362"/>
    <n v="6.1737000000000002"/>
    <n v="313100"/>
    <x v="1"/>
    <m/>
  </r>
  <r>
    <n v="-118.04"/>
    <n v="33.85"/>
    <n v="18"/>
    <n v="3628"/>
    <n v="546"/>
    <n v="1922"/>
    <n v="544"/>
    <n v="7.5057"/>
    <n v="328500"/>
    <x v="1"/>
    <m/>
  </r>
  <r>
    <n v="-118.03"/>
    <n v="33.85"/>
    <n v="16"/>
    <n v="1831"/>
    <n v="390"/>
    <n v="1347"/>
    <n v="389"/>
    <n v="3.8426"/>
    <n v="344400"/>
    <x v="1"/>
    <m/>
  </r>
  <r>
    <n v="-118.01"/>
    <n v="33.83"/>
    <n v="29"/>
    <n v="3963"/>
    <n v="772"/>
    <n v="2104"/>
    <n v="743"/>
    <n v="4.9802999999999997"/>
    <n v="208600"/>
    <x v="1"/>
    <m/>
  </r>
  <r>
    <n v="-118.01"/>
    <n v="33.840000000000003"/>
    <n v="29"/>
    <n v="3740"/>
    <n v="691"/>
    <n v="1724"/>
    <n v="638"/>
    <n v="3.9628000000000001"/>
    <n v="215600"/>
    <x v="1"/>
    <m/>
  </r>
  <r>
    <n v="-118.03"/>
    <n v="33.840000000000003"/>
    <n v="28"/>
    <n v="3857"/>
    <n v="857"/>
    <n v="2328"/>
    <n v="830"/>
    <n v="4.0156000000000001"/>
    <n v="196000"/>
    <x v="1"/>
    <m/>
  </r>
  <r>
    <n v="-118.02"/>
    <n v="33.83"/>
    <n v="26"/>
    <n v="3616"/>
    <n v="892"/>
    <n v="2257"/>
    <n v="821"/>
    <n v="3.1497000000000002"/>
    <n v="217600"/>
    <x v="1"/>
    <m/>
  </r>
  <r>
    <n v="-118.02"/>
    <n v="33.82"/>
    <n v="21"/>
    <n v="2052"/>
    <n v="456"/>
    <n v="1173"/>
    <n v="432"/>
    <n v="3.7885"/>
    <n v="204500"/>
    <x v="1"/>
    <m/>
  </r>
  <r>
    <n v="-118.01"/>
    <n v="33.82"/>
    <n v="10"/>
    <n v="3897"/>
    <n v="893"/>
    <n v="1992"/>
    <n v="693"/>
    <n v="4.1590999999999996"/>
    <n v="192300"/>
    <x v="1"/>
    <m/>
  </r>
  <r>
    <n v="-118.01"/>
    <n v="33.81"/>
    <n v="18"/>
    <n v="5238"/>
    <n v="1083"/>
    <n v="3032"/>
    <n v="1065"/>
    <n v="4.4583000000000004"/>
    <n v="190100"/>
    <x v="1"/>
    <m/>
  </r>
  <r>
    <n v="-118.02"/>
    <n v="33.81"/>
    <n v="34"/>
    <n v="3482"/>
    <n v="614"/>
    <n v="2227"/>
    <n v="641"/>
    <n v="5.1154999999999999"/>
    <n v="200900"/>
    <x v="1"/>
    <m/>
  </r>
  <r>
    <n v="-118.02"/>
    <n v="33.86"/>
    <n v="26"/>
    <n v="2342"/>
    <n v="383"/>
    <n v="1290"/>
    <n v="394"/>
    <n v="5.6677"/>
    <n v="220700"/>
    <x v="1"/>
    <m/>
  </r>
  <r>
    <n v="-118.02"/>
    <n v="33.85"/>
    <n v="31"/>
    <n v="1922"/>
    <n v="329"/>
    <n v="1030"/>
    <n v="353"/>
    <n v="5.3415999999999997"/>
    <n v="213000"/>
    <x v="1"/>
    <m/>
  </r>
  <r>
    <n v="-118.03"/>
    <n v="33.85"/>
    <n v="30"/>
    <n v="2320"/>
    <n v="448"/>
    <n v="1434"/>
    <n v="452"/>
    <n v="4.0865"/>
    <n v="203700"/>
    <x v="1"/>
    <m/>
  </r>
  <r>
    <n v="-118.03"/>
    <n v="33.85"/>
    <n v="23"/>
    <n v="5495"/>
    <n v="1141"/>
    <n v="2873"/>
    <n v="1004"/>
    <n v="3.9156"/>
    <n v="224100"/>
    <x v="1"/>
    <m/>
  </r>
  <r>
    <n v="-118.01"/>
    <n v="33.85"/>
    <n v="29"/>
    <n v="2064"/>
    <n v="447"/>
    <n v="1265"/>
    <n v="400"/>
    <n v="3.8864000000000001"/>
    <n v="209300"/>
    <x v="1"/>
    <m/>
  </r>
  <r>
    <n v="-118.01"/>
    <n v="33.85"/>
    <n v="29"/>
    <n v="3061"/>
    <n v="612"/>
    <n v="2396"/>
    <n v="640"/>
    <n v="4.6326000000000001"/>
    <n v="195200"/>
    <x v="1"/>
    <m/>
  </r>
  <r>
    <n v="-118"/>
    <n v="33.85"/>
    <n v="34"/>
    <n v="1078"/>
    <n v="205"/>
    <n v="575"/>
    <n v="206"/>
    <n v="4.5083000000000002"/>
    <n v="188000"/>
    <x v="1"/>
    <m/>
  </r>
  <r>
    <n v="-118.01"/>
    <n v="33.86"/>
    <n v="29"/>
    <n v="2307"/>
    <n v="452"/>
    <n v="1218"/>
    <n v="402"/>
    <n v="3.4306000000000001"/>
    <n v="194200"/>
    <x v="1"/>
    <m/>
  </r>
  <r>
    <n v="-118.01"/>
    <n v="33.840000000000003"/>
    <n v="28"/>
    <n v="4097"/>
    <n v="838"/>
    <n v="2112"/>
    <n v="803"/>
    <n v="4.5"/>
    <n v="202100"/>
    <x v="1"/>
    <m/>
  </r>
  <r>
    <n v="-118.01"/>
    <n v="33.840000000000003"/>
    <n v="35"/>
    <n v="4166"/>
    <n v="713"/>
    <n v="2354"/>
    <n v="709"/>
    <n v="5.1775000000000002"/>
    <n v="213400"/>
    <x v="1"/>
    <m/>
  </r>
  <r>
    <n v="-118.02"/>
    <n v="33.840000000000003"/>
    <n v="35"/>
    <n v="3473"/>
    <n v="563"/>
    <n v="2091"/>
    <n v="580"/>
    <n v="4.4821"/>
    <n v="214100"/>
    <x v="1"/>
    <m/>
  </r>
  <r>
    <n v="-118.03"/>
    <n v="33.840000000000003"/>
    <n v="30"/>
    <n v="4781"/>
    <n v="831"/>
    <n v="2568"/>
    <n v="797"/>
    <n v="5.4745999999999997"/>
    <n v="226400"/>
    <x v="1"/>
    <m/>
  </r>
  <r>
    <n v="-117.99"/>
    <n v="33.86"/>
    <n v="36"/>
    <n v="1138"/>
    <n v="228"/>
    <n v="725"/>
    <n v="219"/>
    <n v="3.4167000000000001"/>
    <n v="187200"/>
    <x v="1"/>
    <m/>
  </r>
  <r>
    <n v="-117.99"/>
    <n v="33.85"/>
    <n v="34"/>
    <n v="1948"/>
    <n v="306"/>
    <n v="957"/>
    <n v="304"/>
    <n v="4.9776999999999996"/>
    <n v="212600"/>
    <x v="1"/>
    <m/>
  </r>
  <r>
    <n v="-118"/>
    <n v="33.85"/>
    <n v="33"/>
    <n v="2053"/>
    <n v="418"/>
    <n v="1154"/>
    <n v="405"/>
    <n v="4.0454999999999997"/>
    <n v="197200"/>
    <x v="1"/>
    <m/>
  </r>
  <r>
    <n v="-118"/>
    <n v="33.86"/>
    <n v="32"/>
    <n v="1162"/>
    <n v="196"/>
    <n v="563"/>
    <n v="178"/>
    <n v="3.875"/>
    <n v="203000"/>
    <x v="1"/>
    <m/>
  </r>
  <r>
    <n v="-117.99"/>
    <n v="33.85"/>
    <n v="35"/>
    <n v="1661"/>
    <n v="272"/>
    <n v="949"/>
    <n v="276"/>
    <n v="5.2548000000000004"/>
    <n v="192600"/>
    <x v="1"/>
    <m/>
  </r>
  <r>
    <n v="-117.99"/>
    <n v="33.840000000000003"/>
    <n v="34"/>
    <n v="2079"/>
    <n v="343"/>
    <n v="1379"/>
    <n v="352"/>
    <n v="5.1029999999999998"/>
    <n v="207000"/>
    <x v="1"/>
    <m/>
  </r>
  <r>
    <n v="-118"/>
    <n v="33.840000000000003"/>
    <n v="30"/>
    <n v="1549"/>
    <n v="325"/>
    <n v="885"/>
    <n v="299"/>
    <n v="4.0038999999999998"/>
    <n v="195100"/>
    <x v="1"/>
    <m/>
  </r>
  <r>
    <n v="-118"/>
    <n v="33.840000000000003"/>
    <n v="29"/>
    <n v="2641"/>
    <n v="637"/>
    <n v="2413"/>
    <n v="619"/>
    <n v="2.8169"/>
    <n v="165100"/>
    <x v="1"/>
    <m/>
  </r>
  <r>
    <n v="-118.01"/>
    <n v="33.869999999999997"/>
    <n v="25"/>
    <n v="6348"/>
    <n v="1615"/>
    <n v="4188"/>
    <n v="1497"/>
    <n v="3.1389999999999998"/>
    <n v="185700"/>
    <x v="1"/>
    <m/>
  </r>
  <r>
    <n v="-117.99"/>
    <n v="33.86"/>
    <n v="20"/>
    <n v="3540"/>
    <n v="906"/>
    <n v="2898"/>
    <n v="876"/>
    <n v="3.0251999999999999"/>
    <n v="178000"/>
    <x v="1"/>
    <m/>
  </r>
  <r>
    <n v="-118"/>
    <n v="33.880000000000003"/>
    <n v="28"/>
    <n v="1624"/>
    <n v="289"/>
    <n v="755"/>
    <n v="280"/>
    <n v="4.7083000000000004"/>
    <n v="268100"/>
    <x v="1"/>
    <m/>
  </r>
  <r>
    <n v="-118.01"/>
    <n v="33.880000000000003"/>
    <n v="19"/>
    <n v="1434"/>
    <n v="391"/>
    <n v="1088"/>
    <n v="341"/>
    <n v="3.3690000000000002"/>
    <n v="269600"/>
    <x v="1"/>
    <m/>
  </r>
  <r>
    <n v="-117.99"/>
    <n v="33.880000000000003"/>
    <n v="15"/>
    <n v="2298"/>
    <n v="567"/>
    <n v="1261"/>
    <n v="527"/>
    <n v="4.2422000000000004"/>
    <n v="159400"/>
    <x v="1"/>
    <m/>
  </r>
  <r>
    <n v="-117.99"/>
    <n v="33.880000000000003"/>
    <n v="42"/>
    <n v="1461"/>
    <n v="302"/>
    <n v="986"/>
    <n v="314"/>
    <n v="3.9559000000000002"/>
    <n v="161100"/>
    <x v="1"/>
    <m/>
  </r>
  <r>
    <n v="-118"/>
    <n v="33.880000000000003"/>
    <n v="18"/>
    <n v="2628"/>
    <n v="720"/>
    <n v="2276"/>
    <n v="649"/>
    <n v="2.7349999999999999"/>
    <n v="170800"/>
    <x v="1"/>
    <m/>
  </r>
  <r>
    <n v="-117.99"/>
    <n v="33.869999999999997"/>
    <n v="16"/>
    <n v="1689"/>
    <n v="499"/>
    <n v="1260"/>
    <n v="453"/>
    <n v="3.1204999999999998"/>
    <n v="174000"/>
    <x v="1"/>
    <m/>
  </r>
  <r>
    <n v="-118"/>
    <n v="33.869999999999997"/>
    <n v="13"/>
    <n v="2086"/>
    <n v="544"/>
    <n v="1356"/>
    <n v="462"/>
    <n v="2.95"/>
    <n v="165600"/>
    <x v="1"/>
    <m/>
  </r>
  <r>
    <n v="-117.99"/>
    <n v="33.869999999999997"/>
    <n v="17"/>
    <n v="2334"/>
    <n v="537"/>
    <n v="1662"/>
    <n v="535"/>
    <n v="3.0146999999999999"/>
    <n v="217000"/>
    <x v="1"/>
    <m/>
  </r>
  <r>
    <n v="-117.99"/>
    <n v="33.869999999999997"/>
    <n v="34"/>
    <n v="1239"/>
    <n v="307"/>
    <n v="869"/>
    <n v="291"/>
    <n v="3.59"/>
    <n v="161900"/>
    <x v="1"/>
    <m/>
  </r>
  <r>
    <n v="-117.99"/>
    <n v="33.86"/>
    <n v="20"/>
    <n v="2303"/>
    <n v="612"/>
    <n v="1607"/>
    <n v="564"/>
    <n v="2.9"/>
    <n v="176100"/>
    <x v="1"/>
    <m/>
  </r>
  <r>
    <n v="-117.98"/>
    <n v="33.89"/>
    <n v="18"/>
    <n v="2939"/>
    <n v="437"/>
    <n v="1278"/>
    <n v="435"/>
    <n v="7.1425000000000001"/>
    <n v="393700"/>
    <x v="1"/>
    <m/>
  </r>
  <r>
    <n v="-117.99"/>
    <n v="33.880000000000003"/>
    <n v="25"/>
    <n v="3401"/>
    <n v="509"/>
    <n v="1503"/>
    <n v="498"/>
    <n v="6.6703999999999999"/>
    <n v="240600"/>
    <x v="1"/>
    <m/>
  </r>
  <r>
    <n v="-117.99"/>
    <n v="33.89"/>
    <n v="21"/>
    <n v="5195"/>
    <n v="1020"/>
    <n v="2539"/>
    <n v="988"/>
    <n v="4.5033000000000003"/>
    <n v="160500"/>
    <x v="1"/>
    <m/>
  </r>
  <r>
    <n v="-117.99"/>
    <n v="33.89"/>
    <n v="23"/>
    <n v="2111"/>
    <n v="306"/>
    <n v="979"/>
    <n v="288"/>
    <n v="8.5620999999999992"/>
    <n v="347800"/>
    <x v="1"/>
    <m/>
  </r>
  <r>
    <n v="-117.97"/>
    <n v="33.89"/>
    <n v="17"/>
    <n v="1851"/>
    <n v="344"/>
    <n v="764"/>
    <n v="339"/>
    <n v="5.1315"/>
    <n v="181800"/>
    <x v="1"/>
    <m/>
  </r>
  <r>
    <n v="-117.97"/>
    <n v="33.89"/>
    <n v="17"/>
    <n v="1740"/>
    <n v="445"/>
    <n v="1158"/>
    <n v="412"/>
    <n v="2.8649"/>
    <n v="137500"/>
    <x v="1"/>
    <m/>
  </r>
  <r>
    <n v="-117.97"/>
    <n v="33.880000000000003"/>
    <n v="9"/>
    <n v="1344"/>
    <n v="279"/>
    <n v="530"/>
    <n v="265"/>
    <n v="5.0731000000000002"/>
    <n v="185100"/>
    <x v="1"/>
    <m/>
  </r>
  <r>
    <n v="-117.97"/>
    <n v="33.880000000000003"/>
    <n v="11"/>
    <n v="1454"/>
    <n v="247"/>
    <n v="635"/>
    <n v="236"/>
    <n v="6.2427000000000001"/>
    <n v="218500"/>
    <x v="1"/>
    <m/>
  </r>
  <r>
    <n v="-117.97"/>
    <n v="33.89"/>
    <n v="15"/>
    <n v="3801"/>
    <n v="542"/>
    <n v="1992"/>
    <n v="526"/>
    <n v="9.0683000000000007"/>
    <n v="367400"/>
    <x v="1"/>
    <m/>
  </r>
  <r>
    <n v="-117.97"/>
    <n v="33.880000000000003"/>
    <n v="16"/>
    <n v="2003"/>
    <n v="300"/>
    <n v="1172"/>
    <n v="318"/>
    <n v="6.0393999999999997"/>
    <n v="321600"/>
    <x v="1"/>
    <m/>
  </r>
  <r>
    <n v="-117.97"/>
    <n v="33.89"/>
    <n v="14"/>
    <n v="923"/>
    <n v="136"/>
    <n v="420"/>
    <n v="130"/>
    <n v="10.225199999999999"/>
    <n v="462800"/>
    <x v="1"/>
    <m/>
  </r>
  <r>
    <n v="-120.1"/>
    <n v="39.17"/>
    <n v="33"/>
    <n v="1849"/>
    <n v="384"/>
    <n v="218"/>
    <n v="92"/>
    <n v="1.7082999999999999"/>
    <n v="143800"/>
    <x v="2"/>
    <e v="#NAME?"/>
  </r>
  <r>
    <n v="-120.06"/>
    <n v="39.090000000000003"/>
    <n v="30"/>
    <n v="2979"/>
    <n v="583"/>
    <n v="316"/>
    <n v="124"/>
    <n v="2.1987000000000001"/>
    <n v="124000"/>
    <x v="2"/>
    <e v="#NAME?"/>
  </r>
  <r>
    <n v="-120.06"/>
    <n v="39.15"/>
    <n v="22"/>
    <n v="2213"/>
    <n v="372"/>
    <n v="98"/>
    <n v="42"/>
    <n v="1.1912"/>
    <n v="170000"/>
    <x v="2"/>
    <e v="#NAME?"/>
  </r>
  <r>
    <n v="-120.2"/>
    <n v="39.119999999999997"/>
    <n v="15"/>
    <n v="2146"/>
    <n v="361"/>
    <n v="197"/>
    <n v="76"/>
    <n v="4.1315999999999997"/>
    <n v="200000"/>
    <x v="2"/>
    <e v="#NAME?"/>
  </r>
  <r>
    <n v="-120.18"/>
    <n v="39.14"/>
    <n v="25"/>
    <n v="2171"/>
    <n v="386"/>
    <n v="248"/>
    <n v="116"/>
    <n v="3.0375000000000001"/>
    <n v="171900"/>
    <x v="2"/>
    <e v="#NAME?"/>
  </r>
  <r>
    <n v="-120.16"/>
    <n v="39.14"/>
    <n v="21"/>
    <n v="2484"/>
    <n v="460"/>
    <n v="309"/>
    <n v="144"/>
    <n v="3.9722"/>
    <n v="127800"/>
    <x v="2"/>
    <e v="#NAME?"/>
  </r>
  <r>
    <n v="-120.18"/>
    <n v="39.17"/>
    <n v="18"/>
    <n v="1703"/>
    <n v="360"/>
    <n v="354"/>
    <n v="163"/>
    <n v="3.6562999999999999"/>
    <n v="146900"/>
    <x v="2"/>
    <e v="#NAME?"/>
  </r>
  <r>
    <n v="-120.15"/>
    <n v="39.17"/>
    <n v="32"/>
    <n v="1684"/>
    <n v="359"/>
    <n v="454"/>
    <n v="209"/>
    <n v="2.9125000000000001"/>
    <n v="145800"/>
    <x v="2"/>
    <e v="#NAME?"/>
  </r>
  <r>
    <n v="-120.15"/>
    <n v="39.15"/>
    <n v="25"/>
    <n v="1669"/>
    <n v="348"/>
    <n v="163"/>
    <n v="78"/>
    <n v="5.75"/>
    <n v="176600"/>
    <x v="2"/>
    <e v="#NAME?"/>
  </r>
  <r>
    <n v="-120.15"/>
    <n v="39.200000000000003"/>
    <n v="14"/>
    <n v="1382"/>
    <n v="242"/>
    <n v="141"/>
    <n v="66"/>
    <n v="4.1016000000000004"/>
    <n v="283300"/>
    <x v="2"/>
    <e v="#NAME?"/>
  </r>
  <r>
    <n v="-120.12"/>
    <n v="39.18"/>
    <n v="17"/>
    <n v="2839"/>
    <n v="525"/>
    <n v="390"/>
    <n v="189"/>
    <n v="3.5667"/>
    <n v="179200"/>
    <x v="2"/>
    <e v="#NAME?"/>
  </r>
  <r>
    <n v="-120.1"/>
    <n v="39.19"/>
    <n v="18"/>
    <n v="3824"/>
    <n v="559"/>
    <n v="241"/>
    <n v="106"/>
    <n v="5.5456000000000003"/>
    <n v="360000"/>
    <x v="2"/>
    <e v="#NAME?"/>
  </r>
  <r>
    <n v="-120.1"/>
    <n v="39.19"/>
    <n v="17"/>
    <n v="1480"/>
    <n v="241"/>
    <n v="202"/>
    <n v="80"/>
    <n v="3.9375"/>
    <n v="213200"/>
    <x v="2"/>
    <e v="#NAME?"/>
  </r>
  <r>
    <n v="-120.1"/>
    <n v="39.200000000000003"/>
    <n v="20"/>
    <n v="1703"/>
    <n v="294"/>
    <n v="409"/>
    <n v="174"/>
    <n v="3.0870000000000002"/>
    <n v="196900"/>
    <x v="2"/>
    <e v="#NAME?"/>
  </r>
  <r>
    <n v="-120.11"/>
    <n v="39.21"/>
    <n v="18"/>
    <n v="2245"/>
    <n v="392"/>
    <n v="421"/>
    <n v="162"/>
    <n v="4.5795000000000003"/>
    <n v="158300"/>
    <x v="2"/>
    <e v="#NAME?"/>
  </r>
  <r>
    <n v="-120.11"/>
    <n v="39.24"/>
    <n v="21"/>
    <n v="3005"/>
    <n v="574"/>
    <n v="385"/>
    <n v="150"/>
    <n v="3.1193"/>
    <n v="153300"/>
    <x v="2"/>
    <e v="#NAME?"/>
  </r>
  <r>
    <n v="-120.08"/>
    <n v="39.229999999999997"/>
    <n v="19"/>
    <n v="1746"/>
    <n v="306"/>
    <n v="251"/>
    <n v="104"/>
    <n v="4.8182"/>
    <n v="146900"/>
    <x v="2"/>
    <e v="#NAME?"/>
  </r>
  <r>
    <n v="-120.07"/>
    <n v="39.24"/>
    <n v="20"/>
    <n v="3729"/>
    <n v="614"/>
    <n v="365"/>
    <n v="152"/>
    <n v="4.9619999999999997"/>
    <n v="169500"/>
    <x v="2"/>
    <e v="#NAME?"/>
  </r>
  <r>
    <n v="-120.06"/>
    <n v="39.25"/>
    <n v="21"/>
    <n v="2459"/>
    <n v="525"/>
    <n v="584"/>
    <n v="233"/>
    <n v="3.01"/>
    <n v="163500"/>
    <x v="2"/>
    <e v="#NAME?"/>
  </r>
  <r>
    <n v="-120.04"/>
    <n v="39.24"/>
    <n v="30"/>
    <n v="2369"/>
    <n v="469"/>
    <n v="510"/>
    <n v="213"/>
    <n v="2.65"/>
    <n v="123800"/>
    <x v="2"/>
    <e v="#NAME?"/>
  </r>
  <r>
    <n v="-120.04"/>
    <n v="39.270000000000003"/>
    <n v="24"/>
    <n v="2237"/>
    <n v="491"/>
    <n v="264"/>
    <n v="95"/>
    <n v="4.1364000000000001"/>
    <n v="154500"/>
    <x v="2"/>
    <e v="#NAME?"/>
  </r>
  <r>
    <n v="-120.02"/>
    <n v="39.24"/>
    <n v="24"/>
    <n v="1602"/>
    <n v="426"/>
    <n v="751"/>
    <n v="257"/>
    <n v="1.7608999999999999"/>
    <n v="99300"/>
    <x v="2"/>
    <e v="#NAME?"/>
  </r>
  <r>
    <n v="-120.02"/>
    <n v="39.24"/>
    <n v="22"/>
    <n v="2309"/>
    <n v="571"/>
    <n v="919"/>
    <n v="342"/>
    <n v="3.0057"/>
    <n v="93600"/>
    <x v="2"/>
    <e v="#NAME?"/>
  </r>
  <r>
    <n v="-120.02"/>
    <n v="39.24"/>
    <n v="32"/>
    <n v="1347"/>
    <n v="444"/>
    <n v="825"/>
    <n v="303"/>
    <n v="1.8269"/>
    <n v="225000"/>
    <x v="2"/>
    <e v="#NAME?"/>
  </r>
  <r>
    <n v="-120.01"/>
    <n v="39.26"/>
    <n v="26"/>
    <n v="1930"/>
    <n v="391"/>
    <n v="307"/>
    <n v="138"/>
    <n v="2.6023000000000001"/>
    <n v="139300"/>
    <x v="2"/>
    <e v="#NAME?"/>
  </r>
  <r>
    <n v="-120.91"/>
    <n v="38.979999999999997"/>
    <n v="13"/>
    <n v="7689"/>
    <n v="1415"/>
    <n v="3264"/>
    <n v="1198"/>
    <n v="3.653"/>
    <n v="146800"/>
    <x v="2"/>
    <e v="#NAME?"/>
  </r>
  <r>
    <n v="-120.81"/>
    <n v="39.020000000000003"/>
    <n v="30"/>
    <n v="806"/>
    <n v="189"/>
    <n v="326"/>
    <n v="146"/>
    <n v="2.8155000000000001"/>
    <n v="101000"/>
    <x v="2"/>
    <e v="#NAME?"/>
  </r>
  <r>
    <n v="-120.69"/>
    <n v="39.119999999999997"/>
    <n v="19"/>
    <n v="1048"/>
    <n v="262"/>
    <n v="493"/>
    <n v="184"/>
    <n v="2.2917000000000001"/>
    <n v="118200"/>
    <x v="2"/>
    <e v="#NAME?"/>
  </r>
  <r>
    <n v="-120.83"/>
    <n v="39.020000000000003"/>
    <n v="15"/>
    <n v="1117"/>
    <n v="242"/>
    <n v="551"/>
    <n v="229"/>
    <n v="2.6318999999999999"/>
    <n v="97700"/>
    <x v="2"/>
    <e v="#NAME?"/>
  </r>
  <r>
    <n v="-121.06"/>
    <n v="38.909999999999997"/>
    <n v="18"/>
    <n v="6501"/>
    <n v="1416"/>
    <n v="2954"/>
    <n v="1373"/>
    <n v="2.5373000000000001"/>
    <n v="143000"/>
    <x v="2"/>
    <e v="#NAME?"/>
  </r>
  <r>
    <n v="-121.08"/>
    <n v="38.9"/>
    <n v="27"/>
    <n v="3436"/>
    <n v="755"/>
    <n v="1568"/>
    <n v="709"/>
    <n v="2.4272999999999998"/>
    <n v="138400"/>
    <x v="2"/>
    <e v="#NAME?"/>
  </r>
  <r>
    <n v="-121.06"/>
    <n v="38.880000000000003"/>
    <n v="17"/>
    <n v="7635"/>
    <n v="1284"/>
    <n v="3096"/>
    <n v="1227"/>
    <n v="4.2916999999999996"/>
    <n v="184300"/>
    <x v="2"/>
    <e v="#NAME?"/>
  </r>
  <r>
    <n v="-121.08"/>
    <n v="38.89"/>
    <n v="41"/>
    <n v="3471"/>
    <n v="753"/>
    <n v="1680"/>
    <n v="710"/>
    <n v="2.6701000000000001"/>
    <n v="139000"/>
    <x v="2"/>
    <e v="#NAME?"/>
  </r>
  <r>
    <n v="-121.07"/>
    <n v="38.9"/>
    <n v="52"/>
    <n v="1280"/>
    <n v="281"/>
    <n v="523"/>
    <n v="266"/>
    <n v="1.7375"/>
    <n v="122200"/>
    <x v="2"/>
    <e v="#NAME?"/>
  </r>
  <r>
    <n v="-121.15"/>
    <n v="38.89"/>
    <n v="20"/>
    <n v="2024"/>
    <n v="313"/>
    <n v="879"/>
    <n v="309"/>
    <n v="5.2903000000000002"/>
    <n v="239400"/>
    <x v="2"/>
    <e v="#NAME?"/>
  </r>
  <r>
    <n v="-121.12"/>
    <n v="38.86"/>
    <n v="17"/>
    <n v="3949"/>
    <n v="717"/>
    <n v="1683"/>
    <n v="686"/>
    <n v="3.3801999999999999"/>
    <n v="216500"/>
    <x v="2"/>
    <e v="#NAME?"/>
  </r>
  <r>
    <n v="-121.13"/>
    <n v="38.869999999999997"/>
    <n v="48"/>
    <n v="1127"/>
    <m/>
    <n v="530"/>
    <n v="186"/>
    <n v="3.0916999999999999"/>
    <n v="128100"/>
    <x v="2"/>
    <e v="#NAME?"/>
  </r>
  <r>
    <n v="-121.15"/>
    <n v="38.909999999999997"/>
    <n v="23"/>
    <n v="1654"/>
    <n v="299"/>
    <n v="787"/>
    <n v="299"/>
    <n v="4.2723000000000004"/>
    <n v="193100"/>
    <x v="2"/>
    <e v="#NAME?"/>
  </r>
  <r>
    <n v="-121.08"/>
    <n v="38.85"/>
    <n v="10"/>
    <n v="2509"/>
    <n v="422"/>
    <n v="1037"/>
    <n v="389"/>
    <n v="6"/>
    <n v="220100"/>
    <x v="2"/>
    <e v="#NAME?"/>
  </r>
  <r>
    <n v="-121.16"/>
    <n v="38.74"/>
    <n v="17"/>
    <n v="3353"/>
    <n v="463"/>
    <n v="1417"/>
    <n v="447"/>
    <n v="5.1721000000000004"/>
    <n v="237100"/>
    <x v="2"/>
    <e v="#NAME?"/>
  </r>
  <r>
    <n v="-121.14"/>
    <n v="38.770000000000003"/>
    <n v="15"/>
    <n v="10282"/>
    <n v="1333"/>
    <n v="3868"/>
    <n v="1300"/>
    <n v="6.4789000000000003"/>
    <n v="287800"/>
    <x v="2"/>
    <e v="#NAME?"/>
  </r>
  <r>
    <n v="-121.16"/>
    <n v="38.75"/>
    <n v="27"/>
    <n v="771"/>
    <n v="108"/>
    <n v="315"/>
    <n v="111"/>
    <n v="8.4882000000000009"/>
    <n v="276600"/>
    <x v="2"/>
    <e v="#NAME?"/>
  </r>
  <r>
    <n v="-121.14"/>
    <n v="38.840000000000003"/>
    <n v="22"/>
    <n v="2750"/>
    <n v="433"/>
    <n v="1161"/>
    <n v="428"/>
    <n v="4.2142999999999997"/>
    <n v="236500"/>
    <x v="2"/>
    <e v="#NAME?"/>
  </r>
  <r>
    <n v="-121.14"/>
    <n v="38.82"/>
    <n v="22"/>
    <n v="1816"/>
    <n v="278"/>
    <n v="832"/>
    <n v="278"/>
    <n v="5.07"/>
    <n v="233000"/>
    <x v="2"/>
    <e v="#NAME?"/>
  </r>
  <r>
    <n v="-121.15"/>
    <n v="38.799999999999997"/>
    <n v="20"/>
    <n v="2104"/>
    <n v="370"/>
    <n v="745"/>
    <n v="314"/>
    <n v="4.1684999999999999"/>
    <n v="217500"/>
    <x v="2"/>
    <e v="#NAME?"/>
  </r>
  <r>
    <n v="-121.18"/>
    <n v="38.78"/>
    <n v="13"/>
    <n v="3480"/>
    <n v="528"/>
    <n v="1432"/>
    <n v="532"/>
    <n v="6.1642000000000001"/>
    <n v="277800"/>
    <x v="2"/>
    <e v="#NAME?"/>
  </r>
  <r>
    <n v="-121.18"/>
    <n v="38.799999999999997"/>
    <n v="18"/>
    <n v="2541"/>
    <n v="414"/>
    <n v="1276"/>
    <n v="405"/>
    <n v="5.1856999999999998"/>
    <n v="220100"/>
    <x v="2"/>
    <e v="#NAME?"/>
  </r>
  <r>
    <n v="-121.21"/>
    <n v="38.76"/>
    <n v="16"/>
    <n v="1608"/>
    <n v="296"/>
    <n v="792"/>
    <n v="286"/>
    <n v="3.1583000000000001"/>
    <n v="239200"/>
    <x v="2"/>
    <e v="#NAME?"/>
  </r>
  <r>
    <n v="-121.21"/>
    <n v="38.75"/>
    <n v="11"/>
    <n v="4552"/>
    <n v="639"/>
    <n v="2006"/>
    <n v="623"/>
    <n v="4.3962000000000003"/>
    <n v="264400"/>
    <x v="2"/>
    <e v="#NAME?"/>
  </r>
  <r>
    <n v="-121.17"/>
    <n v="38.76"/>
    <n v="14"/>
    <n v="2028"/>
    <n v="255"/>
    <n v="781"/>
    <n v="251"/>
    <n v="6.5321999999999996"/>
    <n v="394000"/>
    <x v="2"/>
    <e v="#NAME?"/>
  </r>
  <r>
    <n v="-121.2"/>
    <n v="38.729999999999997"/>
    <n v="11"/>
    <n v="4897"/>
    <n v="636"/>
    <n v="1931"/>
    <n v="616"/>
    <n v="7.7499000000000002"/>
    <n v="334800"/>
    <x v="2"/>
    <e v="#NAME?"/>
  </r>
  <r>
    <n v="-121.18"/>
    <n v="38.729999999999997"/>
    <n v="16"/>
    <n v="1584"/>
    <n v="264"/>
    <n v="613"/>
    <n v="226"/>
    <n v="6.0301999999999998"/>
    <n v="273100"/>
    <x v="2"/>
    <e v="#NAME?"/>
  </r>
  <r>
    <n v="-121.18"/>
    <n v="38.75"/>
    <n v="16"/>
    <n v="2807"/>
    <n v="459"/>
    <n v="1201"/>
    <n v="429"/>
    <n v="4.7941000000000003"/>
    <n v="247600"/>
    <x v="2"/>
    <e v="#NAME?"/>
  </r>
  <r>
    <n v="-121.24"/>
    <n v="38.75"/>
    <n v="5"/>
    <n v="9137"/>
    <n v="1368"/>
    <n v="3667"/>
    <n v="1294"/>
    <n v="5.4896000000000003"/>
    <n v="229600"/>
    <x v="2"/>
    <e v="#NAME?"/>
  </r>
  <r>
    <n v="-121.24"/>
    <n v="38.72"/>
    <n v="12"/>
    <n v="3605"/>
    <n v="576"/>
    <n v="1556"/>
    <n v="549"/>
    <n v="4.9000000000000004"/>
    <n v="203700"/>
    <x v="2"/>
    <e v="#NAME?"/>
  </r>
  <r>
    <n v="-121.27"/>
    <n v="38.74"/>
    <n v="19"/>
    <n v="3869"/>
    <n v="887"/>
    <n v="2086"/>
    <n v="685"/>
    <n v="2.6065"/>
    <n v="154900"/>
    <x v="2"/>
    <e v="#NAME?"/>
  </r>
  <r>
    <n v="-121.26"/>
    <n v="38.729999999999997"/>
    <n v="14"/>
    <n v="3323"/>
    <n v="499"/>
    <n v="1527"/>
    <n v="540"/>
    <n v="5.3451000000000004"/>
    <n v="172100"/>
    <x v="2"/>
    <e v="#NAME?"/>
  </r>
  <r>
    <n v="-121.26"/>
    <n v="38.74"/>
    <n v="22"/>
    <n v="7173"/>
    <n v="1314"/>
    <n v="3526"/>
    <n v="1316"/>
    <n v="3.3940999999999999"/>
    <n v="135900"/>
    <x v="2"/>
    <e v="#NAME?"/>
  </r>
  <r>
    <n v="-121.28"/>
    <n v="38.729999999999997"/>
    <n v="6"/>
    <n v="4223"/>
    <n v="672"/>
    <n v="1747"/>
    <n v="631"/>
    <n v="5.4189999999999996"/>
    <n v="267400"/>
    <x v="2"/>
    <e v="#NAME?"/>
  </r>
  <r>
    <n v="-121.27"/>
    <n v="38.72"/>
    <n v="6"/>
    <n v="4664"/>
    <n v="644"/>
    <n v="2105"/>
    <n v="663"/>
    <n v="6.0804"/>
    <n v="198700"/>
    <x v="2"/>
    <e v="#NAME?"/>
  </r>
  <r>
    <n v="-121.25"/>
    <n v="38.72"/>
    <n v="10"/>
    <n v="7277"/>
    <n v="1168"/>
    <n v="3507"/>
    <n v="1131"/>
    <n v="4.4850000000000003"/>
    <n v="179400"/>
    <x v="2"/>
    <e v="#NAME?"/>
  </r>
  <r>
    <n v="-121.27"/>
    <n v="38.75"/>
    <n v="21"/>
    <n v="4812"/>
    <n v="1117"/>
    <n v="1985"/>
    <n v="1045"/>
    <n v="2.5083000000000002"/>
    <n v="128500"/>
    <x v="2"/>
    <e v="#NAME?"/>
  </r>
  <r>
    <n v="-121.28"/>
    <n v="38.74"/>
    <n v="33"/>
    <n v="4384"/>
    <n v="778"/>
    <n v="1775"/>
    <n v="789"/>
    <n v="4.05"/>
    <n v="134700"/>
    <x v="2"/>
    <e v="#NAME?"/>
  </r>
  <r>
    <n v="-121.3"/>
    <n v="38.729999999999997"/>
    <n v="9"/>
    <n v="5558"/>
    <n v="1099"/>
    <n v="2717"/>
    <n v="1043"/>
    <n v="3.6455000000000002"/>
    <n v="139200"/>
    <x v="2"/>
    <e v="#NAME?"/>
  </r>
  <r>
    <n v="-121.36"/>
    <n v="38.729999999999997"/>
    <n v="21"/>
    <n v="2253"/>
    <n v="416"/>
    <n v="1050"/>
    <n v="411"/>
    <n v="3.141"/>
    <n v="220100"/>
    <x v="2"/>
    <e v="#NAME?"/>
  </r>
  <r>
    <n v="-121.32"/>
    <n v="38.74"/>
    <n v="14"/>
    <n v="1449"/>
    <n v="228"/>
    <n v="670"/>
    <n v="232"/>
    <n v="4.3897000000000004"/>
    <n v="186300"/>
    <x v="2"/>
    <e v="#NAME?"/>
  </r>
  <r>
    <n v="-121.31"/>
    <n v="38.75"/>
    <n v="7"/>
    <n v="4185"/>
    <n v="750"/>
    <n v="2147"/>
    <n v="706"/>
    <n v="4.0518999999999998"/>
    <n v="129200"/>
    <x v="2"/>
    <e v="#NAME?"/>
  </r>
  <r>
    <n v="-121.3"/>
    <n v="38.75"/>
    <n v="36"/>
    <n v="3903"/>
    <n v="885"/>
    <n v="2313"/>
    <n v="804"/>
    <n v="2.6549999999999998"/>
    <n v="86300"/>
    <x v="2"/>
    <e v="#NAME?"/>
  </r>
  <r>
    <n v="-121.28"/>
    <n v="38.75"/>
    <n v="52"/>
    <n v="493"/>
    <n v="89"/>
    <n v="189"/>
    <n v="94"/>
    <n v="2.1080000000000001"/>
    <n v="83800"/>
    <x v="2"/>
    <e v="#NAME?"/>
  </r>
  <r>
    <n v="-121.3"/>
    <n v="38.74"/>
    <n v="41"/>
    <n v="4374"/>
    <n v="1039"/>
    <n v="2387"/>
    <n v="959"/>
    <n v="2.3611"/>
    <n v="87900"/>
    <x v="2"/>
    <e v="#NAME?"/>
  </r>
  <r>
    <n v="-121.33"/>
    <n v="38.770000000000003"/>
    <n v="3"/>
    <n v="20214"/>
    <n v="3559"/>
    <n v="8361"/>
    <n v="3112"/>
    <n v="4.2259000000000002"/>
    <n v="169300"/>
    <x v="2"/>
    <e v="#NAME?"/>
  </r>
  <r>
    <n v="-121.28"/>
    <n v="38.76"/>
    <n v="47"/>
    <n v="2901"/>
    <n v="631"/>
    <n v="1276"/>
    <n v="578"/>
    <n v="2.1366000000000001"/>
    <n v="101900"/>
    <x v="2"/>
    <e v="#NAME?"/>
  </r>
  <r>
    <n v="-121.27"/>
    <n v="38.75"/>
    <n v="43"/>
    <n v="1292"/>
    <n v="307"/>
    <n v="647"/>
    <n v="249"/>
    <n v="2.7187999999999999"/>
    <n v="85300"/>
    <x v="2"/>
    <e v="#NAME?"/>
  </r>
  <r>
    <n v="-121.29"/>
    <n v="38.76"/>
    <n v="12"/>
    <n v="1198"/>
    <n v="174"/>
    <n v="443"/>
    <n v="170"/>
    <n v="6.0096999999999996"/>
    <n v="187500"/>
    <x v="2"/>
    <e v="#NAME?"/>
  </r>
  <r>
    <n v="-121.28"/>
    <n v="38.770000000000003"/>
    <n v="6"/>
    <n v="3819"/>
    <n v="550"/>
    <n v="1738"/>
    <n v="587"/>
    <n v="5.8718000000000004"/>
    <n v="201400"/>
    <x v="2"/>
    <e v="#NAME?"/>
  </r>
  <r>
    <n v="-121.28"/>
    <n v="38.799999999999997"/>
    <n v="7"/>
    <n v="9003"/>
    <n v="1739"/>
    <n v="4445"/>
    <n v="1591"/>
    <n v="3.8159999999999998"/>
    <n v="147900"/>
    <x v="2"/>
    <e v="#NAME?"/>
  </r>
  <r>
    <n v="-121.24"/>
    <n v="38.78"/>
    <n v="11"/>
    <n v="1851"/>
    <n v="352"/>
    <n v="1049"/>
    <n v="369"/>
    <n v="3.5287999999999999"/>
    <n v="141100"/>
    <x v="2"/>
    <e v="#NAME?"/>
  </r>
  <r>
    <n v="-121.24"/>
    <n v="38.78"/>
    <n v="18"/>
    <n v="549"/>
    <n v="143"/>
    <n v="249"/>
    <n v="136"/>
    <n v="0.86909999999999998"/>
    <n v="136500"/>
    <x v="2"/>
    <e v="#NAME?"/>
  </r>
  <r>
    <n v="-121.23"/>
    <n v="38.78"/>
    <n v="13"/>
    <n v="3813"/>
    <n v="871"/>
    <n v="1513"/>
    <n v="783"/>
    <n v="2.0807000000000002"/>
    <n v="142600"/>
    <x v="2"/>
    <e v="#NAME?"/>
  </r>
  <r>
    <n v="-121.22"/>
    <n v="38.78"/>
    <n v="8"/>
    <n v="3418"/>
    <n v="514"/>
    <n v="1312"/>
    <n v="409"/>
    <n v="6.3914"/>
    <n v="218000"/>
    <x v="2"/>
    <e v="#NAME?"/>
  </r>
  <r>
    <n v="-121.24"/>
    <n v="38.82"/>
    <n v="5"/>
    <n v="12259"/>
    <n v="1643"/>
    <n v="4819"/>
    <n v="1582"/>
    <n v="5.4497999999999998"/>
    <n v="217300"/>
    <x v="2"/>
    <e v="#NAME?"/>
  </r>
  <r>
    <n v="-121.25"/>
    <n v="38.799999999999997"/>
    <n v="14"/>
    <n v="5094"/>
    <n v="729"/>
    <n v="1974"/>
    <n v="705"/>
    <n v="5.5205000000000002"/>
    <n v="188700"/>
    <x v="2"/>
    <e v="#NAME?"/>
  </r>
  <r>
    <n v="-121.24"/>
    <n v="38.79"/>
    <n v="15"/>
    <n v="2615"/>
    <n v="485"/>
    <n v="1063"/>
    <n v="428"/>
    <n v="3.7904"/>
    <n v="173200"/>
    <x v="2"/>
    <e v="#NAME?"/>
  </r>
  <r>
    <n v="-121.24"/>
    <n v="38.79"/>
    <n v="23"/>
    <n v="1419"/>
    <n v="261"/>
    <n v="706"/>
    <n v="269"/>
    <n v="3.1875"/>
    <n v="110200"/>
    <x v="2"/>
    <e v="#NAME?"/>
  </r>
  <r>
    <n v="-121.23"/>
    <n v="38.79"/>
    <n v="45"/>
    <n v="907"/>
    <n v="176"/>
    <n v="463"/>
    <n v="190"/>
    <n v="2.2292000000000001"/>
    <n v="92000"/>
    <x v="2"/>
    <e v="#NAME?"/>
  </r>
  <r>
    <n v="-121.22"/>
    <n v="38.799999999999997"/>
    <n v="11"/>
    <n v="2521"/>
    <n v="521"/>
    <n v="1390"/>
    <n v="477"/>
    <n v="3.5265"/>
    <n v="124800"/>
    <x v="2"/>
    <e v="#NAME?"/>
  </r>
  <r>
    <n v="-121.19"/>
    <n v="38.869999999999997"/>
    <n v="20"/>
    <n v="3118"/>
    <n v="500"/>
    <n v="1405"/>
    <n v="519"/>
    <n v="6"/>
    <n v="209400"/>
    <x v="2"/>
    <e v="#NAME?"/>
  </r>
  <r>
    <n v="-121.21"/>
    <n v="38.83"/>
    <n v="21"/>
    <n v="3691"/>
    <n v="640"/>
    <n v="1758"/>
    <n v="603"/>
    <n v="3.5607000000000002"/>
    <n v="151900"/>
    <x v="2"/>
    <e v="#NAME?"/>
  </r>
  <r>
    <n v="-121.19"/>
    <n v="38.85"/>
    <n v="8"/>
    <n v="4114"/>
    <n v="710"/>
    <n v="2268"/>
    <n v="716"/>
    <n v="4.4085000000000001"/>
    <n v="139400"/>
    <x v="2"/>
    <e v="#NAME?"/>
  </r>
  <r>
    <n v="-121.18"/>
    <n v="38.83"/>
    <n v="15"/>
    <n v="4488"/>
    <n v="859"/>
    <n v="2114"/>
    <n v="805"/>
    <n v="2.9483999999999999"/>
    <n v="124400"/>
    <x v="2"/>
    <e v="#NAME?"/>
  </r>
  <r>
    <n v="-121.39"/>
    <n v="38.85"/>
    <n v="19"/>
    <n v="3568"/>
    <n v="646"/>
    <n v="1714"/>
    <n v="590"/>
    <n v="4.0861999999999998"/>
    <n v="162700"/>
    <x v="2"/>
    <e v="#NAME?"/>
  </r>
  <r>
    <n v="-121.3"/>
    <n v="39"/>
    <n v="16"/>
    <n v="3155"/>
    <n v="541"/>
    <n v="1630"/>
    <n v="540"/>
    <n v="4.0282"/>
    <n v="126400"/>
    <x v="2"/>
    <e v="#NAME?"/>
  </r>
  <r>
    <n v="-121.31"/>
    <n v="38.97"/>
    <n v="16"/>
    <n v="1210"/>
    <n v="228"/>
    <n v="726"/>
    <n v="222"/>
    <n v="2.7082999999999999"/>
    <n v="82100"/>
    <x v="2"/>
    <e v="#NAME?"/>
  </r>
  <r>
    <n v="-121.22"/>
    <n v="38.92"/>
    <n v="19"/>
    <n v="2531"/>
    <n v="461"/>
    <n v="1206"/>
    <n v="429"/>
    <n v="4.4958"/>
    <n v="192600"/>
    <x v="2"/>
    <e v="#NAME?"/>
  </r>
  <r>
    <n v="-121.27"/>
    <n v="38.869999999999997"/>
    <n v="16"/>
    <n v="2094"/>
    <n v="358"/>
    <n v="1092"/>
    <n v="357"/>
    <n v="4.4768999999999997"/>
    <n v="191400"/>
    <x v="2"/>
    <e v="#NAME?"/>
  </r>
  <r>
    <n v="-121.29"/>
    <n v="38.9"/>
    <n v="45"/>
    <n v="2019"/>
    <n v="394"/>
    <n v="1104"/>
    <n v="407"/>
    <n v="3.1690999999999998"/>
    <n v="108700"/>
    <x v="2"/>
    <e v="#NAME?"/>
  </r>
  <r>
    <n v="-121.28"/>
    <n v="38.9"/>
    <n v="31"/>
    <n v="1297"/>
    <n v="259"/>
    <n v="765"/>
    <n v="240"/>
    <n v="2.7656000000000001"/>
    <n v="93600"/>
    <x v="2"/>
    <e v="#NAME?"/>
  </r>
  <r>
    <n v="-121.29"/>
    <n v="38.89"/>
    <n v="10"/>
    <n v="653"/>
    <n v="120"/>
    <n v="407"/>
    <n v="146"/>
    <n v="3.3889"/>
    <n v="110800"/>
    <x v="2"/>
    <e v="#NAME?"/>
  </r>
  <r>
    <n v="-121.3"/>
    <n v="38.89"/>
    <n v="23"/>
    <n v="1750"/>
    <n v="297"/>
    <n v="1012"/>
    <n v="315"/>
    <n v="3.4706000000000001"/>
    <n v="99300"/>
    <x v="2"/>
    <e v="#NAME?"/>
  </r>
  <r>
    <n v="-121.3"/>
    <n v="38.89"/>
    <n v="45"/>
    <n v="1529"/>
    <n v="317"/>
    <n v="793"/>
    <n v="281"/>
    <n v="2.9866000000000001"/>
    <n v="91300"/>
    <x v="2"/>
    <e v="#NAME?"/>
  </r>
  <r>
    <n v="-121.32"/>
    <n v="38.89"/>
    <n v="9"/>
    <n v="5927"/>
    <n v="1269"/>
    <n v="3369"/>
    <n v="1176"/>
    <n v="2.8193999999999999"/>
    <n v="111300"/>
    <x v="2"/>
    <e v="#NAME?"/>
  </r>
  <r>
    <n v="-121.14"/>
    <n v="38.92"/>
    <n v="16"/>
    <n v="2069"/>
    <n v="312"/>
    <n v="889"/>
    <n v="299"/>
    <n v="4.6771000000000003"/>
    <n v="212000"/>
    <x v="2"/>
    <e v="#NAME?"/>
  </r>
  <r>
    <n v="-121.1"/>
    <n v="38.92"/>
    <n v="21"/>
    <n v="4064"/>
    <n v="871"/>
    <n v="1847"/>
    <n v="859"/>
    <n v="3.0320999999999998"/>
    <n v="135500"/>
    <x v="2"/>
    <e v="#NAME?"/>
  </r>
  <r>
    <n v="-121.11"/>
    <n v="38.909999999999997"/>
    <n v="24"/>
    <n v="2558"/>
    <n v="423"/>
    <n v="1149"/>
    <n v="403"/>
    <n v="4.0678999999999998"/>
    <n v="190500"/>
    <x v="2"/>
    <e v="#NAME?"/>
  </r>
  <r>
    <n v="-121.1"/>
    <n v="38.94"/>
    <n v="42"/>
    <n v="410"/>
    <n v="117"/>
    <n v="706"/>
    <n v="112"/>
    <n v="1.0179"/>
    <n v="125000"/>
    <x v="2"/>
    <e v="#NAME?"/>
  </r>
  <r>
    <n v="-121.07"/>
    <n v="38.92"/>
    <n v="15"/>
    <n v="5301"/>
    <n v="884"/>
    <n v="2335"/>
    <n v="831"/>
    <n v="4.5149999999999997"/>
    <n v="164000"/>
    <x v="2"/>
    <e v="#NAME?"/>
  </r>
  <r>
    <n v="-121.05"/>
    <n v="38.92"/>
    <n v="34"/>
    <n v="2144"/>
    <n v="372"/>
    <n v="899"/>
    <n v="378"/>
    <n v="3.3020999999999998"/>
    <n v="158800"/>
    <x v="2"/>
    <e v="#NAME?"/>
  </r>
  <r>
    <n v="-121.15"/>
    <n v="39"/>
    <n v="15"/>
    <n v="4145"/>
    <n v="691"/>
    <n v="1872"/>
    <n v="680"/>
    <n v="4.3552999999999997"/>
    <n v="220600"/>
    <x v="2"/>
    <e v="#NAME?"/>
  </r>
  <r>
    <n v="-121.19"/>
    <n v="38.950000000000003"/>
    <n v="16"/>
    <n v="2544"/>
    <n v="431"/>
    <n v="1199"/>
    <n v="412"/>
    <n v="4.5129000000000001"/>
    <n v="196300"/>
    <x v="2"/>
    <e v="#NAME?"/>
  </r>
  <r>
    <n v="-121.11"/>
    <n v="38.950000000000003"/>
    <n v="14"/>
    <n v="3888"/>
    <n v="890"/>
    <n v="1830"/>
    <n v="844"/>
    <n v="1.8238000000000001"/>
    <n v="158600"/>
    <x v="2"/>
    <e v="#NAME?"/>
  </r>
  <r>
    <n v="-121.1"/>
    <n v="38.950000000000003"/>
    <n v="17"/>
    <n v="1475"/>
    <n v="403"/>
    <n v="943"/>
    <n v="363"/>
    <n v="2.1286999999999998"/>
    <n v="55300"/>
    <x v="2"/>
    <e v="#NAME?"/>
  </r>
  <r>
    <n v="-121.06"/>
    <n v="38.979999999999997"/>
    <n v="14"/>
    <n v="2267"/>
    <n v="355"/>
    <n v="1140"/>
    <n v="369"/>
    <n v="4.7019000000000002"/>
    <n v="212800"/>
    <x v="2"/>
    <e v="#NAME?"/>
  </r>
  <r>
    <n v="-121.05"/>
    <n v="38.97"/>
    <n v="12"/>
    <n v="3676"/>
    <n v="550"/>
    <n v="1572"/>
    <n v="510"/>
    <n v="4.8213999999999997"/>
    <n v="201900"/>
    <x v="2"/>
    <e v="#NAME?"/>
  </r>
  <r>
    <n v="-121.09"/>
    <n v="38.97"/>
    <n v="13"/>
    <n v="1467"/>
    <n v="221"/>
    <n v="688"/>
    <n v="231"/>
    <n v="5.2535999999999996"/>
    <n v="191900"/>
    <x v="2"/>
    <e v="#NAME?"/>
  </r>
  <r>
    <n v="-121.1"/>
    <n v="39"/>
    <n v="16"/>
    <n v="1106"/>
    <n v="195"/>
    <n v="505"/>
    <n v="187"/>
    <n v="5.0125999999999999"/>
    <n v="192300"/>
    <x v="2"/>
    <e v="#NAME?"/>
  </r>
  <r>
    <n v="-121.08"/>
    <n v="38.950000000000003"/>
    <n v="18"/>
    <n v="1931"/>
    <n v="380"/>
    <n v="1271"/>
    <n v="377"/>
    <n v="2.7463000000000002"/>
    <n v="156100"/>
    <x v="2"/>
    <e v="#NAME?"/>
  </r>
  <r>
    <n v="-121.08"/>
    <n v="38.93"/>
    <n v="14"/>
    <n v="4239"/>
    <n v="824"/>
    <n v="1729"/>
    <n v="794"/>
    <n v="2.4278"/>
    <n v="167700"/>
    <x v="2"/>
    <e v="#NAME?"/>
  </r>
  <r>
    <n v="-121.07"/>
    <n v="38.94"/>
    <n v="14"/>
    <n v="1710"/>
    <n v="294"/>
    <n v="839"/>
    <n v="297"/>
    <n v="4.7142999999999997"/>
    <n v="150700"/>
    <x v="2"/>
    <e v="#NAME?"/>
  </r>
  <r>
    <n v="-121.04"/>
    <n v="38.950000000000003"/>
    <n v="22"/>
    <n v="1931"/>
    <n v="445"/>
    <n v="1009"/>
    <n v="407"/>
    <n v="2.75"/>
    <n v="153200"/>
    <x v="2"/>
    <e v="#NAME?"/>
  </r>
  <r>
    <n v="-120.99"/>
    <n v="39.04"/>
    <n v="17"/>
    <n v="2289"/>
    <n v="450"/>
    <n v="1182"/>
    <n v="397"/>
    <n v="2.3696000000000002"/>
    <n v="166800"/>
    <x v="2"/>
    <e v="#NAME?"/>
  </r>
  <r>
    <n v="-120.98"/>
    <n v="38.99"/>
    <n v="17"/>
    <n v="3403"/>
    <n v="661"/>
    <n v="1540"/>
    <n v="622"/>
    <n v="3.6354000000000002"/>
    <n v="162900"/>
    <x v="2"/>
    <e v="#NAME?"/>
  </r>
  <r>
    <n v="-121.04"/>
    <n v="39"/>
    <n v="21"/>
    <n v="4059"/>
    <n v="730"/>
    <n v="1874"/>
    <n v="693"/>
    <n v="4.8051000000000004"/>
    <n v="174300"/>
    <x v="2"/>
    <e v="#NAME?"/>
  </r>
  <r>
    <n v="-121.02"/>
    <n v="39.01"/>
    <n v="17"/>
    <n v="4786"/>
    <n v="799"/>
    <n v="2066"/>
    <n v="770"/>
    <n v="3.9733999999999998"/>
    <n v="185400"/>
    <x v="2"/>
    <e v="#NAME?"/>
  </r>
  <r>
    <n v="-121"/>
    <n v="39"/>
    <n v="4"/>
    <n v="170"/>
    <n v="23"/>
    <n v="93"/>
    <n v="27"/>
    <n v="10.989100000000001"/>
    <n v="312500"/>
    <x v="2"/>
    <e v="#NAME?"/>
  </r>
  <r>
    <n v="-120.87"/>
    <n v="39.18"/>
    <n v="25"/>
    <n v="2691"/>
    <n v="598"/>
    <n v="964"/>
    <n v="373"/>
    <n v="3.9196"/>
    <n v="142700"/>
    <x v="2"/>
    <e v="#NAME?"/>
  </r>
  <r>
    <n v="-120.87"/>
    <n v="39.15"/>
    <n v="17"/>
    <n v="1819"/>
    <n v="389"/>
    <n v="736"/>
    <n v="283"/>
    <n v="2.8603000000000001"/>
    <n v="128900"/>
    <x v="2"/>
    <e v="#NAME?"/>
  </r>
  <r>
    <n v="-120.58"/>
    <n v="39.270000000000003"/>
    <n v="15"/>
    <n v="4126"/>
    <n v="903"/>
    <n v="723"/>
    <n v="266"/>
    <n v="3.0146999999999999"/>
    <n v="118800"/>
    <x v="2"/>
    <e v="#NAME?"/>
  </r>
  <r>
    <n v="-120.33"/>
    <n v="39.299999999999997"/>
    <n v="16"/>
    <n v="868"/>
    <n v="178"/>
    <n v="44"/>
    <n v="21"/>
    <n v="3"/>
    <n v="175000"/>
    <x v="2"/>
    <e v="#NAME?"/>
  </r>
  <r>
    <n v="-120.18"/>
    <n v="39.28"/>
    <n v="14"/>
    <n v="10098"/>
    <n v="1545"/>
    <n v="701"/>
    <n v="254"/>
    <n v="4.0819000000000001"/>
    <n v="141300"/>
    <x v="2"/>
    <e v="#NAME?"/>
  </r>
  <r>
    <n v="-120.22"/>
    <n v="39.200000000000003"/>
    <n v="22"/>
    <n v="8259"/>
    <n v="1409"/>
    <n v="845"/>
    <n v="353"/>
    <n v="3.3698999999999999"/>
    <n v="244000"/>
    <x v="2"/>
    <e v="#NAME?"/>
  </r>
  <r>
    <n v="-120.96"/>
    <n v="39.119999999999997"/>
    <n v="24"/>
    <n v="2069"/>
    <n v="436"/>
    <n v="909"/>
    <n v="374"/>
    <n v="2.5326"/>
    <n v="139100"/>
    <x v="2"/>
    <e v="#NAME?"/>
  </r>
  <r>
    <n v="-120.98"/>
    <n v="39.08"/>
    <n v="20"/>
    <n v="4570"/>
    <n v="906"/>
    <n v="2125"/>
    <n v="815"/>
    <n v="3.0402999999999998"/>
    <n v="148000"/>
    <x v="2"/>
    <e v="#NAME?"/>
  </r>
  <r>
    <n v="-120.94"/>
    <n v="39.049999999999997"/>
    <n v="8"/>
    <n v="3758"/>
    <n v="717"/>
    <n v="1744"/>
    <n v="661"/>
    <n v="3.1972"/>
    <n v="151500"/>
    <x v="2"/>
    <e v="#NAME?"/>
  </r>
  <r>
    <n v="-120.98"/>
    <n v="39.93"/>
    <n v="25"/>
    <n v="2220"/>
    <n v="511"/>
    <n v="912"/>
    <n v="449"/>
    <n v="1.8914"/>
    <n v="87800"/>
    <x v="2"/>
    <e v="#NAME?"/>
  </r>
  <r>
    <n v="-120.95"/>
    <n v="39.93"/>
    <n v="26"/>
    <n v="2023"/>
    <n v="385"/>
    <n v="922"/>
    <n v="365"/>
    <n v="2.8125"/>
    <n v="83500"/>
    <x v="2"/>
    <e v="#NAME?"/>
  </r>
  <r>
    <n v="-120.93"/>
    <n v="39.9"/>
    <n v="20"/>
    <n v="1511"/>
    <n v="328"/>
    <n v="791"/>
    <n v="320"/>
    <n v="2.0221"/>
    <n v="70900"/>
    <x v="2"/>
    <e v="#NAME?"/>
  </r>
  <r>
    <n v="-120.9"/>
    <n v="39.93"/>
    <n v="23"/>
    <n v="2679"/>
    <n v="546"/>
    <n v="1424"/>
    <n v="529"/>
    <n v="2.8812000000000002"/>
    <n v="81900"/>
    <x v="2"/>
    <e v="#NAME?"/>
  </r>
  <r>
    <n v="-120.9"/>
    <n v="39.950000000000003"/>
    <n v="20"/>
    <n v="1349"/>
    <n v="238"/>
    <n v="601"/>
    <n v="203"/>
    <n v="3.5417000000000001"/>
    <n v="96600"/>
    <x v="2"/>
    <e v="#NAME?"/>
  </r>
  <r>
    <n v="-120.93"/>
    <n v="39.96"/>
    <n v="15"/>
    <n v="1666"/>
    <n v="351"/>
    <n v="816"/>
    <n v="316"/>
    <n v="2.9559000000000002"/>
    <n v="118800"/>
    <x v="2"/>
    <e v="#NAME?"/>
  </r>
  <r>
    <n v="-120.92"/>
    <n v="40.020000000000003"/>
    <n v="35"/>
    <n v="383"/>
    <n v="92"/>
    <n v="202"/>
    <n v="72"/>
    <n v="2.6457999999999999"/>
    <n v="102500"/>
    <x v="2"/>
    <e v="#NAME?"/>
  </r>
  <r>
    <n v="-120.74"/>
    <n v="39.9"/>
    <n v="23"/>
    <n v="1017"/>
    <n v="218"/>
    <n v="387"/>
    <n v="152"/>
    <n v="2.2656000000000001"/>
    <n v="88200"/>
    <x v="2"/>
    <e v="#NAME?"/>
  </r>
  <r>
    <n v="-120.57"/>
    <n v="39.78"/>
    <n v="15"/>
    <n v="1291"/>
    <n v="283"/>
    <n v="582"/>
    <n v="242"/>
    <n v="2.1215999999999999"/>
    <n v="102000"/>
    <x v="2"/>
    <e v="#NAME?"/>
  </r>
  <r>
    <n v="-120.66"/>
    <n v="39.72"/>
    <n v="15"/>
    <n v="3763"/>
    <n v="784"/>
    <n v="717"/>
    <n v="348"/>
    <n v="2.2019000000000002"/>
    <n v="130500"/>
    <x v="2"/>
    <e v="#NAME?"/>
  </r>
  <r>
    <n v="-120.74"/>
    <n v="39.82"/>
    <n v="9"/>
    <n v="1955"/>
    <n v="398"/>
    <n v="294"/>
    <n v="122"/>
    <n v="3.9582999999999999"/>
    <n v="126500"/>
    <x v="2"/>
    <e v="#NAME?"/>
  </r>
  <r>
    <n v="-121"/>
    <n v="39.75"/>
    <n v="8"/>
    <n v="1116"/>
    <n v="214"/>
    <n v="27"/>
    <n v="39"/>
    <n v="2.5893000000000002"/>
    <n v="83000"/>
    <x v="2"/>
    <e v="#NAME?"/>
  </r>
  <r>
    <n v="-121.14"/>
    <n v="39.86"/>
    <n v="16"/>
    <n v="2534"/>
    <n v="557"/>
    <n v="638"/>
    <n v="244"/>
    <n v="2.2101000000000002"/>
    <n v="88800"/>
    <x v="2"/>
    <e v="#NAME?"/>
  </r>
  <r>
    <n v="-120.53"/>
    <n v="39.79"/>
    <n v="18"/>
    <n v="1234"/>
    <n v="266"/>
    <n v="543"/>
    <n v="201"/>
    <n v="2.5156000000000001"/>
    <n v="71900"/>
    <x v="2"/>
    <e v="#NAME?"/>
  </r>
  <r>
    <n v="-120.48"/>
    <n v="39.78"/>
    <n v="11"/>
    <n v="513"/>
    <n v="104"/>
    <n v="204"/>
    <n v="86"/>
    <n v="2.375"/>
    <n v="100000"/>
    <x v="2"/>
    <e v="#NAME?"/>
  </r>
  <r>
    <n v="-120.45"/>
    <n v="39.799999999999997"/>
    <n v="47"/>
    <n v="2149"/>
    <n v="456"/>
    <n v="965"/>
    <n v="419"/>
    <n v="1.7828999999999999"/>
    <n v="55900"/>
    <x v="2"/>
    <e v="#NAME?"/>
  </r>
  <r>
    <n v="-120.46"/>
    <n v="39.83"/>
    <n v="18"/>
    <n v="3406"/>
    <n v="673"/>
    <n v="1567"/>
    <n v="617"/>
    <n v="2.2717000000000001"/>
    <n v="75900"/>
    <x v="2"/>
    <e v="#NAME?"/>
  </r>
  <r>
    <n v="-120.38"/>
    <n v="39.82"/>
    <n v="10"/>
    <n v="1262"/>
    <n v="258"/>
    <n v="510"/>
    <n v="209"/>
    <n v="2.1667000000000001"/>
    <n v="92800"/>
    <x v="2"/>
    <e v="#NAME?"/>
  </r>
  <r>
    <n v="-120.15"/>
    <n v="39.799999999999997"/>
    <n v="19"/>
    <n v="785"/>
    <n v="151"/>
    <n v="366"/>
    <n v="140"/>
    <n v="3.0625"/>
    <n v="82500"/>
    <x v="2"/>
    <e v="#NAME?"/>
  </r>
  <r>
    <n v="-120.94"/>
    <n v="40.17"/>
    <n v="22"/>
    <n v="1334"/>
    <n v="261"/>
    <n v="597"/>
    <n v="222"/>
    <n v="2.2132000000000001"/>
    <n v="89200"/>
    <x v="2"/>
    <e v="#NAME?"/>
  </r>
  <r>
    <n v="-120.91"/>
    <n v="40.08"/>
    <n v="24"/>
    <n v="1629"/>
    <n v="313"/>
    <n v="641"/>
    <n v="274"/>
    <n v="2.2067000000000001"/>
    <n v="69600"/>
    <x v="2"/>
    <e v="#NAME?"/>
  </r>
  <r>
    <n v="-120.94"/>
    <n v="40.14"/>
    <n v="31"/>
    <n v="3127"/>
    <n v="664"/>
    <n v="1345"/>
    <n v="580"/>
    <n v="1.5773999999999999"/>
    <n v="58000"/>
    <x v="2"/>
    <e v="#NAME?"/>
  </r>
  <r>
    <n v="-121.23"/>
    <n v="40.01"/>
    <n v="38"/>
    <n v="725"/>
    <n v="190"/>
    <n v="219"/>
    <n v="115"/>
    <n v="1.625"/>
    <n v="75000"/>
    <x v="2"/>
    <e v="#NAME?"/>
  </r>
  <r>
    <n v="-120.71"/>
    <n v="40.130000000000003"/>
    <n v="19"/>
    <n v="897"/>
    <n v="180"/>
    <n v="276"/>
    <n v="110"/>
    <n v="2.9554"/>
    <n v="89400"/>
    <x v="2"/>
    <e v="#NAME?"/>
  </r>
  <r>
    <n v="-121.25"/>
    <n v="40.270000000000003"/>
    <n v="25"/>
    <n v="958"/>
    <n v="245"/>
    <n v="28"/>
    <n v="16"/>
    <n v="2.625"/>
    <n v="67500"/>
    <x v="2"/>
    <e v="#NAME?"/>
  </r>
  <r>
    <n v="-121.24"/>
    <n v="40.31"/>
    <n v="36"/>
    <n v="1597"/>
    <n v="301"/>
    <n v="632"/>
    <n v="262"/>
    <n v="3.5962000000000001"/>
    <n v="93600"/>
    <x v="2"/>
    <e v="#NAME?"/>
  </r>
  <r>
    <n v="-121.23"/>
    <n v="40.29"/>
    <n v="21"/>
    <n v="3229"/>
    <n v="667"/>
    <n v="1501"/>
    <n v="582"/>
    <n v="2.1524000000000001"/>
    <n v="77100"/>
    <x v="2"/>
    <e v="#NAME?"/>
  </r>
  <r>
    <n v="-121.19"/>
    <n v="40.229999999999997"/>
    <n v="10"/>
    <n v="1572"/>
    <n v="232"/>
    <n v="247"/>
    <n v="104"/>
    <n v="5.8452999999999999"/>
    <n v="193800"/>
    <x v="2"/>
    <e v="#NAME?"/>
  </r>
  <r>
    <n v="-121.08"/>
    <n v="40.19"/>
    <n v="11"/>
    <n v="919"/>
    <n v="199"/>
    <n v="69"/>
    <n v="43"/>
    <n v="1.6943999999999999"/>
    <n v="137500"/>
    <x v="2"/>
    <e v="#NAME?"/>
  </r>
  <r>
    <n v="-121.06"/>
    <n v="40.229999999999997"/>
    <n v="23"/>
    <n v="1127"/>
    <n v="225"/>
    <n v="215"/>
    <n v="85"/>
    <n v="3.4843999999999999"/>
    <n v="143800"/>
    <x v="2"/>
    <e v="#NAME?"/>
  </r>
  <r>
    <n v="-121.09"/>
    <n v="40.299999999999997"/>
    <n v="15"/>
    <n v="1717"/>
    <n v="336"/>
    <n v="501"/>
    <n v="206"/>
    <n v="3.6476999999999999"/>
    <n v="113400"/>
    <x v="2"/>
    <e v="#NAME?"/>
  </r>
  <r>
    <n v="-121.14"/>
    <n v="40.29"/>
    <n v="17"/>
    <n v="1944"/>
    <n v="394"/>
    <n v="384"/>
    <n v="172"/>
    <n v="1.6875"/>
    <n v="111500"/>
    <x v="2"/>
    <e v="#NAME?"/>
  </r>
  <r>
    <n v="-121.15"/>
    <n v="40.25"/>
    <n v="14"/>
    <n v="5156"/>
    <n v="880"/>
    <n v="616"/>
    <n v="281"/>
    <n v="3.3462000000000001"/>
    <n v="145200"/>
    <x v="2"/>
    <e v="#NAME?"/>
  </r>
  <r>
    <n v="-117.35"/>
    <n v="34"/>
    <n v="38"/>
    <n v="1214"/>
    <n v="254"/>
    <n v="723"/>
    <n v="236"/>
    <n v="2.5468999999999999"/>
    <n v="87800"/>
    <x v="2"/>
    <e v="#NAME?"/>
  </r>
  <r>
    <n v="-117.36"/>
    <n v="33.99"/>
    <n v="42"/>
    <n v="1178"/>
    <n v="261"/>
    <n v="804"/>
    <n v="283"/>
    <n v="2.9687999999999999"/>
    <n v="92900"/>
    <x v="2"/>
    <e v="#NAME?"/>
  </r>
  <r>
    <n v="-117.37"/>
    <n v="34"/>
    <n v="36"/>
    <n v="730"/>
    <n v="155"/>
    <n v="476"/>
    <n v="142"/>
    <n v="2.4306000000000001"/>
    <n v="88900"/>
    <x v="2"/>
    <e v="#NAME?"/>
  </r>
  <r>
    <n v="-117.37"/>
    <n v="34"/>
    <n v="41"/>
    <n v="1248"/>
    <n v="278"/>
    <n v="770"/>
    <n v="250"/>
    <n v="3.0249999999999999"/>
    <n v="90600"/>
    <x v="2"/>
    <e v="#NAME?"/>
  </r>
  <r>
    <n v="-117.36"/>
    <n v="34"/>
    <n v="19"/>
    <n v="4592"/>
    <n v="895"/>
    <n v="2769"/>
    <n v="838"/>
    <n v="3.3622000000000001"/>
    <n v="105100"/>
    <x v="2"/>
    <e v="#NAME?"/>
  </r>
  <r>
    <n v="-117.37"/>
    <n v="34.01"/>
    <n v="15"/>
    <n v="1386"/>
    <n v="247"/>
    <n v="703"/>
    <n v="185"/>
    <n v="3.6415000000000002"/>
    <n v="124200"/>
    <x v="2"/>
    <e v="#NAME?"/>
  </r>
  <r>
    <n v="-117.38"/>
    <n v="34"/>
    <n v="45"/>
    <n v="2881"/>
    <n v="514"/>
    <n v="1470"/>
    <n v="515"/>
    <n v="3.3687"/>
    <n v="123800"/>
    <x v="2"/>
    <e v="#NAME?"/>
  </r>
  <r>
    <n v="-117.38"/>
    <n v="33.99"/>
    <n v="52"/>
    <n v="1797"/>
    <n v="332"/>
    <n v="905"/>
    <n v="313"/>
    <n v="2.7054"/>
    <n v="141700"/>
    <x v="2"/>
    <e v="#NAME?"/>
  </r>
  <r>
    <n v="-117.38"/>
    <n v="33.979999999999997"/>
    <n v="52"/>
    <n v="2274"/>
    <n v="571"/>
    <n v="1167"/>
    <n v="504"/>
    <n v="2.0284"/>
    <n v="101600"/>
    <x v="2"/>
    <e v="#NAME?"/>
  </r>
  <r>
    <n v="-117.39"/>
    <n v="33.979999999999997"/>
    <n v="37"/>
    <n v="2337"/>
    <n v="452"/>
    <n v="948"/>
    <n v="437"/>
    <n v="3.145"/>
    <n v="169100"/>
    <x v="2"/>
    <e v="#NAME?"/>
  </r>
  <r>
    <n v="-117.41"/>
    <n v="33.97"/>
    <n v="24"/>
    <n v="950"/>
    <n v="183"/>
    <n v="383"/>
    <n v="182"/>
    <n v="3.0693999999999999"/>
    <n v="125000"/>
    <x v="2"/>
    <e v="#NAME?"/>
  </r>
  <r>
    <n v="-117.37"/>
    <n v="33.979999999999997"/>
    <n v="43"/>
    <n v="2862"/>
    <n v="772"/>
    <n v="1878"/>
    <n v="675"/>
    <n v="2.1151"/>
    <n v="96700"/>
    <x v="2"/>
    <e v="#NAME?"/>
  </r>
  <r>
    <n v="-117.38"/>
    <n v="33.97"/>
    <n v="29"/>
    <n v="1157"/>
    <n v="297"/>
    <n v="2027"/>
    <n v="253"/>
    <n v="1.6389"/>
    <n v="155000"/>
    <x v="2"/>
    <e v="#NAME?"/>
  </r>
  <r>
    <n v="-117.38"/>
    <n v="33.979999999999997"/>
    <n v="10"/>
    <n v="642"/>
    <n v="176"/>
    <n v="462"/>
    <n v="186"/>
    <n v="2.1528"/>
    <n v="162500"/>
    <x v="2"/>
    <e v="#NAME?"/>
  </r>
  <r>
    <n v="-117.37"/>
    <n v="33.979999999999997"/>
    <n v="27"/>
    <n v="1342"/>
    <n v="547"/>
    <n v="844"/>
    <n v="484"/>
    <n v="1.1194"/>
    <n v="95800"/>
    <x v="2"/>
    <e v="#NAME?"/>
  </r>
  <r>
    <n v="-117.37"/>
    <n v="33.99"/>
    <n v="44"/>
    <n v="917"/>
    <n v="224"/>
    <n v="666"/>
    <n v="220"/>
    <n v="1.6850000000000001"/>
    <n v="114200"/>
    <x v="2"/>
    <e v="#NAME?"/>
  </r>
  <r>
    <n v="-117.36"/>
    <n v="33.979999999999997"/>
    <n v="46"/>
    <n v="1680"/>
    <n v="453"/>
    <n v="1570"/>
    <n v="435"/>
    <n v="2.0436000000000001"/>
    <n v="82300"/>
    <x v="2"/>
    <e v="#NAME?"/>
  </r>
  <r>
    <n v="-117.37"/>
    <n v="33.97"/>
    <n v="34"/>
    <n v="3676"/>
    <n v="697"/>
    <n v="2653"/>
    <n v="682"/>
    <n v="2.5804"/>
    <n v="92400"/>
    <x v="2"/>
    <e v="#NAME?"/>
  </r>
  <r>
    <n v="-117.37"/>
    <n v="33.97"/>
    <n v="38"/>
    <n v="1156"/>
    <n v="241"/>
    <n v="877"/>
    <n v="200"/>
    <n v="1.4514"/>
    <n v="79900"/>
    <x v="2"/>
    <e v="#NAME?"/>
  </r>
  <r>
    <n v="-117.37"/>
    <n v="33.97"/>
    <n v="40"/>
    <n v="1166"/>
    <n v="250"/>
    <n v="976"/>
    <n v="244"/>
    <n v="1.95"/>
    <n v="84800"/>
    <x v="2"/>
    <e v="#NAME?"/>
  </r>
  <r>
    <n v="-117.37"/>
    <n v="33.979999999999997"/>
    <n v="52"/>
    <n v="201"/>
    <n v="44"/>
    <n v="130"/>
    <n v="24"/>
    <n v="2.0249999999999999"/>
    <n v="125000"/>
    <x v="2"/>
    <e v="#NAME?"/>
  </r>
  <r>
    <n v="-117.35"/>
    <n v="33.99"/>
    <n v="45"/>
    <n v="131"/>
    <n v="28"/>
    <n v="89"/>
    <n v="31"/>
    <n v="2.6071"/>
    <n v="112500"/>
    <x v="2"/>
    <e v="#NAME?"/>
  </r>
  <r>
    <n v="-117.35"/>
    <n v="33.979999999999997"/>
    <n v="31"/>
    <n v="4163"/>
    <n v="1242"/>
    <n v="3928"/>
    <n v="1076"/>
    <n v="1.6942999999999999"/>
    <n v="85900"/>
    <x v="2"/>
    <e v="#NAME?"/>
  </r>
  <r>
    <n v="-117.35"/>
    <n v="33.97"/>
    <n v="27"/>
    <n v="3960"/>
    <n v="886"/>
    <n v="2807"/>
    <n v="838"/>
    <n v="3.024"/>
    <n v="122500"/>
    <x v="2"/>
    <e v="#NAME?"/>
  </r>
  <r>
    <n v="-117.36"/>
    <n v="33.97"/>
    <n v="32"/>
    <n v="1625"/>
    <n v="335"/>
    <n v="1212"/>
    <n v="327"/>
    <n v="2.7595999999999998"/>
    <n v="82200"/>
    <x v="2"/>
    <e v="#NAME?"/>
  </r>
  <r>
    <n v="-117.36"/>
    <n v="33.979999999999997"/>
    <n v="33"/>
    <n v="2070"/>
    <n v="469"/>
    <n v="1851"/>
    <n v="467"/>
    <n v="2.4666999999999999"/>
    <n v="80700"/>
    <x v="2"/>
    <e v="#NAME?"/>
  </r>
  <r>
    <n v="-117.37"/>
    <n v="33.96"/>
    <n v="33"/>
    <n v="3974"/>
    <n v="548"/>
    <n v="1398"/>
    <n v="528"/>
    <n v="7.2519"/>
    <n v="216600"/>
    <x v="2"/>
    <e v="#NAME?"/>
  </r>
  <r>
    <n v="-117.35"/>
    <n v="33.96"/>
    <n v="25"/>
    <n v="2396"/>
    <n v="316"/>
    <n v="951"/>
    <n v="314"/>
    <n v="8.2405000000000008"/>
    <n v="235200"/>
    <x v="2"/>
    <e v="#NAME?"/>
  </r>
  <r>
    <n v="-117.35"/>
    <n v="33.950000000000003"/>
    <n v="28"/>
    <n v="1650"/>
    <n v="210"/>
    <n v="557"/>
    <n v="211"/>
    <n v="7.6631999999999998"/>
    <n v="204800"/>
    <x v="2"/>
    <e v="#NAME?"/>
  </r>
  <r>
    <n v="-117.37"/>
    <n v="33.94"/>
    <n v="14"/>
    <n v="9286"/>
    <n v="1269"/>
    <n v="3565"/>
    <n v="1238"/>
    <n v="6.6635"/>
    <n v="219600"/>
    <x v="2"/>
    <e v="#NAME?"/>
  </r>
  <r>
    <n v="-117.36"/>
    <n v="33.92"/>
    <n v="7"/>
    <n v="9376"/>
    <n v="1181"/>
    <n v="3570"/>
    <n v="1107"/>
    <n v="8.5326000000000004"/>
    <n v="315200"/>
    <x v="2"/>
    <e v="#NAME?"/>
  </r>
  <r>
    <n v="-117.39"/>
    <n v="33.97"/>
    <n v="52"/>
    <n v="3307"/>
    <n v="553"/>
    <n v="1269"/>
    <n v="529"/>
    <n v="4.3175999999999997"/>
    <n v="136200"/>
    <x v="2"/>
    <e v="#NAME?"/>
  </r>
  <r>
    <n v="-117.38"/>
    <n v="33.97"/>
    <n v="30"/>
    <n v="2953"/>
    <n v="703"/>
    <n v="1406"/>
    <n v="580"/>
    <n v="2.6894999999999998"/>
    <n v="150000"/>
    <x v="2"/>
    <e v="#NAME?"/>
  </r>
  <r>
    <n v="-117.39"/>
    <n v="33.96"/>
    <n v="52"/>
    <n v="1992"/>
    <n v="345"/>
    <n v="948"/>
    <n v="358"/>
    <n v="3.2917000000000001"/>
    <n v="129300"/>
    <x v="2"/>
    <e v="#NAME?"/>
  </r>
  <r>
    <n v="-117.4"/>
    <n v="33.96"/>
    <n v="51"/>
    <n v="1806"/>
    <n v="322"/>
    <n v="709"/>
    <n v="298"/>
    <n v="3.5750000000000002"/>
    <n v="125500"/>
    <x v="2"/>
    <e v="#NAME?"/>
  </r>
  <r>
    <n v="-117.39"/>
    <n v="33.97"/>
    <n v="48"/>
    <n v="1915"/>
    <n v="348"/>
    <n v="1060"/>
    <n v="376"/>
    <n v="3.4043999999999999"/>
    <n v="117900"/>
    <x v="2"/>
    <e v="#NAME?"/>
  </r>
  <r>
    <n v="-117.4"/>
    <n v="33.97"/>
    <n v="38"/>
    <n v="1383"/>
    <n v="238"/>
    <n v="649"/>
    <n v="232"/>
    <n v="5.0194000000000001"/>
    <n v="148900"/>
    <x v="2"/>
    <e v="#NAME?"/>
  </r>
  <r>
    <n v="-117.4"/>
    <n v="33.97"/>
    <n v="41"/>
    <n v="1707"/>
    <n v="276"/>
    <n v="660"/>
    <n v="269"/>
    <n v="3.8618000000000001"/>
    <n v="134800"/>
    <x v="2"/>
    <e v="#NAME?"/>
  </r>
  <r>
    <n v="-117.41"/>
    <n v="33.96"/>
    <n v="32"/>
    <n v="2837"/>
    <n v="617"/>
    <n v="1393"/>
    <n v="595"/>
    <n v="2.3797999999999999"/>
    <n v="118800"/>
    <x v="2"/>
    <e v="#NAME?"/>
  </r>
  <r>
    <n v="-117.41"/>
    <n v="33.96"/>
    <n v="24"/>
    <n v="4481"/>
    <n v="901"/>
    <n v="2398"/>
    <n v="823"/>
    <n v="3.8639999999999999"/>
    <n v="123400"/>
    <x v="2"/>
    <e v="#NAME?"/>
  </r>
  <r>
    <n v="-117.41"/>
    <n v="33.97"/>
    <n v="34"/>
    <n v="2316"/>
    <n v="365"/>
    <n v="956"/>
    <n v="389"/>
    <n v="4.3369999999999997"/>
    <n v="157800"/>
    <x v="2"/>
    <e v="#NAME?"/>
  </r>
  <r>
    <n v="-117.44"/>
    <n v="33.96"/>
    <n v="29"/>
    <n v="124"/>
    <n v="22"/>
    <n v="50"/>
    <n v="18"/>
    <n v="12.5381"/>
    <n v="112500"/>
    <x v="2"/>
    <e v="#NAME?"/>
  </r>
  <r>
    <n v="-117.43"/>
    <n v="33.96"/>
    <n v="28"/>
    <n v="3747"/>
    <n v="651"/>
    <n v="2399"/>
    <n v="646"/>
    <n v="3.8681999999999999"/>
    <n v="116500"/>
    <x v="2"/>
    <e v="#NAME?"/>
  </r>
  <r>
    <n v="-117.44"/>
    <n v="33.950000000000003"/>
    <n v="31"/>
    <n v="914"/>
    <n v="177"/>
    <n v="556"/>
    <n v="161"/>
    <n v="3.7343999999999999"/>
    <n v="115300"/>
    <x v="2"/>
    <e v="#NAME?"/>
  </r>
  <r>
    <n v="-117.4"/>
    <n v="33.950000000000003"/>
    <n v="46"/>
    <n v="2189"/>
    <n v="423"/>
    <n v="866"/>
    <n v="389"/>
    <n v="3.1383999999999999"/>
    <n v="111500"/>
    <x v="2"/>
    <e v="#NAME?"/>
  </r>
  <r>
    <n v="-117.4"/>
    <n v="33.950000000000003"/>
    <n v="32"/>
    <n v="1979"/>
    <n v="491"/>
    <n v="954"/>
    <n v="444"/>
    <n v="2.4407999999999999"/>
    <n v="117300"/>
    <x v="2"/>
    <e v="#NAME?"/>
  </r>
  <r>
    <n v="-117.41"/>
    <n v="33.950000000000003"/>
    <n v="37"/>
    <n v="1586"/>
    <n v="283"/>
    <n v="675"/>
    <n v="305"/>
    <n v="2.9582999999999999"/>
    <n v="132100"/>
    <x v="2"/>
    <e v="#NAME?"/>
  </r>
  <r>
    <n v="-117.41"/>
    <n v="33.950000000000003"/>
    <n v="37"/>
    <n v="1462"/>
    <n v="257"/>
    <n v="849"/>
    <n v="287"/>
    <n v="3.0541999999999998"/>
    <n v="123900"/>
    <x v="2"/>
    <e v="#NAME?"/>
  </r>
  <r>
    <n v="-117.42"/>
    <n v="33.950000000000003"/>
    <n v="32"/>
    <n v="4251"/>
    <n v="848"/>
    <n v="2494"/>
    <n v="798"/>
    <n v="2.8172999999999999"/>
    <n v="110800"/>
    <x v="2"/>
    <e v="#NAME?"/>
  </r>
  <r>
    <n v="-117.42"/>
    <n v="33.96"/>
    <n v="33"/>
    <n v="2275"/>
    <n v="469"/>
    <n v="1691"/>
    <n v="459"/>
    <n v="2.7452000000000001"/>
    <n v="98100"/>
    <x v="2"/>
    <e v="#NAME?"/>
  </r>
  <r>
    <n v="-117.41"/>
    <n v="33.96"/>
    <n v="27"/>
    <n v="2341"/>
    <n v="418"/>
    <n v="1272"/>
    <n v="415"/>
    <n v="3.0207999999999999"/>
    <n v="112700"/>
    <x v="2"/>
    <e v="#NAME?"/>
  </r>
  <r>
    <n v="-117.38"/>
    <n v="33.96"/>
    <n v="30"/>
    <n v="3153"/>
    <n v="623"/>
    <n v="1544"/>
    <n v="575"/>
    <n v="3.4491000000000001"/>
    <n v="133800"/>
    <x v="2"/>
    <e v="#NAME?"/>
  </r>
  <r>
    <n v="-117.39"/>
    <n v="33.950000000000003"/>
    <n v="36"/>
    <n v="1380"/>
    <n v="269"/>
    <n v="598"/>
    <n v="262"/>
    <n v="3.1667000000000001"/>
    <n v="122900"/>
    <x v="2"/>
    <e v="#NAME?"/>
  </r>
  <r>
    <n v="-117.39"/>
    <n v="33.950000000000003"/>
    <n v="35"/>
    <n v="1599"/>
    <n v="284"/>
    <n v="721"/>
    <n v="287"/>
    <n v="4.125"/>
    <n v="120700"/>
    <x v="2"/>
    <e v="#NAME?"/>
  </r>
  <r>
    <n v="-117.4"/>
    <n v="33.950000000000003"/>
    <n v="43"/>
    <n v="633"/>
    <n v="166"/>
    <n v="292"/>
    <n v="135"/>
    <n v="1.1600999999999999"/>
    <n v="121400"/>
    <x v="2"/>
    <e v="#NAME?"/>
  </r>
  <r>
    <n v="-117.39"/>
    <n v="33.96"/>
    <n v="49"/>
    <n v="2527"/>
    <n v="461"/>
    <n v="1344"/>
    <n v="451"/>
    <n v="4.0833000000000004"/>
    <n v="114400"/>
    <x v="2"/>
    <e v="#NAME?"/>
  </r>
  <r>
    <n v="-117.37"/>
    <n v="33.950000000000003"/>
    <n v="32"/>
    <n v="2215"/>
    <n v="351"/>
    <n v="771"/>
    <n v="311"/>
    <n v="4.3541999999999996"/>
    <n v="142600"/>
    <x v="2"/>
    <e v="#NAME?"/>
  </r>
  <r>
    <n v="-117.37"/>
    <n v="33.94"/>
    <n v="20"/>
    <n v="1682"/>
    <n v="296"/>
    <n v="706"/>
    <n v="291"/>
    <n v="4.0965999999999996"/>
    <n v="140100"/>
    <x v="2"/>
    <e v="#NAME?"/>
  </r>
  <r>
    <n v="-117.38"/>
    <n v="33.94"/>
    <n v="21"/>
    <n v="2468"/>
    <n v="380"/>
    <n v="1164"/>
    <n v="385"/>
    <n v="4.0625"/>
    <n v="136800"/>
    <x v="2"/>
    <e v="#NAME?"/>
  </r>
  <r>
    <n v="-117.39"/>
    <n v="33.93"/>
    <n v="26"/>
    <n v="3014"/>
    <n v="494"/>
    <n v="1832"/>
    <n v="485"/>
    <n v="4.8333000000000004"/>
    <n v="127900"/>
    <x v="2"/>
    <e v="#NAME?"/>
  </r>
  <r>
    <n v="-117.39"/>
    <n v="33.950000000000003"/>
    <n v="35"/>
    <n v="3306"/>
    <n v="680"/>
    <n v="1742"/>
    <n v="673"/>
    <n v="3.7109000000000001"/>
    <n v="109100"/>
    <x v="2"/>
    <e v="#NAME?"/>
  </r>
  <r>
    <n v="-117.4"/>
    <n v="33.94"/>
    <n v="30"/>
    <n v="1198"/>
    <n v="251"/>
    <n v="1019"/>
    <n v="214"/>
    <n v="3.0508999999999999"/>
    <n v="82700"/>
    <x v="2"/>
    <e v="#NAME?"/>
  </r>
  <r>
    <n v="-117.4"/>
    <n v="33.93"/>
    <n v="35"/>
    <n v="1468"/>
    <n v="298"/>
    <n v="1168"/>
    <n v="261"/>
    <n v="2.2222"/>
    <n v="81300"/>
    <x v="2"/>
    <e v="#NAME?"/>
  </r>
  <r>
    <n v="-117.41"/>
    <n v="33.93"/>
    <n v="35"/>
    <n v="793"/>
    <n v="150"/>
    <n v="669"/>
    <n v="128"/>
    <n v="4.0156000000000001"/>
    <n v="89300"/>
    <x v="2"/>
    <e v="#NAME?"/>
  </r>
  <r>
    <n v="-117.4"/>
    <n v="33.94"/>
    <n v="37"/>
    <n v="987"/>
    <n v="187"/>
    <n v="551"/>
    <n v="191"/>
    <n v="3.5865"/>
    <n v="112000"/>
    <x v="2"/>
    <e v="#NAME?"/>
  </r>
  <r>
    <n v="-117.4"/>
    <n v="33.94"/>
    <n v="42"/>
    <n v="943"/>
    <n v="171"/>
    <n v="466"/>
    <n v="203"/>
    <n v="3.1457999999999999"/>
    <n v="116000"/>
    <x v="2"/>
    <e v="#NAME?"/>
  </r>
  <r>
    <n v="-117.41"/>
    <n v="33.94"/>
    <n v="33"/>
    <n v="2074"/>
    <n v="476"/>
    <n v="911"/>
    <n v="420"/>
    <n v="2.87"/>
    <n v="117600"/>
    <x v="2"/>
    <e v="#NAME?"/>
  </r>
  <r>
    <n v="-117.41"/>
    <n v="33.94"/>
    <n v="29"/>
    <n v="3181"/>
    <n v="714"/>
    <n v="1603"/>
    <n v="706"/>
    <n v="3.25"/>
    <n v="112500"/>
    <x v="2"/>
    <e v="#NAME?"/>
  </r>
  <r>
    <n v="-117.42"/>
    <n v="33.93"/>
    <n v="32"/>
    <n v="2885"/>
    <n v="595"/>
    <n v="1509"/>
    <n v="590"/>
    <n v="3.1795"/>
    <n v="125600"/>
    <x v="2"/>
    <e v="#NAME?"/>
  </r>
  <r>
    <n v="-117.41"/>
    <n v="33.94"/>
    <n v="22"/>
    <n v="4179"/>
    <n v="1081"/>
    <n v="2096"/>
    <n v="1013"/>
    <n v="2.4434999999999998"/>
    <n v="118500"/>
    <x v="2"/>
    <e v="#NAME?"/>
  </r>
  <r>
    <n v="-117.42"/>
    <n v="33.94"/>
    <n v="26"/>
    <n v="2420"/>
    <n v="532"/>
    <n v="1383"/>
    <n v="469"/>
    <n v="3.5402999999999998"/>
    <n v="113500"/>
    <x v="2"/>
    <e v="#NAME?"/>
  </r>
  <r>
    <n v="-117.42"/>
    <n v="33.94"/>
    <n v="35"/>
    <n v="1764"/>
    <n v="325"/>
    <n v="1094"/>
    <n v="353"/>
    <n v="4.1528"/>
    <n v="113900"/>
    <x v="2"/>
    <e v="#NAME?"/>
  </r>
  <r>
    <n v="-117.43"/>
    <n v="33.950000000000003"/>
    <n v="36"/>
    <n v="2284"/>
    <n v="444"/>
    <n v="1425"/>
    <n v="405"/>
    <n v="4.0526"/>
    <n v="104500"/>
    <x v="2"/>
    <e v="#NAME?"/>
  </r>
  <r>
    <n v="-117.43"/>
    <n v="33.93"/>
    <n v="36"/>
    <n v="2386"/>
    <n v="396"/>
    <n v="1176"/>
    <n v="374"/>
    <n v="4.5122"/>
    <n v="113300"/>
    <x v="2"/>
    <e v="#NAME?"/>
  </r>
  <r>
    <n v="-117.43"/>
    <n v="33.93"/>
    <n v="15"/>
    <n v="4836"/>
    <n v="1368"/>
    <n v="3012"/>
    <n v="1240"/>
    <n v="2.1865000000000001"/>
    <n v="129300"/>
    <x v="2"/>
    <e v="#NAME?"/>
  </r>
  <r>
    <n v="-117.43"/>
    <n v="33.93"/>
    <n v="31"/>
    <n v="1273"/>
    <n v="262"/>
    <n v="686"/>
    <n v="254"/>
    <n v="2.4922"/>
    <n v="109400"/>
    <x v="2"/>
    <e v="#NAME?"/>
  </r>
  <r>
    <n v="-117.44"/>
    <n v="33.93"/>
    <n v="34"/>
    <n v="1577"/>
    <n v="272"/>
    <n v="880"/>
    <n v="284"/>
    <n v="4.6326999999999998"/>
    <n v="116000"/>
    <x v="2"/>
    <e v="#NAME?"/>
  </r>
  <r>
    <n v="-117.45"/>
    <n v="33.94"/>
    <n v="12"/>
    <n v="3539"/>
    <n v="869"/>
    <n v="1987"/>
    <n v="859"/>
    <n v="2.1023000000000001"/>
    <n v="103700"/>
    <x v="2"/>
    <e v="#NAME?"/>
  </r>
  <r>
    <n v="-117.44"/>
    <n v="33.94"/>
    <n v="32"/>
    <n v="2349"/>
    <n v="452"/>
    <n v="1479"/>
    <n v="425"/>
    <n v="3.9117999999999999"/>
    <n v="114100"/>
    <x v="2"/>
    <e v="#NAME?"/>
  </r>
  <r>
    <n v="-117.44"/>
    <n v="33.94"/>
    <n v="30"/>
    <n v="2992"/>
    <n v="516"/>
    <n v="1521"/>
    <n v="507"/>
    <n v="3.9127999999999998"/>
    <n v="126900"/>
    <x v="2"/>
    <e v="#NAME?"/>
  </r>
  <r>
    <n v="-117.44"/>
    <n v="33.94"/>
    <n v="32"/>
    <n v="1814"/>
    <n v="320"/>
    <n v="903"/>
    <n v="306"/>
    <n v="4.1776"/>
    <n v="118700"/>
    <x v="2"/>
    <e v="#NAME?"/>
  </r>
  <r>
    <n v="-117.44"/>
    <n v="33.93"/>
    <n v="33"/>
    <n v="1371"/>
    <n v="236"/>
    <n v="715"/>
    <n v="227"/>
    <n v="4.375"/>
    <n v="129900"/>
    <x v="2"/>
    <e v="#NAME?"/>
  </r>
  <r>
    <n v="-117.45"/>
    <n v="33.93"/>
    <n v="20"/>
    <n v="5998"/>
    <n v="1320"/>
    <n v="3185"/>
    <n v="1199"/>
    <n v="3.2730999999999999"/>
    <n v="113900"/>
    <x v="2"/>
    <e v="#NAME?"/>
  </r>
  <r>
    <n v="-117.44"/>
    <n v="33.92"/>
    <n v="33"/>
    <n v="2433"/>
    <n v="525"/>
    <n v="1466"/>
    <n v="517"/>
    <n v="3.0436999999999999"/>
    <n v="110800"/>
    <x v="2"/>
    <e v="#NAME?"/>
  </r>
  <r>
    <n v="-117.45"/>
    <n v="33.909999999999997"/>
    <n v="29"/>
    <n v="2320"/>
    <n v="422"/>
    <n v="1358"/>
    <n v="415"/>
    <n v="3.7332999999999998"/>
    <n v="121400"/>
    <x v="2"/>
    <e v="#NAME?"/>
  </r>
  <r>
    <n v="-117.45"/>
    <n v="33.92"/>
    <n v="35"/>
    <n v="2552"/>
    <n v="588"/>
    <n v="1840"/>
    <n v="551"/>
    <n v="2.2547999999999999"/>
    <n v="113300"/>
    <x v="2"/>
    <e v="#NAME?"/>
  </r>
  <r>
    <n v="-117.39"/>
    <n v="33.92"/>
    <n v="25"/>
    <n v="2886"/>
    <n v="583"/>
    <n v="2327"/>
    <n v="577"/>
    <n v="2.3851"/>
    <n v="113700"/>
    <x v="2"/>
    <e v="#NAME?"/>
  </r>
  <r>
    <n v="-117.4"/>
    <n v="33.9"/>
    <n v="32"/>
    <n v="1263"/>
    <n v="178"/>
    <n v="508"/>
    <n v="180"/>
    <n v="3.6667000000000001"/>
    <n v="314100"/>
    <x v="2"/>
    <e v="#NAME?"/>
  </r>
  <r>
    <n v="-117.44"/>
    <n v="33.9"/>
    <n v="23"/>
    <n v="4487"/>
    <n v="754"/>
    <n v="2609"/>
    <n v="778"/>
    <n v="4.2788000000000004"/>
    <n v="148700"/>
    <x v="2"/>
    <e v="#NAME?"/>
  </r>
  <r>
    <n v="-117.43"/>
    <n v="33.909999999999997"/>
    <n v="15"/>
    <n v="14281"/>
    <n v="2511"/>
    <n v="7540"/>
    <n v="2245"/>
    <n v="4.3221999999999996"/>
    <n v="138000"/>
    <x v="2"/>
    <e v="#NAME?"/>
  </r>
  <r>
    <n v="-117.42"/>
    <n v="33.89"/>
    <n v="4"/>
    <n v="80"/>
    <n v="10"/>
    <n v="55"/>
    <n v="13"/>
    <n v="7.7196999999999996"/>
    <n v="193800"/>
    <x v="2"/>
    <e v="#NAME?"/>
  </r>
  <r>
    <n v="-117.4"/>
    <n v="34.01"/>
    <n v="25"/>
    <n v="1858"/>
    <n v="366"/>
    <n v="1311"/>
    <n v="331"/>
    <n v="2.7082999999999999"/>
    <n v="87800"/>
    <x v="2"/>
    <e v="#NAME?"/>
  </r>
  <r>
    <n v="-117.41"/>
    <n v="34.01"/>
    <n v="34"/>
    <n v="1231"/>
    <n v="216"/>
    <n v="841"/>
    <n v="199"/>
    <n v="2.6442000000000001"/>
    <n v="92000"/>
    <x v="2"/>
    <e v="#NAME?"/>
  </r>
  <r>
    <n v="-117.43"/>
    <n v="34.020000000000003"/>
    <n v="33"/>
    <n v="3084"/>
    <n v="570"/>
    <n v="1753"/>
    <n v="449"/>
    <n v="3.05"/>
    <n v="97800"/>
    <x v="2"/>
    <e v="#NAME?"/>
  </r>
  <r>
    <n v="-117.42"/>
    <n v="34.020000000000003"/>
    <n v="9"/>
    <n v="5455"/>
    <n v="882"/>
    <n v="3015"/>
    <n v="858"/>
    <n v="4.2321"/>
    <n v="162800"/>
    <x v="2"/>
    <e v="#NAME?"/>
  </r>
  <r>
    <n v="-117.4"/>
    <n v="34"/>
    <n v="24"/>
    <n v="2316"/>
    <n v="599"/>
    <n v="1829"/>
    <n v="532"/>
    <n v="1.6955"/>
    <n v="86800"/>
    <x v="2"/>
    <e v="#NAME?"/>
  </r>
  <r>
    <n v="-117.4"/>
    <n v="34"/>
    <n v="31"/>
    <n v="1192"/>
    <n v="307"/>
    <n v="1013"/>
    <n v="283"/>
    <n v="2.0741999999999998"/>
    <n v="76200"/>
    <x v="2"/>
    <e v="#NAME?"/>
  </r>
  <r>
    <n v="-117.41"/>
    <n v="34"/>
    <n v="38"/>
    <n v="2228"/>
    <n v="571"/>
    <n v="1697"/>
    <n v="530"/>
    <n v="1.9052"/>
    <n v="83400"/>
    <x v="2"/>
    <e v="#NAME?"/>
  </r>
  <r>
    <n v="-117.43"/>
    <n v="33.979999999999997"/>
    <n v="21"/>
    <n v="2634"/>
    <n v="421"/>
    <n v="1376"/>
    <n v="406"/>
    <n v="4.2588999999999997"/>
    <n v="152200"/>
    <x v="2"/>
    <e v="#NAME?"/>
  </r>
  <r>
    <n v="-117.42"/>
    <n v="33.979999999999997"/>
    <n v="16"/>
    <n v="10072"/>
    <n v="2043"/>
    <n v="5913"/>
    <n v="1909"/>
    <n v="3.0606"/>
    <n v="119500"/>
    <x v="2"/>
    <e v="#NAME?"/>
  </r>
  <r>
    <n v="-117.45"/>
    <n v="34.01"/>
    <n v="26"/>
    <n v="3042"/>
    <n v="598"/>
    <n v="1720"/>
    <n v="551"/>
    <n v="2.76"/>
    <n v="95200"/>
    <x v="2"/>
    <e v="#NAME?"/>
  </r>
  <r>
    <n v="-117.43"/>
    <n v="34.01"/>
    <n v="34"/>
    <n v="2101"/>
    <n v="426"/>
    <n v="1150"/>
    <n v="377"/>
    <n v="3.0909"/>
    <n v="98300"/>
    <x v="2"/>
    <e v="#NAME?"/>
  </r>
  <r>
    <n v="-117.41"/>
    <n v="34"/>
    <n v="26"/>
    <n v="2372"/>
    <n v="621"/>
    <n v="1647"/>
    <n v="612"/>
    <n v="1.4719"/>
    <n v="88600"/>
    <x v="2"/>
    <e v="#NAME?"/>
  </r>
  <r>
    <n v="-117.42"/>
    <n v="34"/>
    <n v="32"/>
    <n v="1617"/>
    <n v="346"/>
    <n v="1153"/>
    <n v="385"/>
    <n v="3.016"/>
    <n v="96600"/>
    <x v="2"/>
    <e v="#NAME?"/>
  </r>
  <r>
    <n v="-117.43"/>
    <n v="33.99"/>
    <n v="18"/>
    <n v="3307"/>
    <n v="547"/>
    <n v="1738"/>
    <n v="457"/>
    <n v="4.5659999999999998"/>
    <n v="116900"/>
    <x v="2"/>
    <e v="#NAME?"/>
  </r>
  <r>
    <n v="-117.44"/>
    <n v="33.99"/>
    <n v="12"/>
    <n v="9966"/>
    <n v="1517"/>
    <n v="5008"/>
    <n v="1492"/>
    <n v="4.5625"/>
    <n v="171300"/>
    <x v="2"/>
    <e v="#NAME?"/>
  </r>
  <r>
    <n v="-117.5"/>
    <n v="34"/>
    <n v="15"/>
    <n v="1929"/>
    <n v="317"/>
    <n v="1237"/>
    <n v="316"/>
    <n v="4.4062999999999999"/>
    <n v="128500"/>
    <x v="2"/>
    <e v="#NAME?"/>
  </r>
  <r>
    <n v="-117.49"/>
    <n v="33.99"/>
    <n v="21"/>
    <n v="2050"/>
    <n v="392"/>
    <n v="1153"/>
    <n v="336"/>
    <n v="4.84"/>
    <n v="116400"/>
    <x v="2"/>
    <e v="#NAME?"/>
  </r>
  <r>
    <n v="-117.48"/>
    <n v="33.979999999999997"/>
    <n v="20"/>
    <n v="2451"/>
    <n v="475"/>
    <n v="1785"/>
    <n v="456"/>
    <n v="3.3965999999999998"/>
    <n v="115000"/>
    <x v="2"/>
    <e v="#NAME?"/>
  </r>
  <r>
    <n v="-117.49"/>
    <n v="33.979999999999997"/>
    <n v="17"/>
    <n v="2727"/>
    <n v="462"/>
    <n v="1691"/>
    <n v="448"/>
    <n v="4.8371000000000004"/>
    <n v="160600"/>
    <x v="2"/>
    <e v="#NAME?"/>
  </r>
  <r>
    <n v="-117.5"/>
    <n v="33.979999999999997"/>
    <n v="21"/>
    <n v="2394"/>
    <n v="416"/>
    <n v="1291"/>
    <n v="381"/>
    <n v="4.2099000000000002"/>
    <n v="138700"/>
    <x v="2"/>
    <e v="#NAME?"/>
  </r>
  <r>
    <n v="-117.47"/>
    <n v="33.979999999999997"/>
    <n v="8"/>
    <n v="12106"/>
    <n v="1913"/>
    <n v="5810"/>
    <n v="1717"/>
    <n v="4.9885999999999999"/>
    <n v="158100"/>
    <x v="2"/>
    <e v="#NAME?"/>
  </r>
  <r>
    <n v="-117.48"/>
    <n v="34.01"/>
    <n v="23"/>
    <n v="2000"/>
    <n v="376"/>
    <n v="1361"/>
    <n v="388"/>
    <n v="4.3689999999999998"/>
    <n v="121100"/>
    <x v="2"/>
    <e v="#NAME?"/>
  </r>
  <r>
    <n v="-117.49"/>
    <n v="34.020000000000003"/>
    <n v="35"/>
    <n v="2051"/>
    <n v="427"/>
    <n v="1466"/>
    <n v="425"/>
    <n v="3.6711"/>
    <n v="108200"/>
    <x v="2"/>
    <e v="#NAME?"/>
  </r>
  <r>
    <n v="-117.49"/>
    <n v="34.020000000000003"/>
    <n v="21"/>
    <n v="3736"/>
    <n v="738"/>
    <n v="2021"/>
    <n v="640"/>
    <n v="4.4545000000000003"/>
    <n v="142400"/>
    <x v="2"/>
    <e v="#NAME?"/>
  </r>
  <r>
    <n v="-117.51"/>
    <n v="34.020000000000003"/>
    <n v="24"/>
    <n v="7779"/>
    <n v="1835"/>
    <n v="3996"/>
    <n v="1765"/>
    <n v="2.1764000000000001"/>
    <n v="135300"/>
    <x v="2"/>
    <e v="#NAME?"/>
  </r>
  <r>
    <n v="-117.48"/>
    <n v="34"/>
    <n v="12"/>
    <n v="6751"/>
    <n v="1153"/>
    <n v="3266"/>
    <n v="1134"/>
    <n v="3.8529"/>
    <n v="145500"/>
    <x v="2"/>
    <e v="#NAME?"/>
  </r>
  <r>
    <n v="-117.51"/>
    <n v="34"/>
    <n v="36"/>
    <n v="3791"/>
    <n v="746"/>
    <n v="2258"/>
    <n v="672"/>
    <n v="3.2067000000000001"/>
    <n v="124700"/>
    <x v="2"/>
    <e v="#NAME?"/>
  </r>
  <r>
    <n v="-117.52"/>
    <n v="33.99"/>
    <n v="14"/>
    <n v="13562"/>
    <n v="2057"/>
    <n v="7600"/>
    <n v="2086"/>
    <n v="5.2759"/>
    <n v="182900"/>
    <x v="2"/>
    <e v="#NAME?"/>
  </r>
  <r>
    <n v="-117.53"/>
    <n v="33.97"/>
    <n v="34"/>
    <n v="1293"/>
    <n v="215"/>
    <n v="774"/>
    <n v="217"/>
    <n v="3.8906000000000001"/>
    <n v="141000"/>
    <x v="2"/>
    <e v="#NAME?"/>
  </r>
  <r>
    <n v="-117.53"/>
    <n v="33.97"/>
    <n v="29"/>
    <n v="1430"/>
    <n v="273"/>
    <n v="872"/>
    <n v="283"/>
    <n v="4.0833000000000004"/>
    <n v="141000"/>
    <x v="2"/>
    <e v="#NAME?"/>
  </r>
  <r>
    <n v="-117.51"/>
    <n v="33.97"/>
    <n v="35"/>
    <n v="352"/>
    <n v="62"/>
    <n v="184"/>
    <n v="57"/>
    <n v="3.6690999999999998"/>
    <n v="137500"/>
    <x v="2"/>
    <e v="#NAME?"/>
  </r>
  <r>
    <n v="-117.53"/>
    <n v="34.020000000000003"/>
    <n v="19"/>
    <n v="256"/>
    <n v="34"/>
    <n v="101"/>
    <n v="28"/>
    <n v="5.3269000000000002"/>
    <n v="375000"/>
    <x v="2"/>
    <e v="#NAME?"/>
  </r>
  <r>
    <n v="-117.6"/>
    <n v="33.94"/>
    <n v="26"/>
    <n v="2925"/>
    <n v="575"/>
    <n v="1921"/>
    <n v="501"/>
    <n v="3.1859000000000002"/>
    <n v="153100"/>
    <x v="2"/>
    <e v="#NAME?"/>
  </r>
  <r>
    <n v="-117.55"/>
    <n v="34"/>
    <n v="17"/>
    <n v="3583"/>
    <n v="700"/>
    <n v="1587"/>
    <n v="719"/>
    <n v="2.6979000000000002"/>
    <n v="75000"/>
    <x v="2"/>
    <e v="#NAME?"/>
  </r>
  <r>
    <n v="-117.53"/>
    <n v="33.94"/>
    <n v="21"/>
    <n v="5675"/>
    <n v="935"/>
    <n v="2834"/>
    <n v="865"/>
    <n v="4.2263000000000002"/>
    <n v="203200"/>
    <x v="2"/>
    <e v="#NAME?"/>
  </r>
  <r>
    <n v="-117.55"/>
    <n v="33.94"/>
    <n v="30"/>
    <n v="5398"/>
    <n v="926"/>
    <n v="2672"/>
    <n v="864"/>
    <n v="4.4762000000000004"/>
    <n v="163900"/>
    <x v="2"/>
    <e v="#NAME?"/>
  </r>
  <r>
    <n v="-117.56"/>
    <n v="33.94"/>
    <n v="29"/>
    <n v="266"/>
    <n v="42"/>
    <n v="136"/>
    <n v="40"/>
    <n v="1.625"/>
    <n v="164300"/>
    <x v="2"/>
    <e v="#NAME?"/>
  </r>
  <r>
    <n v="-117.56"/>
    <n v="33.94"/>
    <n v="6"/>
    <n v="575"/>
    <n v="73"/>
    <n v="318"/>
    <n v="88"/>
    <n v="7.0214999999999996"/>
    <n v="257100"/>
    <x v="2"/>
    <e v="#NAME?"/>
  </r>
  <r>
    <n v="-117.57"/>
    <n v="33.93"/>
    <n v="3"/>
    <n v="1240"/>
    <n v="151"/>
    <n v="519"/>
    <n v="146"/>
    <n v="7.5407999999999999"/>
    <n v="271900"/>
    <x v="2"/>
    <e v="#NAME?"/>
  </r>
  <r>
    <n v="-117.55"/>
    <n v="33.950000000000003"/>
    <n v="17"/>
    <n v="3196"/>
    <n v="444"/>
    <n v="1581"/>
    <n v="462"/>
    <n v="5.9333"/>
    <n v="229400"/>
    <x v="2"/>
    <e v="#NAME?"/>
  </r>
  <r>
    <n v="-117.59"/>
    <n v="33.909999999999997"/>
    <n v="7"/>
    <n v="10223"/>
    <n v="1491"/>
    <n v="5205"/>
    <n v="1509"/>
    <n v="5.4871999999999996"/>
    <n v="203400"/>
    <x v="2"/>
    <e v="#NAME?"/>
  </r>
  <r>
    <n v="-117.57"/>
    <n v="33.9"/>
    <n v="7"/>
    <n v="3797"/>
    <n v="850"/>
    <n v="2369"/>
    <n v="720"/>
    <n v="3.5525000000000002"/>
    <n v="137600"/>
    <x v="2"/>
    <e v="#NAME?"/>
  </r>
  <r>
    <n v="-117.56"/>
    <n v="33.89"/>
    <n v="16"/>
    <n v="693"/>
    <n v="185"/>
    <n v="365"/>
    <n v="176"/>
    <n v="2.3416999999999999"/>
    <n v="191700"/>
    <x v="2"/>
    <e v="#NAME?"/>
  </r>
  <r>
    <n v="-117.55"/>
    <n v="33.89"/>
    <n v="25"/>
    <n v="2999"/>
    <n v="439"/>
    <n v="1396"/>
    <n v="458"/>
    <n v="5.6973000000000003"/>
    <n v="164800"/>
    <x v="2"/>
    <e v="#NAME?"/>
  </r>
  <r>
    <n v="-117.52"/>
    <n v="33.89"/>
    <n v="2"/>
    <n v="17978"/>
    <n v="3217"/>
    <n v="7305"/>
    <n v="2463"/>
    <n v="5.1695000000000002"/>
    <n v="220800"/>
    <x v="2"/>
    <e v="#NAME?"/>
  </r>
  <r>
    <n v="-117.6"/>
    <n v="33.909999999999997"/>
    <n v="15"/>
    <n v="1864"/>
    <n v="271"/>
    <n v="1006"/>
    <n v="288"/>
    <n v="7.2378999999999998"/>
    <n v="251000"/>
    <x v="2"/>
    <e v="#NAME?"/>
  </r>
  <r>
    <n v="-117.55"/>
    <n v="33.93"/>
    <n v="25"/>
    <n v="5187"/>
    <n v="934"/>
    <n v="2725"/>
    <n v="860"/>
    <n v="4.1864999999999997"/>
    <n v="154300"/>
    <x v="2"/>
    <e v="#NAME?"/>
  </r>
  <r>
    <n v="-117.55"/>
    <n v="33.92"/>
    <n v="24"/>
    <n v="2807"/>
    <n v="501"/>
    <n v="1653"/>
    <n v="509"/>
    <n v="4.8167"/>
    <n v="163300"/>
    <x v="2"/>
    <e v="#NAME?"/>
  </r>
  <r>
    <n v="-117.55"/>
    <n v="33.9"/>
    <n v="21"/>
    <n v="1839"/>
    <n v="324"/>
    <n v="871"/>
    <n v="307"/>
    <n v="3.4459"/>
    <n v="198800"/>
    <x v="2"/>
    <e v="#NAME?"/>
  </r>
  <r>
    <n v="-117.53"/>
    <n v="33.92"/>
    <n v="12"/>
    <n v="2290"/>
    <n v="319"/>
    <n v="728"/>
    <n v="228"/>
    <n v="6.1561000000000003"/>
    <n v="233500"/>
    <x v="2"/>
    <e v="#NAME?"/>
  </r>
  <r>
    <n v="-117.58"/>
    <n v="33.92"/>
    <n v="16"/>
    <n v="4157"/>
    <n v="586"/>
    <n v="2036"/>
    <n v="594"/>
    <n v="6.1550000000000002"/>
    <n v="246400"/>
    <x v="2"/>
    <e v="#NAME?"/>
  </r>
  <r>
    <n v="-117.57"/>
    <n v="33.909999999999997"/>
    <n v="22"/>
    <n v="2620"/>
    <n v="396"/>
    <n v="1324"/>
    <n v="362"/>
    <n v="5.3734999999999999"/>
    <n v="214600"/>
    <x v="2"/>
    <e v="#NAME?"/>
  </r>
  <r>
    <n v="-117.59"/>
    <n v="33.93"/>
    <n v="17"/>
    <n v="338"/>
    <n v="47"/>
    <n v="200"/>
    <n v="46"/>
    <n v="7.8117999999999999"/>
    <n v="244200"/>
    <x v="2"/>
    <e v="#NAME?"/>
  </r>
  <r>
    <n v="-117.5"/>
    <n v="33.93"/>
    <n v="19"/>
    <n v="4741"/>
    <n v="835"/>
    <n v="2903"/>
    <n v="796"/>
    <n v="4.3723000000000001"/>
    <n v="135600"/>
    <x v="2"/>
    <e v="#NAME?"/>
  </r>
  <r>
    <n v="-117.49"/>
    <n v="33.909999999999997"/>
    <n v="17"/>
    <n v="5364"/>
    <n v="1020"/>
    <n v="3754"/>
    <n v="936"/>
    <n v="3.2856999999999998"/>
    <n v="139100"/>
    <x v="2"/>
    <e v="#NAME?"/>
  </r>
  <r>
    <n v="-117.5"/>
    <n v="33.92"/>
    <n v="31"/>
    <n v="2529"/>
    <n v="513"/>
    <n v="1504"/>
    <n v="426"/>
    <n v="2.9821"/>
    <n v="115600"/>
    <x v="2"/>
    <e v="#NAME?"/>
  </r>
  <r>
    <n v="-117.5"/>
    <n v="33.92"/>
    <n v="28"/>
    <n v="2101"/>
    <n v="337"/>
    <n v="1061"/>
    <n v="348"/>
    <n v="4.55"/>
    <n v="146800"/>
    <x v="2"/>
    <e v="#NAME?"/>
  </r>
  <r>
    <n v="-117.51"/>
    <n v="33.950000000000003"/>
    <n v="12"/>
    <n v="9016"/>
    <n v="1486"/>
    <n v="4285"/>
    <n v="1457"/>
    <n v="4.9984000000000002"/>
    <n v="169100"/>
    <x v="2"/>
    <e v="#NAME?"/>
  </r>
  <r>
    <n v="-117.46"/>
    <n v="33.950000000000003"/>
    <n v="34"/>
    <n v="1565"/>
    <n v="296"/>
    <n v="1142"/>
    <n v="328"/>
    <n v="3.6979000000000002"/>
    <n v="99600"/>
    <x v="2"/>
    <e v="#NAME?"/>
  </r>
  <r>
    <n v="-117.47"/>
    <n v="33.950000000000003"/>
    <n v="15"/>
    <n v="6248"/>
    <n v="1249"/>
    <n v="3795"/>
    <n v="1128"/>
    <n v="4.1264000000000003"/>
    <n v="124600"/>
    <x v="2"/>
    <e v="#NAME?"/>
  </r>
  <r>
    <n v="-117.5"/>
    <n v="33.96"/>
    <n v="12"/>
    <n v="7923"/>
    <n v="1470"/>
    <n v="4861"/>
    <n v="1385"/>
    <n v="4.2984999999999998"/>
    <n v="139200"/>
    <x v="2"/>
    <e v="#NAME?"/>
  </r>
  <r>
    <n v="-117.5"/>
    <n v="33.950000000000003"/>
    <n v="29"/>
    <n v="932"/>
    <n v="153"/>
    <n v="711"/>
    <n v="172"/>
    <n v="4.8213999999999997"/>
    <n v="143400"/>
    <x v="2"/>
    <e v="#NAME?"/>
  </r>
  <r>
    <n v="-117.46"/>
    <n v="33.94"/>
    <n v="26"/>
    <n v="2481"/>
    <n v="620"/>
    <n v="2411"/>
    <n v="552"/>
    <n v="1.7059"/>
    <n v="85800"/>
    <x v="2"/>
    <e v="#NAME?"/>
  </r>
  <r>
    <n v="-117.47"/>
    <n v="33.94"/>
    <n v="34"/>
    <n v="559"/>
    <n v="139"/>
    <n v="532"/>
    <n v="137"/>
    <n v="3.0687000000000002"/>
    <n v="88500"/>
    <x v="2"/>
    <e v="#NAME?"/>
  </r>
  <r>
    <n v="-117.48"/>
    <n v="33.94"/>
    <n v="19"/>
    <n v="1891"/>
    <n v="465"/>
    <n v="1693"/>
    <n v="416"/>
    <n v="2.7812999999999999"/>
    <n v="112900"/>
    <x v="2"/>
    <e v="#NAME?"/>
  </r>
  <r>
    <n v="-117.48"/>
    <n v="33.94"/>
    <n v="29"/>
    <n v="1625"/>
    <n v="336"/>
    <n v="1046"/>
    <n v="320"/>
    <n v="3.1985000000000001"/>
    <n v="117300"/>
    <x v="2"/>
    <e v="#NAME?"/>
  </r>
  <r>
    <n v="-117.49"/>
    <n v="33.94"/>
    <n v="28"/>
    <n v="2787"/>
    <n v="490"/>
    <n v="1684"/>
    <n v="467"/>
    <n v="4.0255999999999998"/>
    <n v="127100"/>
    <x v="2"/>
    <e v="#NAME?"/>
  </r>
  <r>
    <n v="-117.46"/>
    <n v="33.93"/>
    <n v="16"/>
    <n v="4112"/>
    <n v="880"/>
    <n v="2821"/>
    <n v="857"/>
    <n v="3.0122"/>
    <n v="114700"/>
    <x v="2"/>
    <e v="#NAME?"/>
  </r>
  <r>
    <n v="-117.46"/>
    <n v="33.93"/>
    <n v="19"/>
    <n v="4780"/>
    <n v="861"/>
    <n v="3043"/>
    <n v="766"/>
    <n v="3.7431000000000001"/>
    <n v="132800"/>
    <x v="2"/>
    <e v="#NAME?"/>
  </r>
  <r>
    <n v="-117.46"/>
    <n v="33.92"/>
    <n v="21"/>
    <n v="713"/>
    <n v="142"/>
    <n v="476"/>
    <n v="142"/>
    <n v="3.5207999999999999"/>
    <n v="121100"/>
    <x v="2"/>
    <e v="#NAME?"/>
  </r>
  <r>
    <n v="-117.47"/>
    <n v="33.93"/>
    <n v="33"/>
    <n v="919"/>
    <n v="208"/>
    <n v="724"/>
    <n v="235"/>
    <n v="3.4028"/>
    <n v="110500"/>
    <x v="2"/>
    <e v="#NAME?"/>
  </r>
  <r>
    <n v="-117.47"/>
    <n v="33.94"/>
    <n v="34"/>
    <n v="2086"/>
    <n v="417"/>
    <n v="1501"/>
    <n v="395"/>
    <n v="3.2311000000000001"/>
    <n v="105600"/>
    <x v="2"/>
    <e v="#NAME?"/>
  </r>
  <r>
    <n v="-117.46"/>
    <n v="33.94"/>
    <n v="35"/>
    <n v="1566"/>
    <n v="294"/>
    <n v="1056"/>
    <n v="279"/>
    <n v="3.5226999999999999"/>
    <n v="105400"/>
    <x v="2"/>
    <e v="#NAME?"/>
  </r>
  <r>
    <n v="-117.48"/>
    <n v="33.93"/>
    <n v="31"/>
    <n v="2191"/>
    <n v="459"/>
    <n v="1564"/>
    <n v="450"/>
    <n v="2.6776"/>
    <n v="122000"/>
    <x v="2"/>
    <e v="#NAME?"/>
  </r>
  <r>
    <n v="-117.47"/>
    <n v="33.92"/>
    <n v="18"/>
    <n v="3869"/>
    <n v="773"/>
    <n v="2500"/>
    <n v="726"/>
    <n v="3.6583000000000001"/>
    <n v="126100"/>
    <x v="2"/>
    <e v="#NAME?"/>
  </r>
  <r>
    <n v="-117.49"/>
    <n v="33.93"/>
    <n v="26"/>
    <n v="2970"/>
    <n v="576"/>
    <n v="2156"/>
    <n v="558"/>
    <n v="3.9521999999999999"/>
    <n v="124600"/>
    <x v="2"/>
    <e v="#NAME?"/>
  </r>
  <r>
    <n v="-117.47"/>
    <n v="33.909999999999997"/>
    <n v="21"/>
    <n v="3491"/>
    <n v="760"/>
    <n v="1920"/>
    <n v="669"/>
    <n v="2.2241"/>
    <n v="127300"/>
    <x v="2"/>
    <e v="#NAME?"/>
  </r>
  <r>
    <n v="-117.46"/>
    <n v="33.9"/>
    <n v="10"/>
    <n v="9738"/>
    <n v="2130"/>
    <n v="4936"/>
    <n v="1840"/>
    <n v="3.3187000000000002"/>
    <n v="144800"/>
    <x v="2"/>
    <e v="#NAME?"/>
  </r>
  <r>
    <n v="-117.48"/>
    <n v="33.89"/>
    <n v="14"/>
    <n v="10395"/>
    <n v="1799"/>
    <n v="6295"/>
    <n v="1855"/>
    <n v="4.7294999999999998"/>
    <n v="149900"/>
    <x v="2"/>
    <e v="#NAME?"/>
  </r>
  <r>
    <n v="-117.49"/>
    <n v="33.9"/>
    <n v="7"/>
    <n v="10235"/>
    <n v="2238"/>
    <n v="5271"/>
    <n v="2094"/>
    <n v="3.6071"/>
    <n v="159100"/>
    <x v="2"/>
    <e v="#NAME?"/>
  </r>
  <r>
    <n v="-117.48"/>
    <n v="33.909999999999997"/>
    <n v="22"/>
    <n v="3611"/>
    <n v="666"/>
    <n v="1869"/>
    <n v="649"/>
    <n v="4.2206999999999999"/>
    <n v="141100"/>
    <x v="2"/>
    <e v="#NAME?"/>
  </r>
  <r>
    <n v="-117.44"/>
    <n v="33.880000000000003"/>
    <n v="5"/>
    <n v="2589"/>
    <n v="351"/>
    <n v="1109"/>
    <n v="360"/>
    <n v="6.8089000000000004"/>
    <n v="334100"/>
    <x v="2"/>
    <e v="#NAME?"/>
  </r>
  <r>
    <n v="-117.51"/>
    <n v="33.89"/>
    <n v="16"/>
    <n v="5418"/>
    <n v="1005"/>
    <n v="2690"/>
    <n v="1088"/>
    <n v="4.0556000000000001"/>
    <n v="158000"/>
    <x v="2"/>
    <e v="#NAME?"/>
  </r>
  <r>
    <n v="-117.51"/>
    <n v="33.880000000000003"/>
    <n v="24"/>
    <n v="3044"/>
    <n v="602"/>
    <n v="2541"/>
    <n v="564"/>
    <n v="4.1310000000000002"/>
    <n v="123800"/>
    <x v="2"/>
    <e v="#NAME?"/>
  </r>
  <r>
    <n v="-117.52"/>
    <n v="33.880000000000003"/>
    <n v="21"/>
    <n v="722"/>
    <n v="178"/>
    <n v="770"/>
    <n v="165"/>
    <n v="2.5655999999999999"/>
    <n v="102500"/>
    <x v="2"/>
    <e v="#NAME?"/>
  </r>
  <r>
    <n v="-117.53"/>
    <n v="33.880000000000003"/>
    <n v="22"/>
    <n v="2855"/>
    <n v="667"/>
    <n v="2453"/>
    <n v="624"/>
    <n v="3.1312000000000002"/>
    <n v="91000"/>
    <x v="2"/>
    <e v="#NAME?"/>
  </r>
  <r>
    <n v="-117.5"/>
    <n v="33.869999999999997"/>
    <n v="4"/>
    <n v="6755"/>
    <n v="1017"/>
    <n v="2866"/>
    <n v="850"/>
    <n v="5.0492999999999997"/>
    <n v="239800"/>
    <x v="2"/>
    <e v="#NAME?"/>
  </r>
  <r>
    <n v="-117.56"/>
    <n v="33.880000000000003"/>
    <n v="36"/>
    <n v="838"/>
    <n v="210"/>
    <n v="722"/>
    <n v="180"/>
    <n v="2.4861"/>
    <n v="96200"/>
    <x v="2"/>
    <e v="#NAME?"/>
  </r>
  <r>
    <n v="-117.58"/>
    <n v="33.89"/>
    <n v="14"/>
    <n v="1731"/>
    <n v="404"/>
    <n v="1269"/>
    <n v="351"/>
    <n v="2.3654000000000002"/>
    <n v="107900"/>
    <x v="2"/>
    <e v="#NAME?"/>
  </r>
  <r>
    <n v="-117.55"/>
    <n v="33.880000000000003"/>
    <n v="19"/>
    <n v="2472"/>
    <n v="618"/>
    <n v="2143"/>
    <n v="610"/>
    <n v="2.2372000000000001"/>
    <n v="108800"/>
    <x v="2"/>
    <e v="#NAME?"/>
  </r>
  <r>
    <n v="-117.57"/>
    <n v="33.869999999999997"/>
    <n v="33"/>
    <n v="2076"/>
    <n v="517"/>
    <n v="1374"/>
    <n v="480"/>
    <n v="2.2197"/>
    <n v="138200"/>
    <x v="2"/>
    <e v="#NAME?"/>
  </r>
  <r>
    <n v="-117.56"/>
    <n v="33.880000000000003"/>
    <n v="40"/>
    <n v="1196"/>
    <n v="294"/>
    <n v="1052"/>
    <n v="258"/>
    <n v="2.0682"/>
    <n v="113000"/>
    <x v="2"/>
    <e v="#NAME?"/>
  </r>
  <r>
    <n v="-117.57"/>
    <n v="33.880000000000003"/>
    <n v="35"/>
    <n v="1755"/>
    <n v="446"/>
    <n v="1453"/>
    <n v="428"/>
    <n v="2.3159999999999998"/>
    <n v="119400"/>
    <x v="2"/>
    <e v="#NAME?"/>
  </r>
  <r>
    <n v="-117.57"/>
    <n v="33.880000000000003"/>
    <n v="39"/>
    <n v="679"/>
    <n v="164"/>
    <n v="769"/>
    <n v="179"/>
    <n v="2.3035999999999999"/>
    <n v="110600"/>
    <x v="2"/>
    <e v="#NAME?"/>
  </r>
  <r>
    <n v="-117.58"/>
    <n v="33.869999999999997"/>
    <n v="42"/>
    <n v="765"/>
    <n v="171"/>
    <n v="590"/>
    <n v="177"/>
    <n v="1.6875"/>
    <n v="113500"/>
    <x v="2"/>
    <e v="#NAME?"/>
  </r>
  <r>
    <n v="-117.59"/>
    <n v="33.880000000000003"/>
    <n v="7"/>
    <n v="3586"/>
    <n v="959"/>
    <n v="2695"/>
    <n v="877"/>
    <n v="2.4386999999999999"/>
    <n v="117000"/>
    <x v="2"/>
    <e v="#NAME?"/>
  </r>
  <r>
    <n v="-117.59"/>
    <n v="33.880000000000003"/>
    <n v="13"/>
    <n v="3239"/>
    <n v="849"/>
    <n v="2751"/>
    <n v="813"/>
    <n v="2.6111"/>
    <n v="107000"/>
    <x v="2"/>
    <e v="#NAME?"/>
  </r>
  <r>
    <n v="-117.58"/>
    <n v="33.880000000000003"/>
    <n v="16"/>
    <n v="1739"/>
    <n v="478"/>
    <n v="1235"/>
    <n v="420"/>
    <n v="2.2968999999999999"/>
    <n v="116100"/>
    <x v="2"/>
    <e v="#NAME?"/>
  </r>
  <r>
    <n v="-117.57"/>
    <n v="33.869999999999997"/>
    <n v="37"/>
    <n v="621"/>
    <n v="156"/>
    <n v="443"/>
    <n v="135"/>
    <n v="2.3332999999999999"/>
    <n v="122800"/>
    <x v="2"/>
    <e v="#NAME?"/>
  </r>
  <r>
    <n v="-117.57"/>
    <n v="33.869999999999997"/>
    <n v="27"/>
    <n v="1786"/>
    <n v="287"/>
    <n v="939"/>
    <n v="278"/>
    <n v="5.1928999999999998"/>
    <n v="165000"/>
    <x v="2"/>
    <e v="#NAME?"/>
  </r>
  <r>
    <n v="-117.58"/>
    <n v="33.869999999999997"/>
    <n v="17"/>
    <n v="2772"/>
    <n v="449"/>
    <n v="1685"/>
    <n v="461"/>
    <n v="5.0464000000000002"/>
    <n v="163900"/>
    <x v="2"/>
    <e v="#NAME?"/>
  </r>
  <r>
    <n v="-117.58"/>
    <n v="33.869999999999997"/>
    <n v="30"/>
    <n v="701"/>
    <n v="131"/>
    <n v="356"/>
    <n v="125"/>
    <n v="3.2917000000000001"/>
    <n v="144300"/>
    <x v="2"/>
    <e v="#NAME?"/>
  </r>
  <r>
    <n v="-117.58"/>
    <n v="33.869999999999997"/>
    <n v="34"/>
    <n v="1511"/>
    <n v="272"/>
    <n v="773"/>
    <n v="265"/>
    <n v="3.5312999999999999"/>
    <n v="142100"/>
    <x v="2"/>
    <e v="#NAME?"/>
  </r>
  <r>
    <n v="-117.55"/>
    <n v="33.85"/>
    <n v="4"/>
    <n v="8207"/>
    <n v="1373"/>
    <n v="3887"/>
    <n v="1304"/>
    <n v="4.8685999999999998"/>
    <n v="195300"/>
    <x v="2"/>
    <e v="#NAME?"/>
  </r>
  <r>
    <n v="-117.56"/>
    <n v="33.83"/>
    <n v="28"/>
    <n v="895"/>
    <n v="127"/>
    <n v="346"/>
    <n v="115"/>
    <n v="5.4787999999999997"/>
    <n v="339300"/>
    <x v="2"/>
    <e v="#NAME?"/>
  </r>
  <r>
    <n v="-117.58"/>
    <n v="33.85"/>
    <n v="6"/>
    <n v="16431"/>
    <n v="2640"/>
    <n v="8222"/>
    <n v="2553"/>
    <n v="5.2861000000000002"/>
    <n v="195100"/>
    <x v="2"/>
    <e v="#NAME?"/>
  </r>
  <r>
    <n v="-117.54"/>
    <n v="33.82"/>
    <n v="6"/>
    <n v="202"/>
    <n v="29"/>
    <n v="75"/>
    <n v="28"/>
    <n v="4.125"/>
    <n v="216700"/>
    <x v="2"/>
    <e v="#NAME?"/>
  </r>
  <r>
    <n v="-117.55"/>
    <n v="33.83"/>
    <n v="6"/>
    <n v="502"/>
    <n v="76"/>
    <n v="228"/>
    <n v="65"/>
    <n v="4.2385999999999999"/>
    <n v="500001"/>
    <x v="2"/>
    <e v="#NAME?"/>
  </r>
  <r>
    <n v="-117.6"/>
    <n v="33.85"/>
    <n v="9"/>
    <n v="6538"/>
    <n v="955"/>
    <n v="2928"/>
    <n v="892"/>
    <n v="5.3006000000000002"/>
    <n v="221400"/>
    <x v="1"/>
    <m/>
  </r>
  <r>
    <n v="-117.56"/>
    <n v="33.86"/>
    <n v="25"/>
    <n v="6964"/>
    <n v="1066"/>
    <n v="3240"/>
    <n v="1036"/>
    <n v="5.2897999999999996"/>
    <n v="177100"/>
    <x v="2"/>
    <e v="#NAME?"/>
  </r>
  <r>
    <n v="-117.55"/>
    <n v="33.869999999999997"/>
    <n v="18"/>
    <n v="8136"/>
    <n v="1584"/>
    <n v="4976"/>
    <n v="1516"/>
    <n v="3.9413999999999998"/>
    <n v="137100"/>
    <x v="2"/>
    <e v="#NAME?"/>
  </r>
  <r>
    <n v="-117.64"/>
    <n v="33.880000000000003"/>
    <n v="13"/>
    <n v="8010"/>
    <n v="1366"/>
    <n v="3920"/>
    <n v="1309"/>
    <n v="5.5359999999999996"/>
    <n v="204800"/>
    <x v="1"/>
    <m/>
  </r>
  <r>
    <n v="-117.6"/>
    <n v="33.869999999999997"/>
    <n v="18"/>
    <n v="6450"/>
    <n v="1165"/>
    <n v="3716"/>
    <n v="1113"/>
    <n v="4.2721"/>
    <n v="150300"/>
    <x v="2"/>
    <e v="#NAME?"/>
  </r>
  <r>
    <n v="-117.6"/>
    <n v="33.86"/>
    <n v="23"/>
    <n v="2949"/>
    <n v="473"/>
    <n v="1671"/>
    <n v="477"/>
    <n v="5.1950000000000003"/>
    <n v="161000"/>
    <x v="2"/>
    <e v="#NAME?"/>
  </r>
  <r>
    <n v="-117.6"/>
    <n v="33.869999999999997"/>
    <n v="15"/>
    <n v="7626"/>
    <n v="1570"/>
    <n v="3823"/>
    <n v="1415"/>
    <n v="3.4419"/>
    <n v="138100"/>
    <x v="2"/>
    <e v="#NAME?"/>
  </r>
  <r>
    <n v="-117.64"/>
    <n v="33.869999999999997"/>
    <n v="2"/>
    <n v="17470"/>
    <n v="2727"/>
    <n v="5964"/>
    <n v="1985"/>
    <n v="6.2308000000000003"/>
    <n v="257900"/>
    <x v="1"/>
    <m/>
  </r>
  <r>
    <n v="-117.52"/>
    <n v="33.840000000000003"/>
    <n v="20"/>
    <n v="688"/>
    <n v="146"/>
    <n v="575"/>
    <n v="144"/>
    <n v="3.55"/>
    <n v="111000"/>
    <x v="2"/>
    <e v="#NAME?"/>
  </r>
  <r>
    <n v="-117.52"/>
    <n v="33.83"/>
    <n v="22"/>
    <n v="2397"/>
    <n v="400"/>
    <n v="1347"/>
    <n v="403"/>
    <n v="4.46"/>
    <n v="189800"/>
    <x v="2"/>
    <e v="#NAME?"/>
  </r>
  <r>
    <n v="-117.53"/>
    <n v="33.83"/>
    <n v="7"/>
    <n v="2191"/>
    <n v="324"/>
    <n v="1156"/>
    <n v="310"/>
    <n v="5.5362"/>
    <n v="195600"/>
    <x v="2"/>
    <e v="#NAME?"/>
  </r>
  <r>
    <n v="-117.54"/>
    <n v="33.76"/>
    <n v="5"/>
    <n v="5846"/>
    <n v="1035"/>
    <n v="3258"/>
    <n v="1001"/>
    <n v="4.7965"/>
    <n v="160800"/>
    <x v="1"/>
    <m/>
  </r>
  <r>
    <n v="-117.52"/>
    <n v="33.82"/>
    <n v="14"/>
    <n v="3776"/>
    <n v="580"/>
    <n v="1877"/>
    <n v="559"/>
    <n v="5.1364999999999998"/>
    <n v="215000"/>
    <x v="2"/>
    <e v="#NAME?"/>
  </r>
  <r>
    <n v="-117.36"/>
    <n v="33.880000000000003"/>
    <n v="15"/>
    <n v="2857"/>
    <n v="421"/>
    <n v="1361"/>
    <n v="382"/>
    <n v="4.6875"/>
    <n v="189800"/>
    <x v="2"/>
    <e v="#NAME?"/>
  </r>
  <r>
    <n v="-117.33"/>
    <n v="33.9"/>
    <n v="2"/>
    <n v="12837"/>
    <n v="1842"/>
    <n v="4636"/>
    <n v="1453"/>
    <n v="5.1512000000000002"/>
    <n v="187800"/>
    <x v="2"/>
    <e v="#NAME?"/>
  </r>
  <r>
    <n v="-117.34"/>
    <n v="33.89"/>
    <n v="17"/>
    <n v="2678"/>
    <n v="394"/>
    <n v="1225"/>
    <n v="367"/>
    <n v="5.3630000000000004"/>
    <n v="211300"/>
    <x v="2"/>
    <e v="#NAME?"/>
  </r>
  <r>
    <n v="-117.38"/>
    <n v="33.89"/>
    <n v="12"/>
    <n v="3964"/>
    <n v="524"/>
    <n v="1707"/>
    <n v="549"/>
    <n v="5.1623999999999999"/>
    <n v="267900"/>
    <x v="2"/>
    <e v="#NAME?"/>
  </r>
  <r>
    <n v="-117.36"/>
    <n v="33.880000000000003"/>
    <n v="10"/>
    <n v="5600"/>
    <n v="848"/>
    <n v="2573"/>
    <n v="788"/>
    <n v="5.0346000000000002"/>
    <n v="240500"/>
    <x v="2"/>
    <e v="#NAME?"/>
  </r>
  <r>
    <n v="-117.26"/>
    <n v="33.86"/>
    <n v="16"/>
    <n v="1171"/>
    <n v="235"/>
    <n v="659"/>
    <n v="216"/>
    <n v="3.1103000000000001"/>
    <n v="110000"/>
    <x v="2"/>
    <e v="#NAME?"/>
  </r>
  <r>
    <n v="-117.33"/>
    <n v="33.869999999999997"/>
    <n v="14"/>
    <n v="2300"/>
    <n v="335"/>
    <n v="1001"/>
    <n v="311"/>
    <n v="5.1044999999999998"/>
    <n v="161300"/>
    <x v="2"/>
    <e v="#NAME?"/>
  </r>
  <r>
    <n v="-117.3"/>
    <n v="33.85"/>
    <n v="15"/>
    <n v="3991"/>
    <n v="751"/>
    <n v="2317"/>
    <n v="657"/>
    <n v="2.9542000000000002"/>
    <n v="127900"/>
    <x v="2"/>
    <e v="#NAME?"/>
  </r>
  <r>
    <n v="-117.28"/>
    <n v="33.85"/>
    <n v="16"/>
    <n v="3498"/>
    <n v="702"/>
    <n v="2372"/>
    <n v="672"/>
    <n v="2.3229000000000002"/>
    <n v="118000"/>
    <x v="2"/>
    <e v="#NAME?"/>
  </r>
  <r>
    <n v="-117.43"/>
    <n v="33.81"/>
    <n v="13"/>
    <n v="4770"/>
    <n v="718"/>
    <n v="1985"/>
    <n v="662"/>
    <n v="4.2272999999999996"/>
    <n v="295200"/>
    <x v="2"/>
    <e v="#NAME?"/>
  </r>
  <r>
    <n v="-117.4"/>
    <n v="33.76"/>
    <n v="8"/>
    <n v="1954"/>
    <n v="330"/>
    <n v="973"/>
    <n v="321"/>
    <n v="4.4874999999999998"/>
    <n v="249100"/>
    <x v="2"/>
    <e v="#NAME?"/>
  </r>
  <r>
    <n v="-117.4"/>
    <n v="33.85"/>
    <n v="9"/>
    <n v="7538"/>
    <n v="1125"/>
    <n v="3450"/>
    <n v="1077"/>
    <n v="5.4625000000000004"/>
    <n v="223600"/>
    <x v="2"/>
    <e v="#NAME?"/>
  </r>
  <r>
    <n v="-117.26"/>
    <n v="33.840000000000003"/>
    <n v="12"/>
    <n v="1159"/>
    <n v="209"/>
    <n v="523"/>
    <n v="159"/>
    <n v="2.7231999999999998"/>
    <n v="123200"/>
    <x v="2"/>
    <e v="#NAME?"/>
  </r>
  <r>
    <n v="-117.32"/>
    <n v="33.869999999999997"/>
    <n v="15"/>
    <n v="826"/>
    <n v="138"/>
    <n v="440"/>
    <n v="134"/>
    <n v="4.8125"/>
    <n v="173900"/>
    <x v="2"/>
    <e v="#NAME?"/>
  </r>
  <r>
    <n v="-117.28"/>
    <n v="33.89"/>
    <n v="33"/>
    <n v="6982"/>
    <n v="1371"/>
    <n v="5650"/>
    <n v="1195"/>
    <n v="2.5379"/>
    <n v="152700"/>
    <x v="2"/>
    <e v="#NAME?"/>
  </r>
  <r>
    <n v="-117.34"/>
    <n v="33.96"/>
    <n v="15"/>
    <n v="6437"/>
    <n v="1298"/>
    <n v="2805"/>
    <n v="1205"/>
    <n v="4.1882999999999999"/>
    <n v="184500"/>
    <x v="2"/>
    <e v="#NAME?"/>
  </r>
  <r>
    <n v="-117.32"/>
    <n v="33.96"/>
    <n v="19"/>
    <n v="3216"/>
    <n v="666"/>
    <n v="1363"/>
    <n v="629"/>
    <n v="3.7585000000000002"/>
    <n v="144500"/>
    <x v="2"/>
    <e v="#NAME?"/>
  </r>
  <r>
    <n v="-117.34"/>
    <n v="33.94"/>
    <n v="20"/>
    <n v="4589"/>
    <n v="594"/>
    <n v="1660"/>
    <n v="595"/>
    <n v="7.4141000000000004"/>
    <n v="236500"/>
    <x v="2"/>
    <e v="#NAME?"/>
  </r>
  <r>
    <n v="-117.34"/>
    <n v="33.94"/>
    <n v="13"/>
    <n v="7910"/>
    <m/>
    <n v="3382"/>
    <n v="1176"/>
    <n v="5.5563000000000002"/>
    <n v="214500"/>
    <x v="2"/>
    <e v="#NAME?"/>
  </r>
  <r>
    <n v="-117.31"/>
    <n v="33.94"/>
    <n v="7"/>
    <n v="11232"/>
    <n v="1791"/>
    <n v="4218"/>
    <n v="1644"/>
    <n v="5.2713000000000001"/>
    <n v="216500"/>
    <x v="2"/>
    <e v="#NAME?"/>
  </r>
  <r>
    <n v="-117.33"/>
    <n v="33.979999999999997"/>
    <n v="52"/>
    <n v="1417"/>
    <n v="353"/>
    <n v="881"/>
    <n v="300"/>
    <n v="1.9531000000000001"/>
    <n v="162500"/>
    <x v="2"/>
    <e v="#NAME?"/>
  </r>
  <r>
    <n v="-117.33"/>
    <n v="33.97"/>
    <n v="8"/>
    <n v="152"/>
    <n v="19"/>
    <n v="1275"/>
    <n v="20"/>
    <n v="1.625"/>
    <n v="162500"/>
    <x v="2"/>
    <e v="#NAME?"/>
  </r>
  <r>
    <n v="-117.34"/>
    <n v="34"/>
    <n v="27"/>
    <n v="321"/>
    <n v="64"/>
    <n v="214"/>
    <n v="67"/>
    <n v="3.1749999999999998"/>
    <n v="101600"/>
    <x v="2"/>
    <e v="#NAME?"/>
  </r>
  <r>
    <n v="-117.34"/>
    <n v="33.979999999999997"/>
    <n v="10"/>
    <n v="17286"/>
    <n v="4952"/>
    <n v="9851"/>
    <n v="4616"/>
    <n v="1.7579"/>
    <n v="103400"/>
    <x v="2"/>
    <e v="#NAME?"/>
  </r>
  <r>
    <n v="-117.32"/>
    <n v="33.99"/>
    <n v="27"/>
    <n v="5464"/>
    <n v="850"/>
    <n v="2400"/>
    <n v="836"/>
    <n v="4.7110000000000003"/>
    <n v="133500"/>
    <x v="2"/>
    <e v="#NAME?"/>
  </r>
  <r>
    <n v="-117.31"/>
    <n v="33.97"/>
    <n v="28"/>
    <n v="3420"/>
    <n v="691"/>
    <n v="1502"/>
    <n v="656"/>
    <n v="3.4895999999999998"/>
    <n v="140300"/>
    <x v="2"/>
    <e v="#NAME?"/>
  </r>
  <r>
    <n v="-117.29"/>
    <n v="33.97"/>
    <n v="4"/>
    <n v="18767"/>
    <n v="3032"/>
    <n v="8805"/>
    <n v="2723"/>
    <n v="4.6666999999999996"/>
    <n v="160600"/>
    <x v="2"/>
    <e v="#NAME?"/>
  </r>
  <r>
    <n v="-117.35"/>
    <n v="34.01"/>
    <n v="23"/>
    <n v="3707"/>
    <n v="769"/>
    <n v="1938"/>
    <n v="658"/>
    <n v="2.7250000000000001"/>
    <n v="95300"/>
    <x v="2"/>
    <e v="#NAME?"/>
  </r>
  <r>
    <n v="-117.34"/>
    <n v="34.020000000000003"/>
    <n v="28"/>
    <n v="2683"/>
    <n v="708"/>
    <n v="2047"/>
    <n v="636"/>
    <n v="2.2749999999999999"/>
    <n v="85400"/>
    <x v="2"/>
    <e v="#NAME?"/>
  </r>
  <r>
    <n v="-117.32"/>
    <n v="34.01"/>
    <n v="23"/>
    <n v="3021"/>
    <n v="527"/>
    <n v="1580"/>
    <n v="533"/>
    <n v="4.4062999999999999"/>
    <n v="129900"/>
    <x v="2"/>
    <e v="#NAME?"/>
  </r>
  <r>
    <n v="-117.24"/>
    <n v="33.950000000000003"/>
    <n v="11"/>
    <n v="6617"/>
    <n v="1118"/>
    <n v="3710"/>
    <n v="1087"/>
    <n v="4.7877000000000001"/>
    <n v="132600"/>
    <x v="2"/>
    <e v="#NAME?"/>
  </r>
  <r>
    <n v="-117.23"/>
    <n v="33.94"/>
    <n v="7"/>
    <n v="13195"/>
    <n v="2696"/>
    <n v="6763"/>
    <n v="2437"/>
    <n v="3.5851000000000002"/>
    <n v="142000"/>
    <x v="2"/>
    <e v="#NAME?"/>
  </r>
  <r>
    <n v="-117.25"/>
    <n v="33.950000000000003"/>
    <n v="5"/>
    <n v="13096"/>
    <n v="2208"/>
    <n v="6780"/>
    <n v="2180"/>
    <n v="4.2774999999999999"/>
    <n v="138700"/>
    <x v="2"/>
    <e v="#NAME?"/>
  </r>
  <r>
    <n v="-117.23"/>
    <n v="33.96"/>
    <n v="5"/>
    <n v="9179"/>
    <n v="1361"/>
    <n v="4573"/>
    <n v="1294"/>
    <n v="5.2530000000000001"/>
    <n v="163300"/>
    <x v="2"/>
    <e v="#NAME?"/>
  </r>
  <r>
    <n v="-117.21"/>
    <n v="33.950000000000003"/>
    <n v="5"/>
    <n v="8403"/>
    <n v="1240"/>
    <n v="3962"/>
    <n v="1150"/>
    <n v="5.2173999999999996"/>
    <n v="155500"/>
    <x v="2"/>
    <e v="#NAME?"/>
  </r>
  <r>
    <n v="-117.14"/>
    <n v="33.94"/>
    <n v="5"/>
    <n v="4873"/>
    <n v="639"/>
    <n v="1947"/>
    <n v="568"/>
    <n v="6.3223000000000003"/>
    <n v="223200"/>
    <x v="2"/>
    <e v="#NAME?"/>
  </r>
  <r>
    <n v="-117.21"/>
    <n v="33.97"/>
    <n v="3"/>
    <n v="18356"/>
    <n v="2537"/>
    <n v="8437"/>
    <n v="2342"/>
    <n v="5.6409000000000002"/>
    <n v="197700"/>
    <x v="2"/>
    <e v="#NAME?"/>
  </r>
  <r>
    <n v="-117.28"/>
    <n v="33.94"/>
    <n v="10"/>
    <n v="972"/>
    <n v="212"/>
    <n v="773"/>
    <n v="219"/>
    <n v="1.3125"/>
    <n v="135700"/>
    <x v="2"/>
    <e v="#NAME?"/>
  </r>
  <r>
    <n v="-117.28"/>
    <n v="33.92"/>
    <n v="35"/>
    <n v="3623"/>
    <n v="841"/>
    <n v="2721"/>
    <n v="766"/>
    <n v="2.1574"/>
    <n v="86900"/>
    <x v="2"/>
    <e v="#NAME?"/>
  </r>
  <r>
    <n v="-117.27"/>
    <n v="33.92"/>
    <n v="13"/>
    <n v="8443"/>
    <n v="1744"/>
    <n v="4885"/>
    <n v="1470"/>
    <n v="3.0907"/>
    <n v="127200"/>
    <x v="2"/>
    <e v="#NAME?"/>
  </r>
  <r>
    <n v="-117.27"/>
    <n v="33.93"/>
    <n v="2"/>
    <n v="337"/>
    <n v="55"/>
    <n v="115"/>
    <n v="49"/>
    <n v="3.1042000000000001"/>
    <n v="164800"/>
    <x v="2"/>
    <e v="#NAME?"/>
  </r>
  <r>
    <n v="-117.24"/>
    <n v="33.94"/>
    <n v="15"/>
    <n v="1569"/>
    <n v="423"/>
    <n v="1123"/>
    <n v="369"/>
    <n v="1.6111"/>
    <n v="113900"/>
    <x v="2"/>
    <e v="#NAME?"/>
  </r>
  <r>
    <n v="-117.24"/>
    <n v="33.93"/>
    <n v="12"/>
    <n v="7105"/>
    <n v="1447"/>
    <n v="4520"/>
    <n v="1333"/>
    <n v="3.2705000000000002"/>
    <n v="113200"/>
    <x v="2"/>
    <e v="#NAME?"/>
  </r>
  <r>
    <n v="-117.25"/>
    <n v="33.93"/>
    <n v="8"/>
    <n v="10110"/>
    <n v="1761"/>
    <n v="5804"/>
    <n v="1703"/>
    <n v="4.2653999999999996"/>
    <n v="137600"/>
    <x v="2"/>
    <e v="#NAME?"/>
  </r>
  <r>
    <n v="-117.25"/>
    <n v="33.92"/>
    <n v="7"/>
    <n v="9812"/>
    <n v="1914"/>
    <n v="5595"/>
    <n v="1729"/>
    <n v="4.1482000000000001"/>
    <n v="124600"/>
    <x v="2"/>
    <e v="#NAME?"/>
  </r>
  <r>
    <n v="-117.23"/>
    <n v="33.909999999999997"/>
    <n v="9"/>
    <n v="11654"/>
    <n v="2100"/>
    <n v="7596"/>
    <n v="2127"/>
    <n v="4.0472999999999999"/>
    <n v="127200"/>
    <x v="2"/>
    <e v="#NAME?"/>
  </r>
  <r>
    <n v="-117.23"/>
    <n v="33.89"/>
    <n v="5"/>
    <n v="11775"/>
    <n v="2031"/>
    <n v="6686"/>
    <n v="1911"/>
    <n v="4.1952999999999996"/>
    <n v="136600"/>
    <x v="2"/>
    <e v="#NAME?"/>
  </r>
  <r>
    <n v="-117.23"/>
    <n v="33.94"/>
    <n v="8"/>
    <n v="2405"/>
    <n v="537"/>
    <n v="1594"/>
    <n v="517"/>
    <n v="3.0789"/>
    <n v="114200"/>
    <x v="2"/>
    <e v="#NAME?"/>
  </r>
  <r>
    <n v="-117.22"/>
    <n v="33.93"/>
    <n v="14"/>
    <n v="5104"/>
    <n v="1026"/>
    <n v="3513"/>
    <n v="972"/>
    <n v="3.2147999999999999"/>
    <n v="117000"/>
    <x v="2"/>
    <e v="#NAME?"/>
  </r>
  <r>
    <n v="-117.22"/>
    <n v="33.92"/>
    <n v="5"/>
    <n v="16884"/>
    <n v="2865"/>
    <n v="9509"/>
    <n v="2688"/>
    <n v="4.0937999999999999"/>
    <n v="130900"/>
    <x v="2"/>
    <e v="#NAME?"/>
  </r>
  <r>
    <n v="-117.21"/>
    <n v="33.93"/>
    <n v="4"/>
    <n v="10002"/>
    <n v="1468"/>
    <n v="5439"/>
    <n v="1397"/>
    <n v="5.0223000000000004"/>
    <n v="152600"/>
    <x v="2"/>
    <e v="#NAME?"/>
  </r>
  <r>
    <n v="-117.16"/>
    <n v="33.92"/>
    <n v="12"/>
    <n v="3236"/>
    <n v="502"/>
    <n v="1610"/>
    <n v="502"/>
    <n v="4.7568000000000001"/>
    <n v="143500"/>
    <x v="2"/>
    <e v="#NAME?"/>
  </r>
  <r>
    <n v="-117.22"/>
    <n v="33.9"/>
    <n v="8"/>
    <n v="8302"/>
    <n v="1461"/>
    <n v="5155"/>
    <n v="1370"/>
    <n v="4.0467000000000004"/>
    <n v="121500"/>
    <x v="2"/>
    <e v="#NAME?"/>
  </r>
  <r>
    <n v="-117.13"/>
    <n v="33.89"/>
    <n v="4"/>
    <n v="1611"/>
    <n v="239"/>
    <n v="275"/>
    <n v="84"/>
    <n v="3.5781000000000001"/>
    <n v="244400"/>
    <x v="2"/>
    <e v="#NAME?"/>
  </r>
  <r>
    <n v="-117.19"/>
    <n v="33.9"/>
    <n v="3"/>
    <n v="21060"/>
    <n v="3366"/>
    <n v="9623"/>
    <n v="2812"/>
    <n v="4.1890000000000001"/>
    <n v="143000"/>
    <x v="2"/>
    <e v="#NAME?"/>
  </r>
  <r>
    <n v="-117.22"/>
    <n v="33.869999999999997"/>
    <n v="16"/>
    <n v="56"/>
    <n v="7"/>
    <n v="39"/>
    <n v="14"/>
    <n v="2.625"/>
    <n v="500001"/>
    <x v="2"/>
    <e v="#NAME?"/>
  </r>
  <r>
    <n v="-117.24"/>
    <n v="33.85"/>
    <n v="8"/>
    <n v="1031"/>
    <n v="201"/>
    <n v="606"/>
    <n v="179"/>
    <n v="2.8193999999999999"/>
    <n v="136300"/>
    <x v="2"/>
    <e v="#NAME?"/>
  </r>
  <r>
    <n v="-117.17"/>
    <n v="33.83"/>
    <n v="7"/>
    <n v="77"/>
    <n v="12"/>
    <n v="64"/>
    <n v="15"/>
    <n v="4.5999999999999996"/>
    <n v="187500"/>
    <x v="2"/>
    <e v="#NAME?"/>
  </r>
  <r>
    <n v="-117.2"/>
    <n v="33.83"/>
    <n v="14"/>
    <n v="1265"/>
    <n v="230"/>
    <n v="621"/>
    <n v="173"/>
    <n v="3.6617999999999999"/>
    <n v="161300"/>
    <x v="2"/>
    <e v="#NAME?"/>
  </r>
  <r>
    <n v="-117.23"/>
    <n v="33.83"/>
    <n v="2"/>
    <n v="1424"/>
    <n v="251"/>
    <n v="681"/>
    <n v="192"/>
    <n v="4.0833000000000004"/>
    <n v="100000"/>
    <x v="2"/>
    <e v="#NAME?"/>
  </r>
  <r>
    <n v="-117.21"/>
    <n v="33.82"/>
    <n v="2"/>
    <n v="4198"/>
    <n v="805"/>
    <n v="1943"/>
    <n v="673"/>
    <n v="3.9051999999999998"/>
    <n v="122100"/>
    <x v="2"/>
    <e v="#NAME?"/>
  </r>
  <r>
    <n v="-117.22"/>
    <n v="33.81"/>
    <n v="4"/>
    <n v="9911"/>
    <n v="1946"/>
    <n v="5145"/>
    <n v="1661"/>
    <n v="3.4237000000000002"/>
    <n v="113700"/>
    <x v="2"/>
    <e v="#NAME?"/>
  </r>
  <r>
    <n v="-117.21"/>
    <n v="33.71"/>
    <n v="16"/>
    <n v="8476"/>
    <n v="1758"/>
    <n v="2711"/>
    <n v="1427"/>
    <n v="2.1848000000000001"/>
    <n v="97900"/>
    <x v="1"/>
    <m/>
  </r>
  <r>
    <n v="-117.2"/>
    <n v="33.72"/>
    <n v="8"/>
    <n v="5528"/>
    <n v="1073"/>
    <n v="1674"/>
    <n v="918"/>
    <n v="2.5335000000000001"/>
    <n v="110100"/>
    <x v="1"/>
    <m/>
  </r>
  <r>
    <n v="-117.2"/>
    <n v="33.72"/>
    <n v="16"/>
    <n v="5373"/>
    <n v="1079"/>
    <n v="1573"/>
    <n v="933"/>
    <n v="1.9912000000000001"/>
    <n v="98600"/>
    <x v="1"/>
    <m/>
  </r>
  <r>
    <n v="-117.2"/>
    <n v="33.71"/>
    <n v="24"/>
    <n v="4210"/>
    <n v="920"/>
    <n v="1283"/>
    <n v="829"/>
    <n v="2.0880999999999998"/>
    <n v="83300"/>
    <x v="1"/>
    <m/>
  </r>
  <r>
    <n v="-117.2"/>
    <n v="33.700000000000003"/>
    <n v="23"/>
    <n v="6323"/>
    <n v="1196"/>
    <n v="1984"/>
    <n v="1124"/>
    <n v="2.3275999999999999"/>
    <n v="92400"/>
    <x v="1"/>
    <m/>
  </r>
  <r>
    <n v="-117.19"/>
    <n v="33.700000000000003"/>
    <n v="24"/>
    <n v="5783"/>
    <n v="1256"/>
    <n v="1990"/>
    <n v="1151"/>
    <n v="1.9014"/>
    <n v="83500"/>
    <x v="1"/>
    <m/>
  </r>
  <r>
    <n v="-117.19"/>
    <n v="33.69"/>
    <n v="3"/>
    <n v="6484"/>
    <n v="1037"/>
    <n v="3295"/>
    <n v="1074"/>
    <n v="4.5880999999999998"/>
    <n v="136400"/>
    <x v="1"/>
    <m/>
  </r>
  <r>
    <n v="-117.27"/>
    <n v="33.68"/>
    <n v="8"/>
    <n v="26322"/>
    <n v="4072"/>
    <n v="9360"/>
    <n v="3361"/>
    <n v="5.3238000000000003"/>
    <n v="228900"/>
    <x v="1"/>
    <m/>
  </r>
  <r>
    <n v="-117.25"/>
    <n v="33.700000000000003"/>
    <n v="10"/>
    <n v="5156"/>
    <n v="941"/>
    <n v="2294"/>
    <n v="747"/>
    <n v="3.58"/>
    <n v="113400"/>
    <x v="1"/>
    <m/>
  </r>
  <r>
    <n v="-117.23"/>
    <n v="33.68"/>
    <n v="10"/>
    <n v="3659"/>
    <n v="650"/>
    <n v="1476"/>
    <n v="515"/>
    <n v="3.8868999999999998"/>
    <n v="125900"/>
    <x v="1"/>
    <m/>
  </r>
  <r>
    <n v="-117.22"/>
    <n v="33.659999999999997"/>
    <n v="12"/>
    <n v="1869"/>
    <n v="356"/>
    <n v="1007"/>
    <n v="323"/>
    <n v="3.125"/>
    <n v="117200"/>
    <x v="1"/>
    <m/>
  </r>
  <r>
    <n v="-117.17"/>
    <n v="33.659999999999997"/>
    <n v="2"/>
    <n v="7401"/>
    <n v="1187"/>
    <n v="2826"/>
    <n v="839"/>
    <n v="4.1386000000000003"/>
    <n v="177300"/>
    <x v="1"/>
    <m/>
  </r>
  <r>
    <n v="-117.07"/>
    <n v="33.67"/>
    <n v="11"/>
    <n v="939"/>
    <n v="187"/>
    <n v="557"/>
    <n v="190"/>
    <n v="2.375"/>
    <n v="145800"/>
    <x v="2"/>
    <e v="#NAME?"/>
  </r>
  <r>
    <n v="-117.11"/>
    <n v="33.83"/>
    <n v="14"/>
    <n v="2715"/>
    <n v="500"/>
    <n v="1540"/>
    <n v="464"/>
    <n v="3.8035999999999999"/>
    <n v="139600"/>
    <x v="2"/>
    <e v="#NAME?"/>
  </r>
  <r>
    <n v="-117.11"/>
    <n v="33.78"/>
    <n v="13"/>
    <n v="1914"/>
    <n v="339"/>
    <n v="930"/>
    <n v="304"/>
    <n v="4.1875"/>
    <n v="161200"/>
    <x v="2"/>
    <e v="#NAME?"/>
  </r>
  <r>
    <n v="-117.08"/>
    <n v="33.82"/>
    <n v="6"/>
    <n v="1771"/>
    <n v="293"/>
    <n v="935"/>
    <n v="279"/>
    <n v="4.0650000000000004"/>
    <n v="148200"/>
    <x v="2"/>
    <e v="#NAME?"/>
  </r>
  <r>
    <n v="-117.18"/>
    <n v="33.78"/>
    <n v="7"/>
    <n v="1697"/>
    <n v="424"/>
    <n v="808"/>
    <n v="354"/>
    <n v="1.3416999999999999"/>
    <n v="169300"/>
    <x v="2"/>
    <e v="#NAME?"/>
  </r>
  <r>
    <n v="-117.11"/>
    <n v="33.75"/>
    <n v="17"/>
    <n v="4174"/>
    <n v="851"/>
    <n v="1845"/>
    <n v="780"/>
    <n v="2.2618"/>
    <n v="96100"/>
    <x v="2"/>
    <e v="#NAME?"/>
  </r>
  <r>
    <n v="-117.16"/>
    <n v="33.76"/>
    <n v="11"/>
    <n v="4934"/>
    <n v="929"/>
    <n v="2508"/>
    <n v="840"/>
    <n v="2.625"/>
    <n v="155400"/>
    <x v="2"/>
    <e v="#NAME?"/>
  </r>
  <r>
    <n v="-117.22"/>
    <n v="33.74"/>
    <n v="7"/>
    <n v="1810"/>
    <n v="386"/>
    <n v="931"/>
    <n v="355"/>
    <n v="2.5221"/>
    <n v="109200"/>
    <x v="1"/>
    <m/>
  </r>
  <r>
    <n v="-117.06"/>
    <n v="33.78"/>
    <n v="17"/>
    <n v="2813"/>
    <n v="565"/>
    <n v="1345"/>
    <n v="488"/>
    <n v="2.5847000000000002"/>
    <n v="145300"/>
    <x v="2"/>
    <e v="#NAME?"/>
  </r>
  <r>
    <n v="-117.14"/>
    <n v="33.81"/>
    <n v="13"/>
    <n v="4496"/>
    <n v="756"/>
    <n v="2044"/>
    <n v="695"/>
    <n v="3.2778"/>
    <n v="148800"/>
    <x v="2"/>
    <e v="#NAME?"/>
  </r>
  <r>
    <n v="-117.22"/>
    <n v="33.799999999999997"/>
    <n v="3"/>
    <n v="5284"/>
    <n v="920"/>
    <n v="2703"/>
    <n v="729"/>
    <n v="4.0716999999999999"/>
    <n v="126500"/>
    <x v="2"/>
    <e v="#NAME?"/>
  </r>
  <r>
    <n v="-117.09"/>
    <n v="33.71"/>
    <n v="13"/>
    <n v="1974"/>
    <n v="426"/>
    <n v="1276"/>
    <n v="408"/>
    <n v="1.972"/>
    <n v="90500"/>
    <x v="2"/>
    <e v="#NAME?"/>
  </r>
  <r>
    <n v="-117.07"/>
    <n v="33.72"/>
    <n v="16"/>
    <n v="4928"/>
    <n v="960"/>
    <n v="2132"/>
    <n v="853"/>
    <n v="2.7982999999999998"/>
    <n v="112500"/>
    <x v="2"/>
    <e v="#NAME?"/>
  </r>
  <r>
    <n v="-117.11"/>
    <n v="33.74"/>
    <n v="18"/>
    <n v="4799"/>
    <n v="1035"/>
    <n v="1966"/>
    <n v="944"/>
    <n v="2.1181999999999999"/>
    <n v="71300"/>
    <x v="2"/>
    <e v="#NAME?"/>
  </r>
  <r>
    <n v="-117.15"/>
    <n v="33.700000000000003"/>
    <n v="2"/>
    <n v="6305"/>
    <n v="1265"/>
    <n v="2489"/>
    <n v="1152"/>
    <n v="3.1318999999999999"/>
    <n v="111500"/>
    <x v="2"/>
    <e v="#NAME?"/>
  </r>
  <r>
    <n v="-117.16"/>
    <n v="33.729999999999997"/>
    <n v="10"/>
    <n v="2381"/>
    <n v="454"/>
    <n v="1323"/>
    <n v="477"/>
    <n v="2.6322000000000001"/>
    <n v="140700"/>
    <x v="2"/>
    <e v="#NAME?"/>
  </r>
  <r>
    <n v="-117.23"/>
    <n v="33.79"/>
    <n v="17"/>
    <n v="3318"/>
    <n v="759"/>
    <n v="2016"/>
    <n v="673"/>
    <n v="2.2968999999999999"/>
    <n v="89300"/>
    <x v="2"/>
    <e v="#NAME?"/>
  </r>
  <r>
    <n v="-117.23"/>
    <n v="33.78"/>
    <n v="23"/>
    <n v="3465"/>
    <n v="703"/>
    <n v="2672"/>
    <n v="607"/>
    <n v="1.9766999999999999"/>
    <n v="81500"/>
    <x v="2"/>
    <e v="#NAME?"/>
  </r>
  <r>
    <n v="-117.23"/>
    <n v="33.770000000000003"/>
    <n v="5"/>
    <n v="2108"/>
    <n v="496"/>
    <n v="1666"/>
    <n v="461"/>
    <n v="2"/>
    <n v="83000"/>
    <x v="2"/>
    <e v="#NAME?"/>
  </r>
  <r>
    <n v="-117.29"/>
    <n v="33.83"/>
    <n v="15"/>
    <n v="4173"/>
    <n v="804"/>
    <n v="2393"/>
    <n v="713"/>
    <n v="2.4662000000000002"/>
    <n v="118300"/>
    <x v="2"/>
    <e v="#NAME?"/>
  </r>
  <r>
    <n v="-117.32"/>
    <n v="33.799999999999997"/>
    <n v="11"/>
    <n v="3196"/>
    <n v="576"/>
    <n v="1757"/>
    <n v="552"/>
    <n v="4.0982000000000003"/>
    <n v="173300"/>
    <x v="2"/>
    <e v="#NAME?"/>
  </r>
  <r>
    <n v="-117.26"/>
    <n v="33.81"/>
    <n v="22"/>
    <n v="4249"/>
    <n v="922"/>
    <n v="2405"/>
    <n v="846"/>
    <n v="2.1549"/>
    <n v="146500"/>
    <x v="2"/>
    <e v="#NAME?"/>
  </r>
  <r>
    <n v="-117.24"/>
    <n v="33.770000000000003"/>
    <n v="9"/>
    <n v="6907"/>
    <n v="1379"/>
    <n v="3665"/>
    <n v="1290"/>
    <n v="2.8401000000000001"/>
    <n v="104200"/>
    <x v="2"/>
    <e v="#NAME?"/>
  </r>
  <r>
    <n v="-117.31"/>
    <n v="33.75"/>
    <n v="19"/>
    <n v="3173"/>
    <n v="678"/>
    <n v="2204"/>
    <n v="606"/>
    <n v="2.1484000000000001"/>
    <n v="129200"/>
    <x v="1"/>
    <m/>
  </r>
  <r>
    <n v="-117.27"/>
    <n v="33.770000000000003"/>
    <n v="16"/>
    <n v="2876"/>
    <n v="576"/>
    <n v="1859"/>
    <n v="545"/>
    <n v="2.0878000000000001"/>
    <n v="101300"/>
    <x v="1"/>
    <m/>
  </r>
  <r>
    <n v="-117.29"/>
    <n v="33.72"/>
    <n v="19"/>
    <n v="2248"/>
    <n v="427"/>
    <n v="1207"/>
    <n v="368"/>
    <n v="2.8170000000000002"/>
    <n v="110000"/>
    <x v="1"/>
    <m/>
  </r>
  <r>
    <n v="-117.28"/>
    <n v="33.72"/>
    <n v="11"/>
    <n v="1161"/>
    <n v="235"/>
    <n v="640"/>
    <n v="210"/>
    <n v="2.1667000000000001"/>
    <n v="114600"/>
    <x v="1"/>
    <m/>
  </r>
  <r>
    <n v="-117.39"/>
    <n v="33.69"/>
    <n v="5"/>
    <n v="6529"/>
    <n v="997"/>
    <n v="3464"/>
    <n v="1006"/>
    <n v="5.3274999999999997"/>
    <n v="168700"/>
    <x v="1"/>
    <m/>
  </r>
  <r>
    <n v="-117.37"/>
    <n v="33.700000000000003"/>
    <n v="8"/>
    <n v="4345"/>
    <n v="865"/>
    <n v="2425"/>
    <n v="785"/>
    <n v="3.2481"/>
    <n v="123800"/>
    <x v="1"/>
    <m/>
  </r>
  <r>
    <n v="-117.34"/>
    <n v="33.71"/>
    <n v="10"/>
    <n v="2591"/>
    <n v="486"/>
    <n v="1255"/>
    <n v="425"/>
    <n v="3.1513"/>
    <n v="154300"/>
    <x v="1"/>
    <m/>
  </r>
  <r>
    <n v="-117.31"/>
    <n v="33.67"/>
    <n v="9"/>
    <n v="981"/>
    <n v="169"/>
    <n v="596"/>
    <n v="156"/>
    <n v="3.1831999999999998"/>
    <n v="157400"/>
    <x v="1"/>
    <m/>
  </r>
  <r>
    <n v="-117.35"/>
    <n v="33.69"/>
    <n v="11"/>
    <n v="1229"/>
    <n v="236"/>
    <n v="581"/>
    <n v="190"/>
    <n v="3.1019999999999999"/>
    <n v="111300"/>
    <x v="1"/>
    <m/>
  </r>
  <r>
    <n v="-117.33"/>
    <n v="33.67"/>
    <n v="27"/>
    <n v="4376"/>
    <n v="1003"/>
    <n v="2667"/>
    <n v="870"/>
    <n v="1.9194"/>
    <n v="100600"/>
    <x v="1"/>
    <m/>
  </r>
  <r>
    <n v="-117.35"/>
    <n v="33.68"/>
    <n v="10"/>
    <n v="516"/>
    <n v="107"/>
    <n v="282"/>
    <n v="96"/>
    <n v="4.2788000000000004"/>
    <n v="125000"/>
    <x v="1"/>
    <m/>
  </r>
  <r>
    <n v="-117.38"/>
    <n v="33.67"/>
    <n v="9"/>
    <n v="13288"/>
    <n v="2728"/>
    <n v="7235"/>
    <n v="2350"/>
    <n v="3.375"/>
    <n v="131800"/>
    <x v="1"/>
    <m/>
  </r>
  <r>
    <n v="-117.38"/>
    <n v="33.67"/>
    <n v="17"/>
    <n v="10145"/>
    <n v="2306"/>
    <n v="4776"/>
    <n v="1749"/>
    <n v="2.2423000000000002"/>
    <n v="132600"/>
    <x v="1"/>
    <m/>
  </r>
  <r>
    <n v="-117.35"/>
    <n v="33.64"/>
    <n v="23"/>
    <n v="6859"/>
    <n v="1535"/>
    <n v="3405"/>
    <n v="1351"/>
    <n v="2.5394999999999999"/>
    <n v="109200"/>
    <x v="1"/>
    <m/>
  </r>
  <r>
    <n v="-117.29"/>
    <n v="33.630000000000003"/>
    <n v="7"/>
    <n v="16010"/>
    <n v="2726"/>
    <n v="7139"/>
    <n v="2426"/>
    <n v="3.8056000000000001"/>
    <n v="162200"/>
    <x v="1"/>
    <m/>
  </r>
  <r>
    <n v="-117.28"/>
    <n v="33.659999999999997"/>
    <n v="15"/>
    <n v="4573"/>
    <n v="928"/>
    <n v="2513"/>
    <n v="832"/>
    <n v="2.6949000000000001"/>
    <n v="163600"/>
    <x v="1"/>
    <m/>
  </r>
  <r>
    <n v="-117.43"/>
    <n v="33.549999999999997"/>
    <n v="8"/>
    <n v="446"/>
    <n v="62"/>
    <n v="188"/>
    <n v="68"/>
    <n v="9.4356000000000009"/>
    <n v="465600"/>
    <x v="1"/>
    <m/>
  </r>
  <r>
    <n v="-117.36"/>
    <n v="33.6"/>
    <n v="10"/>
    <n v="4097"/>
    <n v="813"/>
    <n v="2082"/>
    <n v="731"/>
    <n v="3.2258"/>
    <n v="159300"/>
    <x v="1"/>
    <m/>
  </r>
  <r>
    <n v="-117.25"/>
    <n v="33.65"/>
    <n v="10"/>
    <n v="1652"/>
    <n v="316"/>
    <n v="725"/>
    <n v="233"/>
    <n v="3.5125000000000002"/>
    <n v="155600"/>
    <x v="1"/>
    <m/>
  </r>
  <r>
    <n v="-117.19"/>
    <n v="33.64"/>
    <n v="12"/>
    <n v="1481"/>
    <n v="265"/>
    <n v="757"/>
    <n v="243"/>
    <n v="3.2349999999999999"/>
    <n v="210700"/>
    <x v="1"/>
    <m/>
  </r>
  <r>
    <n v="-117.21"/>
    <n v="33.61"/>
    <n v="7"/>
    <n v="7722"/>
    <n v="1324"/>
    <n v="2975"/>
    <n v="1161"/>
    <n v="3.6273"/>
    <n v="150900"/>
    <x v="1"/>
    <m/>
  </r>
  <r>
    <n v="-117.2"/>
    <n v="33.58"/>
    <n v="2"/>
    <n v="30450"/>
    <n v="5033"/>
    <n v="9419"/>
    <n v="3197"/>
    <n v="4.5936000000000003"/>
    <n v="174300"/>
    <x v="1"/>
    <m/>
  </r>
  <r>
    <n v="-117.16"/>
    <n v="33.61"/>
    <n v="3"/>
    <n v="2744"/>
    <n v="428"/>
    <n v="1223"/>
    <n v="366"/>
    <n v="4.7944000000000004"/>
    <n v="215300"/>
    <x v="1"/>
    <m/>
  </r>
  <r>
    <n v="-117.12"/>
    <n v="33.61"/>
    <n v="2"/>
    <n v="2569"/>
    <n v="431"/>
    <n v="1232"/>
    <n v="388"/>
    <n v="4.3651"/>
    <n v="145600"/>
    <x v="1"/>
    <m/>
  </r>
  <r>
    <n v="-117.16"/>
    <n v="33.57"/>
    <n v="2"/>
    <n v="20391"/>
    <n v="3245"/>
    <n v="7132"/>
    <n v="2716"/>
    <n v="3.9443000000000001"/>
    <n v="187300"/>
    <x v="1"/>
    <m/>
  </r>
  <r>
    <n v="-117.16"/>
    <n v="33.54"/>
    <n v="4"/>
    <n v="4952"/>
    <n v="1000"/>
    <n v="2912"/>
    <n v="943"/>
    <n v="3.7538"/>
    <n v="147500"/>
    <x v="1"/>
    <m/>
  </r>
  <r>
    <n v="-117.05"/>
    <n v="33.520000000000003"/>
    <n v="5"/>
    <n v="3471"/>
    <n v="530"/>
    <n v="1541"/>
    <n v="502"/>
    <n v="4.8083"/>
    <n v="347700"/>
    <x v="1"/>
    <m/>
  </r>
  <r>
    <n v="-116.96"/>
    <n v="33.520000000000003"/>
    <n v="9"/>
    <n v="2802"/>
    <n v="471"/>
    <n v="1155"/>
    <n v="421"/>
    <n v="4.125"/>
    <n v="392100"/>
    <x v="2"/>
    <e v="#NAME?"/>
  </r>
  <r>
    <n v="-117.1"/>
    <n v="33.56"/>
    <n v="6"/>
    <n v="1868"/>
    <n v="289"/>
    <n v="750"/>
    <n v="247"/>
    <n v="4.3833000000000002"/>
    <n v="307600"/>
    <x v="1"/>
    <m/>
  </r>
  <r>
    <n v="-117.02"/>
    <n v="33.6"/>
    <n v="7"/>
    <n v="1972"/>
    <n v="352"/>
    <n v="964"/>
    <n v="317"/>
    <n v="3.2440000000000002"/>
    <n v="337200"/>
    <x v="2"/>
    <e v="#NAME?"/>
  </r>
  <r>
    <n v="-116.96"/>
    <n v="33.619999999999997"/>
    <n v="8"/>
    <n v="1003"/>
    <n v="167"/>
    <n v="388"/>
    <n v="140"/>
    <n v="4.2916999999999996"/>
    <n v="221900"/>
    <x v="2"/>
    <e v="#NAME?"/>
  </r>
  <r>
    <n v="-117.22"/>
    <n v="33.479999999999997"/>
    <n v="5"/>
    <n v="1585"/>
    <n v="247"/>
    <n v="510"/>
    <n v="181"/>
    <n v="6.9135999999999997"/>
    <n v="493300"/>
    <x v="1"/>
    <m/>
  </r>
  <r>
    <n v="-117.19"/>
    <n v="33.53"/>
    <n v="6"/>
    <n v="108"/>
    <n v="18"/>
    <n v="43"/>
    <n v="17"/>
    <n v="3.4750000000000001"/>
    <n v="187500"/>
    <x v="1"/>
    <m/>
  </r>
  <r>
    <n v="-117.18"/>
    <n v="33.51"/>
    <n v="13"/>
    <n v="270"/>
    <n v="42"/>
    <n v="120"/>
    <n v="42"/>
    <n v="6.9930000000000003"/>
    <n v="500001"/>
    <x v="1"/>
    <m/>
  </r>
  <r>
    <n v="-117.12"/>
    <n v="33.49"/>
    <n v="4"/>
    <n v="21988"/>
    <n v="4055"/>
    <n v="8824"/>
    <n v="3252"/>
    <n v="3.9963000000000002"/>
    <n v="191100"/>
    <x v="1"/>
    <m/>
  </r>
  <r>
    <n v="-117.12"/>
    <n v="33.520000000000003"/>
    <n v="4"/>
    <n v="30401"/>
    <n v="4957"/>
    <n v="13251"/>
    <n v="4339"/>
    <n v="4.5841000000000003"/>
    <n v="212300"/>
    <x v="1"/>
    <m/>
  </r>
  <r>
    <n v="-117.15"/>
    <n v="33.450000000000003"/>
    <n v="4"/>
    <n v="9089"/>
    <n v="1413"/>
    <n v="3886"/>
    <n v="1243"/>
    <n v="4.6904000000000003"/>
    <n v="174200"/>
    <x v="1"/>
    <m/>
  </r>
  <r>
    <n v="-116.99"/>
    <n v="33.46"/>
    <n v="13"/>
    <n v="1614"/>
    <n v="410"/>
    <n v="846"/>
    <n v="270"/>
    <n v="2.83"/>
    <n v="43000"/>
    <x v="1"/>
    <m/>
  </r>
  <r>
    <n v="-117.23"/>
    <n v="33.57"/>
    <n v="6"/>
    <n v="13724"/>
    <n v="2269"/>
    <n v="5860"/>
    <n v="1986"/>
    <n v="3.9617"/>
    <n v="183000"/>
    <x v="1"/>
    <m/>
  </r>
  <r>
    <n v="-117.27"/>
    <n v="33.549999999999997"/>
    <n v="4"/>
    <n v="6112"/>
    <n v="890"/>
    <n v="2088"/>
    <n v="712"/>
    <n v="5.5350999999999999"/>
    <n v="429000"/>
    <x v="1"/>
    <m/>
  </r>
  <r>
    <n v="-117.32"/>
    <n v="33.51"/>
    <n v="4"/>
    <n v="966"/>
    <n v="133"/>
    <n v="311"/>
    <n v="92"/>
    <n v="5.2065999999999999"/>
    <n v="500001"/>
    <x v="1"/>
    <m/>
  </r>
  <r>
    <n v="-117.02"/>
    <n v="33.71"/>
    <n v="6"/>
    <n v="8278"/>
    <n v="1579"/>
    <n v="3062"/>
    <n v="1446"/>
    <n v="3.0043000000000002"/>
    <n v="134700"/>
    <x v="2"/>
    <e v="#NAME?"/>
  </r>
  <r>
    <n v="-116.91"/>
    <n v="33.71"/>
    <n v="19"/>
    <n v="6807"/>
    <n v="1164"/>
    <n v="2703"/>
    <n v="1055"/>
    <n v="3.1591"/>
    <n v="189700"/>
    <x v="2"/>
    <e v="#NAME?"/>
  </r>
  <r>
    <n v="-116.89"/>
    <n v="33.729999999999997"/>
    <n v="15"/>
    <n v="2094"/>
    <n v="316"/>
    <n v="937"/>
    <n v="277"/>
    <n v="5.3623000000000003"/>
    <n v="201300"/>
    <x v="2"/>
    <e v="#NAME?"/>
  </r>
  <r>
    <n v="-116.95"/>
    <n v="33.68"/>
    <n v="11"/>
    <n v="1183"/>
    <n v="178"/>
    <n v="543"/>
    <n v="147"/>
    <n v="4.4791999999999996"/>
    <n v="173900"/>
    <x v="2"/>
    <e v="#NAME?"/>
  </r>
  <r>
    <n v="-116.9"/>
    <n v="33.65"/>
    <n v="15"/>
    <n v="652"/>
    <n v="149"/>
    <n v="248"/>
    <n v="97"/>
    <n v="2.1071"/>
    <n v="93800"/>
    <x v="2"/>
    <e v="#NAME?"/>
  </r>
  <r>
    <n v="-116.92"/>
    <n v="33.630000000000003"/>
    <n v="18"/>
    <n v="397"/>
    <n v="89"/>
    <n v="239"/>
    <n v="80"/>
    <n v="2.8125"/>
    <n v="143800"/>
    <x v="2"/>
    <e v="#NAME?"/>
  </r>
  <r>
    <n v="-116.99"/>
    <n v="33.729999999999997"/>
    <n v="13"/>
    <n v="16148"/>
    <n v="3474"/>
    <n v="6159"/>
    <n v="3232"/>
    <n v="1.9961"/>
    <n v="97800"/>
    <x v="2"/>
    <e v="#NAME?"/>
  </r>
  <r>
    <n v="-116.9"/>
    <n v="33.74"/>
    <n v="14"/>
    <n v="2281"/>
    <n v="426"/>
    <n v="894"/>
    <n v="430"/>
    <n v="2.3712"/>
    <n v="127900"/>
    <x v="2"/>
    <e v="#NAME?"/>
  </r>
  <r>
    <n v="-116.95"/>
    <n v="33.75"/>
    <n v="19"/>
    <n v="2238"/>
    <n v="573"/>
    <n v="1190"/>
    <n v="507"/>
    <n v="2.0714000000000001"/>
    <n v="85800"/>
    <x v="2"/>
    <e v="#NAME?"/>
  </r>
  <r>
    <n v="-116.95"/>
    <n v="33.75"/>
    <n v="23"/>
    <n v="4676"/>
    <n v="1096"/>
    <n v="2770"/>
    <n v="1057"/>
    <n v="1.7847"/>
    <n v="109500"/>
    <x v="2"/>
    <e v="#NAME?"/>
  </r>
  <r>
    <n v="-116.93"/>
    <n v="33.75"/>
    <n v="14"/>
    <n v="6027"/>
    <n v="1148"/>
    <n v="3136"/>
    <n v="1036"/>
    <n v="2.964"/>
    <n v="121500"/>
    <x v="2"/>
    <e v="#NAME?"/>
  </r>
  <r>
    <n v="-116.93"/>
    <n v="33.74"/>
    <n v="15"/>
    <n v="3757"/>
    <n v="666"/>
    <n v="1693"/>
    <n v="654"/>
    <n v="3.6806000000000001"/>
    <n v="112800"/>
    <x v="2"/>
    <e v="#NAME?"/>
  </r>
  <r>
    <n v="-116.95"/>
    <n v="33.74"/>
    <n v="20"/>
    <n v="2233"/>
    <n v="431"/>
    <n v="1024"/>
    <n v="399"/>
    <n v="2.4554"/>
    <n v="89400"/>
    <x v="2"/>
    <e v="#NAME?"/>
  </r>
  <r>
    <n v="-116.96"/>
    <n v="33.729999999999997"/>
    <n v="20"/>
    <n v="4735"/>
    <n v="973"/>
    <n v="2306"/>
    <n v="904"/>
    <n v="3.069"/>
    <n v="87000"/>
    <x v="2"/>
    <e v="#NAME?"/>
  </r>
  <r>
    <n v="-116.95"/>
    <n v="33.729999999999997"/>
    <n v="21"/>
    <n v="4587"/>
    <n v="810"/>
    <n v="2233"/>
    <n v="765"/>
    <n v="3.2370999999999999"/>
    <n v="94500"/>
    <x v="2"/>
    <e v="#NAME?"/>
  </r>
  <r>
    <n v="-116.95"/>
    <n v="33.74"/>
    <n v="18"/>
    <n v="1996"/>
    <n v="405"/>
    <n v="1270"/>
    <n v="400"/>
    <n v="2.7082999999999999"/>
    <n v="91200"/>
    <x v="2"/>
    <e v="#NAME?"/>
  </r>
  <r>
    <n v="-116.94"/>
    <n v="33.74"/>
    <n v="19"/>
    <n v="2901"/>
    <n v="445"/>
    <n v="1414"/>
    <n v="475"/>
    <n v="4.6406000000000001"/>
    <n v="118900"/>
    <x v="2"/>
    <e v="#NAME?"/>
  </r>
  <r>
    <n v="-116.94"/>
    <n v="33.729999999999997"/>
    <n v="17"/>
    <n v="5160"/>
    <n v="851"/>
    <n v="2344"/>
    <n v="781"/>
    <n v="3.7174999999999998"/>
    <n v="120000"/>
    <x v="2"/>
    <e v="#NAME?"/>
  </r>
  <r>
    <n v="-116.93"/>
    <n v="33.729999999999997"/>
    <n v="13"/>
    <n v="3603"/>
    <n v="573"/>
    <n v="1644"/>
    <n v="515"/>
    <n v="4.0433000000000003"/>
    <n v="132300"/>
    <x v="2"/>
    <e v="#NAME?"/>
  </r>
  <r>
    <n v="-116.96"/>
    <n v="33.75"/>
    <n v="35"/>
    <n v="3269"/>
    <n v="757"/>
    <n v="2328"/>
    <n v="705"/>
    <n v="2.5897999999999999"/>
    <n v="76300"/>
    <x v="2"/>
    <e v="#NAME?"/>
  </r>
  <r>
    <n v="-116.97"/>
    <n v="33.74"/>
    <n v="31"/>
    <n v="2712"/>
    <n v="628"/>
    <n v="1519"/>
    <n v="629"/>
    <n v="1.9419999999999999"/>
    <n v="86200"/>
    <x v="2"/>
    <e v="#NAME?"/>
  </r>
  <r>
    <n v="-116.97"/>
    <n v="33.75"/>
    <n v="22"/>
    <n v="3740"/>
    <n v="965"/>
    <n v="2011"/>
    <n v="824"/>
    <n v="1.3039000000000001"/>
    <n v="77500"/>
    <x v="2"/>
    <e v="#NAME?"/>
  </r>
  <r>
    <n v="-116.99"/>
    <n v="33.75"/>
    <n v="18"/>
    <n v="9601"/>
    <n v="2401"/>
    <n v="4002"/>
    <n v="2106"/>
    <n v="1.4366000000000001"/>
    <n v="77000"/>
    <x v="2"/>
    <e v="#NAME?"/>
  </r>
  <r>
    <n v="-116.98"/>
    <n v="33.74"/>
    <n v="25"/>
    <n v="4952"/>
    <n v="1062"/>
    <n v="1589"/>
    <n v="1024"/>
    <n v="1.8446"/>
    <n v="85700"/>
    <x v="2"/>
    <e v="#NAME?"/>
  </r>
  <r>
    <n v="-116.97"/>
    <n v="33.74"/>
    <n v="20"/>
    <n v="3674"/>
    <n v="792"/>
    <n v="1498"/>
    <n v="758"/>
    <n v="2.2161"/>
    <n v="76900"/>
    <x v="2"/>
    <e v="#NAME?"/>
  </r>
  <r>
    <n v="-116.96"/>
    <n v="33.74"/>
    <n v="19"/>
    <n v="3649"/>
    <n v="755"/>
    <n v="1717"/>
    <n v="696"/>
    <n v="2.2115"/>
    <n v="87600"/>
    <x v="2"/>
    <e v="#NAME?"/>
  </r>
  <r>
    <n v="-116.94"/>
    <n v="33.770000000000003"/>
    <n v="14"/>
    <n v="7240"/>
    <n v="1410"/>
    <n v="2708"/>
    <n v="1240"/>
    <n v="2.4144999999999999"/>
    <n v="137600"/>
    <x v="2"/>
    <e v="#NAME?"/>
  </r>
  <r>
    <n v="-117.01"/>
    <n v="33.75"/>
    <n v="15"/>
    <n v="2873"/>
    <n v="903"/>
    <n v="1094"/>
    <n v="659"/>
    <n v="1.8015000000000001"/>
    <n v="105100"/>
    <x v="2"/>
    <e v="#NAME?"/>
  </r>
  <r>
    <n v="-116.95"/>
    <n v="33.76"/>
    <n v="10"/>
    <n v="6890"/>
    <n v="1702"/>
    <n v="3141"/>
    <n v="1451"/>
    <n v="1.7079"/>
    <n v="95900"/>
    <x v="2"/>
    <e v="#NAME?"/>
  </r>
  <r>
    <n v="-116.98"/>
    <n v="33.770000000000003"/>
    <n v="12"/>
    <n v="5829"/>
    <n v="1309"/>
    <n v="2711"/>
    <n v="1118"/>
    <n v="1.9706999999999999"/>
    <n v="107900"/>
    <x v="2"/>
    <e v="#NAME?"/>
  </r>
  <r>
    <n v="-116.99"/>
    <n v="33.76"/>
    <n v="12"/>
    <n v="7626"/>
    <n v="1704"/>
    <n v="2823"/>
    <n v="1554"/>
    <n v="2.1722000000000001"/>
    <n v="69400"/>
    <x v="2"/>
    <e v="#NAME?"/>
  </r>
  <r>
    <n v="-117"/>
    <n v="33.74"/>
    <n v="8"/>
    <n v="5330"/>
    <n v="1529"/>
    <n v="2143"/>
    <n v="1107"/>
    <n v="2.1103000000000001"/>
    <n v="94400"/>
    <x v="2"/>
    <e v="#NAME?"/>
  </r>
  <r>
    <n v="-117.02"/>
    <n v="33.729999999999997"/>
    <n v="14"/>
    <n v="3700"/>
    <n v="750"/>
    <n v="1171"/>
    <n v="695"/>
    <n v="1.9476"/>
    <n v="112500"/>
    <x v="2"/>
    <e v="#NAME?"/>
  </r>
  <r>
    <n v="-116.99"/>
    <n v="33.770000000000003"/>
    <n v="7"/>
    <n v="10352"/>
    <n v="2007"/>
    <n v="3559"/>
    <n v="1689"/>
    <n v="2.2925"/>
    <n v="113100"/>
    <x v="2"/>
    <e v="#NAME?"/>
  </r>
  <r>
    <n v="-117.02"/>
    <n v="33.76"/>
    <n v="20"/>
    <n v="1317"/>
    <n v="203"/>
    <n v="453"/>
    <n v="158"/>
    <n v="2.8393000000000002"/>
    <n v="120700"/>
    <x v="2"/>
    <e v="#NAME?"/>
  </r>
  <r>
    <n v="-116.98"/>
    <n v="33.83"/>
    <n v="15"/>
    <n v="2228"/>
    <n v="472"/>
    <n v="653"/>
    <n v="350"/>
    <n v="2.6829999999999998"/>
    <n v="139300"/>
    <x v="2"/>
    <e v="#NAME?"/>
  </r>
  <r>
    <n v="-117.02"/>
    <n v="33.81"/>
    <n v="10"/>
    <n v="6317"/>
    <n v="1335"/>
    <n v="2625"/>
    <n v="1094"/>
    <n v="2.2999999999999998"/>
    <n v="108900"/>
    <x v="2"/>
    <e v="#NAME?"/>
  </r>
  <r>
    <n v="-116.95"/>
    <n v="33.79"/>
    <n v="8"/>
    <n v="10997"/>
    <n v="2205"/>
    <n v="5060"/>
    <n v="1949"/>
    <n v="2.1979000000000002"/>
    <n v="95300"/>
    <x v="2"/>
    <e v="#NAME?"/>
  </r>
  <r>
    <n v="-116.95"/>
    <n v="33.79"/>
    <n v="20"/>
    <n v="2399"/>
    <n v="546"/>
    <n v="1726"/>
    <n v="542"/>
    <n v="1.8845000000000001"/>
    <n v="77700"/>
    <x v="2"/>
    <e v="#NAME?"/>
  </r>
  <r>
    <n v="-116.96"/>
    <n v="33.79"/>
    <n v="21"/>
    <n v="2990"/>
    <n v="691"/>
    <n v="2108"/>
    <n v="660"/>
    <n v="2.0135000000000001"/>
    <n v="83000"/>
    <x v="2"/>
    <e v="#NAME?"/>
  </r>
  <r>
    <n v="-116.97"/>
    <n v="33.78"/>
    <n v="24"/>
    <n v="2680"/>
    <n v="606"/>
    <n v="1728"/>
    <n v="527"/>
    <n v="2.5350000000000001"/>
    <n v="74800"/>
    <x v="2"/>
    <e v="#NAME?"/>
  </r>
  <r>
    <n v="-116.95"/>
    <n v="33.78"/>
    <n v="24"/>
    <n v="3409"/>
    <n v="804"/>
    <n v="1939"/>
    <n v="739"/>
    <n v="1.7302999999999999"/>
    <n v="74000"/>
    <x v="2"/>
    <e v="#NAME?"/>
  </r>
  <r>
    <n v="-116.89"/>
    <n v="33.79"/>
    <n v="12"/>
    <n v="701"/>
    <n v="130"/>
    <n v="434"/>
    <n v="110"/>
    <n v="2.0577000000000001"/>
    <n v="56700"/>
    <x v="2"/>
    <e v="#NAME?"/>
  </r>
  <r>
    <n v="-116.87"/>
    <n v="33.76"/>
    <n v="5"/>
    <n v="4116"/>
    <n v="761"/>
    <n v="1714"/>
    <n v="717"/>
    <n v="2.5611999999999999"/>
    <n v="130800"/>
    <x v="2"/>
    <e v="#NAME?"/>
  </r>
  <r>
    <n v="-116.88"/>
    <n v="33.74"/>
    <n v="20"/>
    <n v="3111"/>
    <n v="623"/>
    <n v="1000"/>
    <n v="508"/>
    <n v="1.5982000000000001"/>
    <n v="140000"/>
    <x v="2"/>
    <e v="#NAME?"/>
  </r>
  <r>
    <n v="-116.89"/>
    <n v="33.75"/>
    <n v="23"/>
    <n v="2719"/>
    <n v="538"/>
    <n v="930"/>
    <n v="485"/>
    <n v="2.0154000000000001"/>
    <n v="81700"/>
    <x v="2"/>
    <e v="#NAME?"/>
  </r>
  <r>
    <n v="-116.91"/>
    <n v="33.75"/>
    <n v="13"/>
    <n v="10886"/>
    <n v="2127"/>
    <n v="4266"/>
    <n v="1955"/>
    <n v="2.3169"/>
    <n v="123400"/>
    <x v="2"/>
    <e v="#NAME?"/>
  </r>
  <r>
    <n v="-116.86"/>
    <n v="33.729999999999997"/>
    <n v="13"/>
    <n v="2604"/>
    <n v="443"/>
    <n v="978"/>
    <n v="417"/>
    <n v="2.9329999999999998"/>
    <n v="170700"/>
    <x v="2"/>
    <e v="#NAME?"/>
  </r>
  <r>
    <n v="-117.04"/>
    <n v="34"/>
    <n v="25"/>
    <n v="3750"/>
    <n v="781"/>
    <n v="1594"/>
    <n v="785"/>
    <n v="2.4167000000000001"/>
    <n v="104900"/>
    <x v="2"/>
    <e v="#NAME?"/>
  </r>
  <r>
    <n v="-117.06"/>
    <n v="34"/>
    <n v="33"/>
    <n v="1575"/>
    <n v="326"/>
    <n v="879"/>
    <n v="282"/>
    <n v="2.5356999999999998"/>
    <n v="94400"/>
    <x v="2"/>
    <e v="#NAME?"/>
  </r>
  <r>
    <n v="-117.04"/>
    <n v="34"/>
    <n v="21"/>
    <n v="4624"/>
    <n v="852"/>
    <n v="2174"/>
    <n v="812"/>
    <n v="3.5255000000000001"/>
    <n v="132100"/>
    <x v="2"/>
    <e v="#NAME?"/>
  </r>
  <r>
    <n v="-116.99"/>
    <n v="33.99"/>
    <n v="22"/>
    <n v="4227"/>
    <n v="658"/>
    <n v="1849"/>
    <n v="619"/>
    <n v="4.7355999999999998"/>
    <n v="195900"/>
    <x v="2"/>
    <e v="#NAME?"/>
  </r>
  <r>
    <n v="-117.01"/>
    <n v="33.97"/>
    <n v="18"/>
    <n v="4775"/>
    <n v="886"/>
    <n v="1868"/>
    <n v="836"/>
    <n v="2.3355000000000001"/>
    <n v="118800"/>
    <x v="2"/>
    <e v="#NAME?"/>
  </r>
  <r>
    <n v="-116.95"/>
    <n v="33.97"/>
    <n v="14"/>
    <n v="5320"/>
    <n v="974"/>
    <n v="1947"/>
    <n v="843"/>
    <n v="3.1393"/>
    <n v="116300"/>
    <x v="2"/>
    <e v="#NAME?"/>
  </r>
  <r>
    <n v="-116.97"/>
    <n v="33.96"/>
    <n v="12"/>
    <n v="5876"/>
    <n v="1222"/>
    <n v="2992"/>
    <n v="1151"/>
    <n v="2.4321999999999999"/>
    <n v="112100"/>
    <x v="2"/>
    <e v="#NAME?"/>
  </r>
  <r>
    <n v="-117.11"/>
    <n v="33.979999999999997"/>
    <n v="25"/>
    <n v="1254"/>
    <n v="312"/>
    <n v="715"/>
    <n v="301"/>
    <n v="2.7343999999999999"/>
    <n v="149000"/>
    <x v="2"/>
    <e v="#NAME?"/>
  </r>
  <r>
    <n v="-117.02"/>
    <n v="33.950000000000003"/>
    <n v="5"/>
    <n v="1822"/>
    <n v="367"/>
    <n v="798"/>
    <n v="313"/>
    <n v="2.8782999999999999"/>
    <n v="105200"/>
    <x v="2"/>
    <e v="#NAME?"/>
  </r>
  <r>
    <n v="-117.03"/>
    <n v="33.89"/>
    <n v="6"/>
    <n v="78"/>
    <n v="11"/>
    <n v="27"/>
    <n v="10"/>
    <n v="3.125"/>
    <n v="187500"/>
    <x v="2"/>
    <e v="#NAME?"/>
  </r>
  <r>
    <n v="-116.96"/>
    <n v="33.94"/>
    <n v="22"/>
    <n v="1999"/>
    <n v="497"/>
    <n v="1304"/>
    <n v="479"/>
    <n v="1.4063000000000001"/>
    <n v="81900"/>
    <x v="2"/>
    <e v="#NAME?"/>
  </r>
  <r>
    <n v="-116.99"/>
    <n v="33.92"/>
    <n v="26"/>
    <n v="503"/>
    <n v="69"/>
    <n v="293"/>
    <n v="59"/>
    <n v="3.7082999999999999"/>
    <n v="147500"/>
    <x v="2"/>
    <e v="#NAME?"/>
  </r>
  <r>
    <n v="-116.86"/>
    <n v="33.97"/>
    <n v="11"/>
    <n v="658"/>
    <n v="131"/>
    <n v="376"/>
    <n v="120"/>
    <n v="2.3976999999999999"/>
    <n v="58000"/>
    <x v="2"/>
    <e v="#NAME?"/>
  </r>
  <r>
    <n v="-116.79"/>
    <n v="33.99"/>
    <n v="16"/>
    <n v="319"/>
    <n v="68"/>
    <n v="212"/>
    <n v="67"/>
    <n v="1.4688000000000001"/>
    <n v="90000"/>
    <x v="2"/>
    <e v="#NAME?"/>
  </r>
  <r>
    <n v="-116.77"/>
    <n v="33.92"/>
    <n v="19"/>
    <n v="2307"/>
    <n v="525"/>
    <n v="1266"/>
    <n v="437"/>
    <n v="1.6875"/>
    <n v="63000"/>
    <x v="2"/>
    <e v="#NAME?"/>
  </r>
  <r>
    <n v="-116.81"/>
    <n v="33.9"/>
    <n v="17"/>
    <n v="2009"/>
    <n v="469"/>
    <n v="820"/>
    <n v="381"/>
    <n v="1.3286"/>
    <n v="81800"/>
    <x v="2"/>
    <e v="#NAME?"/>
  </r>
  <r>
    <n v="-116.89"/>
    <n v="33.86"/>
    <n v="2"/>
    <n v="6900"/>
    <n v="1238"/>
    <n v="1950"/>
    <n v="980"/>
    <n v="3.0417000000000001"/>
    <n v="146300"/>
    <x v="2"/>
    <e v="#NAME?"/>
  </r>
  <r>
    <n v="-116.95"/>
    <n v="33.86"/>
    <n v="1"/>
    <n v="6"/>
    <n v="2"/>
    <n v="8"/>
    <n v="2"/>
    <n v="1.625"/>
    <n v="55000"/>
    <x v="2"/>
    <e v="#NAME?"/>
  </r>
  <r>
    <n v="-116.86"/>
    <n v="33.840000000000003"/>
    <n v="18"/>
    <n v="521"/>
    <n v="118"/>
    <n v="174"/>
    <n v="74"/>
    <n v="2.7787999999999999"/>
    <n v="91100"/>
    <x v="2"/>
    <e v="#NAME?"/>
  </r>
  <r>
    <n v="-116.98"/>
    <n v="33.94"/>
    <n v="27"/>
    <n v="3459"/>
    <n v="640"/>
    <n v="1760"/>
    <n v="654"/>
    <n v="3.4544999999999999"/>
    <n v="89800"/>
    <x v="2"/>
    <e v="#NAME?"/>
  </r>
  <r>
    <n v="-116.98"/>
    <n v="33.93"/>
    <n v="40"/>
    <n v="2277"/>
    <n v="498"/>
    <n v="1391"/>
    <n v="453"/>
    <n v="1.9472"/>
    <n v="73200"/>
    <x v="2"/>
    <e v="#NAME?"/>
  </r>
  <r>
    <n v="-116.97"/>
    <n v="33.94"/>
    <n v="29"/>
    <n v="3197"/>
    <n v="632"/>
    <n v="1722"/>
    <n v="603"/>
    <n v="3.0432000000000001"/>
    <n v="91200"/>
    <x v="2"/>
    <e v="#NAME?"/>
  </r>
  <r>
    <n v="-116.97"/>
    <n v="33.93"/>
    <n v="29"/>
    <n v="2793"/>
    <n v="722"/>
    <n v="1583"/>
    <n v="626"/>
    <n v="1.4239999999999999"/>
    <n v="73200"/>
    <x v="2"/>
    <e v="#NAME?"/>
  </r>
  <r>
    <n v="-116.98"/>
    <n v="33.93"/>
    <n v="33"/>
    <n v="376"/>
    <n v="83"/>
    <n v="267"/>
    <n v="88"/>
    <n v="2.1581000000000001"/>
    <n v="68300"/>
    <x v="2"/>
    <e v="#NAME?"/>
  </r>
  <r>
    <n v="-116.9"/>
    <n v="33.979999999999997"/>
    <n v="30"/>
    <n v="3915"/>
    <n v="672"/>
    <n v="1820"/>
    <n v="643"/>
    <n v="3.6339000000000001"/>
    <n v="98600"/>
    <x v="2"/>
    <e v="#NAME?"/>
  </r>
  <r>
    <n v="-116.93"/>
    <n v="33.93"/>
    <n v="13"/>
    <n v="7804"/>
    <n v="1594"/>
    <n v="3297"/>
    <n v="1469"/>
    <n v="2.0548999999999999"/>
    <n v="95600"/>
    <x v="2"/>
    <e v="#NAME?"/>
  </r>
  <r>
    <n v="-116.89"/>
    <n v="33.93"/>
    <n v="29"/>
    <n v="4549"/>
    <n v="916"/>
    <n v="2494"/>
    <n v="912"/>
    <n v="2.0975999999999999"/>
    <n v="72600"/>
    <x v="2"/>
    <e v="#NAME?"/>
  </r>
  <r>
    <n v="-116.88"/>
    <n v="33.93"/>
    <n v="37"/>
    <n v="1495"/>
    <n v="429"/>
    <n v="865"/>
    <n v="342"/>
    <n v="1.2188000000000001"/>
    <n v="55000"/>
    <x v="2"/>
    <e v="#NAME?"/>
  </r>
  <r>
    <n v="-116.9"/>
    <n v="33.93"/>
    <n v="34"/>
    <n v="3183"/>
    <n v="738"/>
    <n v="1820"/>
    <n v="647"/>
    <n v="2.2321"/>
    <n v="71800"/>
    <x v="2"/>
    <e v="#NAME?"/>
  </r>
  <r>
    <n v="-116.91"/>
    <n v="34"/>
    <n v="18"/>
    <n v="553"/>
    <n v="100"/>
    <n v="215"/>
    <n v="82"/>
    <n v="5.5"/>
    <n v="193800"/>
    <x v="2"/>
    <e v="#NAME?"/>
  </r>
  <r>
    <n v="-116.87"/>
    <n v="33.94"/>
    <n v="35"/>
    <n v="4448"/>
    <n v="906"/>
    <n v="2736"/>
    <n v="843"/>
    <n v="2.218"/>
    <n v="73400"/>
    <x v="2"/>
    <e v="#NAME?"/>
  </r>
  <r>
    <n v="-116.87"/>
    <n v="33.93"/>
    <n v="32"/>
    <n v="3141"/>
    <n v="812"/>
    <n v="2589"/>
    <n v="721"/>
    <n v="1.4556"/>
    <n v="54600"/>
    <x v="2"/>
    <e v="#NAME?"/>
  </r>
  <r>
    <n v="-116.87"/>
    <n v="33.909999999999997"/>
    <n v="37"/>
    <n v="1858"/>
    <n v="361"/>
    <n v="1632"/>
    <n v="310"/>
    <n v="2.7536"/>
    <n v="73100"/>
    <x v="2"/>
    <e v="#NAME?"/>
  </r>
  <r>
    <n v="-116.89"/>
    <n v="33.92"/>
    <n v="10"/>
    <n v="2653"/>
    <n v="621"/>
    <n v="1967"/>
    <n v="598"/>
    <n v="2.6642999999999999"/>
    <n v="81000"/>
    <x v="2"/>
    <e v="#NAME?"/>
  </r>
  <r>
    <n v="-116.75"/>
    <n v="33.83"/>
    <n v="16"/>
    <n v="5277"/>
    <n v="1070"/>
    <n v="657"/>
    <n v="276"/>
    <n v="3.3332999999999999"/>
    <n v="143400"/>
    <x v="2"/>
    <e v="#NAME?"/>
  </r>
  <r>
    <n v="-116.8"/>
    <n v="33.799999999999997"/>
    <n v="35"/>
    <n v="324"/>
    <n v="63"/>
    <n v="158"/>
    <n v="39"/>
    <n v="3.4167000000000001"/>
    <n v="100000"/>
    <x v="2"/>
    <e v="#NAME?"/>
  </r>
  <r>
    <n v="-116.71"/>
    <n v="33.75"/>
    <n v="25"/>
    <n v="10665"/>
    <n v="2161"/>
    <n v="1874"/>
    <n v="852"/>
    <n v="3.0625"/>
    <n v="150500"/>
    <x v="2"/>
    <e v="#NAME?"/>
  </r>
  <r>
    <n v="-116.68"/>
    <n v="33.71"/>
    <n v="21"/>
    <n v="3460"/>
    <n v="711"/>
    <n v="658"/>
    <n v="255"/>
    <n v="3.5882000000000001"/>
    <n v="161100"/>
    <x v="2"/>
    <e v="#NAME?"/>
  </r>
  <r>
    <n v="-116.74"/>
    <n v="33.619999999999997"/>
    <n v="11"/>
    <n v="2385"/>
    <n v="661"/>
    <n v="682"/>
    <n v="242"/>
    <n v="2.9140999999999999"/>
    <n v="214300"/>
    <x v="2"/>
    <e v="#NAME?"/>
  </r>
  <r>
    <n v="-116.8"/>
    <n v="33.520000000000003"/>
    <n v="3"/>
    <n v="830"/>
    <n v="145"/>
    <n v="272"/>
    <n v="104"/>
    <n v="3.8281000000000001"/>
    <n v="163500"/>
    <x v="2"/>
    <e v="#NAME?"/>
  </r>
  <r>
    <n v="-116.89"/>
    <n v="33.479999999999997"/>
    <n v="14"/>
    <n v="1016"/>
    <n v="219"/>
    <n v="443"/>
    <n v="169"/>
    <n v="2.8071000000000002"/>
    <n v="137500"/>
    <x v="2"/>
    <e v="#NAME?"/>
  </r>
  <r>
    <n v="-116.87"/>
    <n v="33.57"/>
    <n v="12"/>
    <n v="1153"/>
    <n v="265"/>
    <n v="446"/>
    <n v="195"/>
    <n v="3.0379999999999998"/>
    <n v="128100"/>
    <x v="2"/>
    <e v="#NAME?"/>
  </r>
  <r>
    <n v="-116.72"/>
    <n v="33.56"/>
    <n v="13"/>
    <n v="3166"/>
    <n v="682"/>
    <n v="1250"/>
    <n v="475"/>
    <n v="2.355"/>
    <n v="122900"/>
    <x v="2"/>
    <e v="#NAME?"/>
  </r>
  <r>
    <n v="-116.48"/>
    <n v="33.61"/>
    <n v="8"/>
    <n v="1294"/>
    <n v="272"/>
    <n v="457"/>
    <n v="199"/>
    <n v="2.9167000000000001"/>
    <n v="115300"/>
    <x v="2"/>
    <e v="#NAME?"/>
  </r>
  <r>
    <n v="-116.57"/>
    <n v="33.64"/>
    <n v="10"/>
    <n v="489"/>
    <n v="82"/>
    <n v="183"/>
    <n v="74"/>
    <n v="6.2702"/>
    <n v="345500"/>
    <x v="2"/>
    <e v="#NAME?"/>
  </r>
  <r>
    <n v="-116.76"/>
    <n v="33.46"/>
    <n v="6"/>
    <n v="1251"/>
    <n v="268"/>
    <n v="544"/>
    <n v="216"/>
    <n v="3.0693999999999999"/>
    <n v="173400"/>
    <x v="2"/>
    <e v="#NAME?"/>
  </r>
  <r>
    <n v="-116.42"/>
    <n v="33.51"/>
    <n v="26"/>
    <n v="186"/>
    <n v="48"/>
    <n v="102"/>
    <n v="39"/>
    <n v="2.5625"/>
    <n v="103100"/>
    <x v="2"/>
    <e v="#NAME?"/>
  </r>
  <r>
    <n v="-116.6"/>
    <n v="33.49"/>
    <n v="16"/>
    <n v="3730"/>
    <n v="827"/>
    <n v="1346"/>
    <n v="592"/>
    <n v="2.1829999999999998"/>
    <n v="113500"/>
    <x v="2"/>
    <e v="#NAME?"/>
  </r>
  <r>
    <n v="-116.69"/>
    <n v="33.5"/>
    <n v="13"/>
    <n v="1187"/>
    <n v="255"/>
    <n v="442"/>
    <n v="179"/>
    <n v="1.9107000000000001"/>
    <n v="155700"/>
    <x v="2"/>
    <e v="#NAME?"/>
  </r>
  <r>
    <n v="-116.39"/>
    <n v="33.82"/>
    <n v="15"/>
    <n v="11115"/>
    <n v="2257"/>
    <n v="4122"/>
    <n v="1653"/>
    <n v="2.7219000000000002"/>
    <n v="74400"/>
    <x v="2"/>
    <e v="#NAME?"/>
  </r>
  <r>
    <n v="-116.71"/>
    <n v="33.94"/>
    <n v="12"/>
    <n v="549"/>
    <n v="109"/>
    <n v="209"/>
    <n v="90"/>
    <n v="3.0207999999999999"/>
    <n v="66300"/>
    <x v="2"/>
    <e v="#NAME?"/>
  </r>
  <r>
    <n v="-116.51"/>
    <n v="33.89"/>
    <n v="21"/>
    <n v="1284"/>
    <n v="306"/>
    <n v="537"/>
    <n v="233"/>
    <n v="1.95"/>
    <n v="61000"/>
    <x v="2"/>
    <e v="#NAME?"/>
  </r>
  <r>
    <n v="-116.61"/>
    <n v="33.93"/>
    <n v="35"/>
    <n v="321"/>
    <n v="71"/>
    <n v="157"/>
    <n v="61"/>
    <n v="2.8056000000000001"/>
    <n v="68100"/>
    <x v="2"/>
    <e v="#NAME?"/>
  </r>
  <r>
    <n v="-116.57"/>
    <n v="33.94"/>
    <n v="29"/>
    <n v="551"/>
    <n v="166"/>
    <n v="224"/>
    <n v="107"/>
    <n v="1.1917"/>
    <n v="50000"/>
    <x v="2"/>
    <e v="#NAME?"/>
  </r>
  <r>
    <n v="-116.57"/>
    <n v="34"/>
    <n v="20"/>
    <n v="260"/>
    <n v="67"/>
    <n v="69"/>
    <n v="50"/>
    <n v="3.5207999999999999"/>
    <n v="76600"/>
    <x v="2"/>
    <e v="#NAME?"/>
  </r>
  <r>
    <n v="-116.44"/>
    <n v="33.93"/>
    <n v="17"/>
    <n v="5293"/>
    <n v="1266"/>
    <n v="1201"/>
    <n v="599"/>
    <n v="1.6849000000000001"/>
    <n v="88400"/>
    <x v="2"/>
    <e v="#NAME?"/>
  </r>
  <r>
    <n v="-116.36"/>
    <n v="33.880000000000003"/>
    <n v="11"/>
    <n v="12557"/>
    <n v="3098"/>
    <n v="2453"/>
    <n v="1232"/>
    <n v="1.7844"/>
    <n v="78500"/>
    <x v="2"/>
    <e v="#NAME?"/>
  </r>
  <r>
    <n v="-116.52"/>
    <n v="33.97"/>
    <n v="13"/>
    <n v="3921"/>
    <n v="754"/>
    <n v="1902"/>
    <n v="665"/>
    <n v="3.3616000000000001"/>
    <n v="89600"/>
    <x v="2"/>
    <e v="#NAME?"/>
  </r>
  <r>
    <n v="-116.51"/>
    <n v="33.96"/>
    <n v="16"/>
    <n v="4913"/>
    <n v="1395"/>
    <n v="2518"/>
    <n v="1132"/>
    <n v="1.4664999999999999"/>
    <n v="61100"/>
    <x v="2"/>
    <e v="#NAME?"/>
  </r>
  <r>
    <n v="-116.53"/>
    <n v="33.950000000000003"/>
    <n v="18"/>
    <n v="2990"/>
    <n v="648"/>
    <n v="1280"/>
    <n v="532"/>
    <n v="2.625"/>
    <n v="68200"/>
    <x v="2"/>
    <e v="#NAME?"/>
  </r>
  <r>
    <n v="-116.5"/>
    <n v="33.950000000000003"/>
    <n v="10"/>
    <n v="7249"/>
    <n v="1882"/>
    <n v="4274"/>
    <n v="1621"/>
    <n v="1.6982999999999999"/>
    <n v="66600"/>
    <x v="2"/>
    <e v="#NAME?"/>
  </r>
  <r>
    <n v="-116.51"/>
    <n v="33.94"/>
    <n v="12"/>
    <n v="3369"/>
    <n v="780"/>
    <n v="1315"/>
    <n v="584"/>
    <n v="1.7387999999999999"/>
    <n v="66000"/>
    <x v="2"/>
    <e v="#NAME?"/>
  </r>
  <r>
    <n v="-116.48"/>
    <n v="33.96"/>
    <n v="11"/>
    <n v="1381"/>
    <n v="300"/>
    <n v="644"/>
    <n v="248"/>
    <n v="2.3382000000000001"/>
    <n v="89400"/>
    <x v="2"/>
    <e v="#NAME?"/>
  </r>
  <r>
    <n v="-116.47"/>
    <n v="33.94"/>
    <n v="18"/>
    <n v="2233"/>
    <n v="471"/>
    <n v="919"/>
    <n v="388"/>
    <n v="3.2578"/>
    <n v="85200"/>
    <x v="2"/>
    <e v="#NAME?"/>
  </r>
  <r>
    <n v="-116.48"/>
    <n v="33.94"/>
    <n v="10"/>
    <n v="3254"/>
    <n v="913"/>
    <n v="923"/>
    <n v="486"/>
    <n v="1.8"/>
    <n v="81000"/>
    <x v="2"/>
    <e v="#NAME?"/>
  </r>
  <r>
    <n v="-116.5"/>
    <n v="33.979999999999997"/>
    <n v="5"/>
    <n v="4332"/>
    <n v="868"/>
    <n v="1420"/>
    <n v="567"/>
    <n v="4.0416999999999996"/>
    <n v="146400"/>
    <x v="2"/>
    <e v="#NAME?"/>
  </r>
  <r>
    <n v="-116.51"/>
    <n v="33.840000000000003"/>
    <n v="16"/>
    <n v="980"/>
    <n v="193"/>
    <n v="454"/>
    <n v="185"/>
    <n v="4.0728999999999997"/>
    <n v="100000"/>
    <x v="2"/>
    <e v="#NAME?"/>
  </r>
  <r>
    <n v="-116.63"/>
    <n v="33.89"/>
    <n v="22"/>
    <n v="1540"/>
    <n v="364"/>
    <n v="610"/>
    <n v="268"/>
    <n v="1.5226999999999999"/>
    <n v="71000"/>
    <x v="2"/>
    <e v="#NAME?"/>
  </r>
  <r>
    <n v="-116.52"/>
    <n v="33.840000000000003"/>
    <n v="17"/>
    <n v="4465"/>
    <n v="859"/>
    <n v="853"/>
    <n v="445"/>
    <n v="3.6875"/>
    <n v="130400"/>
    <x v="2"/>
    <e v="#NAME?"/>
  </r>
  <r>
    <n v="-116.54"/>
    <n v="33.869999999999997"/>
    <n v="16"/>
    <n v="3648"/>
    <n v="1035"/>
    <n v="1687"/>
    <n v="581"/>
    <n v="1.9167000000000001"/>
    <n v="70400"/>
    <x v="2"/>
    <e v="#NAME?"/>
  </r>
  <r>
    <n v="-116.57"/>
    <n v="33.840000000000003"/>
    <n v="18"/>
    <n v="7962"/>
    <n v="1652"/>
    <n v="2009"/>
    <n v="921"/>
    <n v="3.3896999999999999"/>
    <n v="230200"/>
    <x v="2"/>
    <e v="#NAME?"/>
  </r>
  <r>
    <n v="-116.53"/>
    <n v="33.85"/>
    <n v="16"/>
    <n v="10077"/>
    <n v="2186"/>
    <n v="3048"/>
    <n v="1337"/>
    <n v="2.9647000000000001"/>
    <n v="110900"/>
    <x v="2"/>
    <e v="#NAME?"/>
  </r>
  <r>
    <n v="-116.55"/>
    <n v="33.840000000000003"/>
    <n v="28"/>
    <n v="2992"/>
    <n v="562"/>
    <n v="676"/>
    <n v="346"/>
    <n v="5.7613000000000003"/>
    <n v="500001"/>
    <x v="2"/>
    <e v="#NAME?"/>
  </r>
  <r>
    <n v="-116.53"/>
    <n v="33.840000000000003"/>
    <n v="28"/>
    <n v="8399"/>
    <n v="1839"/>
    <n v="3470"/>
    <n v="1340"/>
    <n v="2.5884999999999998"/>
    <n v="159000"/>
    <x v="2"/>
    <e v="#NAME?"/>
  </r>
  <r>
    <n v="-116.52"/>
    <n v="33.85"/>
    <n v="13"/>
    <n v="7559"/>
    <n v="1444"/>
    <n v="3189"/>
    <n v="1105"/>
    <n v="3.4885999999999999"/>
    <n v="112500"/>
    <x v="2"/>
    <e v="#NAME?"/>
  </r>
  <r>
    <n v="-116.5"/>
    <n v="33.82"/>
    <n v="16"/>
    <n v="343"/>
    <n v="85"/>
    <n v="29"/>
    <n v="14"/>
    <n v="2.1042000000000001"/>
    <n v="87500"/>
    <x v="2"/>
    <e v="#NAME?"/>
  </r>
  <r>
    <n v="-116.49"/>
    <n v="33.82"/>
    <n v="27"/>
    <n v="3316"/>
    <n v="636"/>
    <n v="2362"/>
    <n v="532"/>
    <n v="2.9569000000000001"/>
    <n v="65900"/>
    <x v="2"/>
    <e v="#NAME?"/>
  </r>
  <r>
    <n v="-116.52"/>
    <n v="33.82"/>
    <n v="21"/>
    <n v="10227"/>
    <n v="2315"/>
    <n v="3623"/>
    <n v="1734"/>
    <n v="2.5211999999999999"/>
    <n v="145200"/>
    <x v="2"/>
    <e v="#NAME?"/>
  </r>
  <r>
    <n v="-116.54"/>
    <n v="33.82"/>
    <n v="12"/>
    <n v="9482"/>
    <n v="2501"/>
    <n v="2725"/>
    <n v="1300"/>
    <n v="1.5595000000000001"/>
    <n v="115600"/>
    <x v="2"/>
    <e v="#NAME?"/>
  </r>
  <r>
    <n v="-116.56"/>
    <n v="33.83"/>
    <n v="36"/>
    <n v="1765"/>
    <n v="399"/>
    <n v="451"/>
    <n v="264"/>
    <n v="2.6082999999999998"/>
    <n v="321900"/>
    <x v="2"/>
    <e v="#NAME?"/>
  </r>
  <r>
    <n v="-116.48"/>
    <n v="33.799999999999997"/>
    <n v="15"/>
    <n v="3004"/>
    <n v="615"/>
    <n v="437"/>
    <n v="210"/>
    <n v="3.6667000000000001"/>
    <n v="90000"/>
    <x v="2"/>
    <e v="#NAME?"/>
  </r>
  <r>
    <n v="-116.5"/>
    <n v="33.81"/>
    <n v="26"/>
    <n v="5032"/>
    <n v="1229"/>
    <n v="3086"/>
    <n v="1183"/>
    <n v="2.5398999999999998"/>
    <n v="94800"/>
    <x v="2"/>
    <e v="#NAME?"/>
  </r>
  <r>
    <n v="-116.52"/>
    <n v="33.81"/>
    <n v="12"/>
    <n v="12396"/>
    <n v="2552"/>
    <n v="2548"/>
    <n v="1265"/>
    <n v="3.4394"/>
    <n v="162200"/>
    <x v="2"/>
    <e v="#NAME?"/>
  </r>
  <r>
    <n v="-116.54"/>
    <n v="33.81"/>
    <n v="31"/>
    <n v="6814"/>
    <n v="1714"/>
    <n v="2628"/>
    <n v="1341"/>
    <n v="2.1175999999999999"/>
    <n v="124100"/>
    <x v="2"/>
    <e v="#NAME?"/>
  </r>
  <r>
    <n v="-116.54"/>
    <n v="33.81"/>
    <n v="24"/>
    <n v="6087"/>
    <n v="1217"/>
    <n v="1721"/>
    <n v="833"/>
    <n v="3.1493000000000002"/>
    <n v="199400"/>
    <x v="2"/>
    <e v="#NAME?"/>
  </r>
  <r>
    <n v="-116.49"/>
    <n v="33.799999999999997"/>
    <n v="13"/>
    <n v="8789"/>
    <n v="1875"/>
    <n v="1274"/>
    <n v="688"/>
    <n v="3.7395999999999998"/>
    <n v="148900"/>
    <x v="2"/>
    <e v="#NAME?"/>
  </r>
  <r>
    <n v="-116.54"/>
    <n v="33.799999999999997"/>
    <n v="22"/>
    <n v="6050"/>
    <n v="1387"/>
    <n v="1432"/>
    <n v="890"/>
    <n v="2.2216"/>
    <n v="183900"/>
    <x v="2"/>
    <e v="#NAME?"/>
  </r>
  <r>
    <n v="-116.57"/>
    <n v="33.76"/>
    <n v="25"/>
    <n v="2616"/>
    <n v="547"/>
    <n v="581"/>
    <n v="343"/>
    <n v="3.1364000000000001"/>
    <n v="301600"/>
    <x v="2"/>
    <e v="#NAME?"/>
  </r>
  <r>
    <n v="-116.5"/>
    <n v="33.69"/>
    <n v="20"/>
    <n v="4810"/>
    <n v="1074"/>
    <n v="1304"/>
    <n v="740"/>
    <n v="2.25"/>
    <n v="248100"/>
    <x v="2"/>
    <e v="#NAME?"/>
  </r>
  <r>
    <n v="-116.54"/>
    <n v="33.79"/>
    <n v="18"/>
    <n v="9374"/>
    <n v="1780"/>
    <n v="1678"/>
    <n v="919"/>
    <n v="3.9737"/>
    <n v="235600"/>
    <x v="2"/>
    <e v="#NAME?"/>
  </r>
  <r>
    <n v="-116.53"/>
    <n v="33.78"/>
    <n v="18"/>
    <n v="2547"/>
    <n v="463"/>
    <n v="411"/>
    <n v="214"/>
    <n v="2.5489000000000002"/>
    <n v="220500"/>
    <x v="2"/>
    <e v="#NAME?"/>
  </r>
  <r>
    <n v="-116.53"/>
    <n v="33.880000000000003"/>
    <n v="5"/>
    <n v="4423"/>
    <n v="763"/>
    <n v="1906"/>
    <n v="667"/>
    <n v="4.6855000000000002"/>
    <n v="125200"/>
    <x v="2"/>
    <e v="#NAME?"/>
  </r>
  <r>
    <n v="-116.48"/>
    <n v="33.840000000000003"/>
    <n v="5"/>
    <n v="5480"/>
    <n v="1371"/>
    <n v="1050"/>
    <n v="485"/>
    <n v="1.7203999999999999"/>
    <n v="137500"/>
    <x v="2"/>
    <e v="#NAME?"/>
  </r>
  <r>
    <n v="-116.48"/>
    <n v="33.79"/>
    <n v="14"/>
    <n v="9425"/>
    <n v="2020"/>
    <n v="1711"/>
    <n v="1000"/>
    <n v="2.6297999999999999"/>
    <n v="145200"/>
    <x v="2"/>
    <e v="#NAME?"/>
  </r>
  <r>
    <n v="-116.47"/>
    <n v="33.840000000000003"/>
    <n v="3"/>
    <n v="9169"/>
    <n v="1512"/>
    <n v="3838"/>
    <n v="1270"/>
    <n v="4.3110999999999997"/>
    <n v="142500"/>
    <x v="2"/>
    <e v="#NAME?"/>
  </r>
  <r>
    <n v="-116.46"/>
    <n v="33.82"/>
    <n v="6"/>
    <n v="4863"/>
    <n v="920"/>
    <n v="3010"/>
    <n v="828"/>
    <n v="3.9508000000000001"/>
    <n v="104200"/>
    <x v="2"/>
    <e v="#NAME?"/>
  </r>
  <r>
    <n v="-116.47"/>
    <n v="33.81"/>
    <n v="7"/>
    <n v="10105"/>
    <n v="2481"/>
    <n v="6274"/>
    <n v="2095"/>
    <n v="2.4497"/>
    <n v="90900"/>
    <x v="2"/>
    <e v="#NAME?"/>
  </r>
  <r>
    <n v="-116.46"/>
    <n v="33.79"/>
    <n v="10"/>
    <n v="6960"/>
    <n v="1487"/>
    <n v="1130"/>
    <n v="661"/>
    <n v="2.1410999999999998"/>
    <n v="136400"/>
    <x v="2"/>
    <e v="#NAME?"/>
  </r>
  <r>
    <n v="-116.43"/>
    <n v="33.81"/>
    <n v="8"/>
    <n v="6710"/>
    <n v="1343"/>
    <n v="2069"/>
    <n v="781"/>
    <n v="3.5223"/>
    <n v="115100"/>
    <x v="2"/>
    <e v="#NAME?"/>
  </r>
  <r>
    <n v="-116.42"/>
    <n v="33.79"/>
    <n v="12"/>
    <n v="7095"/>
    <n v="1260"/>
    <n v="1179"/>
    <n v="570"/>
    <n v="4.9443999999999999"/>
    <n v="285000"/>
    <x v="2"/>
    <e v="#NAME?"/>
  </r>
  <r>
    <n v="-116.43"/>
    <n v="33.78"/>
    <n v="17"/>
    <n v="4293"/>
    <n v="712"/>
    <n v="1091"/>
    <n v="464"/>
    <n v="6.1436999999999999"/>
    <n v="232100"/>
    <x v="2"/>
    <e v="#NAME?"/>
  </r>
  <r>
    <n v="-116.45"/>
    <n v="33.78"/>
    <n v="16"/>
    <n v="5228"/>
    <n v="992"/>
    <n v="1177"/>
    <n v="639"/>
    <n v="3.0859000000000001"/>
    <n v="134600"/>
    <x v="2"/>
    <e v="#NAME?"/>
  </r>
  <r>
    <n v="-116.42"/>
    <n v="33.76"/>
    <n v="14"/>
    <n v="16921"/>
    <n v="2837"/>
    <n v="2524"/>
    <n v="1262"/>
    <n v="7.6280999999999999"/>
    <n v="341700"/>
    <x v="2"/>
    <e v="#NAME?"/>
  </r>
  <r>
    <n v="-116.4"/>
    <n v="33.78"/>
    <n v="8"/>
    <n v="3059"/>
    <n v="500"/>
    <n v="612"/>
    <n v="208"/>
    <n v="6.8728999999999996"/>
    <n v="259200"/>
    <x v="2"/>
    <e v="#NAME?"/>
  </r>
  <r>
    <n v="-116.45"/>
    <n v="33.799999999999997"/>
    <n v="9"/>
    <n v="5534"/>
    <n v="1206"/>
    <n v="2283"/>
    <n v="1008"/>
    <n v="3.6160999999999999"/>
    <n v="99100"/>
    <x v="2"/>
    <e v="#NAME?"/>
  </r>
  <r>
    <n v="-116.36"/>
    <n v="33.78"/>
    <n v="6"/>
    <n v="24121"/>
    <n v="4522"/>
    <n v="4176"/>
    <n v="2221"/>
    <n v="3.3799000000000001"/>
    <n v="239300"/>
    <x v="2"/>
    <e v="#NAME?"/>
  </r>
  <r>
    <n v="-116.38"/>
    <n v="33.74"/>
    <n v="7"/>
    <n v="17579"/>
    <n v="3479"/>
    <n v="3581"/>
    <n v="1820"/>
    <n v="4.0839999999999996"/>
    <n v="194500"/>
    <x v="2"/>
    <e v="#NAME?"/>
  </r>
  <r>
    <n v="-116.33"/>
    <n v="33.75"/>
    <n v="5"/>
    <n v="19107"/>
    <n v="3923"/>
    <n v="2880"/>
    <n v="1376"/>
    <n v="4.0359999999999996"/>
    <n v="158500"/>
    <x v="2"/>
    <e v="#NAME?"/>
  </r>
  <r>
    <n v="-116.31"/>
    <n v="33.729999999999997"/>
    <n v="19"/>
    <n v="12467"/>
    <n v="2508"/>
    <n v="4086"/>
    <n v="1761"/>
    <n v="3.2846000000000002"/>
    <n v="131900"/>
    <x v="2"/>
    <e v="#NAME?"/>
  </r>
  <r>
    <n v="-116.46"/>
    <n v="33.78"/>
    <n v="25"/>
    <n v="1137"/>
    <n v="414"/>
    <n v="604"/>
    <n v="240"/>
    <n v="1.3801000000000001"/>
    <n v="55000"/>
    <x v="2"/>
    <e v="#NAME?"/>
  </r>
  <r>
    <n v="-116.46"/>
    <n v="33.78"/>
    <n v="33"/>
    <n v="2565"/>
    <n v="745"/>
    <n v="2301"/>
    <n v="638"/>
    <n v="2.5476999999999999"/>
    <n v="83000"/>
    <x v="2"/>
    <e v="#NAME?"/>
  </r>
  <r>
    <n v="-116.47"/>
    <n v="33.770000000000003"/>
    <n v="26"/>
    <n v="4300"/>
    <n v="767"/>
    <n v="1557"/>
    <n v="669"/>
    <n v="4.4107000000000003"/>
    <n v="122500"/>
    <x v="2"/>
    <e v="#NAME?"/>
  </r>
  <r>
    <n v="-116.47"/>
    <n v="33.78"/>
    <n v="27"/>
    <n v="1781"/>
    <n v="441"/>
    <n v="759"/>
    <n v="340"/>
    <n v="3.3161999999999998"/>
    <n v="113600"/>
    <x v="2"/>
    <e v="#NAME?"/>
  </r>
  <r>
    <n v="-116.38"/>
    <n v="33.729999999999997"/>
    <n v="10"/>
    <n v="11836"/>
    <n v="2405"/>
    <n v="3811"/>
    <n v="1570"/>
    <n v="4.0079000000000002"/>
    <n v="134500"/>
    <x v="2"/>
    <e v="#NAME?"/>
  </r>
  <r>
    <n v="-116.37"/>
    <n v="33.72"/>
    <n v="17"/>
    <n v="8626"/>
    <n v="1859"/>
    <n v="3497"/>
    <n v="1337"/>
    <n v="3.3119999999999998"/>
    <n v="121300"/>
    <x v="2"/>
    <e v="#NAME?"/>
  </r>
  <r>
    <n v="-116.39"/>
    <n v="33.72"/>
    <n v="19"/>
    <n v="7646"/>
    <n v="1618"/>
    <n v="2496"/>
    <n v="1075"/>
    <n v="3.5569000000000002"/>
    <n v="128000"/>
    <x v="2"/>
    <e v="#NAME?"/>
  </r>
  <r>
    <n v="-116.38"/>
    <n v="33.71"/>
    <n v="17"/>
    <n v="12509"/>
    <n v="2460"/>
    <n v="2737"/>
    <n v="1423"/>
    <n v="4.5556000000000001"/>
    <n v="258100"/>
    <x v="2"/>
    <e v="#NAME?"/>
  </r>
  <r>
    <n v="-116.39"/>
    <n v="33.69"/>
    <n v="10"/>
    <n v="11659"/>
    <n v="2007"/>
    <n v="2186"/>
    <n v="1083"/>
    <n v="6.9832999999999998"/>
    <n v="238800"/>
    <x v="2"/>
    <e v="#NAME?"/>
  </r>
  <r>
    <n v="-116.37"/>
    <n v="33.72"/>
    <n v="19"/>
    <n v="6190"/>
    <n v="1355"/>
    <n v="2242"/>
    <n v="1043"/>
    <n v="3.0021"/>
    <n v="152300"/>
    <x v="2"/>
    <e v="#NAME?"/>
  </r>
  <r>
    <n v="-116.44"/>
    <n v="33.770000000000003"/>
    <n v="18"/>
    <n v="4872"/>
    <n v="1110"/>
    <n v="955"/>
    <n v="656"/>
    <n v="2.2439"/>
    <n v="97500"/>
    <x v="2"/>
    <e v="#NAME?"/>
  </r>
  <r>
    <n v="-116.43"/>
    <n v="33.75"/>
    <n v="24"/>
    <n v="2596"/>
    <n v="438"/>
    <n v="473"/>
    <n v="237"/>
    <n v="3.7726999999999999"/>
    <n v="500001"/>
    <x v="2"/>
    <e v="#NAME?"/>
  </r>
  <r>
    <n v="-116.44"/>
    <n v="33.74"/>
    <n v="5"/>
    <n v="846"/>
    <n v="249"/>
    <n v="117"/>
    <n v="67"/>
    <n v="7.9885000000000002"/>
    <n v="403300"/>
    <x v="2"/>
    <e v="#NAME?"/>
  </r>
  <r>
    <n v="-116.41"/>
    <n v="33.74"/>
    <n v="25"/>
    <n v="2475"/>
    <n v="476"/>
    <n v="910"/>
    <n v="387"/>
    <n v="3.3639000000000001"/>
    <n v="168800"/>
    <x v="2"/>
    <e v="#NAME?"/>
  </r>
  <r>
    <n v="-116.41"/>
    <n v="33.74"/>
    <n v="17"/>
    <n v="4289"/>
    <n v="893"/>
    <n v="958"/>
    <n v="440"/>
    <n v="2.4659"/>
    <n v="177800"/>
    <x v="2"/>
    <e v="#NAME?"/>
  </r>
  <r>
    <n v="-116.42"/>
    <n v="33.68"/>
    <n v="15"/>
    <n v="3895"/>
    <n v="782"/>
    <n v="900"/>
    <n v="529"/>
    <n v="2.2208000000000001"/>
    <n v="138300"/>
    <x v="2"/>
    <e v="#NAME?"/>
  </r>
  <r>
    <n v="-116.37"/>
    <n v="33.69"/>
    <n v="7"/>
    <n v="8806"/>
    <n v="1542"/>
    <n v="858"/>
    <n v="448"/>
    <n v="7.8005000000000004"/>
    <n v="318100"/>
    <x v="2"/>
    <e v="#NAME?"/>
  </r>
  <r>
    <n v="-116.33"/>
    <n v="33.72"/>
    <n v="11"/>
    <n v="12327"/>
    <n v="2000"/>
    <n v="2450"/>
    <n v="1139"/>
    <n v="7.4382000000000001"/>
    <n v="353100"/>
    <x v="2"/>
    <e v="#NAME?"/>
  </r>
  <r>
    <n v="-116.29"/>
    <n v="33.67"/>
    <n v="12"/>
    <n v="5048"/>
    <n v="842"/>
    <n v="883"/>
    <n v="391"/>
    <n v="5.6917999999999997"/>
    <n v="231300"/>
    <x v="2"/>
    <e v="#NAME?"/>
  </r>
  <r>
    <n v="-116.3"/>
    <n v="33.68"/>
    <n v="10"/>
    <n v="2387"/>
    <n v="481"/>
    <n v="863"/>
    <n v="304"/>
    <n v="2.8881999999999999"/>
    <n v="137500"/>
    <x v="2"/>
    <e v="#NAME?"/>
  </r>
  <r>
    <n v="-116.31"/>
    <n v="33.67"/>
    <n v="15"/>
    <n v="2214"/>
    <n v="410"/>
    <n v="1152"/>
    <n v="350"/>
    <n v="2.9186999999999999"/>
    <n v="93400"/>
    <x v="2"/>
    <e v="#NAME?"/>
  </r>
  <r>
    <n v="-116.31"/>
    <n v="33.67"/>
    <n v="11"/>
    <n v="4686"/>
    <n v="851"/>
    <n v="2466"/>
    <n v="731"/>
    <n v="3.3332999999999999"/>
    <n v="91800"/>
    <x v="2"/>
    <e v="#NAME?"/>
  </r>
  <r>
    <n v="-116.31"/>
    <n v="33.659999999999997"/>
    <n v="7"/>
    <n v="4497"/>
    <n v="831"/>
    <n v="2248"/>
    <n v="713"/>
    <n v="3.6354000000000002"/>
    <n v="98000"/>
    <x v="2"/>
    <e v="#NAME?"/>
  </r>
  <r>
    <n v="-116.31"/>
    <n v="33.65"/>
    <n v="8"/>
    <n v="3079"/>
    <n v="558"/>
    <n v="1572"/>
    <n v="474"/>
    <n v="4.5937999999999999"/>
    <n v="102600"/>
    <x v="2"/>
    <e v="#NAME?"/>
  </r>
  <r>
    <n v="-116.26"/>
    <n v="33.72"/>
    <n v="10"/>
    <n v="9404"/>
    <n v="1827"/>
    <n v="3208"/>
    <n v="1283"/>
    <n v="3.1086"/>
    <n v="105800"/>
    <x v="2"/>
    <e v="#NAME?"/>
  </r>
  <r>
    <n v="-116.25"/>
    <n v="33.69"/>
    <n v="5"/>
    <n v="1664"/>
    <n v="444"/>
    <n v="907"/>
    <n v="374"/>
    <n v="2.7667000000000002"/>
    <n v="92900"/>
    <x v="2"/>
    <e v="#NAME?"/>
  </r>
  <r>
    <n v="-116.22"/>
    <n v="33.700000000000003"/>
    <n v="9"/>
    <n v="3861"/>
    <n v="849"/>
    <n v="825"/>
    <n v="401"/>
    <n v="3.2833000000000001"/>
    <n v="124700"/>
    <x v="2"/>
    <e v="#NAME?"/>
  </r>
  <r>
    <n v="-116.24"/>
    <n v="33.76"/>
    <n v="9"/>
    <n v="1961"/>
    <n v="595"/>
    <n v="966"/>
    <n v="275"/>
    <n v="3.8125"/>
    <n v="96700"/>
    <x v="2"/>
    <e v="#NAME?"/>
  </r>
  <r>
    <n v="-116.29"/>
    <n v="33.74"/>
    <n v="6"/>
    <n v="12991"/>
    <n v="2555"/>
    <n v="4571"/>
    <n v="1926"/>
    <n v="4.7195"/>
    <n v="199300"/>
    <x v="2"/>
    <e v="#NAME?"/>
  </r>
  <r>
    <n v="-116.29"/>
    <n v="33.72"/>
    <n v="5"/>
    <n v="3584"/>
    <n v="760"/>
    <n v="1097"/>
    <n v="470"/>
    <n v="3.1770999999999998"/>
    <n v="167400"/>
    <x v="2"/>
    <e v="#NAME?"/>
  </r>
  <r>
    <n v="-116.25"/>
    <n v="33.81"/>
    <n v="24"/>
    <n v="880"/>
    <n v="187"/>
    <n v="507"/>
    <n v="169"/>
    <n v="3.4582999999999999"/>
    <n v="67500"/>
    <x v="2"/>
    <e v="#NAME?"/>
  </r>
  <r>
    <n v="-116.25"/>
    <n v="33.75"/>
    <n v="33"/>
    <n v="278"/>
    <n v="91"/>
    <n v="375"/>
    <n v="81"/>
    <n v="2.0249999999999999"/>
    <n v="50000"/>
    <x v="2"/>
    <e v="#NAME?"/>
  </r>
  <r>
    <n v="-116.24"/>
    <n v="33.72"/>
    <n v="25"/>
    <n v="5236"/>
    <n v="1039"/>
    <n v="2725"/>
    <n v="935"/>
    <n v="3.7749999999999999"/>
    <n v="93400"/>
    <x v="2"/>
    <e v="#NAME?"/>
  </r>
  <r>
    <n v="-116.24"/>
    <n v="33.71"/>
    <n v="10"/>
    <n v="9033"/>
    <n v="2224"/>
    <n v="5525"/>
    <n v="1845"/>
    <n v="2.7597999999999998"/>
    <n v="95000"/>
    <x v="2"/>
    <e v="#NAME?"/>
  </r>
  <r>
    <n v="-116.24"/>
    <n v="33.729999999999997"/>
    <n v="14"/>
    <n v="2774"/>
    <n v="566"/>
    <n v="1530"/>
    <n v="505"/>
    <n v="3.0682"/>
    <n v="104100"/>
    <x v="2"/>
    <e v="#NAME?"/>
  </r>
  <r>
    <n v="-116.22"/>
    <n v="33.74"/>
    <n v="26"/>
    <n v="4120"/>
    <n v="858"/>
    <n v="2918"/>
    <n v="815"/>
    <n v="3.3107000000000002"/>
    <n v="69400"/>
    <x v="2"/>
    <e v="#NAME?"/>
  </r>
  <r>
    <n v="-116.21"/>
    <n v="33.75"/>
    <n v="22"/>
    <n v="894"/>
    <m/>
    <n v="830"/>
    <n v="202"/>
    <n v="3.0672999999999999"/>
    <n v="68200"/>
    <x v="2"/>
    <e v="#NAME?"/>
  </r>
  <r>
    <n v="-116.21"/>
    <n v="33.72"/>
    <n v="28"/>
    <n v="2488"/>
    <n v="714"/>
    <n v="2891"/>
    <n v="676"/>
    <n v="2.3169"/>
    <n v="68900"/>
    <x v="2"/>
    <e v="#NAME?"/>
  </r>
  <r>
    <n v="-116.22"/>
    <n v="33.729999999999997"/>
    <n v="38"/>
    <n v="1695"/>
    <n v="352"/>
    <n v="1279"/>
    <n v="305"/>
    <n v="2.1217000000000001"/>
    <n v="68500"/>
    <x v="2"/>
    <e v="#NAME?"/>
  </r>
  <r>
    <n v="-116.23"/>
    <n v="33.729999999999997"/>
    <n v="29"/>
    <n v="1133"/>
    <n v="221"/>
    <n v="918"/>
    <n v="239"/>
    <n v="2.8647999999999998"/>
    <n v="72100"/>
    <x v="2"/>
    <e v="#NAME?"/>
  </r>
  <r>
    <n v="-116.21"/>
    <n v="33.71"/>
    <n v="19"/>
    <n v="3114"/>
    <n v="787"/>
    <n v="3157"/>
    <n v="772"/>
    <n v="1.7082999999999999"/>
    <n v="82200"/>
    <x v="2"/>
    <e v="#NAME?"/>
  </r>
  <r>
    <n v="-116.22"/>
    <n v="33.72"/>
    <n v="28"/>
    <n v="826"/>
    <n v="258"/>
    <n v="979"/>
    <n v="245"/>
    <n v="1.7172000000000001"/>
    <n v="58800"/>
    <x v="2"/>
    <e v="#NAME?"/>
  </r>
  <r>
    <n v="-116.2"/>
    <n v="33.700000000000003"/>
    <n v="26"/>
    <n v="2399"/>
    <n v="625"/>
    <n v="2654"/>
    <n v="535"/>
    <n v="2.2989000000000002"/>
    <n v="60600"/>
    <x v="2"/>
    <e v="#NAME?"/>
  </r>
  <r>
    <n v="-116.23"/>
    <n v="33.72"/>
    <n v="32"/>
    <n v="4981"/>
    <n v="1326"/>
    <n v="3779"/>
    <n v="1186"/>
    <n v="1.7805"/>
    <n v="76900"/>
    <x v="2"/>
    <e v="#NAME?"/>
  </r>
  <r>
    <n v="-116.23"/>
    <n v="33.71"/>
    <n v="17"/>
    <n v="4874"/>
    <n v="1349"/>
    <n v="5032"/>
    <n v="1243"/>
    <n v="2.444"/>
    <n v="90000"/>
    <x v="2"/>
    <e v="#NAME?"/>
  </r>
  <r>
    <n v="-116.15"/>
    <n v="33.69"/>
    <n v="22"/>
    <n v="197"/>
    <n v="54"/>
    <n v="331"/>
    <n v="70"/>
    <n v="2.9285999999999999"/>
    <n v="112500"/>
    <x v="2"/>
    <e v="#NAME?"/>
  </r>
  <r>
    <n v="-116.11"/>
    <n v="33.64"/>
    <n v="20"/>
    <n v="1273"/>
    <n v="354"/>
    <n v="1548"/>
    <n v="355"/>
    <n v="2.0871"/>
    <n v="84700"/>
    <x v="2"/>
    <e v="#NAME?"/>
  </r>
  <r>
    <n v="-116.15"/>
    <n v="33.64"/>
    <n v="10"/>
    <n v="1711"/>
    <n v="499"/>
    <n v="1896"/>
    <n v="443"/>
    <n v="1.6556999999999999"/>
    <n v="65400"/>
    <x v="2"/>
    <e v="#NAME?"/>
  </r>
  <r>
    <n v="-116.2"/>
    <n v="33.630000000000003"/>
    <n v="23"/>
    <n v="1152"/>
    <n v="273"/>
    <n v="1077"/>
    <n v="235"/>
    <n v="2.5"/>
    <n v="96300"/>
    <x v="2"/>
    <e v="#NAME?"/>
  </r>
  <r>
    <n v="-116.21"/>
    <n v="33.659999999999997"/>
    <n v="19"/>
    <n v="1596"/>
    <n v="295"/>
    <n v="1201"/>
    <n v="282"/>
    <n v="3.8845999999999998"/>
    <n v="100900"/>
    <x v="2"/>
    <e v="#NAME?"/>
  </r>
  <r>
    <n v="-116.21"/>
    <n v="33.68"/>
    <n v="34"/>
    <n v="584"/>
    <n v="176"/>
    <n v="625"/>
    <n v="166"/>
    <n v="1.5809"/>
    <n v="100000"/>
    <x v="2"/>
    <e v="#NAME?"/>
  </r>
  <r>
    <n v="-116.25"/>
    <n v="33.68"/>
    <n v="16"/>
    <n v="926"/>
    <n v="189"/>
    <n v="238"/>
    <n v="118"/>
    <n v="3.0114000000000001"/>
    <n v="366700"/>
    <x v="2"/>
    <e v="#NAME?"/>
  </r>
  <r>
    <n v="-116.26"/>
    <n v="33.65"/>
    <n v="3"/>
    <n v="7437"/>
    <n v="1222"/>
    <n v="574"/>
    <n v="302"/>
    <n v="10.2948"/>
    <n v="382400"/>
    <x v="2"/>
    <e v="#NAME?"/>
  </r>
  <r>
    <n v="-116.17"/>
    <n v="33.53"/>
    <n v="13"/>
    <n v="1713"/>
    <n v="512"/>
    <n v="1978"/>
    <n v="442"/>
    <n v="2.1286999999999998"/>
    <n v="58600"/>
    <x v="2"/>
    <e v="#NAME?"/>
  </r>
  <r>
    <n v="-116.12"/>
    <n v="33.53"/>
    <n v="17"/>
    <n v="2421"/>
    <n v="820"/>
    <n v="2971"/>
    <n v="685"/>
    <n v="1.6539999999999999"/>
    <n v="100000"/>
    <x v="2"/>
    <e v="#NAME?"/>
  </r>
  <r>
    <n v="-116.01"/>
    <n v="33.51"/>
    <n v="24"/>
    <n v="2985"/>
    <n v="958"/>
    <n v="4042"/>
    <n v="905"/>
    <n v="1.7343999999999999"/>
    <n v="66400"/>
    <x v="2"/>
    <e v="#NAME?"/>
  </r>
  <r>
    <n v="-115.84"/>
    <n v="33.49"/>
    <n v="20"/>
    <n v="1660"/>
    <n v="379"/>
    <n v="637"/>
    <n v="250"/>
    <n v="2.0347"/>
    <n v="68900"/>
    <x v="2"/>
    <e v="#NAME?"/>
  </r>
  <r>
    <n v="-116.16"/>
    <n v="33.68"/>
    <n v="12"/>
    <n v="1230"/>
    <n v="277"/>
    <n v="1334"/>
    <n v="260"/>
    <n v="2.2679"/>
    <n v="61400"/>
    <x v="2"/>
    <e v="#NAME?"/>
  </r>
  <r>
    <n v="-116.17"/>
    <n v="33.67"/>
    <n v="18"/>
    <n v="3585"/>
    <n v="800"/>
    <n v="3873"/>
    <n v="788"/>
    <n v="2.5714000000000001"/>
    <n v="65900"/>
    <x v="2"/>
    <e v="#NAME?"/>
  </r>
  <r>
    <n v="-116.17"/>
    <n v="33.659999999999997"/>
    <n v="22"/>
    <n v="639"/>
    <n v="203"/>
    <n v="664"/>
    <n v="153"/>
    <n v="1.9306000000000001"/>
    <n v="47500"/>
    <x v="2"/>
    <e v="#NAME?"/>
  </r>
  <r>
    <n v="-116.19"/>
    <n v="33.67"/>
    <n v="16"/>
    <n v="1859"/>
    <n v="476"/>
    <n v="1994"/>
    <n v="477"/>
    <n v="1.7297"/>
    <n v="67500"/>
    <x v="2"/>
    <e v="#NAME?"/>
  </r>
  <r>
    <n v="-116.18"/>
    <n v="33.67"/>
    <n v="25"/>
    <n v="2888"/>
    <n v="654"/>
    <n v="2940"/>
    <n v="660"/>
    <n v="2.2141000000000002"/>
    <n v="66700"/>
    <x v="2"/>
    <e v="#NAME?"/>
  </r>
  <r>
    <n v="-116.18"/>
    <n v="33.69"/>
    <n v="17"/>
    <n v="89"/>
    <n v="19"/>
    <n v="79"/>
    <n v="21"/>
    <n v="2.375"/>
    <n v="155000"/>
    <x v="2"/>
    <e v="#NAME?"/>
  </r>
  <r>
    <n v="-116.19"/>
    <n v="33.69"/>
    <n v="11"/>
    <n v="5692"/>
    <n v="1346"/>
    <n v="5682"/>
    <n v="1273"/>
    <n v="2.5383"/>
    <n v="74000"/>
    <x v="2"/>
    <e v="#NAME?"/>
  </r>
  <r>
    <n v="-116.08"/>
    <n v="33.86"/>
    <n v="16"/>
    <n v="381"/>
    <n v="89"/>
    <n v="182"/>
    <n v="75"/>
    <n v="2.4249999999999998"/>
    <n v="76100"/>
    <x v="2"/>
    <e v="#NAME?"/>
  </r>
  <r>
    <n v="-115.22"/>
    <n v="33.54"/>
    <n v="18"/>
    <n v="1706"/>
    <n v="397"/>
    <n v="3424"/>
    <n v="283"/>
    <n v="1.625"/>
    <n v="53500"/>
    <x v="2"/>
    <e v="#NAME?"/>
  </r>
  <r>
    <n v="-114.67"/>
    <n v="33.92"/>
    <n v="17"/>
    <n v="97"/>
    <n v="24"/>
    <n v="29"/>
    <n v="15"/>
    <n v="1.2656000000000001"/>
    <n v="27500"/>
    <x v="2"/>
    <e v="#NAME?"/>
  </r>
  <r>
    <n v="-115.58"/>
    <n v="33.880000000000003"/>
    <n v="21"/>
    <n v="1161"/>
    <n v="282"/>
    <n v="724"/>
    <n v="186"/>
    <n v="3.1827000000000001"/>
    <n v="71700"/>
    <x v="2"/>
    <e v="#NAME?"/>
  </r>
  <r>
    <n v="-114.98"/>
    <n v="33.82"/>
    <n v="15"/>
    <n v="644"/>
    <n v="129"/>
    <n v="137"/>
    <n v="52"/>
    <n v="3.2097000000000002"/>
    <n v="71300"/>
    <x v="2"/>
    <e v="#NAME?"/>
  </r>
  <r>
    <n v="-114.49"/>
    <n v="33.97"/>
    <n v="17"/>
    <n v="2809"/>
    <n v="635"/>
    <n v="83"/>
    <n v="45"/>
    <n v="1.6153999999999999"/>
    <n v="87500"/>
    <x v="2"/>
    <e v="#NAME?"/>
  </r>
  <r>
    <n v="-114.65"/>
    <n v="33.6"/>
    <n v="28"/>
    <n v="1678"/>
    <n v="322"/>
    <n v="666"/>
    <n v="256"/>
    <n v="2.9653"/>
    <n v="94900"/>
    <x v="2"/>
    <e v="#NAME?"/>
  </r>
  <r>
    <n v="-114.68"/>
    <n v="33.49"/>
    <n v="20"/>
    <n v="1491"/>
    <n v="360"/>
    <n v="1135"/>
    <n v="303"/>
    <n v="1.6395"/>
    <n v="44400"/>
    <x v="2"/>
    <e v="#NAME?"/>
  </r>
  <r>
    <n v="-114.56"/>
    <n v="33.69"/>
    <n v="17"/>
    <n v="720"/>
    <n v="174"/>
    <n v="333"/>
    <n v="117"/>
    <n v="1.6509"/>
    <n v="85700"/>
    <x v="2"/>
    <e v="#NAME?"/>
  </r>
  <r>
    <n v="-114.57"/>
    <n v="33.64"/>
    <n v="14"/>
    <n v="1501"/>
    <n v="337"/>
    <n v="515"/>
    <n v="226"/>
    <n v="3.1917"/>
    <n v="73400"/>
    <x v="2"/>
    <e v="#NAME?"/>
  </r>
  <r>
    <n v="-114.57"/>
    <n v="33.57"/>
    <n v="20"/>
    <n v="1454"/>
    <n v="326"/>
    <n v="624"/>
    <n v="262"/>
    <n v="1.925"/>
    <n v="65500"/>
    <x v="2"/>
    <e v="#NAME?"/>
  </r>
  <r>
    <n v="-114.57"/>
    <n v="33.520000000000003"/>
    <n v="27"/>
    <n v="173"/>
    <n v="35"/>
    <n v="117"/>
    <n v="34"/>
    <n v="2.0832999999999999"/>
    <n v="45000"/>
    <x v="2"/>
    <e v="#NAME?"/>
  </r>
  <r>
    <n v="-114.59"/>
    <n v="33.61"/>
    <n v="34"/>
    <n v="4789"/>
    <n v="1175"/>
    <n v="3134"/>
    <n v="1056"/>
    <n v="2.1781999999999999"/>
    <n v="58400"/>
    <x v="2"/>
    <e v="#NAME?"/>
  </r>
  <r>
    <n v="-114.61"/>
    <n v="33.619999999999997"/>
    <n v="16"/>
    <n v="1187"/>
    <n v="261"/>
    <n v="1115"/>
    <n v="242"/>
    <n v="2.1758999999999999"/>
    <n v="61500"/>
    <x v="2"/>
    <e v="#NAME?"/>
  </r>
  <r>
    <n v="-114.6"/>
    <n v="33.619999999999997"/>
    <n v="16"/>
    <n v="3741"/>
    <n v="801"/>
    <n v="2434"/>
    <n v="824"/>
    <n v="2.6797"/>
    <n v="86500"/>
    <x v="2"/>
    <e v="#NAME?"/>
  </r>
  <r>
    <n v="-114.58"/>
    <n v="33.630000000000003"/>
    <n v="29"/>
    <n v="1387"/>
    <n v="236"/>
    <n v="671"/>
    <n v="239"/>
    <n v="3.3437999999999999"/>
    <n v="74000"/>
    <x v="2"/>
    <e v="#NAME?"/>
  </r>
  <r>
    <n v="-114.62"/>
    <n v="33.619999999999997"/>
    <n v="26"/>
    <n v="18"/>
    <n v="3"/>
    <n v="5"/>
    <n v="3"/>
    <n v="0.53600000000000003"/>
    <n v="275000"/>
    <x v="2"/>
    <e v="#NAME?"/>
  </r>
  <r>
    <n v="-114.58"/>
    <n v="33.61"/>
    <n v="25"/>
    <n v="2907"/>
    <n v="680"/>
    <n v="1841"/>
    <n v="633"/>
    <n v="2.6768000000000001"/>
    <n v="82400"/>
    <x v="2"/>
    <e v="#NAME?"/>
  </r>
  <r>
    <n v="-114.6"/>
    <n v="33.6"/>
    <n v="21"/>
    <n v="1988"/>
    <n v="483"/>
    <n v="1182"/>
    <n v="437"/>
    <n v="1.625"/>
    <n v="62000"/>
    <x v="2"/>
    <e v="#NAME?"/>
  </r>
  <r>
    <n v="-121.43"/>
    <n v="38.58"/>
    <n v="35"/>
    <n v="5298"/>
    <n v="954"/>
    <n v="1933"/>
    <n v="918"/>
    <n v="3.9167000000000001"/>
    <n v="155700"/>
    <x v="2"/>
    <e v="#NAME?"/>
  </r>
  <r>
    <n v="-121.43"/>
    <n v="38.57"/>
    <n v="38"/>
    <n v="2507"/>
    <n v="446"/>
    <n v="888"/>
    <n v="448"/>
    <n v="4.0972"/>
    <n v="163700"/>
    <x v="2"/>
    <e v="#NAME?"/>
  </r>
  <r>
    <n v="-121.42"/>
    <n v="38.57"/>
    <n v="38"/>
    <n v="1878"/>
    <n v="338"/>
    <n v="710"/>
    <n v="342"/>
    <n v="3.7730999999999999"/>
    <n v="161400"/>
    <x v="2"/>
    <e v="#NAME?"/>
  </r>
  <r>
    <n v="-121.44"/>
    <n v="38.58"/>
    <n v="43"/>
    <n v="1806"/>
    <n v="339"/>
    <n v="764"/>
    <n v="341"/>
    <n v="3.9270999999999998"/>
    <n v="147100"/>
    <x v="2"/>
    <e v="#NAME?"/>
  </r>
  <r>
    <n v="-121.43"/>
    <n v="38.57"/>
    <n v="46"/>
    <n v="2443"/>
    <n v="476"/>
    <n v="939"/>
    <n v="457"/>
    <n v="3.5893000000000002"/>
    <n v="142000"/>
    <x v="2"/>
    <e v="#NAME?"/>
  </r>
  <r>
    <n v="-121.44"/>
    <n v="38.57"/>
    <n v="52"/>
    <n v="3080"/>
    <n v="545"/>
    <n v="975"/>
    <n v="495"/>
    <n v="3.7759999999999998"/>
    <n v="164500"/>
    <x v="2"/>
    <e v="#NAME?"/>
  </r>
  <r>
    <n v="-121.44"/>
    <n v="38.58"/>
    <n v="42"/>
    <n v="2334"/>
    <n v="435"/>
    <n v="892"/>
    <n v="446"/>
    <n v="3.0207999999999999"/>
    <n v="148800"/>
    <x v="2"/>
    <e v="#NAME?"/>
  </r>
  <r>
    <n v="-121.45"/>
    <n v="38.58"/>
    <n v="44"/>
    <n v="2314"/>
    <n v="415"/>
    <n v="796"/>
    <n v="388"/>
    <n v="3.4914000000000001"/>
    <n v="153900"/>
    <x v="2"/>
    <e v="#NAME?"/>
  </r>
  <r>
    <n v="-121.45"/>
    <n v="38.57"/>
    <n v="48"/>
    <n v="1962"/>
    <n v="356"/>
    <n v="704"/>
    <n v="362"/>
    <n v="3.5312999999999999"/>
    <n v="147900"/>
    <x v="2"/>
    <e v="#NAME?"/>
  </r>
  <r>
    <n v="-121.46"/>
    <n v="38.58"/>
    <n v="52"/>
    <n v="4408"/>
    <n v="807"/>
    <n v="1604"/>
    <n v="777"/>
    <n v="3.8914"/>
    <n v="181600"/>
    <x v="2"/>
    <e v="#NAME?"/>
  </r>
  <r>
    <n v="-121.46"/>
    <n v="38.58"/>
    <n v="40"/>
    <n v="1394"/>
    <n v="397"/>
    <n v="689"/>
    <n v="353"/>
    <n v="1.7765"/>
    <n v="109800"/>
    <x v="2"/>
    <e v="#NAME?"/>
  </r>
  <r>
    <n v="-121.47"/>
    <n v="38.58"/>
    <n v="44"/>
    <n v="2092"/>
    <n v="555"/>
    <n v="878"/>
    <n v="528"/>
    <n v="1.5922000000000001"/>
    <n v="115100"/>
    <x v="2"/>
    <e v="#NAME?"/>
  </r>
  <r>
    <n v="-121.47"/>
    <n v="38.58"/>
    <n v="43"/>
    <n v="3807"/>
    <n v="952"/>
    <n v="1484"/>
    <n v="850"/>
    <n v="2.3266"/>
    <n v="137500"/>
    <x v="2"/>
    <e v="#NAME?"/>
  </r>
  <r>
    <n v="-121.47"/>
    <n v="38.58"/>
    <n v="52"/>
    <n v="2035"/>
    <n v="483"/>
    <n v="904"/>
    <n v="459"/>
    <n v="2.6976"/>
    <n v="109300"/>
    <x v="2"/>
    <e v="#NAME?"/>
  </r>
  <r>
    <n v="-121.48"/>
    <n v="38.58"/>
    <n v="52"/>
    <n v="576"/>
    <n v="146"/>
    <n v="273"/>
    <n v="127"/>
    <n v="2.0099999999999998"/>
    <n v="94300"/>
    <x v="2"/>
    <e v="#NAME?"/>
  </r>
  <r>
    <n v="-121.48"/>
    <n v="38.58"/>
    <n v="48"/>
    <n v="2434"/>
    <n v="744"/>
    <n v="1281"/>
    <n v="662"/>
    <n v="1.6276999999999999"/>
    <n v="140600"/>
    <x v="2"/>
    <e v="#NAME?"/>
  </r>
  <r>
    <n v="-121.49"/>
    <n v="38.58"/>
    <n v="52"/>
    <n v="2151"/>
    <n v="664"/>
    <n v="1146"/>
    <n v="603"/>
    <n v="1.4034"/>
    <n v="90300"/>
    <x v="2"/>
    <e v="#NAME?"/>
  </r>
  <r>
    <n v="-121.48"/>
    <n v="38.590000000000003"/>
    <n v="52"/>
    <n v="1186"/>
    <n v="341"/>
    <n v="1038"/>
    <n v="320"/>
    <n v="1.6115999999999999"/>
    <n v="70500"/>
    <x v="2"/>
    <e v="#NAME?"/>
  </r>
  <r>
    <n v="-121.49"/>
    <n v="38.590000000000003"/>
    <n v="20"/>
    <n v="463"/>
    <n v="180"/>
    <n v="486"/>
    <n v="190"/>
    <n v="1.0313000000000001"/>
    <n v="85000"/>
    <x v="2"/>
    <e v="#NAME?"/>
  </r>
  <r>
    <n v="-121.49"/>
    <n v="38.58"/>
    <n v="52"/>
    <n v="1000"/>
    <n v="324"/>
    <n v="456"/>
    <n v="250"/>
    <n v="1.4375"/>
    <n v="168800"/>
    <x v="2"/>
    <e v="#NAME?"/>
  </r>
  <r>
    <n v="-121.5"/>
    <n v="38.58"/>
    <n v="5"/>
    <n v="761"/>
    <n v="306"/>
    <n v="2031"/>
    <n v="295"/>
    <n v="0.75260000000000005"/>
    <n v="162500"/>
    <x v="2"/>
    <e v="#NAME?"/>
  </r>
  <r>
    <n v="-121.5"/>
    <n v="38.58"/>
    <n v="20"/>
    <n v="4018"/>
    <n v="1220"/>
    <n v="1570"/>
    <n v="1122"/>
    <n v="2.5821000000000001"/>
    <n v="125000"/>
    <x v="2"/>
    <e v="#NAME?"/>
  </r>
  <r>
    <n v="-121.5"/>
    <n v="38.57"/>
    <n v="9"/>
    <n v="745"/>
    <n v="175"/>
    <n v="297"/>
    <n v="160"/>
    <n v="3.3580000000000001"/>
    <n v="77500"/>
    <x v="2"/>
    <e v="#NAME?"/>
  </r>
  <r>
    <n v="-121.49"/>
    <n v="38.58"/>
    <n v="52"/>
    <n v="569"/>
    <n v="405"/>
    <n v="509"/>
    <n v="367"/>
    <n v="0.91959999999999997"/>
    <n v="137500"/>
    <x v="2"/>
    <e v="#NAME?"/>
  </r>
  <r>
    <n v="-121.48"/>
    <n v="38.58"/>
    <n v="42"/>
    <n v="1823"/>
    <n v="566"/>
    <n v="761"/>
    <n v="503"/>
    <n v="1.2450000000000001"/>
    <n v="137500"/>
    <x v="2"/>
    <e v="#NAME?"/>
  </r>
  <r>
    <n v="-121.48"/>
    <n v="38.57"/>
    <n v="47"/>
    <n v="2438"/>
    <n v="804"/>
    <n v="1148"/>
    <n v="747"/>
    <n v="1.4300999999999999"/>
    <n v="141700"/>
    <x v="2"/>
    <e v="#NAME?"/>
  </r>
  <r>
    <n v="-121.48"/>
    <n v="38.57"/>
    <n v="52"/>
    <n v="567"/>
    <n v="193"/>
    <n v="272"/>
    <n v="187"/>
    <n v="1.625"/>
    <n v="187500"/>
    <x v="2"/>
    <e v="#NAME?"/>
  </r>
  <r>
    <n v="-121.49"/>
    <n v="38.57"/>
    <n v="49"/>
    <n v="1334"/>
    <n v="492"/>
    <n v="634"/>
    <n v="421"/>
    <n v="1.7567999999999999"/>
    <n v="93800"/>
    <x v="2"/>
    <e v="#NAME?"/>
  </r>
  <r>
    <n v="-121.49"/>
    <n v="38.57"/>
    <n v="38"/>
    <n v="2410"/>
    <n v="967"/>
    <n v="1091"/>
    <n v="829"/>
    <n v="1.2209000000000001"/>
    <n v="87900"/>
    <x v="2"/>
    <e v="#NAME?"/>
  </r>
  <r>
    <n v="-121.47"/>
    <n v="38.57"/>
    <n v="39"/>
    <n v="1360"/>
    <n v="368"/>
    <n v="589"/>
    <n v="338"/>
    <n v="2.1690999999999998"/>
    <n v="150000"/>
    <x v="2"/>
    <e v="#NAME?"/>
  </r>
  <r>
    <n v="-121.47"/>
    <n v="38.57"/>
    <n v="48"/>
    <n v="3136"/>
    <n v="926"/>
    <n v="1443"/>
    <n v="877"/>
    <n v="1.9034"/>
    <n v="123900"/>
    <x v="2"/>
    <e v="#NAME?"/>
  </r>
  <r>
    <n v="-121.48"/>
    <n v="38.57"/>
    <n v="38"/>
    <n v="2809"/>
    <n v="805"/>
    <n v="1243"/>
    <n v="785"/>
    <n v="1.8512"/>
    <n v="114100"/>
    <x v="2"/>
    <e v="#NAME?"/>
  </r>
  <r>
    <n v="-121.47"/>
    <n v="38.57"/>
    <n v="52"/>
    <n v="438"/>
    <n v="103"/>
    <n v="176"/>
    <n v="99"/>
    <n v="3.0217000000000001"/>
    <n v="200000"/>
    <x v="2"/>
    <e v="#NAME?"/>
  </r>
  <r>
    <n v="-121.47"/>
    <n v="38.57"/>
    <n v="50"/>
    <n v="3233"/>
    <n v="968"/>
    <n v="1223"/>
    <n v="837"/>
    <n v="1.2040999999999999"/>
    <n v="168100"/>
    <x v="2"/>
    <e v="#NAME?"/>
  </r>
  <r>
    <n v="-121.48"/>
    <n v="38.58"/>
    <n v="52"/>
    <n v="2501"/>
    <n v="757"/>
    <n v="1081"/>
    <n v="708"/>
    <n v="1.5871999999999999"/>
    <n v="157500"/>
    <x v="2"/>
    <e v="#NAME?"/>
  </r>
  <r>
    <n v="-121.45"/>
    <n v="38.57"/>
    <n v="52"/>
    <n v="2006"/>
    <n v="412"/>
    <n v="825"/>
    <n v="384"/>
    <n v="3.2963"/>
    <n v="236100"/>
    <x v="2"/>
    <e v="#NAME?"/>
  </r>
  <r>
    <n v="-121.45"/>
    <n v="38.56"/>
    <n v="52"/>
    <n v="3170"/>
    <n v="476"/>
    <n v="1027"/>
    <n v="457"/>
    <n v="4.63"/>
    <n v="233800"/>
    <x v="2"/>
    <e v="#NAME?"/>
  </r>
  <r>
    <n v="-121.46"/>
    <n v="38.56"/>
    <n v="52"/>
    <n v="1750"/>
    <n v="372"/>
    <n v="764"/>
    <n v="369"/>
    <n v="2.9190999999999998"/>
    <n v="111800"/>
    <x v="2"/>
    <e v="#NAME?"/>
  </r>
  <r>
    <n v="-121.46"/>
    <n v="38.57"/>
    <n v="52"/>
    <n v="810"/>
    <n v="172"/>
    <n v="326"/>
    <n v="151"/>
    <n v="3.1583000000000001"/>
    <n v="140000"/>
    <x v="2"/>
    <e v="#NAME?"/>
  </r>
  <r>
    <n v="-121.46"/>
    <n v="38.57"/>
    <n v="52"/>
    <n v="893"/>
    <n v="159"/>
    <n v="367"/>
    <n v="160"/>
    <n v="3.2385999999999999"/>
    <n v="213200"/>
    <x v="2"/>
    <e v="#NAME?"/>
  </r>
  <r>
    <n v="-121.46"/>
    <n v="38.57"/>
    <n v="52"/>
    <n v="1917"/>
    <n v="367"/>
    <n v="722"/>
    <n v="358"/>
    <n v="3.1484000000000001"/>
    <n v="158900"/>
    <x v="2"/>
    <e v="#NAME?"/>
  </r>
  <r>
    <n v="-121.46"/>
    <n v="38.57"/>
    <n v="52"/>
    <n v="1625"/>
    <n v="419"/>
    <n v="614"/>
    <n v="383"/>
    <n v="2.0548999999999999"/>
    <n v="156700"/>
    <x v="2"/>
    <e v="#NAME?"/>
  </r>
  <r>
    <n v="-121.43"/>
    <n v="38.56"/>
    <n v="41"/>
    <n v="1105"/>
    <n v="227"/>
    <n v="443"/>
    <n v="210"/>
    <n v="3.1827000000000001"/>
    <n v="131700"/>
    <x v="2"/>
    <e v="#NAME?"/>
  </r>
  <r>
    <n v="-121.44"/>
    <n v="38.56"/>
    <n v="45"/>
    <n v="2423"/>
    <n v="466"/>
    <n v="873"/>
    <n v="438"/>
    <n v="3.7166999999999999"/>
    <n v="131900"/>
    <x v="2"/>
    <e v="#NAME?"/>
  </r>
  <r>
    <n v="-121.44"/>
    <n v="38.56"/>
    <n v="52"/>
    <n v="906"/>
    <n v="165"/>
    <n v="257"/>
    <n v="166"/>
    <n v="2.8542000000000001"/>
    <n v="139400"/>
    <x v="2"/>
    <e v="#NAME?"/>
  </r>
  <r>
    <n v="-121.43"/>
    <n v="38.56"/>
    <n v="50"/>
    <n v="1533"/>
    <n v="288"/>
    <n v="532"/>
    <n v="257"/>
    <n v="2.5417000000000001"/>
    <n v="125900"/>
    <x v="2"/>
    <e v="#NAME?"/>
  </r>
  <r>
    <n v="-121.43"/>
    <n v="38.56"/>
    <n v="46"/>
    <n v="1316"/>
    <n v="244"/>
    <n v="452"/>
    <n v="245"/>
    <n v="3.0937999999999999"/>
    <n v="137800"/>
    <x v="2"/>
    <e v="#NAME?"/>
  </r>
  <r>
    <n v="-121.45"/>
    <n v="38.57"/>
    <n v="52"/>
    <n v="3994"/>
    <n v="635"/>
    <n v="1295"/>
    <n v="625"/>
    <n v="5.1169000000000002"/>
    <n v="232500"/>
    <x v="2"/>
    <e v="#NAME?"/>
  </r>
  <r>
    <n v="-121.45"/>
    <n v="38.56"/>
    <n v="52"/>
    <n v="3420"/>
    <n v="555"/>
    <n v="1301"/>
    <n v="530"/>
    <n v="4.0416999999999996"/>
    <n v="173800"/>
    <x v="2"/>
    <e v="#NAME?"/>
  </r>
  <r>
    <n v="-121.42"/>
    <n v="38.549999999999997"/>
    <n v="35"/>
    <n v="182"/>
    <n v="39"/>
    <n v="115"/>
    <n v="43"/>
    <n v="2.6417000000000002"/>
    <n v="98900"/>
    <x v="2"/>
    <e v="#NAME?"/>
  </r>
  <r>
    <n v="-121.43"/>
    <n v="38.549999999999997"/>
    <n v="44"/>
    <n v="3514"/>
    <n v="714"/>
    <n v="1509"/>
    <n v="656"/>
    <n v="2.7332999999999998"/>
    <n v="100100"/>
    <x v="2"/>
    <e v="#NAME?"/>
  </r>
  <r>
    <n v="-121.45"/>
    <n v="38.549999999999997"/>
    <n v="19"/>
    <n v="3374"/>
    <n v="808"/>
    <n v="1412"/>
    <n v="753"/>
    <n v="1.4888999999999999"/>
    <n v="77600"/>
    <x v="2"/>
    <e v="#NAME?"/>
  </r>
  <r>
    <n v="-121.46"/>
    <n v="38.56"/>
    <n v="52"/>
    <n v="1878"/>
    <n v="393"/>
    <n v="722"/>
    <n v="381"/>
    <n v="3.3348"/>
    <n v="122800"/>
    <x v="2"/>
    <e v="#NAME?"/>
  </r>
  <r>
    <n v="-121.45"/>
    <n v="38.56"/>
    <n v="51"/>
    <n v="1250"/>
    <n v="235"/>
    <n v="452"/>
    <n v="232"/>
    <n v="2.625"/>
    <n v="121200"/>
    <x v="2"/>
    <e v="#NAME?"/>
  </r>
  <r>
    <n v="-121.44"/>
    <n v="38.549999999999997"/>
    <n v="46"/>
    <n v="1698"/>
    <n v="383"/>
    <n v="726"/>
    <n v="386"/>
    <n v="2.9821"/>
    <n v="97000"/>
    <x v="2"/>
    <e v="#NAME?"/>
  </r>
  <r>
    <n v="-121.47"/>
    <n v="38.56"/>
    <n v="52"/>
    <n v="889"/>
    <n v="162"/>
    <n v="273"/>
    <n v="145"/>
    <n v="3.125"/>
    <n v="85600"/>
    <x v="2"/>
    <e v="#NAME?"/>
  </r>
  <r>
    <n v="-121.46"/>
    <n v="38.56"/>
    <n v="52"/>
    <n v="907"/>
    <n v="180"/>
    <n v="479"/>
    <n v="177"/>
    <n v="2.2124999999999999"/>
    <n v="104000"/>
    <x v="2"/>
    <e v="#NAME?"/>
  </r>
  <r>
    <n v="-121.46"/>
    <n v="38.549999999999997"/>
    <n v="52"/>
    <n v="3126"/>
    <n v="648"/>
    <n v="1789"/>
    <n v="558"/>
    <n v="1.7616000000000001"/>
    <n v="84100"/>
    <x v="2"/>
    <e v="#NAME?"/>
  </r>
  <r>
    <n v="-121.46"/>
    <n v="38.549999999999997"/>
    <n v="52"/>
    <n v="2094"/>
    <n v="463"/>
    <n v="1364"/>
    <n v="407"/>
    <n v="1.2235"/>
    <n v="68500"/>
    <x v="2"/>
    <e v="#NAME?"/>
  </r>
  <r>
    <n v="-121.47"/>
    <n v="38.549999999999997"/>
    <n v="48"/>
    <n v="1091"/>
    <n v="403"/>
    <n v="926"/>
    <n v="336"/>
    <n v="1.1457999999999999"/>
    <n v="65400"/>
    <x v="2"/>
    <e v="#NAME?"/>
  </r>
  <r>
    <n v="-121.47"/>
    <n v="38.56"/>
    <n v="52"/>
    <n v="1532"/>
    <n v="408"/>
    <n v="782"/>
    <n v="369"/>
    <n v="1.8911"/>
    <n v="85900"/>
    <x v="2"/>
    <e v="#NAME?"/>
  </r>
  <r>
    <n v="-121.47"/>
    <n v="38.56"/>
    <n v="51"/>
    <n v="2083"/>
    <n v="559"/>
    <n v="874"/>
    <n v="524"/>
    <n v="2.0221"/>
    <n v="95800"/>
    <x v="2"/>
    <e v="#NAME?"/>
  </r>
  <r>
    <n v="-121.47"/>
    <n v="38.56"/>
    <n v="44"/>
    <n v="1986"/>
    <n v="573"/>
    <n v="1044"/>
    <n v="490"/>
    <n v="1.7327999999999999"/>
    <n v="88100"/>
    <x v="2"/>
    <e v="#NAME?"/>
  </r>
  <r>
    <n v="-121.48"/>
    <n v="38.56"/>
    <n v="44"/>
    <n v="1151"/>
    <n v="263"/>
    <n v="518"/>
    <n v="258"/>
    <n v="2.0089000000000001"/>
    <n v="113600"/>
    <x v="2"/>
    <e v="#NAME?"/>
  </r>
  <r>
    <n v="-121.48"/>
    <n v="38.56"/>
    <n v="46"/>
    <n v="1476"/>
    <n v="344"/>
    <n v="688"/>
    <n v="353"/>
    <n v="2.7315999999999998"/>
    <n v="134700"/>
    <x v="2"/>
    <e v="#NAME?"/>
  </r>
  <r>
    <n v="-121.48"/>
    <n v="38.57"/>
    <n v="38"/>
    <n v="1145"/>
    <n v="324"/>
    <n v="596"/>
    <n v="288"/>
    <n v="1.78"/>
    <n v="114300"/>
    <x v="2"/>
    <e v="#NAME?"/>
  </r>
  <r>
    <n v="-121.49"/>
    <n v="38.56"/>
    <n v="42"/>
    <n v="900"/>
    <n v="239"/>
    <n v="506"/>
    <n v="231"/>
    <n v="1.2813000000000001"/>
    <n v="87500"/>
    <x v="2"/>
    <e v="#NAME?"/>
  </r>
  <r>
    <n v="-121.49"/>
    <n v="38.56"/>
    <n v="35"/>
    <n v="1521"/>
    <n v="457"/>
    <n v="987"/>
    <n v="455"/>
    <n v="1.9013"/>
    <n v="86900"/>
    <x v="2"/>
    <e v="#NAME?"/>
  </r>
  <r>
    <n v="-121.49"/>
    <n v="38.57"/>
    <n v="51"/>
    <n v="1492"/>
    <n v="385"/>
    <n v="736"/>
    <n v="365"/>
    <n v="1.7155"/>
    <n v="108800"/>
    <x v="2"/>
    <e v="#NAME?"/>
  </r>
  <r>
    <n v="-121.5"/>
    <n v="38.57"/>
    <n v="41"/>
    <n v="1124"/>
    <n v="344"/>
    <n v="807"/>
    <n v="316"/>
    <n v="1.4712000000000001"/>
    <n v="94600"/>
    <x v="2"/>
    <e v="#NAME?"/>
  </r>
  <r>
    <n v="-121.5"/>
    <n v="38.57"/>
    <n v="44"/>
    <n v="1375"/>
    <n v="351"/>
    <n v="766"/>
    <n v="321"/>
    <n v="2.1718999999999999"/>
    <n v="87500"/>
    <x v="2"/>
    <e v="#NAME?"/>
  </r>
  <r>
    <n v="-121.51"/>
    <n v="38.57"/>
    <n v="36"/>
    <n v="613"/>
    <n v="166"/>
    <n v="425"/>
    <n v="147"/>
    <n v="2.2031000000000001"/>
    <n v="93800"/>
    <x v="2"/>
    <e v="#NAME?"/>
  </r>
  <r>
    <n v="-121.5"/>
    <n v="38.57"/>
    <n v="45"/>
    <n v="858"/>
    <n v="254"/>
    <n v="510"/>
    <n v="200"/>
    <n v="1.0114000000000001"/>
    <n v="80000"/>
    <x v="2"/>
    <e v="#NAME?"/>
  </r>
  <r>
    <n v="-121.5"/>
    <n v="38.56"/>
    <n v="46"/>
    <n v="2646"/>
    <n v="645"/>
    <n v="1684"/>
    <n v="616"/>
    <n v="1.1279999999999999"/>
    <n v="123100"/>
    <x v="2"/>
    <e v="#NAME?"/>
  </r>
  <r>
    <n v="-121.51"/>
    <n v="38.56"/>
    <n v="43"/>
    <n v="1048"/>
    <n v="312"/>
    <n v="1320"/>
    <n v="294"/>
    <n v="1.0649"/>
    <n v="137500"/>
    <x v="2"/>
    <e v="#NAME?"/>
  </r>
  <r>
    <n v="-121.51"/>
    <n v="38.549999999999997"/>
    <n v="45"/>
    <n v="3032"/>
    <n v="631"/>
    <n v="1341"/>
    <n v="597"/>
    <n v="2.8416999999999999"/>
    <n v="137900"/>
    <x v="2"/>
    <e v="#NAME?"/>
  </r>
  <r>
    <n v="-121.51"/>
    <n v="38.549999999999997"/>
    <n v="46"/>
    <n v="1485"/>
    <n v="278"/>
    <n v="531"/>
    <n v="291"/>
    <n v="2.7885"/>
    <n v="137200"/>
    <x v="2"/>
    <e v="#NAME?"/>
  </r>
  <r>
    <n v="-121.49"/>
    <n v="38.56"/>
    <n v="52"/>
    <n v="1844"/>
    <n v="392"/>
    <n v="667"/>
    <n v="353"/>
    <n v="3.0032999999999999"/>
    <n v="103500"/>
    <x v="2"/>
    <e v="#NAME?"/>
  </r>
  <r>
    <n v="-121.49"/>
    <n v="38.549999999999997"/>
    <n v="52"/>
    <n v="2515"/>
    <n v="460"/>
    <n v="836"/>
    <n v="442"/>
    <n v="3.3843999999999999"/>
    <n v="151100"/>
    <x v="2"/>
    <e v="#NAME?"/>
  </r>
  <r>
    <n v="-121.5"/>
    <n v="38.549999999999997"/>
    <n v="52"/>
    <n v="2784"/>
    <n v="455"/>
    <n v="957"/>
    <n v="448"/>
    <n v="5.6402000000000001"/>
    <n v="209800"/>
    <x v="2"/>
    <e v="#NAME?"/>
  </r>
  <r>
    <n v="-121.49"/>
    <n v="38.56"/>
    <n v="52"/>
    <n v="1777"/>
    <n v="368"/>
    <n v="624"/>
    <n v="350"/>
    <n v="3.6728999999999998"/>
    <n v="137800"/>
    <x v="2"/>
    <e v="#NAME?"/>
  </r>
  <r>
    <n v="-121.49"/>
    <n v="38.54"/>
    <n v="47"/>
    <n v="2313"/>
    <n v="536"/>
    <n v="779"/>
    <n v="442"/>
    <n v="2.5638999999999998"/>
    <n v="123000"/>
    <x v="2"/>
    <e v="#NAME?"/>
  </r>
  <r>
    <n v="-121.5"/>
    <n v="38.54"/>
    <n v="52"/>
    <n v="1145"/>
    <n v="133"/>
    <n v="334"/>
    <n v="138"/>
    <n v="8.3379999999999992"/>
    <n v="405800"/>
    <x v="2"/>
    <e v="#NAME?"/>
  </r>
  <r>
    <n v="-121.49"/>
    <n v="38.549999999999997"/>
    <n v="51"/>
    <n v="4280"/>
    <n v="632"/>
    <n v="1486"/>
    <n v="621"/>
    <n v="5.0358999999999998"/>
    <n v="224100"/>
    <x v="2"/>
    <e v="#NAME?"/>
  </r>
  <r>
    <n v="-121.5"/>
    <n v="38.549999999999997"/>
    <n v="49"/>
    <n v="4094"/>
    <n v="634"/>
    <n v="1363"/>
    <n v="659"/>
    <n v="5.2362000000000002"/>
    <n v="236800"/>
    <x v="2"/>
    <e v="#NAME?"/>
  </r>
  <r>
    <n v="-121.5"/>
    <n v="38.54"/>
    <n v="44"/>
    <n v="1167"/>
    <n v="201"/>
    <n v="452"/>
    <n v="209"/>
    <n v="3.7343999999999999"/>
    <n v="179800"/>
    <x v="2"/>
    <e v="#NAME?"/>
  </r>
  <r>
    <n v="-121.48"/>
    <n v="38.549999999999997"/>
    <n v="52"/>
    <n v="2508"/>
    <n v="360"/>
    <n v="832"/>
    <n v="345"/>
    <n v="7.1035000000000004"/>
    <n v="228700"/>
    <x v="2"/>
    <e v="#NAME?"/>
  </r>
  <r>
    <n v="-121.48"/>
    <n v="38.549999999999997"/>
    <n v="52"/>
    <n v="2037"/>
    <n v="358"/>
    <n v="811"/>
    <n v="375"/>
    <n v="4.3929"/>
    <n v="162500"/>
    <x v="2"/>
    <e v="#NAME?"/>
  </r>
  <r>
    <n v="-121.48"/>
    <n v="38.56"/>
    <n v="50"/>
    <n v="1587"/>
    <n v="448"/>
    <n v="877"/>
    <n v="380"/>
    <n v="2.0832999999999999"/>
    <n v="94300"/>
    <x v="2"/>
    <e v="#NAME?"/>
  </r>
  <r>
    <n v="-121.48"/>
    <n v="38.549999999999997"/>
    <n v="52"/>
    <n v="1684"/>
    <n v="309"/>
    <n v="675"/>
    <n v="296"/>
    <n v="4.1467000000000001"/>
    <n v="175000"/>
    <x v="2"/>
    <e v="#NAME?"/>
  </r>
  <r>
    <n v="-121.48"/>
    <n v="38.549999999999997"/>
    <n v="52"/>
    <n v="2216"/>
    <n v="333"/>
    <n v="714"/>
    <n v="327"/>
    <n v="4.8602999999999996"/>
    <n v="191900"/>
    <x v="2"/>
    <e v="#NAME?"/>
  </r>
  <r>
    <n v="-121.48"/>
    <n v="38.56"/>
    <n v="52"/>
    <n v="814"/>
    <n v="216"/>
    <n v="327"/>
    <n v="181"/>
    <n v="2.8542000000000001"/>
    <n v="125000"/>
    <x v="2"/>
    <e v="#NAME?"/>
  </r>
  <r>
    <n v="-121.47"/>
    <n v="38.549999999999997"/>
    <n v="48"/>
    <n v="968"/>
    <n v="310"/>
    <n v="706"/>
    <n v="274"/>
    <n v="0.99480000000000002"/>
    <n v="65400"/>
    <x v="2"/>
    <e v="#NAME?"/>
  </r>
  <r>
    <n v="-121.47"/>
    <n v="38.549999999999997"/>
    <n v="29"/>
    <n v="1303"/>
    <n v="308"/>
    <n v="861"/>
    <n v="263"/>
    <n v="1.0207999999999999"/>
    <n v="55800"/>
    <x v="2"/>
    <e v="#NAME?"/>
  </r>
  <r>
    <n v="-121.47"/>
    <n v="38.54"/>
    <n v="47"/>
    <n v="2085"/>
    <n v="464"/>
    <n v="1346"/>
    <n v="402"/>
    <n v="1.2679"/>
    <n v="56700"/>
    <x v="2"/>
    <e v="#NAME?"/>
  </r>
  <r>
    <n v="-121.47"/>
    <n v="38.549999999999997"/>
    <n v="24"/>
    <n v="979"/>
    <n v="287"/>
    <n v="546"/>
    <n v="291"/>
    <n v="1.1859999999999999"/>
    <n v="67000"/>
    <x v="2"/>
    <e v="#NAME?"/>
  </r>
  <r>
    <n v="-121.47"/>
    <n v="38.549999999999997"/>
    <n v="52"/>
    <n v="1384"/>
    <n v="295"/>
    <n v="561"/>
    <n v="244"/>
    <n v="2.0242"/>
    <n v="94600"/>
    <x v="2"/>
    <e v="#NAME?"/>
  </r>
  <r>
    <n v="-121.45"/>
    <n v="38.54"/>
    <n v="47"/>
    <n v="1159"/>
    <n v="250"/>
    <n v="810"/>
    <n v="244"/>
    <n v="2.7787000000000002"/>
    <n v="56000"/>
    <x v="2"/>
    <e v="#NAME?"/>
  </r>
  <r>
    <n v="-121.45"/>
    <n v="38.54"/>
    <n v="41"/>
    <n v="1278"/>
    <n v="308"/>
    <n v="839"/>
    <n v="280"/>
    <n v="1.4702"/>
    <n v="58300"/>
    <x v="2"/>
    <e v="#NAME?"/>
  </r>
  <r>
    <n v="-121.46"/>
    <n v="38.54"/>
    <n v="48"/>
    <n v="1001"/>
    <n v="205"/>
    <n v="605"/>
    <n v="175"/>
    <n v="1.8332999999999999"/>
    <n v="58200"/>
    <x v="2"/>
    <e v="#NAME?"/>
  </r>
  <r>
    <n v="-121.46"/>
    <n v="38.549999999999997"/>
    <n v="40"/>
    <n v="2077"/>
    <n v="435"/>
    <n v="1454"/>
    <n v="385"/>
    <n v="2.0074000000000001"/>
    <n v="57000"/>
    <x v="2"/>
    <e v="#NAME?"/>
  </r>
  <r>
    <n v="-121.42"/>
    <n v="38.54"/>
    <n v="29"/>
    <n v="1407"/>
    <n v="265"/>
    <n v="556"/>
    <n v="235"/>
    <n v="3.0520999999999998"/>
    <n v="108000"/>
    <x v="2"/>
    <e v="#NAME?"/>
  </r>
  <r>
    <n v="-121.43"/>
    <n v="38.54"/>
    <n v="43"/>
    <n v="2084"/>
    <n v="417"/>
    <n v="912"/>
    <n v="410"/>
    <n v="2.9769000000000001"/>
    <n v="92700"/>
    <x v="2"/>
    <e v="#NAME?"/>
  </r>
  <r>
    <n v="-121.43"/>
    <n v="38.54"/>
    <n v="44"/>
    <n v="1879"/>
    <n v="359"/>
    <n v="791"/>
    <n v="345"/>
    <n v="3.15"/>
    <n v="101500"/>
    <x v="2"/>
    <e v="#NAME?"/>
  </r>
  <r>
    <n v="-121.44"/>
    <n v="38.54"/>
    <n v="44"/>
    <n v="2570"/>
    <n v="509"/>
    <n v="1145"/>
    <n v="503"/>
    <n v="2.5693999999999999"/>
    <n v="92400"/>
    <x v="2"/>
    <e v="#NAME?"/>
  </r>
  <r>
    <n v="-121.45"/>
    <n v="38.54"/>
    <n v="48"/>
    <n v="3421"/>
    <n v="734"/>
    <n v="1441"/>
    <n v="727"/>
    <n v="1.9484999999999999"/>
    <n v="86600"/>
    <x v="2"/>
    <e v="#NAME?"/>
  </r>
  <r>
    <n v="-121.42"/>
    <n v="38.54"/>
    <n v="18"/>
    <n v="2525"/>
    <n v="501"/>
    <n v="1726"/>
    <n v="468"/>
    <n v="2.3980000000000001"/>
    <n v="87600"/>
    <x v="2"/>
    <e v="#NAME?"/>
  </r>
  <r>
    <n v="-121.42"/>
    <n v="38.54"/>
    <n v="29"/>
    <n v="2358"/>
    <n v="493"/>
    <n v="1071"/>
    <n v="470"/>
    <n v="2.9249999999999998"/>
    <n v="94300"/>
    <x v="2"/>
    <e v="#NAME?"/>
  </r>
  <r>
    <n v="-121.43"/>
    <n v="38.54"/>
    <n v="42"/>
    <n v="3321"/>
    <n v="688"/>
    <n v="1346"/>
    <n v="658"/>
    <n v="2.4618000000000002"/>
    <n v="101300"/>
    <x v="2"/>
    <e v="#NAME?"/>
  </r>
  <r>
    <n v="-121.44"/>
    <n v="38.54"/>
    <n v="39"/>
    <n v="2855"/>
    <m/>
    <n v="1217"/>
    <n v="562"/>
    <n v="3.2404000000000002"/>
    <n v="93600"/>
    <x v="2"/>
    <e v="#NAME?"/>
  </r>
  <r>
    <n v="-121.44"/>
    <n v="38.54"/>
    <n v="47"/>
    <n v="2518"/>
    <n v="501"/>
    <n v="1308"/>
    <n v="471"/>
    <n v="2.5388999999999999"/>
    <n v="75700"/>
    <x v="2"/>
    <e v="#NAME?"/>
  </r>
  <r>
    <n v="-121.41"/>
    <n v="38.53"/>
    <n v="35"/>
    <n v="2061"/>
    <n v="371"/>
    <n v="1110"/>
    <n v="342"/>
    <n v="3.1943999999999999"/>
    <n v="79000"/>
    <x v="2"/>
    <e v="#NAME?"/>
  </r>
  <r>
    <n v="-121.41"/>
    <n v="38.53"/>
    <n v="37"/>
    <n v="1058"/>
    <n v="224"/>
    <n v="588"/>
    <n v="231"/>
    <n v="2.9737"/>
    <n v="72100"/>
    <x v="2"/>
    <e v="#NAME?"/>
  </r>
  <r>
    <n v="-121.42"/>
    <n v="38.53"/>
    <n v="37"/>
    <n v="1958"/>
    <n v="367"/>
    <n v="1171"/>
    <n v="366"/>
    <n v="2.8298000000000001"/>
    <n v="71200"/>
    <x v="2"/>
    <e v="#NAME?"/>
  </r>
  <r>
    <n v="-121.42"/>
    <n v="38.53"/>
    <n v="36"/>
    <n v="1581"/>
    <n v="288"/>
    <n v="832"/>
    <n v="291"/>
    <n v="3.4083000000000001"/>
    <n v="71800"/>
    <x v="2"/>
    <e v="#NAME?"/>
  </r>
  <r>
    <n v="-121.43"/>
    <n v="38.53"/>
    <n v="36"/>
    <n v="1488"/>
    <n v="294"/>
    <n v="846"/>
    <n v="279"/>
    <n v="3.1208"/>
    <n v="82700"/>
    <x v="2"/>
    <e v="#NAME?"/>
  </r>
  <r>
    <n v="-121.43"/>
    <n v="38.53"/>
    <n v="36"/>
    <n v="2430"/>
    <n v="426"/>
    <n v="1199"/>
    <n v="437"/>
    <n v="3.1667000000000001"/>
    <n v="81900"/>
    <x v="2"/>
    <e v="#NAME?"/>
  </r>
  <r>
    <n v="-121.44"/>
    <n v="38.53"/>
    <n v="37"/>
    <n v="1951"/>
    <n v="432"/>
    <n v="1089"/>
    <n v="411"/>
    <n v="2.3271999999999999"/>
    <n v="80600"/>
    <x v="2"/>
    <e v="#NAME?"/>
  </r>
  <r>
    <n v="-121.41"/>
    <n v="38.520000000000003"/>
    <n v="25"/>
    <n v="3087"/>
    <n v="720"/>
    <n v="2529"/>
    <n v="708"/>
    <n v="1.8689"/>
    <n v="66800"/>
    <x v="2"/>
    <e v="#NAME?"/>
  </r>
  <r>
    <n v="-121.42"/>
    <n v="38.51"/>
    <n v="21"/>
    <n v="3249"/>
    <n v="666"/>
    <n v="2611"/>
    <n v="663"/>
    <n v="1.9422999999999999"/>
    <n v="87800"/>
    <x v="2"/>
    <e v="#NAME?"/>
  </r>
  <r>
    <n v="-121.42"/>
    <n v="38.520000000000003"/>
    <n v="32"/>
    <n v="2828"/>
    <n v="556"/>
    <n v="1655"/>
    <n v="485"/>
    <n v="2.5573999999999999"/>
    <n v="72600"/>
    <x v="2"/>
    <e v="#NAME?"/>
  </r>
  <r>
    <n v="-121.43"/>
    <n v="38.520000000000003"/>
    <n v="43"/>
    <n v="2089"/>
    <n v="399"/>
    <n v="955"/>
    <n v="385"/>
    <n v="2.5897999999999999"/>
    <n v="72100"/>
    <x v="2"/>
    <e v="#NAME?"/>
  </r>
  <r>
    <n v="-121.43"/>
    <n v="38.520000000000003"/>
    <n v="30"/>
    <n v="3657"/>
    <n v="945"/>
    <n v="2925"/>
    <n v="899"/>
    <n v="1.3927"/>
    <n v="78300"/>
    <x v="2"/>
    <e v="#NAME?"/>
  </r>
  <r>
    <n v="-121.44"/>
    <n v="38.520000000000003"/>
    <n v="38"/>
    <n v="2080"/>
    <n v="388"/>
    <n v="995"/>
    <n v="380"/>
    <n v="2.7696999999999998"/>
    <n v="76600"/>
    <x v="2"/>
    <e v="#NAME?"/>
  </r>
  <r>
    <n v="-121.5"/>
    <n v="38.53"/>
    <n v="39"/>
    <n v="3184"/>
    <n v="593"/>
    <n v="1188"/>
    <n v="572"/>
    <n v="4.6923000000000004"/>
    <n v="192000"/>
    <x v="2"/>
    <e v="#NAME?"/>
  </r>
  <r>
    <n v="-121.5"/>
    <n v="38.53"/>
    <n v="37"/>
    <n v="3642"/>
    <n v="684"/>
    <n v="1508"/>
    <n v="657"/>
    <n v="3.5230999999999999"/>
    <n v="114300"/>
    <x v="2"/>
    <e v="#NAME?"/>
  </r>
  <r>
    <n v="-121.51"/>
    <n v="38.53"/>
    <n v="34"/>
    <n v="1613"/>
    <n v="265"/>
    <n v="631"/>
    <n v="266"/>
    <n v="4.25"/>
    <n v="191900"/>
    <x v="2"/>
    <e v="#NAME?"/>
  </r>
  <r>
    <n v="-121.51"/>
    <n v="38.53"/>
    <n v="36"/>
    <n v="2603"/>
    <n v="408"/>
    <n v="966"/>
    <n v="419"/>
    <n v="5.3135000000000003"/>
    <n v="216600"/>
    <x v="2"/>
    <e v="#NAME?"/>
  </r>
  <r>
    <n v="-121.5"/>
    <n v="38.520000000000003"/>
    <n v="37"/>
    <n v="2008"/>
    <n v="466"/>
    <n v="1261"/>
    <n v="427"/>
    <n v="2.2574000000000001"/>
    <n v="59100"/>
    <x v="2"/>
    <e v="#NAME?"/>
  </r>
  <r>
    <n v="-121.51"/>
    <n v="38.51"/>
    <n v="33"/>
    <n v="2918"/>
    <n v="439"/>
    <n v="1085"/>
    <n v="427"/>
    <n v="5.5208000000000004"/>
    <n v="171300"/>
    <x v="2"/>
    <e v="#NAME?"/>
  </r>
  <r>
    <n v="-121.51"/>
    <n v="38.51"/>
    <n v="31"/>
    <n v="1595"/>
    <n v="217"/>
    <n v="542"/>
    <n v="236"/>
    <n v="6.6112000000000002"/>
    <n v="251600"/>
    <x v="2"/>
    <e v="#NAME?"/>
  </r>
  <r>
    <n v="-121.51"/>
    <n v="38.520000000000003"/>
    <n v="30"/>
    <n v="3236"/>
    <n v="588"/>
    <n v="1167"/>
    <n v="569"/>
    <n v="4.0972"/>
    <n v="181400"/>
    <x v="2"/>
    <e v="#NAME?"/>
  </r>
  <r>
    <n v="-121.48"/>
    <n v="38.53"/>
    <n v="38"/>
    <n v="1451"/>
    <n v="315"/>
    <n v="786"/>
    <n v="340"/>
    <n v="2.3487"/>
    <n v="101600"/>
    <x v="2"/>
    <e v="#NAME?"/>
  </r>
  <r>
    <n v="-121.49"/>
    <n v="38.53"/>
    <n v="40"/>
    <n v="2966"/>
    <n v="536"/>
    <n v="1225"/>
    <n v="505"/>
    <n v="3.125"/>
    <n v="130600"/>
    <x v="2"/>
    <e v="#NAME?"/>
  </r>
  <r>
    <n v="-121.49"/>
    <n v="38.54"/>
    <n v="37"/>
    <n v="1655"/>
    <n v="393"/>
    <n v="841"/>
    <n v="355"/>
    <n v="1.6932"/>
    <n v="78400"/>
    <x v="2"/>
    <e v="#NAME?"/>
  </r>
  <r>
    <n v="-121.48"/>
    <n v="38.53"/>
    <n v="43"/>
    <n v="1378"/>
    <n v="280"/>
    <n v="708"/>
    <n v="280"/>
    <n v="2.3542000000000001"/>
    <n v="103900"/>
    <x v="2"/>
    <e v="#NAME?"/>
  </r>
  <r>
    <n v="-121.48"/>
    <n v="38.520000000000003"/>
    <n v="36"/>
    <n v="1824"/>
    <n v="357"/>
    <n v="906"/>
    <n v="356"/>
    <n v="2.9910999999999999"/>
    <n v="96400"/>
    <x v="2"/>
    <e v="#NAME?"/>
  </r>
  <r>
    <n v="-121.49"/>
    <n v="38.520000000000003"/>
    <n v="37"/>
    <n v="1902"/>
    <n v="413"/>
    <n v="955"/>
    <n v="384"/>
    <n v="3.1013999999999999"/>
    <n v="96800"/>
    <x v="2"/>
    <e v="#NAME?"/>
  </r>
  <r>
    <n v="-121.49"/>
    <n v="38.53"/>
    <n v="42"/>
    <n v="1468"/>
    <n v="281"/>
    <n v="571"/>
    <n v="271"/>
    <n v="3.3906000000000001"/>
    <n v="124200"/>
    <x v="2"/>
    <e v="#NAME?"/>
  </r>
  <r>
    <n v="-121.48"/>
    <n v="38.54"/>
    <n v="41"/>
    <n v="3364"/>
    <n v="685"/>
    <n v="1841"/>
    <n v="626"/>
    <n v="2.1974999999999998"/>
    <n v="73500"/>
    <x v="2"/>
    <e v="#NAME?"/>
  </r>
  <r>
    <n v="-121.48"/>
    <n v="38.53"/>
    <n v="37"/>
    <n v="1704"/>
    <n v="361"/>
    <n v="902"/>
    <n v="356"/>
    <n v="1.9837"/>
    <n v="62300"/>
    <x v="2"/>
    <e v="#NAME?"/>
  </r>
  <r>
    <n v="-121.47"/>
    <n v="38.54"/>
    <n v="36"/>
    <n v="2099"/>
    <n v="510"/>
    <n v="1845"/>
    <n v="483"/>
    <n v="1.4137999999999999"/>
    <n v="52500"/>
    <x v="2"/>
    <e v="#NAME?"/>
  </r>
  <r>
    <n v="-121.47"/>
    <n v="38.53"/>
    <n v="43"/>
    <n v="3215"/>
    <n v="725"/>
    <n v="2400"/>
    <n v="625"/>
    <n v="1.4624999999999999"/>
    <n v="54400"/>
    <x v="2"/>
    <e v="#NAME?"/>
  </r>
  <r>
    <n v="-121.47"/>
    <n v="38.53"/>
    <n v="44"/>
    <n v="543"/>
    <n v="146"/>
    <n v="506"/>
    <n v="125"/>
    <n v="1.3646"/>
    <n v="65400"/>
    <x v="2"/>
    <e v="#NAME?"/>
  </r>
  <r>
    <n v="-121.49"/>
    <n v="38.51"/>
    <n v="18"/>
    <n v="700"/>
    <n v="169"/>
    <n v="260"/>
    <n v="128"/>
    <n v="2.9218999999999999"/>
    <n v="152900"/>
    <x v="2"/>
    <e v="#NAME?"/>
  </r>
  <r>
    <n v="-121.49"/>
    <n v="38.5"/>
    <n v="32"/>
    <n v="2364"/>
    <n v="439"/>
    <n v="1331"/>
    <n v="449"/>
    <n v="3.319"/>
    <n v="84500"/>
    <x v="2"/>
    <e v="#NAME?"/>
  </r>
  <r>
    <n v="-121.49"/>
    <n v="38.5"/>
    <n v="30"/>
    <n v="1715"/>
    <n v="271"/>
    <n v="842"/>
    <n v="263"/>
    <n v="3.0312999999999999"/>
    <n v="87900"/>
    <x v="2"/>
    <e v="#NAME?"/>
  </r>
  <r>
    <n v="-121.5"/>
    <n v="38.5"/>
    <n v="29"/>
    <n v="2049"/>
    <n v="330"/>
    <n v="787"/>
    <n v="309"/>
    <n v="3.7414000000000001"/>
    <n v="98500"/>
    <x v="2"/>
    <e v="#NAME?"/>
  </r>
  <r>
    <n v="-121.49"/>
    <n v="38.51"/>
    <n v="30"/>
    <n v="3166"/>
    <n v="607"/>
    <n v="1857"/>
    <n v="579"/>
    <n v="3.1768000000000001"/>
    <n v="79500"/>
    <x v="2"/>
    <e v="#NAME?"/>
  </r>
  <r>
    <n v="-121.51"/>
    <n v="38.54"/>
    <n v="34"/>
    <n v="2815"/>
    <n v="479"/>
    <n v="1075"/>
    <n v="471"/>
    <n v="3.9792000000000001"/>
    <n v="164800"/>
    <x v="2"/>
    <e v="#NAME?"/>
  </r>
  <r>
    <n v="-121.52"/>
    <n v="38.53"/>
    <n v="31"/>
    <n v="3089"/>
    <n v="585"/>
    <n v="1366"/>
    <n v="561"/>
    <n v="4.2885"/>
    <n v="160300"/>
    <x v="2"/>
    <e v="#NAME?"/>
  </r>
  <r>
    <n v="-121.52"/>
    <n v="38.53"/>
    <n v="30"/>
    <n v="3377"/>
    <n v="623"/>
    <n v="1289"/>
    <n v="594"/>
    <n v="3.5737000000000001"/>
    <n v="171200"/>
    <x v="2"/>
    <e v="#NAME?"/>
  </r>
  <r>
    <n v="-121.52"/>
    <n v="38.51"/>
    <n v="23"/>
    <n v="6876"/>
    <n v="1456"/>
    <n v="2942"/>
    <n v="1386"/>
    <n v="3.0962999999999998"/>
    <n v="156900"/>
    <x v="2"/>
    <e v="#NAME?"/>
  </r>
  <r>
    <n v="-121.51"/>
    <n v="38.49"/>
    <n v="21"/>
    <n v="4426"/>
    <n v="790"/>
    <n v="1856"/>
    <n v="761"/>
    <n v="4.0999999999999996"/>
    <n v="158300"/>
    <x v="2"/>
    <e v="#NAME?"/>
  </r>
  <r>
    <n v="-121.51"/>
    <n v="38.5"/>
    <n v="25"/>
    <n v="4719"/>
    <n v="745"/>
    <n v="1857"/>
    <n v="739"/>
    <n v="5.0370999999999997"/>
    <n v="180200"/>
    <x v="2"/>
    <e v="#NAME?"/>
  </r>
  <r>
    <n v="-121.55"/>
    <n v="38.51"/>
    <n v="14"/>
    <n v="5490"/>
    <n v="851"/>
    <n v="2415"/>
    <n v="837"/>
    <n v="6.5252999999999997"/>
    <n v="216800"/>
    <x v="2"/>
    <e v="#NAME?"/>
  </r>
  <r>
    <n v="-121.55"/>
    <n v="38.5"/>
    <n v="9"/>
    <n v="4868"/>
    <n v="738"/>
    <n v="2036"/>
    <n v="750"/>
    <n v="5.7621000000000002"/>
    <n v="204600"/>
    <x v="2"/>
    <e v="#NAME?"/>
  </r>
  <r>
    <n v="-121.54"/>
    <n v="38.5"/>
    <n v="15"/>
    <n v="6093"/>
    <n v="1051"/>
    <n v="2415"/>
    <n v="997"/>
    <n v="4.2074999999999996"/>
    <n v="183600"/>
    <x v="2"/>
    <e v="#NAME?"/>
  </r>
  <r>
    <n v="-121.54"/>
    <n v="38.51"/>
    <n v="17"/>
    <n v="8482"/>
    <n v="1590"/>
    <n v="3362"/>
    <n v="1513"/>
    <n v="4.2215999999999996"/>
    <n v="217900"/>
    <x v="2"/>
    <e v="#NAME?"/>
  </r>
  <r>
    <n v="-121.53"/>
    <n v="38.5"/>
    <n v="17"/>
    <n v="3087"/>
    <n v="477"/>
    <n v="1365"/>
    <n v="495"/>
    <n v="6.4667000000000003"/>
    <n v="216800"/>
    <x v="2"/>
    <e v="#NAME?"/>
  </r>
  <r>
    <n v="-121.53"/>
    <n v="38.51"/>
    <n v="20"/>
    <n v="6132"/>
    <n v="1324"/>
    <n v="2595"/>
    <n v="1174"/>
    <n v="3.1606999999999998"/>
    <n v="178900"/>
    <x v="2"/>
    <e v="#NAME?"/>
  </r>
  <r>
    <n v="-121.52"/>
    <n v="38.5"/>
    <n v="19"/>
    <n v="4900"/>
    <n v="805"/>
    <n v="2519"/>
    <n v="855"/>
    <n v="4.8497000000000003"/>
    <n v="184400"/>
    <x v="2"/>
    <e v="#NAME?"/>
  </r>
  <r>
    <n v="-121.53"/>
    <n v="38.479999999999997"/>
    <n v="5"/>
    <n v="27870"/>
    <n v="5027"/>
    <n v="11935"/>
    <n v="4855"/>
    <n v="4.8811"/>
    <n v="212200"/>
    <x v="2"/>
    <e v="#NAME?"/>
  </r>
  <r>
    <n v="-121.52"/>
    <n v="38.49"/>
    <n v="5"/>
    <n v="3344"/>
    <n v="800"/>
    <n v="1341"/>
    <n v="670"/>
    <n v="3.6196000000000002"/>
    <n v="152800"/>
    <x v="2"/>
    <e v="#NAME?"/>
  </r>
  <r>
    <n v="-121.54"/>
    <n v="38.49"/>
    <n v="6"/>
    <n v="9104"/>
    <n v="1535"/>
    <n v="3759"/>
    <n v="1481"/>
    <n v="5.1441999999999997"/>
    <n v="174500"/>
    <x v="2"/>
    <e v="#NAME?"/>
  </r>
  <r>
    <n v="-121.48"/>
    <n v="38.520000000000003"/>
    <n v="34"/>
    <n v="2561"/>
    <n v="497"/>
    <n v="1583"/>
    <n v="530"/>
    <n v="3.1583000000000001"/>
    <n v="95800"/>
    <x v="2"/>
    <e v="#NAME?"/>
  </r>
  <r>
    <n v="-121.48"/>
    <n v="38.51"/>
    <n v="24"/>
    <n v="979"/>
    <n v="201"/>
    <n v="723"/>
    <n v="205"/>
    <n v="2.5926"/>
    <n v="72300"/>
    <x v="2"/>
    <e v="#NAME?"/>
  </r>
  <r>
    <n v="-121.48"/>
    <n v="38.5"/>
    <n v="23"/>
    <n v="2679"/>
    <n v="792"/>
    <n v="1740"/>
    <n v="659"/>
    <n v="1.3678999999999999"/>
    <n v="70300"/>
    <x v="2"/>
    <e v="#NAME?"/>
  </r>
  <r>
    <n v="-121.49"/>
    <n v="38.49"/>
    <n v="26"/>
    <n v="1557"/>
    <n v="301"/>
    <n v="986"/>
    <n v="300"/>
    <n v="2.6613000000000002"/>
    <n v="77700"/>
    <x v="2"/>
    <e v="#NAME?"/>
  </r>
  <r>
    <n v="-121.5"/>
    <n v="38.49"/>
    <n v="29"/>
    <n v="3606"/>
    <n v="690"/>
    <n v="2317"/>
    <n v="696"/>
    <n v="2.7368000000000001"/>
    <n v="78200"/>
    <x v="2"/>
    <e v="#NAME?"/>
  </r>
  <r>
    <n v="-121.5"/>
    <n v="38.49"/>
    <n v="32"/>
    <n v="4013"/>
    <n v="725"/>
    <n v="2032"/>
    <n v="675"/>
    <n v="3.3689"/>
    <n v="83400"/>
    <x v="2"/>
    <e v="#NAME?"/>
  </r>
  <r>
    <n v="-121.48"/>
    <n v="38.49"/>
    <n v="26"/>
    <n v="3165"/>
    <n v="806"/>
    <n v="2447"/>
    <n v="752"/>
    <n v="1.5908"/>
    <n v="78600"/>
    <x v="2"/>
    <e v="#NAME?"/>
  </r>
  <r>
    <n v="-121.49"/>
    <n v="38.49"/>
    <n v="26"/>
    <n v="4629"/>
    <n v="832"/>
    <n v="2902"/>
    <n v="816"/>
    <n v="2.7349999999999999"/>
    <n v="74600"/>
    <x v="2"/>
    <e v="#NAME?"/>
  </r>
  <r>
    <n v="-121.47"/>
    <n v="38.49"/>
    <n v="17"/>
    <n v="3595"/>
    <n v="790"/>
    <n v="2760"/>
    <n v="770"/>
    <n v="2.3233000000000001"/>
    <n v="78800"/>
    <x v="2"/>
    <e v="#NAME?"/>
  </r>
  <r>
    <n v="-121.47"/>
    <n v="38.479999999999997"/>
    <n v="25"/>
    <n v="2969"/>
    <n v="551"/>
    <n v="1745"/>
    <n v="487"/>
    <n v="2.6381999999999999"/>
    <n v="76200"/>
    <x v="2"/>
    <e v="#NAME?"/>
  </r>
  <r>
    <n v="-121.49"/>
    <n v="38.47"/>
    <n v="26"/>
    <n v="6121"/>
    <n v="1185"/>
    <n v="4224"/>
    <n v="1105"/>
    <n v="2.3496000000000001"/>
    <n v="68000"/>
    <x v="2"/>
    <e v="#NAME?"/>
  </r>
  <r>
    <n v="-121.47"/>
    <n v="38.479999999999997"/>
    <n v="24"/>
    <n v="2359"/>
    <n v="462"/>
    <n v="2048"/>
    <n v="476"/>
    <n v="3.2702"/>
    <n v="67300"/>
    <x v="2"/>
    <e v="#NAME?"/>
  </r>
  <r>
    <n v="-121.45"/>
    <n v="38.54"/>
    <n v="38"/>
    <n v="1865"/>
    <n v="384"/>
    <n v="1052"/>
    <n v="354"/>
    <n v="1.7890999999999999"/>
    <n v="60500"/>
    <x v="2"/>
    <e v="#NAME?"/>
  </r>
  <r>
    <n v="-121.45"/>
    <n v="38.53"/>
    <n v="38"/>
    <n v="1746"/>
    <n v="388"/>
    <n v="1142"/>
    <n v="315"/>
    <n v="1.7714000000000001"/>
    <n v="69900"/>
    <x v="2"/>
    <e v="#NAME?"/>
  </r>
  <r>
    <n v="-121.45"/>
    <n v="38.53"/>
    <n v="34"/>
    <n v="1893"/>
    <n v="415"/>
    <n v="884"/>
    <n v="395"/>
    <n v="2.1678999999999999"/>
    <n v="75400"/>
    <x v="2"/>
    <e v="#NAME?"/>
  </r>
  <r>
    <n v="-121.45"/>
    <n v="38.53"/>
    <n v="34"/>
    <n v="1717"/>
    <n v="354"/>
    <n v="848"/>
    <n v="306"/>
    <n v="2.4741"/>
    <n v="87000"/>
    <x v="2"/>
    <e v="#NAME?"/>
  </r>
  <r>
    <n v="-121.46"/>
    <n v="38.54"/>
    <n v="39"/>
    <n v="1453"/>
    <n v="324"/>
    <n v="843"/>
    <n v="281"/>
    <n v="1.7692000000000001"/>
    <n v="63900"/>
    <x v="2"/>
    <e v="#NAME?"/>
  </r>
  <r>
    <n v="-121.46"/>
    <n v="38.53"/>
    <n v="37"/>
    <n v="2745"/>
    <n v="588"/>
    <n v="1607"/>
    <n v="556"/>
    <n v="1.8007"/>
    <n v="65400"/>
    <x v="2"/>
    <e v="#NAME?"/>
  </r>
  <r>
    <n v="-121.46"/>
    <n v="38.54"/>
    <n v="36"/>
    <n v="1825"/>
    <n v="411"/>
    <n v="1226"/>
    <n v="391"/>
    <n v="1.5291999999999999"/>
    <n v="55700"/>
    <x v="2"/>
    <e v="#NAME?"/>
  </r>
  <r>
    <n v="-121.47"/>
    <n v="38.520000000000003"/>
    <n v="26"/>
    <n v="2177"/>
    <n v="638"/>
    <n v="1971"/>
    <n v="560"/>
    <n v="1.2575000000000001"/>
    <n v="66800"/>
    <x v="2"/>
    <e v="#NAME?"/>
  </r>
  <r>
    <n v="-121.46"/>
    <n v="38.51"/>
    <n v="18"/>
    <n v="2123"/>
    <n v="606"/>
    <n v="1576"/>
    <n v="599"/>
    <n v="1.5734999999999999"/>
    <n v="110000"/>
    <x v="2"/>
    <e v="#NAME?"/>
  </r>
  <r>
    <n v="-121.45"/>
    <n v="38.5"/>
    <n v="25"/>
    <n v="3033"/>
    <n v="665"/>
    <n v="1559"/>
    <n v="627"/>
    <n v="2.7101000000000002"/>
    <n v="99500"/>
    <x v="2"/>
    <e v="#NAME?"/>
  </r>
  <r>
    <n v="-121.47"/>
    <n v="38.5"/>
    <n v="17"/>
    <n v="1895"/>
    <n v="424"/>
    <n v="620"/>
    <n v="417"/>
    <n v="1.7188000000000001"/>
    <n v="137500"/>
    <x v="2"/>
    <e v="#NAME?"/>
  </r>
  <r>
    <n v="-121.47"/>
    <n v="38.51"/>
    <n v="52"/>
    <n v="20"/>
    <n v="4"/>
    <n v="74"/>
    <n v="9"/>
    <n v="3.625"/>
    <n v="80000"/>
    <x v="2"/>
    <e v="#NAME?"/>
  </r>
  <r>
    <n v="-121.47"/>
    <n v="38.520000000000003"/>
    <n v="42"/>
    <n v="2316"/>
    <n v="515"/>
    <n v="1597"/>
    <n v="522"/>
    <n v="1.8205"/>
    <n v="60400"/>
    <x v="2"/>
    <e v="#NAME?"/>
  </r>
  <r>
    <n v="-121.44"/>
    <n v="38.520000000000003"/>
    <n v="36"/>
    <n v="3446"/>
    <n v="950"/>
    <n v="2460"/>
    <n v="847"/>
    <n v="1.6520999999999999"/>
    <n v="69700"/>
    <x v="2"/>
    <e v="#NAME?"/>
  </r>
  <r>
    <n v="-121.45"/>
    <n v="38.51"/>
    <n v="29"/>
    <n v="4221"/>
    <n v="901"/>
    <n v="2294"/>
    <n v="850"/>
    <n v="2.2244999999999999"/>
    <n v="75900"/>
    <x v="2"/>
    <e v="#NAME?"/>
  </r>
  <r>
    <n v="-121.45"/>
    <n v="38.520000000000003"/>
    <n v="37"/>
    <n v="1705"/>
    <n v="325"/>
    <n v="827"/>
    <n v="326"/>
    <n v="2.6288"/>
    <n v="71200"/>
    <x v="2"/>
    <e v="#NAME?"/>
  </r>
  <r>
    <n v="-121.45"/>
    <n v="38.520000000000003"/>
    <n v="37"/>
    <n v="1477"/>
    <n v="321"/>
    <n v="888"/>
    <n v="312"/>
    <n v="2.5592000000000001"/>
    <n v="70300"/>
    <x v="2"/>
    <e v="#NAME?"/>
  </r>
  <r>
    <n v="-121.46"/>
    <n v="38.520000000000003"/>
    <n v="29"/>
    <n v="3873"/>
    <n v="797"/>
    <n v="2237"/>
    <n v="706"/>
    <n v="2.1736"/>
    <n v="72100"/>
    <x v="2"/>
    <e v="#NAME?"/>
  </r>
  <r>
    <n v="-121.46"/>
    <n v="38.51"/>
    <n v="32"/>
    <n v="2437"/>
    <n v="592"/>
    <n v="1596"/>
    <n v="557"/>
    <n v="1.68"/>
    <n v="84100"/>
    <x v="2"/>
    <e v="#NAME?"/>
  </r>
  <r>
    <n v="-121.46"/>
    <n v="38.520000000000003"/>
    <n v="34"/>
    <n v="1279"/>
    <n v="285"/>
    <n v="963"/>
    <n v="268"/>
    <n v="2.71"/>
    <n v="65600"/>
    <x v="2"/>
    <e v="#NAME?"/>
  </r>
  <r>
    <n v="-121.44"/>
    <n v="38.51"/>
    <n v="27"/>
    <n v="7212"/>
    <n v="1606"/>
    <n v="4828"/>
    <n v="1549"/>
    <n v="2.214"/>
    <n v="82400"/>
    <x v="2"/>
    <e v="#NAME?"/>
  </r>
  <r>
    <n v="-121.44"/>
    <n v="38.5"/>
    <n v="27"/>
    <n v="2527"/>
    <n v="439"/>
    <n v="1089"/>
    <n v="415"/>
    <n v="4.0880000000000001"/>
    <n v="96800"/>
    <x v="2"/>
    <e v="#NAME?"/>
  </r>
  <r>
    <n v="-121.44"/>
    <n v="38.5"/>
    <n v="20"/>
    <n v="2033"/>
    <n v="586"/>
    <n v="1281"/>
    <n v="521"/>
    <n v="1.4007000000000001"/>
    <n v="97500"/>
    <x v="2"/>
    <e v="#NAME?"/>
  </r>
  <r>
    <n v="-121.42"/>
    <n v="38.51"/>
    <n v="15"/>
    <n v="7901"/>
    <n v="1422"/>
    <n v="4769"/>
    <n v="1418"/>
    <n v="2.8138999999999998"/>
    <n v="90400"/>
    <x v="2"/>
    <e v="#NAME?"/>
  </r>
  <r>
    <n v="-121.42"/>
    <n v="38.5"/>
    <n v="24"/>
    <n v="7740"/>
    <n v="1539"/>
    <n v="4333"/>
    <n v="1397"/>
    <n v="3.0249999999999999"/>
    <n v="87900"/>
    <x v="2"/>
    <e v="#NAME?"/>
  </r>
  <r>
    <n v="-121.46"/>
    <n v="38.49"/>
    <n v="15"/>
    <n v="10211"/>
    <n v="1995"/>
    <n v="5656"/>
    <n v="1752"/>
    <n v="2.5750000000000002"/>
    <n v="107900"/>
    <x v="2"/>
    <e v="#NAME?"/>
  </r>
  <r>
    <n v="-121.45"/>
    <n v="38.49"/>
    <n v="34"/>
    <n v="3573"/>
    <n v="662"/>
    <n v="1540"/>
    <n v="620"/>
    <n v="3.5323000000000002"/>
    <n v="109800"/>
    <x v="2"/>
    <e v="#NAME?"/>
  </r>
  <r>
    <n v="-121.44"/>
    <n v="38.49"/>
    <n v="31"/>
    <n v="4297"/>
    <n v="788"/>
    <n v="2083"/>
    <n v="771"/>
    <n v="3.3877999999999999"/>
    <n v="109300"/>
    <x v="2"/>
    <e v="#NAME?"/>
  </r>
  <r>
    <n v="-121.45"/>
    <n v="38.479999999999997"/>
    <n v="28"/>
    <n v="2780"/>
    <n v="510"/>
    <n v="1638"/>
    <n v="533"/>
    <n v="2.9571000000000001"/>
    <n v="103100"/>
    <x v="2"/>
    <e v="#NAME?"/>
  </r>
  <r>
    <n v="-121.43"/>
    <n v="38.479999999999997"/>
    <n v="12"/>
    <n v="4602"/>
    <n v="930"/>
    <n v="2299"/>
    <n v="860"/>
    <n v="3.0625"/>
    <n v="90500"/>
    <x v="2"/>
    <e v="#NAME?"/>
  </r>
  <r>
    <n v="-121.44"/>
    <n v="38.479999999999997"/>
    <n v="12"/>
    <n v="4929"/>
    <n v="1010"/>
    <n v="2621"/>
    <n v="870"/>
    <n v="2.7262"/>
    <n v="109800"/>
    <x v="2"/>
    <e v="#NAME?"/>
  </r>
  <r>
    <n v="-121.45"/>
    <n v="38.479999999999997"/>
    <n v="24"/>
    <n v="1766"/>
    <n v="340"/>
    <n v="1028"/>
    <n v="372"/>
    <n v="3.5402"/>
    <n v="98700"/>
    <x v="2"/>
    <e v="#NAME?"/>
  </r>
  <r>
    <n v="-121.46"/>
    <n v="38.479999999999997"/>
    <n v="8"/>
    <n v="3593"/>
    <n v="659"/>
    <n v="1710"/>
    <n v="530"/>
    <n v="3.5226999999999999"/>
    <n v="93100"/>
    <x v="2"/>
    <e v="#NAME?"/>
  </r>
  <r>
    <n v="-121.42"/>
    <n v="38.49"/>
    <n v="17"/>
    <n v="13180"/>
    <n v="2444"/>
    <n v="7235"/>
    <n v="2335"/>
    <n v="3.363"/>
    <n v="103000"/>
    <x v="2"/>
    <e v="#NAME?"/>
  </r>
  <r>
    <n v="-121.42"/>
    <n v="38.479999999999997"/>
    <n v="13"/>
    <n v="7880"/>
    <n v="1992"/>
    <n v="4749"/>
    <n v="1882"/>
    <n v="1.9657"/>
    <n v="116000"/>
    <x v="2"/>
    <e v="#NAME?"/>
  </r>
  <r>
    <n v="-121.4"/>
    <n v="38.49"/>
    <n v="12"/>
    <n v="7290"/>
    <n v="1283"/>
    <n v="3960"/>
    <n v="1248"/>
    <n v="3.5968"/>
    <n v="106300"/>
    <x v="2"/>
    <e v="#NAME?"/>
  </r>
  <r>
    <n v="-121.38"/>
    <n v="38.49"/>
    <n v="11"/>
    <n v="8537"/>
    <n v="1643"/>
    <n v="4224"/>
    <n v="1648"/>
    <n v="2.9647000000000001"/>
    <n v="108900"/>
    <x v="2"/>
    <e v="#NAME?"/>
  </r>
  <r>
    <n v="-121.39"/>
    <n v="38.51"/>
    <n v="19"/>
    <n v="1808"/>
    <n v="375"/>
    <n v="758"/>
    <n v="320"/>
    <n v="2.0062000000000002"/>
    <n v="92000"/>
    <x v="2"/>
    <e v="#NAME?"/>
  </r>
  <r>
    <n v="-121.42"/>
    <n v="38.56"/>
    <n v="21"/>
    <n v="2066"/>
    <n v="748"/>
    <n v="2548"/>
    <n v="734"/>
    <n v="1.3571"/>
    <n v="55000"/>
    <x v="2"/>
    <e v="#NAME?"/>
  </r>
  <r>
    <n v="-121.39"/>
    <n v="38.56"/>
    <n v="19"/>
    <n v="8507"/>
    <n v="1470"/>
    <n v="3517"/>
    <n v="1453"/>
    <n v="4.3643999999999998"/>
    <n v="137400"/>
    <x v="2"/>
    <e v="#NAME?"/>
  </r>
  <r>
    <n v="-121.38"/>
    <n v="38.549999999999997"/>
    <n v="23"/>
    <n v="2790"/>
    <n v="430"/>
    <n v="1407"/>
    <n v="460"/>
    <n v="4.3288000000000002"/>
    <n v="133700"/>
    <x v="2"/>
    <e v="#NAME?"/>
  </r>
  <r>
    <n v="-121.38"/>
    <n v="38.549999999999997"/>
    <n v="26"/>
    <n v="1532"/>
    <n v="264"/>
    <n v="781"/>
    <n v="285"/>
    <n v="4.6943999999999999"/>
    <n v="130900"/>
    <x v="2"/>
    <e v="#NAME?"/>
  </r>
  <r>
    <n v="-121.39"/>
    <n v="38.549999999999997"/>
    <n v="25"/>
    <n v="2171"/>
    <n v="431"/>
    <n v="1053"/>
    <n v="422"/>
    <n v="3.5278"/>
    <n v="126200"/>
    <x v="2"/>
    <e v="#NAME?"/>
  </r>
  <r>
    <n v="-121.39"/>
    <n v="38.549999999999997"/>
    <n v="18"/>
    <n v="1734"/>
    <n v="467"/>
    <n v="783"/>
    <n v="447"/>
    <n v="1.9044000000000001"/>
    <n v="154300"/>
    <x v="2"/>
    <e v="#NAME?"/>
  </r>
  <r>
    <n v="-121.4"/>
    <n v="38.549999999999997"/>
    <n v="26"/>
    <n v="2697"/>
    <n v="398"/>
    <n v="1088"/>
    <n v="389"/>
    <n v="5"/>
    <n v="142500"/>
    <x v="2"/>
    <e v="#NAME?"/>
  </r>
  <r>
    <n v="-121.41"/>
    <n v="38.549999999999997"/>
    <n v="14"/>
    <n v="2534"/>
    <n v="705"/>
    <n v="1495"/>
    <n v="583"/>
    <n v="1.9167000000000001"/>
    <n v="156300"/>
    <x v="2"/>
    <e v="#NAME?"/>
  </r>
  <r>
    <n v="-121.4"/>
    <n v="38.549999999999997"/>
    <n v="19"/>
    <n v="2497"/>
    <n v="494"/>
    <n v="748"/>
    <n v="442"/>
    <n v="2.9249999999999998"/>
    <n v="142400"/>
    <x v="2"/>
    <e v="#NAME?"/>
  </r>
  <r>
    <n v="-121.4"/>
    <n v="38.53"/>
    <n v="38"/>
    <n v="152"/>
    <n v="30"/>
    <n v="65"/>
    <n v="35"/>
    <n v="0.9274"/>
    <n v="67500"/>
    <x v="2"/>
    <e v="#NAME?"/>
  </r>
  <r>
    <n v="-121.48"/>
    <n v="38.590000000000003"/>
    <n v="43"/>
    <n v="987"/>
    <n v="240"/>
    <n v="1253"/>
    <n v="237"/>
    <n v="0.9204"/>
    <n v="82100"/>
    <x v="2"/>
    <e v="#NAME?"/>
  </r>
  <r>
    <n v="-121.5"/>
    <n v="38.590000000000003"/>
    <n v="43"/>
    <n v="88"/>
    <n v="21"/>
    <n v="119"/>
    <n v="19"/>
    <n v="1.7250000000000001"/>
    <n v="67500"/>
    <x v="2"/>
    <e v="#NAME?"/>
  </r>
  <r>
    <n v="-121.44"/>
    <n v="38.6"/>
    <n v="16"/>
    <n v="2987"/>
    <n v="864"/>
    <n v="1240"/>
    <n v="755"/>
    <n v="2.8231000000000002"/>
    <n v="137500"/>
    <x v="2"/>
    <e v="#NAME?"/>
  </r>
  <r>
    <n v="-121.41"/>
    <n v="38.56"/>
    <n v="17"/>
    <n v="7228"/>
    <n v="1369"/>
    <n v="2455"/>
    <n v="1365"/>
    <n v="5.1384999999999996"/>
    <n v="179500"/>
    <x v="2"/>
    <e v="#NAME?"/>
  </r>
  <r>
    <n v="-121.37"/>
    <n v="38.57"/>
    <n v="22"/>
    <n v="4899"/>
    <n v="847"/>
    <n v="1701"/>
    <n v="826"/>
    <n v="5.2449000000000003"/>
    <n v="387000"/>
    <x v="2"/>
    <e v="#NAME?"/>
  </r>
  <r>
    <n v="-121.39"/>
    <n v="38.57"/>
    <n v="33"/>
    <n v="2648"/>
    <n v="357"/>
    <n v="863"/>
    <n v="359"/>
    <n v="8.4016000000000002"/>
    <n v="338700"/>
    <x v="2"/>
    <e v="#NAME?"/>
  </r>
  <r>
    <n v="-121.4"/>
    <n v="38.57"/>
    <n v="25"/>
    <n v="2022"/>
    <n v="295"/>
    <n v="639"/>
    <n v="278"/>
    <n v="5.8415999999999997"/>
    <n v="297600"/>
    <x v="2"/>
    <e v="#NAME?"/>
  </r>
  <r>
    <n v="-121.41"/>
    <n v="38.57"/>
    <n v="16"/>
    <n v="4429"/>
    <n v="1124"/>
    <n v="1538"/>
    <n v="960"/>
    <n v="3.2443"/>
    <n v="190700"/>
    <x v="2"/>
    <e v="#NAME?"/>
  </r>
  <r>
    <n v="-121.4"/>
    <n v="38.56"/>
    <n v="22"/>
    <n v="2623"/>
    <n v="357"/>
    <n v="838"/>
    <n v="368"/>
    <n v="7.1429999999999998"/>
    <n v="327800"/>
    <x v="2"/>
    <e v="#NAME?"/>
  </r>
  <r>
    <n v="-121.42"/>
    <n v="38.6"/>
    <n v="23"/>
    <n v="3713"/>
    <n v="1078"/>
    <n v="2194"/>
    <n v="1018"/>
    <n v="1.7451000000000001"/>
    <n v="89600"/>
    <x v="2"/>
    <e v="#NAME?"/>
  </r>
  <r>
    <n v="-121.42"/>
    <n v="38.6"/>
    <n v="35"/>
    <n v="1166"/>
    <n v="193"/>
    <n v="574"/>
    <n v="190"/>
    <n v="2.2452000000000001"/>
    <n v="102800"/>
    <x v="2"/>
    <e v="#NAME?"/>
  </r>
  <r>
    <n v="-121.42"/>
    <n v="38.6"/>
    <n v="36"/>
    <n v="1327"/>
    <n v="209"/>
    <n v="613"/>
    <n v="230"/>
    <n v="3.8672"/>
    <n v="111400"/>
    <x v="2"/>
    <e v="#NAME?"/>
  </r>
  <r>
    <n v="-121.43"/>
    <n v="38.61"/>
    <n v="33"/>
    <n v="2289"/>
    <n v="576"/>
    <n v="1100"/>
    <n v="503"/>
    <n v="2.1694"/>
    <n v="95700"/>
    <x v="2"/>
    <e v="#NAME?"/>
  </r>
  <r>
    <n v="-121.44"/>
    <n v="38.61"/>
    <n v="34"/>
    <n v="172"/>
    <n v="38"/>
    <n v="149"/>
    <n v="55"/>
    <n v="2.6442000000000001"/>
    <n v="55000"/>
    <x v="2"/>
    <e v="#NAME?"/>
  </r>
  <r>
    <n v="-121.41"/>
    <n v="38.61"/>
    <n v="36"/>
    <n v="3099"/>
    <n v="605"/>
    <n v="1322"/>
    <n v="623"/>
    <n v="3.4784000000000002"/>
    <n v="105500"/>
    <x v="2"/>
    <e v="#NAME?"/>
  </r>
  <r>
    <n v="-121.41"/>
    <n v="38.6"/>
    <n v="16"/>
    <n v="5407"/>
    <n v="1467"/>
    <n v="2523"/>
    <n v="1265"/>
    <n v="2.0470999999999999"/>
    <n v="104200"/>
    <x v="2"/>
    <e v="#NAME?"/>
  </r>
  <r>
    <n v="-121.41"/>
    <n v="38.590000000000003"/>
    <n v="18"/>
    <n v="5527"/>
    <n v="1446"/>
    <n v="2883"/>
    <n v="1305"/>
    <n v="2.6484999999999999"/>
    <n v="114500"/>
    <x v="2"/>
    <e v="#NAME?"/>
  </r>
  <r>
    <n v="-121.41"/>
    <n v="38.590000000000003"/>
    <n v="17"/>
    <n v="12355"/>
    <n v="3630"/>
    <n v="5692"/>
    <n v="3073"/>
    <n v="2.5245000000000002"/>
    <n v="99100"/>
    <x v="2"/>
    <e v="#NAME?"/>
  </r>
  <r>
    <n v="-121.41"/>
    <n v="38.58"/>
    <n v="18"/>
    <n v="6955"/>
    <n v="1882"/>
    <n v="2803"/>
    <n v="1740"/>
    <n v="3.089"/>
    <n v="141400"/>
    <x v="2"/>
    <e v="#NAME?"/>
  </r>
  <r>
    <n v="-121.39"/>
    <n v="38.61"/>
    <n v="36"/>
    <n v="2396"/>
    <n v="536"/>
    <n v="1225"/>
    <n v="515"/>
    <n v="2.9559000000000002"/>
    <n v="136600"/>
    <x v="2"/>
    <e v="#NAME?"/>
  </r>
  <r>
    <n v="-121.39"/>
    <n v="38.6"/>
    <n v="22"/>
    <n v="5773"/>
    <n v="1320"/>
    <n v="2607"/>
    <n v="1250"/>
    <n v="2.5238"/>
    <n v="118800"/>
    <x v="2"/>
    <e v="#NAME?"/>
  </r>
  <r>
    <n v="-121.4"/>
    <n v="38.61"/>
    <n v="37"/>
    <n v="1994"/>
    <n v="347"/>
    <n v="782"/>
    <n v="355"/>
    <n v="4.1487999999999996"/>
    <n v="136400"/>
    <x v="2"/>
    <e v="#NAME?"/>
  </r>
  <r>
    <n v="-121.38"/>
    <n v="38.590000000000003"/>
    <n v="36"/>
    <n v="1239"/>
    <n v="237"/>
    <n v="764"/>
    <n v="222"/>
    <n v="3.0156000000000001"/>
    <n v="103000"/>
    <x v="2"/>
    <e v="#NAME?"/>
  </r>
  <r>
    <n v="-121.39"/>
    <n v="38.590000000000003"/>
    <n v="33"/>
    <n v="2091"/>
    <n v="468"/>
    <n v="1053"/>
    <n v="470"/>
    <n v="2.2263999999999999"/>
    <n v="108100"/>
    <x v="2"/>
    <e v="#NAME?"/>
  </r>
  <r>
    <n v="-121.39"/>
    <n v="38.590000000000003"/>
    <n v="34"/>
    <n v="1151"/>
    <n v="234"/>
    <n v="563"/>
    <n v="251"/>
    <n v="2.8"/>
    <n v="113600"/>
    <x v="2"/>
    <e v="#NAME?"/>
  </r>
  <r>
    <n v="-121.4"/>
    <n v="38.590000000000003"/>
    <n v="25"/>
    <n v="2228"/>
    <n v="534"/>
    <n v="1130"/>
    <n v="481"/>
    <n v="2.5363000000000002"/>
    <n v="124600"/>
    <x v="2"/>
    <e v="#NAME?"/>
  </r>
  <r>
    <n v="-121.4"/>
    <n v="38.590000000000003"/>
    <n v="18"/>
    <n v="2614"/>
    <n v="624"/>
    <n v="1181"/>
    <n v="616"/>
    <n v="2.0432000000000001"/>
    <n v="156800"/>
    <x v="2"/>
    <e v="#NAME?"/>
  </r>
  <r>
    <n v="-121.38"/>
    <n v="38.590000000000003"/>
    <n v="36"/>
    <n v="2253"/>
    <n v="434"/>
    <n v="1018"/>
    <n v="426"/>
    <n v="3.2595999999999998"/>
    <n v="98700"/>
    <x v="2"/>
    <e v="#NAME?"/>
  </r>
  <r>
    <n v="-121.39"/>
    <n v="38.58"/>
    <n v="36"/>
    <n v="2019"/>
    <n v="369"/>
    <n v="878"/>
    <n v="356"/>
    <n v="2.8462000000000001"/>
    <n v="93400"/>
    <x v="2"/>
    <e v="#NAME?"/>
  </r>
  <r>
    <n v="-121.39"/>
    <n v="38.58"/>
    <n v="41"/>
    <n v="2577"/>
    <n v="365"/>
    <n v="913"/>
    <n v="339"/>
    <n v="6.3406000000000002"/>
    <n v="448300"/>
    <x v="2"/>
    <e v="#NAME?"/>
  </r>
  <r>
    <n v="-121.37"/>
    <n v="38.6"/>
    <n v="35"/>
    <n v="3137"/>
    <n v="544"/>
    <n v="1312"/>
    <n v="549"/>
    <n v="3.7879999999999998"/>
    <n v="136800"/>
    <x v="2"/>
    <e v="#NAME?"/>
  </r>
  <r>
    <n v="-121.37"/>
    <n v="38.6"/>
    <n v="36"/>
    <n v="1119"/>
    <n v="144"/>
    <n v="414"/>
    <n v="150"/>
    <n v="5.8335999999999997"/>
    <n v="283300"/>
    <x v="2"/>
    <e v="#NAME?"/>
  </r>
  <r>
    <n v="-121.38"/>
    <n v="38.6"/>
    <n v="36"/>
    <n v="1249"/>
    <n v="159"/>
    <n v="362"/>
    <n v="143"/>
    <n v="6.8468999999999998"/>
    <n v="446400"/>
    <x v="2"/>
    <e v="#NAME?"/>
  </r>
  <r>
    <n v="-121.38"/>
    <n v="38.61"/>
    <n v="34"/>
    <n v="2888"/>
    <n v="496"/>
    <n v="1168"/>
    <n v="479"/>
    <n v="3.6053000000000002"/>
    <n v="148600"/>
    <x v="2"/>
    <e v="#NAME?"/>
  </r>
  <r>
    <n v="-121.37"/>
    <n v="38.590000000000003"/>
    <n v="36"/>
    <n v="2523"/>
    <n v="401"/>
    <n v="927"/>
    <n v="398"/>
    <n v="3.5179"/>
    <n v="207800"/>
    <x v="2"/>
    <e v="#NAME?"/>
  </r>
  <r>
    <n v="-121.37"/>
    <n v="38.58"/>
    <n v="37"/>
    <n v="2839"/>
    <n v="390"/>
    <n v="1006"/>
    <n v="400"/>
    <n v="7.3342999999999998"/>
    <n v="280400"/>
    <x v="2"/>
    <e v="#NAME?"/>
  </r>
  <r>
    <n v="-121.38"/>
    <n v="38.58"/>
    <n v="38"/>
    <n v="2968"/>
    <n v="475"/>
    <n v="1176"/>
    <n v="454"/>
    <n v="5.0496999999999996"/>
    <n v="191700"/>
    <x v="2"/>
    <e v="#NAME?"/>
  </r>
  <r>
    <n v="-121.38"/>
    <n v="38.590000000000003"/>
    <n v="38"/>
    <n v="1839"/>
    <n v="287"/>
    <n v="685"/>
    <n v="276"/>
    <n v="4.5312999999999999"/>
    <n v="189400"/>
    <x v="2"/>
    <e v="#NAME?"/>
  </r>
  <r>
    <n v="-121.37"/>
    <n v="38.590000000000003"/>
    <n v="36"/>
    <n v="2388"/>
    <n v="369"/>
    <n v="838"/>
    <n v="356"/>
    <n v="4.7750000000000004"/>
    <n v="194100"/>
    <x v="2"/>
    <e v="#NAME?"/>
  </r>
  <r>
    <n v="-121.35"/>
    <n v="38.61"/>
    <n v="27"/>
    <n v="3900"/>
    <n v="776"/>
    <n v="1549"/>
    <n v="761"/>
    <n v="2.7787999999999999"/>
    <n v="115700"/>
    <x v="2"/>
    <e v="#NAME?"/>
  </r>
  <r>
    <n v="-121.35"/>
    <n v="38.6"/>
    <n v="27"/>
    <n v="4314"/>
    <n v="611"/>
    <n v="1662"/>
    <n v="575"/>
    <n v="5.0997000000000003"/>
    <n v="170100"/>
    <x v="2"/>
    <e v="#NAME?"/>
  </r>
  <r>
    <n v="-121.36"/>
    <n v="38.6"/>
    <n v="35"/>
    <n v="1930"/>
    <n v="328"/>
    <n v="805"/>
    <n v="338"/>
    <n v="4.4642999999999997"/>
    <n v="133000"/>
    <x v="2"/>
    <e v="#NAME?"/>
  </r>
  <r>
    <n v="-121.36"/>
    <n v="38.6"/>
    <n v="36"/>
    <n v="1275"/>
    <n v="227"/>
    <n v="530"/>
    <n v="245"/>
    <n v="3.875"/>
    <n v="133600"/>
    <x v="2"/>
    <e v="#NAME?"/>
  </r>
  <r>
    <n v="-121.36"/>
    <n v="38.61"/>
    <n v="35"/>
    <n v="2355"/>
    <n v="365"/>
    <n v="993"/>
    <n v="354"/>
    <n v="5.0491999999999999"/>
    <n v="144100"/>
    <x v="2"/>
    <e v="#NAME?"/>
  </r>
  <r>
    <n v="-121.35"/>
    <n v="38.590000000000003"/>
    <n v="29"/>
    <n v="1285"/>
    <n v="193"/>
    <n v="460"/>
    <n v="206"/>
    <n v="5.3243"/>
    <n v="265700"/>
    <x v="2"/>
    <e v="#NAME?"/>
  </r>
  <r>
    <n v="-121.36"/>
    <n v="38.590000000000003"/>
    <n v="32"/>
    <n v="3303"/>
    <n v="480"/>
    <n v="1185"/>
    <n v="436"/>
    <n v="5.0507999999999997"/>
    <n v="225700"/>
    <x v="2"/>
    <e v="#NAME?"/>
  </r>
  <r>
    <n v="-121.36"/>
    <n v="38.58"/>
    <n v="25"/>
    <n v="3196"/>
    <n v="406"/>
    <n v="978"/>
    <n v="419"/>
    <n v="8.4699000000000009"/>
    <n v="344000"/>
    <x v="2"/>
    <e v="#NAME?"/>
  </r>
  <r>
    <n v="-121.35"/>
    <n v="38.58"/>
    <n v="20"/>
    <n v="2992"/>
    <n v="378"/>
    <n v="1105"/>
    <n v="368"/>
    <n v="8.6571999999999996"/>
    <n v="320200"/>
    <x v="2"/>
    <e v="#NAME?"/>
  </r>
  <r>
    <n v="-121.34"/>
    <n v="38.58"/>
    <n v="18"/>
    <n v="1631"/>
    <n v="228"/>
    <n v="599"/>
    <n v="228"/>
    <n v="7.8030999999999997"/>
    <n v="267200"/>
    <x v="2"/>
    <e v="#NAME?"/>
  </r>
  <r>
    <n v="-121.34"/>
    <n v="38.590000000000003"/>
    <n v="23"/>
    <n v="2912"/>
    <n v="421"/>
    <n v="1132"/>
    <n v="410"/>
    <n v="5.9173999999999998"/>
    <n v="225900"/>
    <x v="2"/>
    <e v="#NAME?"/>
  </r>
  <r>
    <n v="-121.34"/>
    <n v="38.590000000000003"/>
    <n v="22"/>
    <n v="3273"/>
    <n v="480"/>
    <n v="1151"/>
    <n v="463"/>
    <n v="8.0500000000000007"/>
    <n v="380000"/>
    <x v="2"/>
    <e v="#NAME?"/>
  </r>
  <r>
    <n v="-121.36"/>
    <n v="38.64"/>
    <n v="24"/>
    <n v="6540"/>
    <n v="1008"/>
    <n v="2667"/>
    <n v="1031"/>
    <n v="5.5632000000000001"/>
    <n v="175200"/>
    <x v="2"/>
    <e v="#NAME?"/>
  </r>
  <r>
    <n v="-121.36"/>
    <n v="38.630000000000003"/>
    <n v="28"/>
    <n v="6119"/>
    <n v="985"/>
    <n v="2631"/>
    <n v="934"/>
    <n v="4.875"/>
    <n v="146400"/>
    <x v="2"/>
    <e v="#NAME?"/>
  </r>
  <r>
    <n v="-121.35"/>
    <n v="38.619999999999997"/>
    <n v="28"/>
    <n v="4175"/>
    <n v="796"/>
    <n v="2032"/>
    <n v="830"/>
    <n v="3.4298999999999999"/>
    <n v="164000"/>
    <x v="2"/>
    <e v="#NAME?"/>
  </r>
  <r>
    <n v="-121.35"/>
    <n v="38.61"/>
    <n v="25"/>
    <n v="4916"/>
    <n v="1243"/>
    <n v="2140"/>
    <n v="1136"/>
    <n v="2.5510999999999999"/>
    <n v="134100"/>
    <x v="2"/>
    <e v="#NAME?"/>
  </r>
  <r>
    <n v="-121.36"/>
    <n v="38.61"/>
    <n v="37"/>
    <n v="2191"/>
    <n v="394"/>
    <n v="951"/>
    <n v="362"/>
    <n v="3.8881999999999999"/>
    <n v="159500"/>
    <x v="2"/>
    <e v="#NAME?"/>
  </r>
  <r>
    <n v="-121.36"/>
    <n v="38.619999999999997"/>
    <n v="34"/>
    <n v="2447"/>
    <n v="503"/>
    <n v="1077"/>
    <n v="456"/>
    <n v="3.0579999999999998"/>
    <n v="133000"/>
    <x v="2"/>
    <e v="#NAME?"/>
  </r>
  <r>
    <n v="-121.36"/>
    <n v="38.630000000000003"/>
    <n v="30"/>
    <n v="2619"/>
    <n v="370"/>
    <n v="940"/>
    <n v="359"/>
    <n v="4.7282999999999999"/>
    <n v="164500"/>
    <x v="2"/>
    <e v="#NAME?"/>
  </r>
  <r>
    <n v="-121.37"/>
    <n v="38.64"/>
    <n v="36"/>
    <n v="322"/>
    <n v="48"/>
    <n v="133"/>
    <n v="59"/>
    <n v="4.6111000000000004"/>
    <n v="139300"/>
    <x v="2"/>
    <e v="#NAME?"/>
  </r>
  <r>
    <n v="-121.38"/>
    <n v="38.64"/>
    <n v="19"/>
    <n v="4563"/>
    <n v="1069"/>
    <n v="2256"/>
    <n v="926"/>
    <n v="2.1472000000000002"/>
    <n v="143400"/>
    <x v="2"/>
    <e v="#NAME?"/>
  </r>
  <r>
    <n v="-121.37"/>
    <n v="38.630000000000003"/>
    <n v="32"/>
    <n v="3658"/>
    <n v="797"/>
    <n v="1452"/>
    <n v="715"/>
    <n v="2.6623000000000001"/>
    <n v="120700"/>
    <x v="2"/>
    <e v="#NAME?"/>
  </r>
  <r>
    <n v="-121.37"/>
    <n v="38.630000000000003"/>
    <n v="37"/>
    <n v="494"/>
    <n v="86"/>
    <n v="253"/>
    <n v="99"/>
    <n v="4.8193999999999999"/>
    <n v="141100"/>
    <x v="2"/>
    <e v="#NAME?"/>
  </r>
  <r>
    <n v="-121.37"/>
    <n v="38.630000000000003"/>
    <n v="30"/>
    <n v="5996"/>
    <n v="1018"/>
    <n v="2532"/>
    <n v="1049"/>
    <n v="4.6127000000000002"/>
    <n v="151800"/>
    <x v="2"/>
    <e v="#NAME?"/>
  </r>
  <r>
    <n v="-121.37"/>
    <n v="38.619999999999997"/>
    <n v="27"/>
    <n v="1743"/>
    <n v="380"/>
    <n v="697"/>
    <n v="368"/>
    <n v="1.6677999999999999"/>
    <n v="166100"/>
    <x v="2"/>
    <e v="#NAME?"/>
  </r>
  <r>
    <n v="-121.38"/>
    <n v="38.619999999999997"/>
    <n v="34"/>
    <n v="2352"/>
    <n v="610"/>
    <n v="1127"/>
    <n v="592"/>
    <n v="2.2000000000000002"/>
    <n v="116500"/>
    <x v="2"/>
    <e v="#NAME?"/>
  </r>
  <r>
    <n v="-121.38"/>
    <n v="38.619999999999997"/>
    <n v="41"/>
    <n v="774"/>
    <n v="144"/>
    <n v="356"/>
    <n v="150"/>
    <n v="3.5625"/>
    <n v="115300"/>
    <x v="2"/>
    <e v="#NAME?"/>
  </r>
  <r>
    <n v="-121.37"/>
    <n v="38.619999999999997"/>
    <n v="43"/>
    <n v="1077"/>
    <n v="199"/>
    <n v="447"/>
    <n v="182"/>
    <n v="3.0139"/>
    <n v="115600"/>
    <x v="2"/>
    <e v="#NAME?"/>
  </r>
  <r>
    <n v="-121.37"/>
    <n v="38.61"/>
    <n v="42"/>
    <n v="945"/>
    <n v="193"/>
    <n v="460"/>
    <n v="193"/>
    <n v="3.7568999999999999"/>
    <n v="127100"/>
    <x v="2"/>
    <e v="#NAME?"/>
  </r>
  <r>
    <n v="-121.37"/>
    <n v="38.61"/>
    <n v="39"/>
    <n v="823"/>
    <n v="146"/>
    <n v="329"/>
    <n v="144"/>
    <n v="3.0832999999999999"/>
    <n v="114100"/>
    <x v="2"/>
    <e v="#NAME?"/>
  </r>
  <r>
    <n v="-121.38"/>
    <n v="38.61"/>
    <n v="27"/>
    <n v="2375"/>
    <n v="537"/>
    <n v="863"/>
    <n v="452"/>
    <n v="3.0085999999999999"/>
    <n v="126900"/>
    <x v="2"/>
    <e v="#NAME?"/>
  </r>
  <r>
    <n v="-121.39"/>
    <n v="38.630000000000003"/>
    <n v="30"/>
    <n v="2930"/>
    <n v="739"/>
    <n v="1661"/>
    <n v="668"/>
    <n v="2.7812999999999999"/>
    <n v="118900"/>
    <x v="2"/>
    <e v="#NAME?"/>
  </r>
  <r>
    <n v="-121.39"/>
    <n v="38.630000000000003"/>
    <n v="34"/>
    <n v="1226"/>
    <n v="180"/>
    <n v="359"/>
    <n v="167"/>
    <n v="3.8068"/>
    <n v="150400"/>
    <x v="2"/>
    <e v="#NAME?"/>
  </r>
  <r>
    <n v="-121.39"/>
    <n v="38.61"/>
    <n v="35"/>
    <n v="2024"/>
    <n v="359"/>
    <n v="786"/>
    <n v="364"/>
    <n v="2.4632000000000001"/>
    <n v="156900"/>
    <x v="2"/>
    <e v="#NAME?"/>
  </r>
  <r>
    <n v="-121.39"/>
    <n v="38.619999999999997"/>
    <n v="27"/>
    <n v="5693"/>
    <n v="1487"/>
    <n v="2334"/>
    <n v="1387"/>
    <n v="2.2844000000000002"/>
    <n v="170500"/>
    <x v="2"/>
    <e v="#NAME?"/>
  </r>
  <r>
    <n v="-121.39"/>
    <n v="38.619999999999997"/>
    <n v="45"/>
    <n v="2696"/>
    <n v="624"/>
    <n v="1059"/>
    <n v="582"/>
    <n v="1.8176000000000001"/>
    <n v="160900"/>
    <x v="2"/>
    <e v="#NAME?"/>
  </r>
  <r>
    <n v="-121.4"/>
    <n v="38.630000000000003"/>
    <n v="30"/>
    <n v="3626"/>
    <n v="834"/>
    <n v="1577"/>
    <n v="806"/>
    <n v="2.5169999999999999"/>
    <n v="130400"/>
    <x v="2"/>
    <e v="#NAME?"/>
  </r>
  <r>
    <n v="-121.4"/>
    <n v="38.630000000000003"/>
    <n v="31"/>
    <n v="1540"/>
    <n v="452"/>
    <n v="1079"/>
    <n v="444"/>
    <n v="1.8571"/>
    <n v="98700"/>
    <x v="2"/>
    <e v="#NAME?"/>
  </r>
  <r>
    <n v="-121.4"/>
    <n v="38.619999999999997"/>
    <n v="28"/>
    <n v="3671"/>
    <n v="886"/>
    <n v="1733"/>
    <n v="820"/>
    <n v="2.2292000000000001"/>
    <n v="113200"/>
    <x v="2"/>
    <e v="#NAME?"/>
  </r>
  <r>
    <n v="-121.4"/>
    <n v="38.61"/>
    <n v="33"/>
    <n v="3512"/>
    <n v="825"/>
    <n v="1515"/>
    <n v="782"/>
    <n v="1.9907999999999999"/>
    <n v="118800"/>
    <x v="2"/>
    <e v="#NAME?"/>
  </r>
  <r>
    <n v="-121.41"/>
    <n v="38.619999999999997"/>
    <n v="21"/>
    <n v="3260"/>
    <n v="763"/>
    <n v="1735"/>
    <n v="736"/>
    <n v="2.5162"/>
    <n v="97500"/>
    <x v="2"/>
    <e v="#NAME?"/>
  </r>
  <r>
    <n v="-121.42"/>
    <n v="38.619999999999997"/>
    <n v="33"/>
    <n v="3171"/>
    <n v="832"/>
    <n v="1591"/>
    <n v="695"/>
    <n v="2.0785999999999998"/>
    <n v="88600"/>
    <x v="2"/>
    <e v="#NAME?"/>
  </r>
  <r>
    <n v="-121.42"/>
    <n v="38.61"/>
    <n v="34"/>
    <n v="1126"/>
    <n v="256"/>
    <n v="589"/>
    <n v="243"/>
    <n v="2.1776"/>
    <n v="84400"/>
    <x v="2"/>
    <e v="#NAME?"/>
  </r>
  <r>
    <n v="-121.43"/>
    <n v="38.61"/>
    <n v="40"/>
    <n v="1134"/>
    <n v="252"/>
    <n v="675"/>
    <n v="249"/>
    <n v="1.3695999999999999"/>
    <n v="65200"/>
    <x v="2"/>
    <e v="#NAME?"/>
  </r>
  <r>
    <n v="-121.42"/>
    <n v="38.619999999999997"/>
    <n v="41"/>
    <n v="1087"/>
    <n v="272"/>
    <n v="462"/>
    <n v="219"/>
    <n v="2.0224000000000002"/>
    <n v="64900"/>
    <x v="2"/>
    <e v="#NAME?"/>
  </r>
  <r>
    <n v="-121.42"/>
    <n v="38.630000000000003"/>
    <n v="42"/>
    <n v="1385"/>
    <n v="273"/>
    <n v="740"/>
    <n v="274"/>
    <n v="2.6055000000000001"/>
    <n v="78000"/>
    <x v="2"/>
    <e v="#NAME?"/>
  </r>
  <r>
    <n v="-121.43"/>
    <n v="38.630000000000003"/>
    <n v="43"/>
    <n v="1009"/>
    <n v="225"/>
    <n v="604"/>
    <n v="218"/>
    <n v="1.6640999999999999"/>
    <n v="67000"/>
    <x v="2"/>
    <e v="#NAME?"/>
  </r>
  <r>
    <n v="-121.42"/>
    <n v="38.630000000000003"/>
    <n v="42"/>
    <n v="2217"/>
    <n v="536"/>
    <n v="1203"/>
    <n v="507"/>
    <n v="1.9412"/>
    <n v="73100"/>
    <x v="2"/>
    <e v="#NAME?"/>
  </r>
  <r>
    <n v="-121.43"/>
    <n v="38.619999999999997"/>
    <n v="36"/>
    <n v="1765"/>
    <n v="438"/>
    <n v="1008"/>
    <n v="382"/>
    <n v="2.0638999999999998"/>
    <n v="73000"/>
    <x v="2"/>
    <e v="#NAME?"/>
  </r>
  <r>
    <n v="-121.44"/>
    <n v="38.61"/>
    <n v="41"/>
    <n v="1404"/>
    <n v="313"/>
    <n v="765"/>
    <n v="330"/>
    <n v="1.8792"/>
    <n v="63300"/>
    <x v="2"/>
    <e v="#NAME?"/>
  </r>
  <r>
    <n v="-121.41"/>
    <n v="38.64"/>
    <n v="41"/>
    <n v="1578"/>
    <n v="317"/>
    <n v="897"/>
    <n v="333"/>
    <n v="2.3214000000000001"/>
    <n v="66800"/>
    <x v="2"/>
    <e v="#NAME?"/>
  </r>
  <r>
    <n v="-121.41"/>
    <n v="38.64"/>
    <n v="38"/>
    <n v="1384"/>
    <n v="287"/>
    <n v="682"/>
    <n v="280"/>
    <n v="1.9167000000000001"/>
    <n v="64400"/>
    <x v="2"/>
    <e v="#NAME?"/>
  </r>
  <r>
    <n v="-121.42"/>
    <n v="38.64"/>
    <n v="42"/>
    <n v="1720"/>
    <n v="382"/>
    <n v="1069"/>
    <n v="362"/>
    <n v="1.8611"/>
    <n v="60500"/>
    <x v="2"/>
    <e v="#NAME?"/>
  </r>
  <r>
    <n v="-121.42"/>
    <n v="38.64"/>
    <n v="44"/>
    <n v="1728"/>
    <n v="367"/>
    <n v="1042"/>
    <n v="349"/>
    <n v="1.6032999999999999"/>
    <n v="58500"/>
    <x v="2"/>
    <e v="#NAME?"/>
  </r>
  <r>
    <n v="-121.42"/>
    <n v="38.65"/>
    <n v="21"/>
    <n v="2274"/>
    <n v="495"/>
    <n v="1157"/>
    <n v="445"/>
    <n v="2.0979999999999999"/>
    <n v="49800"/>
    <x v="2"/>
    <e v="#NAME?"/>
  </r>
  <r>
    <n v="-121.43"/>
    <n v="38.65"/>
    <n v="18"/>
    <n v="909"/>
    <n v="198"/>
    <n v="661"/>
    <n v="176"/>
    <n v="3.1696"/>
    <n v="77400"/>
    <x v="2"/>
    <e v="#NAME?"/>
  </r>
  <r>
    <n v="-121.43"/>
    <n v="38.64"/>
    <n v="34"/>
    <n v="2010"/>
    <n v="411"/>
    <n v="1501"/>
    <n v="422"/>
    <n v="2.0417000000000001"/>
    <n v="65900"/>
    <x v="2"/>
    <e v="#NAME?"/>
  </r>
  <r>
    <n v="-121.44"/>
    <n v="38.64"/>
    <n v="18"/>
    <n v="1756"/>
    <n v="442"/>
    <n v="837"/>
    <n v="320"/>
    <n v="1.125"/>
    <n v="70500"/>
    <x v="2"/>
    <e v="#NAME?"/>
  </r>
  <r>
    <n v="-121.44"/>
    <n v="38.64"/>
    <n v="25"/>
    <n v="1678"/>
    <n v="367"/>
    <n v="971"/>
    <n v="307"/>
    <n v="1.0398000000000001"/>
    <n v="62100"/>
    <x v="2"/>
    <e v="#NAME?"/>
  </r>
  <r>
    <n v="-121.44"/>
    <n v="38.65"/>
    <n v="28"/>
    <n v="1219"/>
    <n v="240"/>
    <n v="559"/>
    <n v="212"/>
    <n v="3.8294999999999999"/>
    <n v="122200"/>
    <x v="2"/>
    <e v="#NAME?"/>
  </r>
  <r>
    <n v="-121.44"/>
    <n v="38.630000000000003"/>
    <n v="38"/>
    <n v="1673"/>
    <n v="399"/>
    <n v="1116"/>
    <n v="382"/>
    <n v="1.3302"/>
    <n v="62200"/>
    <x v="2"/>
    <e v="#NAME?"/>
  </r>
  <r>
    <n v="-121.44"/>
    <n v="38.630000000000003"/>
    <n v="33"/>
    <n v="1077"/>
    <n v="271"/>
    <n v="753"/>
    <n v="236"/>
    <n v="1.3462000000000001"/>
    <n v="55900"/>
    <x v="2"/>
    <e v="#NAME?"/>
  </r>
  <r>
    <n v="-121.44"/>
    <n v="38.630000000000003"/>
    <n v="38"/>
    <n v="1402"/>
    <n v="370"/>
    <n v="970"/>
    <n v="382"/>
    <n v="1.6343000000000001"/>
    <n v="71000"/>
    <x v="2"/>
    <e v="#NAME?"/>
  </r>
  <r>
    <n v="-121.44"/>
    <n v="38.619999999999997"/>
    <n v="37"/>
    <n v="1607"/>
    <n v="385"/>
    <n v="972"/>
    <n v="354"/>
    <n v="1.9107000000000001"/>
    <n v="64700"/>
    <x v="2"/>
    <e v="#NAME?"/>
  </r>
  <r>
    <n v="-121.44"/>
    <n v="38.619999999999997"/>
    <n v="37"/>
    <n v="3009"/>
    <n v="733"/>
    <n v="1513"/>
    <n v="588"/>
    <n v="1.4387000000000001"/>
    <n v="61000"/>
    <x v="2"/>
    <e v="#NAME?"/>
  </r>
  <r>
    <n v="-121.45"/>
    <n v="38.65"/>
    <n v="5"/>
    <n v="2680"/>
    <n v="502"/>
    <n v="1885"/>
    <n v="498"/>
    <n v="2.6368999999999998"/>
    <n v="110000"/>
    <x v="2"/>
    <e v="#NAME?"/>
  </r>
  <r>
    <n v="-121.46"/>
    <n v="38.65"/>
    <n v="8"/>
    <n v="3746"/>
    <n v="767"/>
    <n v="2161"/>
    <n v="744"/>
    <n v="3.2039"/>
    <n v="103400"/>
    <x v="2"/>
    <e v="#NAME?"/>
  </r>
  <r>
    <n v="-121.46"/>
    <n v="38.65"/>
    <n v="14"/>
    <n v="3167"/>
    <n v="551"/>
    <n v="1787"/>
    <n v="533"/>
    <n v="3.8125"/>
    <n v="92600"/>
    <x v="2"/>
    <e v="#NAME?"/>
  </r>
  <r>
    <n v="-121.45"/>
    <n v="38.64"/>
    <n v="23"/>
    <n v="1481"/>
    <n v="343"/>
    <n v="1079"/>
    <n v="315"/>
    <n v="1.867"/>
    <n v="60600"/>
    <x v="2"/>
    <e v="#NAME?"/>
  </r>
  <r>
    <n v="-121.46"/>
    <n v="38.64"/>
    <n v="20"/>
    <n v="1517"/>
    <n v="323"/>
    <n v="1287"/>
    <n v="328"/>
    <n v="1.6607000000000001"/>
    <n v="67000"/>
    <x v="2"/>
    <e v="#NAME?"/>
  </r>
  <r>
    <n v="-121.46"/>
    <n v="38.630000000000003"/>
    <n v="26"/>
    <n v="3185"/>
    <n v="658"/>
    <n v="2444"/>
    <n v="626"/>
    <n v="1.56"/>
    <n v="67600"/>
    <x v="2"/>
    <e v="#NAME?"/>
  </r>
  <r>
    <n v="-121.45"/>
    <n v="38.630000000000003"/>
    <n v="28"/>
    <n v="1246"/>
    <n v="295"/>
    <n v="884"/>
    <n v="258"/>
    <n v="1.4397"/>
    <n v="51700"/>
    <x v="2"/>
    <e v="#NAME?"/>
  </r>
  <r>
    <n v="-121.45"/>
    <n v="38.619999999999997"/>
    <n v="37"/>
    <n v="1534"/>
    <n v="315"/>
    <n v="1147"/>
    <n v="322"/>
    <n v="2.5642999999999998"/>
    <n v="59800"/>
    <x v="2"/>
    <e v="#NAME?"/>
  </r>
  <r>
    <n v="-121.45"/>
    <n v="38.619999999999997"/>
    <n v="38"/>
    <n v="2419"/>
    <n v="605"/>
    <n v="1696"/>
    <n v="503"/>
    <n v="1.4861"/>
    <n v="63100"/>
    <x v="2"/>
    <e v="#NAME?"/>
  </r>
  <r>
    <n v="-121.45"/>
    <n v="38.61"/>
    <n v="32"/>
    <n v="2436"/>
    <n v="612"/>
    <n v="1509"/>
    <n v="618"/>
    <n v="1.0424"/>
    <n v="81400"/>
    <x v="2"/>
    <e v="#NAME?"/>
  </r>
  <r>
    <n v="-121.46"/>
    <n v="38.61"/>
    <n v="43"/>
    <n v="705"/>
    <n v="178"/>
    <n v="464"/>
    <n v="159"/>
    <n v="2.4205000000000001"/>
    <n v="60900"/>
    <x v="2"/>
    <e v="#NAME?"/>
  </r>
  <r>
    <n v="-121.46"/>
    <n v="38.619999999999997"/>
    <n v="35"/>
    <n v="3326"/>
    <n v="696"/>
    <n v="2511"/>
    <n v="649"/>
    <n v="1.9871000000000001"/>
    <n v="60900"/>
    <x v="2"/>
    <e v="#NAME?"/>
  </r>
  <r>
    <n v="-121.44"/>
    <n v="38.61"/>
    <n v="33"/>
    <n v="1591"/>
    <n v="466"/>
    <n v="1000"/>
    <n v="418"/>
    <n v="1.0467"/>
    <n v="70100"/>
    <x v="2"/>
    <e v="#NAME?"/>
  </r>
  <r>
    <n v="-121.45"/>
    <n v="38.6"/>
    <n v="44"/>
    <n v="2324"/>
    <n v="413"/>
    <n v="823"/>
    <n v="375"/>
    <n v="4.6624999999999996"/>
    <n v="158900"/>
    <x v="2"/>
    <e v="#NAME?"/>
  </r>
  <r>
    <n v="-121.45"/>
    <n v="38.61"/>
    <n v="46"/>
    <n v="1758"/>
    <n v="511"/>
    <n v="1094"/>
    <n v="484"/>
    <n v="1.0685"/>
    <n v="70000"/>
    <x v="2"/>
    <e v="#NAME?"/>
  </r>
  <r>
    <n v="-121.46"/>
    <n v="38.61"/>
    <n v="43"/>
    <n v="1111"/>
    <n v="269"/>
    <n v="613"/>
    <n v="290"/>
    <n v="1.2917000000000001"/>
    <n v="66300"/>
    <x v="2"/>
    <e v="#NAME?"/>
  </r>
  <r>
    <n v="-121.46"/>
    <n v="38.6"/>
    <n v="29"/>
    <n v="1978"/>
    <n v="538"/>
    <n v="823"/>
    <n v="490"/>
    <n v="1.9688000000000001"/>
    <n v="135600"/>
    <x v="2"/>
    <e v="#NAME?"/>
  </r>
  <r>
    <n v="-121.45"/>
    <n v="38.61"/>
    <n v="34"/>
    <n v="438"/>
    <n v="116"/>
    <n v="263"/>
    <n v="100"/>
    <n v="0.93789999999999996"/>
    <n v="67500"/>
    <x v="2"/>
    <e v="#NAME?"/>
  </r>
  <r>
    <n v="-121.47"/>
    <n v="38.630000000000003"/>
    <n v="29"/>
    <n v="2197"/>
    <n v="520"/>
    <n v="1374"/>
    <n v="483"/>
    <n v="2.1888999999999998"/>
    <n v="69300"/>
    <x v="2"/>
    <e v="#NAME?"/>
  </r>
  <r>
    <n v="-121.47"/>
    <n v="38.61"/>
    <n v="31"/>
    <n v="1072"/>
    <m/>
    <n v="781"/>
    <n v="281"/>
    <n v="1.6563000000000001"/>
    <n v="65800"/>
    <x v="2"/>
    <e v="#NAME?"/>
  </r>
  <r>
    <n v="-121.47"/>
    <n v="38.61"/>
    <n v="35"/>
    <n v="1372"/>
    <n v="360"/>
    <n v="850"/>
    <n v="328"/>
    <n v="1.6331"/>
    <n v="67500"/>
    <x v="2"/>
    <e v="#NAME?"/>
  </r>
  <r>
    <n v="-121.52"/>
    <n v="38.65"/>
    <n v="17"/>
    <n v="1269"/>
    <n v="233"/>
    <n v="494"/>
    <n v="231"/>
    <n v="3.9615"/>
    <n v="331300"/>
    <x v="2"/>
    <e v="#NAME?"/>
  </r>
  <r>
    <n v="-121.53"/>
    <n v="38.61"/>
    <n v="5"/>
    <n v="8149"/>
    <n v="1913"/>
    <n v="2933"/>
    <n v="1616"/>
    <n v="3.6787999999999998"/>
    <n v="178800"/>
    <x v="2"/>
    <e v="#NAME?"/>
  </r>
  <r>
    <n v="-121.49"/>
    <n v="38.630000000000003"/>
    <n v="6"/>
    <n v="12197"/>
    <n v="2617"/>
    <n v="5634"/>
    <n v="2329"/>
    <n v="3.7448999999999999"/>
    <n v="129300"/>
    <x v="2"/>
    <e v="#NAME?"/>
  </r>
  <r>
    <n v="-121.5"/>
    <n v="38.619999999999997"/>
    <n v="8"/>
    <n v="16679"/>
    <n v="3457"/>
    <n v="7919"/>
    <n v="3329"/>
    <n v="3.7187999999999999"/>
    <n v="134500"/>
    <x v="2"/>
    <e v="#NAME?"/>
  </r>
  <r>
    <n v="-121.5"/>
    <n v="38.61"/>
    <n v="5"/>
    <n v="1395"/>
    <n v="373"/>
    <n v="638"/>
    <n v="322"/>
    <n v="2.6745000000000001"/>
    <n v="225000"/>
    <x v="2"/>
    <e v="#NAME?"/>
  </r>
  <r>
    <n v="-121.5"/>
    <n v="38.630000000000003"/>
    <n v="6"/>
    <n v="693"/>
    <n v="143"/>
    <n v="276"/>
    <n v="151"/>
    <n v="3.1943999999999999"/>
    <n v="117000"/>
    <x v="2"/>
    <e v="#NAME?"/>
  </r>
  <r>
    <n v="-121.49"/>
    <n v="38.619999999999997"/>
    <n v="8"/>
    <n v="15309"/>
    <n v="2996"/>
    <n v="7463"/>
    <n v="2885"/>
    <n v="3.9142999999999999"/>
    <n v="129700"/>
    <x v="2"/>
    <e v="#NAME?"/>
  </r>
  <r>
    <n v="-121.49"/>
    <n v="38.61"/>
    <n v="6"/>
    <n v="4391"/>
    <n v="974"/>
    <n v="1982"/>
    <n v="914"/>
    <n v="3.4291"/>
    <n v="105300"/>
    <x v="2"/>
    <e v="#NAME?"/>
  </r>
  <r>
    <n v="-121.48"/>
    <n v="38.619999999999997"/>
    <n v="23"/>
    <n v="7709"/>
    <n v="1279"/>
    <n v="4147"/>
    <n v="1262"/>
    <n v="3.8271999999999999"/>
    <n v="96600"/>
    <x v="2"/>
    <e v="#NAME?"/>
  </r>
  <r>
    <n v="-121.48"/>
    <n v="38.61"/>
    <n v="18"/>
    <n v="1511"/>
    <n v="315"/>
    <n v="1062"/>
    <n v="304"/>
    <n v="2.3437999999999999"/>
    <n v="89400"/>
    <x v="2"/>
    <e v="#NAME?"/>
  </r>
  <r>
    <n v="-121.51"/>
    <n v="38.69"/>
    <n v="28"/>
    <n v="800"/>
    <n v="149"/>
    <n v="450"/>
    <n v="158"/>
    <n v="2.1029"/>
    <n v="108600"/>
    <x v="2"/>
    <e v="#NAME?"/>
  </r>
  <r>
    <n v="-121.59"/>
    <n v="38.69"/>
    <n v="32"/>
    <n v="541"/>
    <n v="82"/>
    <n v="229"/>
    <n v="98"/>
    <n v="8.0379000000000005"/>
    <n v="383300"/>
    <x v="2"/>
    <e v="#NAME?"/>
  </r>
  <r>
    <n v="-121.42"/>
    <n v="38.72"/>
    <n v="10"/>
    <n v="3054"/>
    <n v="528"/>
    <n v="1932"/>
    <n v="510"/>
    <n v="3.0903"/>
    <n v="91900"/>
    <x v="2"/>
    <e v="#NAME?"/>
  </r>
  <r>
    <n v="-121.44"/>
    <n v="38.729999999999997"/>
    <n v="25"/>
    <n v="1287"/>
    <n v="224"/>
    <n v="727"/>
    <n v="236"/>
    <n v="4.7396000000000003"/>
    <n v="135500"/>
    <x v="2"/>
    <e v="#NAME?"/>
  </r>
  <r>
    <n v="-121.47"/>
    <n v="38.72"/>
    <n v="26"/>
    <n v="1708"/>
    <n v="299"/>
    <n v="911"/>
    <n v="290"/>
    <n v="4.0227000000000004"/>
    <n v="99800"/>
    <x v="2"/>
    <e v="#NAME?"/>
  </r>
  <r>
    <n v="-121.44"/>
    <n v="38.71"/>
    <n v="25"/>
    <n v="2336"/>
    <n v="406"/>
    <n v="1172"/>
    <n v="408"/>
    <n v="3.5129000000000001"/>
    <n v="101200"/>
    <x v="2"/>
    <e v="#NAME?"/>
  </r>
  <r>
    <n v="-121.42"/>
    <n v="38.700000000000003"/>
    <n v="10"/>
    <n v="2562"/>
    <n v="460"/>
    <n v="1478"/>
    <n v="433"/>
    <n v="4.0625"/>
    <n v="96200"/>
    <x v="2"/>
    <e v="#NAME?"/>
  </r>
  <r>
    <n v="-121.45"/>
    <n v="38.700000000000003"/>
    <n v="24"/>
    <n v="2159"/>
    <n v="369"/>
    <n v="1141"/>
    <n v="355"/>
    <n v="3.9853000000000001"/>
    <n v="90400"/>
    <x v="2"/>
    <e v="#NAME?"/>
  </r>
  <r>
    <n v="-121.46"/>
    <n v="38.700000000000003"/>
    <n v="32"/>
    <n v="965"/>
    <n v="183"/>
    <n v="568"/>
    <n v="188"/>
    <n v="3.8611"/>
    <n v="93900"/>
    <x v="2"/>
    <e v="#NAME?"/>
  </r>
  <r>
    <n v="-121.43"/>
    <n v="38.69"/>
    <n v="28"/>
    <n v="927"/>
    <n v="165"/>
    <n v="542"/>
    <n v="148"/>
    <n v="2.5"/>
    <n v="96200"/>
    <x v="2"/>
    <e v="#NAME?"/>
  </r>
  <r>
    <n v="-121.44"/>
    <n v="38.68"/>
    <n v="19"/>
    <n v="2476"/>
    <n v="534"/>
    <n v="1355"/>
    <n v="463"/>
    <n v="2.0625"/>
    <n v="94400"/>
    <x v="2"/>
    <e v="#NAME?"/>
  </r>
  <r>
    <n v="-121.42"/>
    <n v="38.68"/>
    <n v="32"/>
    <n v="2118"/>
    <n v="345"/>
    <n v="1019"/>
    <n v="338"/>
    <n v="3.7250000000000001"/>
    <n v="112200"/>
    <x v="2"/>
    <e v="#NAME?"/>
  </r>
  <r>
    <n v="-121.41"/>
    <n v="38.69"/>
    <n v="28"/>
    <n v="1601"/>
    <n v="308"/>
    <n v="848"/>
    <n v="305"/>
    <n v="3.6429"/>
    <n v="105200"/>
    <x v="2"/>
    <e v="#NAME?"/>
  </r>
  <r>
    <n v="-121.44"/>
    <n v="38.69"/>
    <n v="24"/>
    <n v="3124"/>
    <n v="556"/>
    <n v="1512"/>
    <n v="555"/>
    <n v="3.1941999999999999"/>
    <n v="94900"/>
    <x v="2"/>
    <e v="#NAME?"/>
  </r>
  <r>
    <n v="-121.45"/>
    <n v="38.69"/>
    <n v="32"/>
    <n v="2962"/>
    <n v="526"/>
    <n v="1542"/>
    <n v="521"/>
    <n v="2.2242999999999999"/>
    <n v="89200"/>
    <x v="2"/>
    <e v="#NAME?"/>
  </r>
  <r>
    <n v="-121.46"/>
    <n v="38.68"/>
    <n v="35"/>
    <n v="1299"/>
    <n v="254"/>
    <n v="705"/>
    <n v="245"/>
    <n v="2.8332999999999999"/>
    <n v="103000"/>
    <x v="2"/>
    <e v="#NAME?"/>
  </r>
  <r>
    <n v="-121.47"/>
    <n v="38.68"/>
    <n v="19"/>
    <n v="946"/>
    <n v="182"/>
    <n v="474"/>
    <n v="173"/>
    <n v="5.0155000000000003"/>
    <n v="97300"/>
    <x v="2"/>
    <e v="#NAME?"/>
  </r>
  <r>
    <n v="-121.46"/>
    <n v="38.69"/>
    <n v="11"/>
    <n v="3335"/>
    <n v="658"/>
    <n v="1963"/>
    <n v="622"/>
    <n v="3.3125"/>
    <n v="96800"/>
    <x v="2"/>
    <e v="#NAME?"/>
  </r>
  <r>
    <n v="-121.47"/>
    <n v="38.700000000000003"/>
    <n v="31"/>
    <n v="1007"/>
    <n v="181"/>
    <n v="563"/>
    <n v="185"/>
    <n v="3.625"/>
    <n v="91300"/>
    <x v="2"/>
    <e v="#NAME?"/>
  </r>
  <r>
    <n v="-121.43"/>
    <n v="38.659999999999997"/>
    <n v="35"/>
    <n v="1814"/>
    <n v="367"/>
    <n v="1076"/>
    <n v="372"/>
    <n v="2.7179000000000002"/>
    <n v="81100"/>
    <x v="2"/>
    <e v="#NAME?"/>
  </r>
  <r>
    <n v="-121.46"/>
    <n v="38.659999999999997"/>
    <n v="3"/>
    <n v="3438"/>
    <n v="603"/>
    <n v="1602"/>
    <n v="554"/>
    <n v="3.9914000000000001"/>
    <n v="120500"/>
    <x v="2"/>
    <e v="#NAME?"/>
  </r>
  <r>
    <n v="-121.4"/>
    <n v="38.659999999999997"/>
    <n v="50"/>
    <n v="880"/>
    <n v="150"/>
    <n v="1148"/>
    <n v="148"/>
    <n v="2.5062000000000002"/>
    <n v="112500"/>
    <x v="2"/>
    <e v="#NAME?"/>
  </r>
  <r>
    <n v="-121.37"/>
    <n v="38.69"/>
    <n v="29"/>
    <n v="2103"/>
    <n v="380"/>
    <n v="1124"/>
    <n v="387"/>
    <n v="3.0832999999999999"/>
    <n v="87000"/>
    <x v="2"/>
    <e v="#NAME?"/>
  </r>
  <r>
    <n v="-121.37"/>
    <n v="38.68"/>
    <n v="34"/>
    <n v="1086"/>
    <n v="187"/>
    <n v="663"/>
    <n v="190"/>
    <n v="3.3073999999999999"/>
    <n v="84200"/>
    <x v="2"/>
    <e v="#NAME?"/>
  </r>
  <r>
    <n v="-121.38"/>
    <n v="38.68"/>
    <n v="35"/>
    <n v="1643"/>
    <n v="298"/>
    <n v="831"/>
    <n v="305"/>
    <n v="4.0673000000000004"/>
    <n v="84200"/>
    <x v="2"/>
    <e v="#NAME?"/>
  </r>
  <r>
    <n v="-121.37"/>
    <n v="38.68"/>
    <n v="36"/>
    <n v="1775"/>
    <n v="296"/>
    <n v="937"/>
    <n v="305"/>
    <n v="3.1785999999999999"/>
    <n v="83400"/>
    <x v="2"/>
    <e v="#NAME?"/>
  </r>
  <r>
    <n v="-121.37"/>
    <n v="38.69"/>
    <n v="35"/>
    <n v="1851"/>
    <n v="327"/>
    <n v="1007"/>
    <n v="286"/>
    <n v="3.2361"/>
    <n v="84000"/>
    <x v="2"/>
    <e v="#NAME?"/>
  </r>
  <r>
    <n v="-121.38"/>
    <n v="38.69"/>
    <n v="35"/>
    <n v="2943"/>
    <n v="554"/>
    <n v="1460"/>
    <n v="510"/>
    <n v="2.6713"/>
    <n v="84400"/>
    <x v="2"/>
    <e v="#NAME?"/>
  </r>
  <r>
    <n v="-121.39"/>
    <n v="38.69"/>
    <n v="38"/>
    <n v="300"/>
    <n v="47"/>
    <n v="154"/>
    <n v="51"/>
    <n v="4.0909000000000004"/>
    <n v="108300"/>
    <x v="2"/>
    <e v="#NAME?"/>
  </r>
  <r>
    <n v="-121.37"/>
    <n v="38.69"/>
    <n v="35"/>
    <n v="1093"/>
    <n v="192"/>
    <n v="590"/>
    <n v="190"/>
    <n v="2.7008999999999999"/>
    <n v="80200"/>
    <x v="2"/>
    <e v="#NAME?"/>
  </r>
  <r>
    <n v="-121.37"/>
    <n v="38.68"/>
    <n v="29"/>
    <n v="3757"/>
    <n v="646"/>
    <n v="2022"/>
    <n v="611"/>
    <n v="3.5428999999999999"/>
    <n v="88200"/>
    <x v="2"/>
    <e v="#NAME?"/>
  </r>
  <r>
    <n v="-121.37"/>
    <n v="38.68"/>
    <n v="35"/>
    <n v="1620"/>
    <n v="276"/>
    <n v="939"/>
    <n v="277"/>
    <n v="2.5541999999999998"/>
    <n v="72900"/>
    <x v="2"/>
    <e v="#NAME?"/>
  </r>
  <r>
    <n v="-121.38"/>
    <n v="38.68"/>
    <n v="35"/>
    <n v="1565"/>
    <n v="290"/>
    <n v="861"/>
    <n v="277"/>
    <n v="2.4843999999999999"/>
    <n v="77000"/>
    <x v="2"/>
    <e v="#NAME?"/>
  </r>
  <r>
    <n v="-121.38"/>
    <n v="38.68"/>
    <n v="40"/>
    <n v="67"/>
    <n v="17"/>
    <n v="50"/>
    <n v="32"/>
    <n v="1.7596000000000001"/>
    <n v="93800"/>
    <x v="2"/>
    <e v="#NAME?"/>
  </r>
  <r>
    <n v="-121.37"/>
    <n v="38.67"/>
    <n v="36"/>
    <n v="1354"/>
    <n v="258"/>
    <n v="771"/>
    <n v="267"/>
    <n v="2.2723"/>
    <n v="78800"/>
    <x v="2"/>
    <e v="#NAME?"/>
  </r>
  <r>
    <n v="-121.37"/>
    <n v="38.67"/>
    <n v="36"/>
    <n v="1786"/>
    <n v="338"/>
    <n v="974"/>
    <n v="319"/>
    <n v="2.5550000000000002"/>
    <n v="72700"/>
    <x v="2"/>
    <e v="#NAME?"/>
  </r>
  <r>
    <n v="-121.38"/>
    <n v="38.67"/>
    <n v="37"/>
    <n v="2176"/>
    <n v="460"/>
    <n v="1067"/>
    <n v="357"/>
    <n v="2.3957999999999999"/>
    <n v="78400"/>
    <x v="2"/>
    <e v="#NAME?"/>
  </r>
  <r>
    <n v="-121.38"/>
    <n v="38.67"/>
    <n v="38"/>
    <n v="1001"/>
    <n v="228"/>
    <n v="597"/>
    <n v="226"/>
    <n v="2.2787999999999999"/>
    <n v="73400"/>
    <x v="2"/>
    <e v="#NAME?"/>
  </r>
  <r>
    <n v="-121.39"/>
    <n v="38.67"/>
    <n v="35"/>
    <n v="562"/>
    <n v="174"/>
    <n v="240"/>
    <n v="106"/>
    <n v="0.93379999999999996"/>
    <n v="112500"/>
    <x v="2"/>
    <e v="#NAME?"/>
  </r>
  <r>
    <n v="-121.37"/>
    <n v="38.700000000000003"/>
    <n v="18"/>
    <n v="3938"/>
    <n v="649"/>
    <n v="1861"/>
    <n v="606"/>
    <n v="3.6484000000000001"/>
    <n v="95000"/>
    <x v="2"/>
    <e v="#NAME?"/>
  </r>
  <r>
    <n v="-121.38"/>
    <n v="38.700000000000003"/>
    <n v="25"/>
    <n v="3919"/>
    <n v="764"/>
    <n v="2203"/>
    <n v="783"/>
    <n v="2.2402000000000002"/>
    <n v="89500"/>
    <x v="2"/>
    <e v="#NAME?"/>
  </r>
  <r>
    <n v="-121.39"/>
    <n v="38.69"/>
    <n v="30"/>
    <n v="2897"/>
    <n v="506"/>
    <n v="1508"/>
    <n v="478"/>
    <n v="3.8650000000000002"/>
    <n v="88400"/>
    <x v="2"/>
    <e v="#NAME?"/>
  </r>
  <r>
    <n v="-121.37"/>
    <n v="38.700000000000003"/>
    <n v="26"/>
    <n v="2230"/>
    <n v="410"/>
    <n v="1155"/>
    <n v="377"/>
    <n v="3.4910999999999999"/>
    <n v="88200"/>
    <x v="2"/>
    <e v="#NAME?"/>
  </r>
  <r>
    <n v="-121.34"/>
    <n v="38.69"/>
    <n v="16"/>
    <n v="2686"/>
    <n v="516"/>
    <n v="1553"/>
    <n v="529"/>
    <n v="3.7856999999999998"/>
    <n v="112700"/>
    <x v="2"/>
    <e v="#NAME?"/>
  </r>
  <r>
    <n v="-121.34"/>
    <n v="38.69"/>
    <n v="17"/>
    <n v="1968"/>
    <n v="364"/>
    <n v="996"/>
    <n v="331"/>
    <n v="3.7031000000000001"/>
    <n v="114300"/>
    <x v="2"/>
    <e v="#NAME?"/>
  </r>
  <r>
    <n v="-121.35"/>
    <n v="38.68"/>
    <n v="20"/>
    <n v="7085"/>
    <n v="1222"/>
    <n v="3455"/>
    <n v="1229"/>
    <n v="4.3117999999999999"/>
    <n v="120000"/>
    <x v="2"/>
    <e v="#NAME?"/>
  </r>
  <r>
    <n v="-121.35"/>
    <n v="38.68"/>
    <n v="18"/>
    <n v="7923"/>
    <n v="1558"/>
    <n v="3789"/>
    <n v="1473"/>
    <n v="3.5402999999999998"/>
    <n v="98600"/>
    <x v="2"/>
    <e v="#NAME?"/>
  </r>
  <r>
    <n v="-121.35"/>
    <n v="38.72"/>
    <n v="2"/>
    <n v="21897"/>
    <n v="3513"/>
    <n v="8652"/>
    <n v="2873"/>
    <n v="4.5431999999999997"/>
    <n v="151300"/>
    <x v="2"/>
    <e v="#NAME?"/>
  </r>
  <r>
    <n v="-121.38"/>
    <n v="38.71"/>
    <n v="7"/>
    <n v="4842"/>
    <n v="935"/>
    <n v="2857"/>
    <n v="907"/>
    <n v="3.9318"/>
    <n v="133000"/>
    <x v="2"/>
    <e v="#NAME?"/>
  </r>
  <r>
    <n v="-121.4"/>
    <n v="38.71"/>
    <n v="15"/>
    <n v="4680"/>
    <n v="758"/>
    <n v="2626"/>
    <n v="729"/>
    <n v="3.8355000000000001"/>
    <n v="107000"/>
    <x v="2"/>
    <e v="#NAME?"/>
  </r>
  <r>
    <n v="-121.36"/>
    <n v="38.69"/>
    <n v="13"/>
    <n v="6850"/>
    <n v="1400"/>
    <n v="4251"/>
    <n v="1421"/>
    <n v="3.6989000000000001"/>
    <n v="93300"/>
    <x v="2"/>
    <e v="#NAME?"/>
  </r>
  <r>
    <n v="-121.35"/>
    <n v="38.700000000000003"/>
    <n v="5"/>
    <n v="14414"/>
    <n v="2979"/>
    <n v="7608"/>
    <n v="2832"/>
    <n v="3.5802"/>
    <n v="129600"/>
    <x v="2"/>
    <e v="#NAME?"/>
  </r>
  <r>
    <n v="-121.36"/>
    <n v="38.67"/>
    <n v="17"/>
    <n v="2770"/>
    <n v="684"/>
    <n v="1471"/>
    <n v="624"/>
    <n v="2.3683000000000001"/>
    <n v="82500"/>
    <x v="2"/>
    <e v="#NAME?"/>
  </r>
  <r>
    <n v="-121.36"/>
    <n v="38.67"/>
    <n v="5"/>
    <n v="5819"/>
    <n v="1507"/>
    <n v="3237"/>
    <n v="1356"/>
    <n v="2.2339000000000002"/>
    <n v="116600"/>
    <x v="2"/>
    <e v="#NAME?"/>
  </r>
  <r>
    <n v="-121.37"/>
    <n v="38.659999999999997"/>
    <n v="9"/>
    <n v="3184"/>
    <n v="779"/>
    <n v="1929"/>
    <n v="769"/>
    <n v="2.3843999999999999"/>
    <n v="86000"/>
    <x v="2"/>
    <e v="#NAME?"/>
  </r>
  <r>
    <n v="-121.36"/>
    <n v="38.659999999999997"/>
    <n v="22"/>
    <n v="2878"/>
    <n v="599"/>
    <n v="1362"/>
    <n v="541"/>
    <n v="2.7955000000000001"/>
    <n v="96500"/>
    <x v="2"/>
    <e v="#NAME?"/>
  </r>
  <r>
    <n v="-121.37"/>
    <n v="38.659999999999997"/>
    <n v="17"/>
    <n v="4866"/>
    <n v="1056"/>
    <n v="2371"/>
    <n v="1030"/>
    <n v="2.4573999999999998"/>
    <n v="103300"/>
    <x v="2"/>
    <e v="#NAME?"/>
  </r>
  <r>
    <n v="-121.38"/>
    <n v="38.659999999999997"/>
    <n v="17"/>
    <n v="3778"/>
    <n v="939"/>
    <n v="2393"/>
    <n v="862"/>
    <n v="1.8972"/>
    <n v="100500"/>
    <x v="2"/>
    <e v="#NAME?"/>
  </r>
  <r>
    <n v="-121.38"/>
    <n v="38.65"/>
    <n v="34"/>
    <n v="825"/>
    <n v="173"/>
    <n v="355"/>
    <n v="130"/>
    <n v="3.1858"/>
    <n v="109500"/>
    <x v="2"/>
    <e v="#NAME?"/>
  </r>
  <r>
    <n v="-121.39"/>
    <n v="38.64"/>
    <n v="33"/>
    <n v="1503"/>
    <n v="282"/>
    <n v="652"/>
    <n v="229"/>
    <n v="3.6937000000000002"/>
    <n v="99300"/>
    <x v="2"/>
    <e v="#NAME?"/>
  </r>
  <r>
    <n v="-121.34"/>
    <n v="38.68"/>
    <n v="28"/>
    <n v="3379"/>
    <n v="552"/>
    <n v="1543"/>
    <n v="556"/>
    <n v="4.2743000000000002"/>
    <n v="124000"/>
    <x v="2"/>
    <e v="#NAME?"/>
  </r>
  <r>
    <n v="-121.34"/>
    <n v="38.67"/>
    <n v="34"/>
    <n v="1503"/>
    <n v="264"/>
    <n v="731"/>
    <n v="285"/>
    <n v="4.0351999999999997"/>
    <n v="118500"/>
    <x v="2"/>
    <e v="#NAME?"/>
  </r>
  <r>
    <n v="-121.34"/>
    <n v="38.67"/>
    <n v="35"/>
    <n v="643"/>
    <n v="117"/>
    <n v="331"/>
    <n v="134"/>
    <n v="3.0417000000000001"/>
    <n v="120700"/>
    <x v="2"/>
    <e v="#NAME?"/>
  </r>
  <r>
    <n v="-121.34"/>
    <n v="38.659999999999997"/>
    <n v="16"/>
    <n v="3154"/>
    <n v="860"/>
    <n v="1837"/>
    <n v="793"/>
    <n v="1.9804999999999999"/>
    <n v="92900"/>
    <x v="2"/>
    <e v="#NAME?"/>
  </r>
  <r>
    <n v="-121.35"/>
    <n v="38.659999999999997"/>
    <n v="8"/>
    <n v="3322"/>
    <n v="805"/>
    <n v="1694"/>
    <n v="774"/>
    <n v="2.7010999999999998"/>
    <n v="130700"/>
    <x v="2"/>
    <e v="#NAME?"/>
  </r>
  <r>
    <n v="-121.34"/>
    <n v="38.659999999999997"/>
    <n v="17"/>
    <n v="1149"/>
    <n v="257"/>
    <n v="583"/>
    <n v="243"/>
    <n v="2.8092000000000001"/>
    <n v="137500"/>
    <x v="2"/>
    <e v="#NAME?"/>
  </r>
  <r>
    <n v="-121.34"/>
    <n v="38.659999999999997"/>
    <n v="18"/>
    <n v="4164"/>
    <n v="963"/>
    <n v="2032"/>
    <n v="898"/>
    <n v="2.1190000000000002"/>
    <n v="133100"/>
    <x v="2"/>
    <e v="#NAME?"/>
  </r>
  <r>
    <n v="-121.35"/>
    <n v="38.659999999999997"/>
    <n v="24"/>
    <n v="3313"/>
    <n v="769"/>
    <n v="1631"/>
    <n v="681"/>
    <n v="2.5556000000000001"/>
    <n v="105700"/>
    <x v="2"/>
    <e v="#NAME?"/>
  </r>
  <r>
    <n v="-121.36"/>
    <n v="38.659999999999997"/>
    <n v="14"/>
    <n v="756"/>
    <n v="141"/>
    <n v="424"/>
    <n v="155"/>
    <n v="3.6953"/>
    <n v="116100"/>
    <x v="2"/>
    <e v="#NAME?"/>
  </r>
  <r>
    <n v="-121.37"/>
    <n v="38.64"/>
    <n v="27"/>
    <n v="1672"/>
    <n v="299"/>
    <n v="757"/>
    <n v="282"/>
    <n v="3.6785999999999999"/>
    <n v="159700"/>
    <x v="2"/>
    <e v="#NAME?"/>
  </r>
  <r>
    <n v="-121.35"/>
    <n v="38.65"/>
    <n v="20"/>
    <n v="2498"/>
    <n v="546"/>
    <n v="1185"/>
    <n v="506"/>
    <n v="3.2242999999999999"/>
    <n v="107900"/>
    <x v="2"/>
    <e v="#NAME?"/>
  </r>
  <r>
    <n v="-121.33"/>
    <n v="38.659999999999997"/>
    <n v="15"/>
    <n v="4371"/>
    <n v="908"/>
    <n v="1842"/>
    <n v="818"/>
    <n v="2.7797000000000001"/>
    <n v="105500"/>
    <x v="2"/>
    <e v="#NAME?"/>
  </r>
  <r>
    <n v="-121.33"/>
    <n v="38.65"/>
    <n v="23"/>
    <n v="2446"/>
    <n v="523"/>
    <n v="1132"/>
    <n v="513"/>
    <n v="2.6265999999999998"/>
    <n v="198500"/>
    <x v="2"/>
    <e v="#NAME?"/>
  </r>
  <r>
    <n v="-121.34"/>
    <n v="38.65"/>
    <n v="27"/>
    <n v="1595"/>
    <n v="246"/>
    <n v="610"/>
    <n v="253"/>
    <n v="4.5999999999999996"/>
    <n v="199000"/>
    <x v="2"/>
    <e v="#NAME?"/>
  </r>
  <r>
    <n v="-121.33"/>
    <n v="38.65"/>
    <n v="24"/>
    <n v="3533"/>
    <n v="741"/>
    <n v="1496"/>
    <n v="723"/>
    <n v="2.8106"/>
    <n v="183200"/>
    <x v="2"/>
    <e v="#NAME?"/>
  </r>
  <r>
    <n v="-121.34"/>
    <n v="38.64"/>
    <n v="12"/>
    <n v="2772"/>
    <n v="578"/>
    <n v="1335"/>
    <n v="565"/>
    <n v="3.8068"/>
    <n v="161000"/>
    <x v="2"/>
    <e v="#NAME?"/>
  </r>
  <r>
    <n v="-121.33"/>
    <n v="38.64"/>
    <n v="27"/>
    <n v="2203"/>
    <n v="493"/>
    <n v="1158"/>
    <n v="492"/>
    <n v="2.4342000000000001"/>
    <n v="119500"/>
    <x v="2"/>
    <e v="#NAME?"/>
  </r>
  <r>
    <n v="-121.34"/>
    <n v="38.64"/>
    <n v="17"/>
    <n v="2761"/>
    <n v="501"/>
    <n v="1128"/>
    <n v="482"/>
    <n v="3.7562000000000002"/>
    <n v="139700"/>
    <x v="2"/>
    <e v="#NAME?"/>
  </r>
  <r>
    <n v="-121.34"/>
    <n v="38.630000000000003"/>
    <n v="13"/>
    <n v="3033"/>
    <n v="540"/>
    <n v="1363"/>
    <n v="519"/>
    <n v="4.0035999999999996"/>
    <n v="161700"/>
    <x v="2"/>
    <e v="#NAME?"/>
  </r>
  <r>
    <n v="-121.33"/>
    <n v="38.630000000000003"/>
    <n v="23"/>
    <n v="1947"/>
    <n v="409"/>
    <n v="866"/>
    <n v="400"/>
    <n v="2.7181000000000002"/>
    <n v="156800"/>
    <x v="2"/>
    <e v="#NAME?"/>
  </r>
  <r>
    <n v="-121.33"/>
    <n v="38.619999999999997"/>
    <n v="19"/>
    <n v="1853"/>
    <n v="415"/>
    <n v="772"/>
    <n v="397"/>
    <n v="2.2574000000000001"/>
    <n v="135800"/>
    <x v="2"/>
    <e v="#NAME?"/>
  </r>
  <r>
    <n v="-121.34"/>
    <n v="38.619999999999997"/>
    <n v="20"/>
    <n v="4021"/>
    <n v="864"/>
    <n v="1658"/>
    <n v="730"/>
    <n v="2.4537"/>
    <n v="153000"/>
    <x v="2"/>
    <e v="#NAME?"/>
  </r>
  <r>
    <n v="-121.34"/>
    <n v="38.61"/>
    <n v="22"/>
    <n v="1778"/>
    <n v="408"/>
    <n v="875"/>
    <n v="375"/>
    <n v="2.6023000000000001"/>
    <n v="142200"/>
    <x v="2"/>
    <e v="#NAME?"/>
  </r>
  <r>
    <n v="-121.34"/>
    <n v="38.61"/>
    <n v="11"/>
    <n v="1716"/>
    <n v="404"/>
    <n v="722"/>
    <n v="415"/>
    <n v="2.0926"/>
    <n v="166100"/>
    <x v="2"/>
    <e v="#NAME?"/>
  </r>
  <r>
    <n v="-121.33"/>
    <n v="38.61"/>
    <n v="21"/>
    <n v="2453"/>
    <n v="518"/>
    <n v="1326"/>
    <n v="505"/>
    <n v="2.7079"/>
    <n v="148000"/>
    <x v="2"/>
    <e v="#NAME?"/>
  </r>
  <r>
    <n v="-121.34"/>
    <n v="38.61"/>
    <n v="20"/>
    <n v="5801"/>
    <n v="1148"/>
    <n v="2586"/>
    <n v="1063"/>
    <n v="3.9062999999999999"/>
    <n v="162100"/>
    <x v="2"/>
    <e v="#NAME?"/>
  </r>
  <r>
    <n v="-121.33"/>
    <n v="38.6"/>
    <n v="25"/>
    <n v="4260"/>
    <n v="607"/>
    <n v="1635"/>
    <n v="640"/>
    <n v="6.2816999999999998"/>
    <n v="288200"/>
    <x v="2"/>
    <e v="#NAME?"/>
  </r>
  <r>
    <n v="-121.29"/>
    <n v="38.630000000000003"/>
    <n v="24"/>
    <n v="2868"/>
    <n v="527"/>
    <n v="1284"/>
    <n v="487"/>
    <n v="3.3182"/>
    <n v="213000"/>
    <x v="2"/>
    <e v="#NAME?"/>
  </r>
  <r>
    <n v="-121.3"/>
    <n v="38.630000000000003"/>
    <n v="31"/>
    <n v="1817"/>
    <n v="372"/>
    <n v="992"/>
    <n v="339"/>
    <n v="3.0972"/>
    <n v="150000"/>
    <x v="2"/>
    <e v="#NAME?"/>
  </r>
  <r>
    <n v="-121.32"/>
    <n v="38.630000000000003"/>
    <n v="20"/>
    <n v="7003"/>
    <n v="1409"/>
    <n v="3107"/>
    <n v="1315"/>
    <n v="3.0348000000000002"/>
    <n v="150500"/>
    <x v="2"/>
    <e v="#NAME?"/>
  </r>
  <r>
    <n v="-121.31"/>
    <n v="38.619999999999997"/>
    <n v="31"/>
    <n v="3114"/>
    <n v="430"/>
    <n v="1121"/>
    <n v="456"/>
    <n v="6.2439999999999998"/>
    <n v="240000"/>
    <x v="2"/>
    <e v="#NAME?"/>
  </r>
  <r>
    <n v="-121.32"/>
    <n v="38.619999999999997"/>
    <n v="29"/>
    <n v="2430"/>
    <n v="448"/>
    <n v="1087"/>
    <n v="394"/>
    <n v="3.0863999999999998"/>
    <n v="177900"/>
    <x v="2"/>
    <e v="#NAME?"/>
  </r>
  <r>
    <n v="-121.32"/>
    <n v="38.619999999999997"/>
    <n v="33"/>
    <n v="898"/>
    <n v="190"/>
    <n v="470"/>
    <n v="201"/>
    <n v="2.6897000000000002"/>
    <n v="148300"/>
    <x v="2"/>
    <e v="#NAME?"/>
  </r>
  <r>
    <n v="-121.32"/>
    <n v="38.61"/>
    <n v="22"/>
    <n v="3902"/>
    <n v="845"/>
    <n v="1870"/>
    <n v="763"/>
    <n v="2.774"/>
    <n v="190200"/>
    <x v="2"/>
    <e v="#NAME?"/>
  </r>
  <r>
    <n v="-121.31"/>
    <n v="38.61"/>
    <n v="17"/>
    <n v="992"/>
    <n v="151"/>
    <n v="316"/>
    <n v="159"/>
    <n v="6.6238000000000001"/>
    <n v="326700"/>
    <x v="2"/>
    <e v="#NAME?"/>
  </r>
  <r>
    <n v="-121.3"/>
    <n v="38.64"/>
    <n v="20"/>
    <n v="5001"/>
    <n v="830"/>
    <n v="2330"/>
    <n v="830"/>
    <n v="4.0833000000000004"/>
    <n v="160000"/>
    <x v="2"/>
    <e v="#NAME?"/>
  </r>
  <r>
    <n v="-121.31"/>
    <n v="38.64"/>
    <n v="19"/>
    <n v="5407"/>
    <n v="838"/>
    <n v="1927"/>
    <n v="804"/>
    <n v="4.6302000000000003"/>
    <n v="195400"/>
    <x v="2"/>
    <e v="#NAME?"/>
  </r>
  <r>
    <n v="-121.32"/>
    <n v="38.64"/>
    <n v="19"/>
    <n v="8501"/>
    <n v="1558"/>
    <n v="3576"/>
    <n v="1467"/>
    <n v="3.6522999999999999"/>
    <n v="158500"/>
    <x v="2"/>
    <e v="#NAME?"/>
  </r>
  <r>
    <n v="-121.31"/>
    <n v="38.659999999999997"/>
    <n v="27"/>
    <n v="1713"/>
    <n v="282"/>
    <n v="761"/>
    <n v="295"/>
    <n v="5.2081"/>
    <n v="136400"/>
    <x v="2"/>
    <e v="#NAME?"/>
  </r>
  <r>
    <n v="-121.31"/>
    <n v="38.659999999999997"/>
    <n v="26"/>
    <n v="1604"/>
    <n v="245"/>
    <n v="751"/>
    <n v="267"/>
    <n v="4.7381000000000002"/>
    <n v="140500"/>
    <x v="2"/>
    <e v="#NAME?"/>
  </r>
  <r>
    <n v="-121.32"/>
    <n v="38.659999999999997"/>
    <n v="26"/>
    <n v="1149"/>
    <n v="193"/>
    <n v="500"/>
    <n v="194"/>
    <n v="5.0780000000000003"/>
    <n v="163400"/>
    <x v="2"/>
    <e v="#NAME?"/>
  </r>
  <r>
    <n v="-121.32"/>
    <n v="38.659999999999997"/>
    <n v="21"/>
    <n v="1276"/>
    <n v="208"/>
    <n v="501"/>
    <n v="205"/>
    <n v="3.95"/>
    <n v="143600"/>
    <x v="2"/>
    <e v="#NAME?"/>
  </r>
  <r>
    <n v="-121.32"/>
    <n v="38.65"/>
    <n v="23"/>
    <n v="2628"/>
    <n v="499"/>
    <n v="1210"/>
    <n v="453"/>
    <n v="3.0952000000000002"/>
    <n v="157700"/>
    <x v="2"/>
    <e v="#NAME?"/>
  </r>
  <r>
    <n v="-121.31"/>
    <n v="38.65"/>
    <n v="21"/>
    <n v="2759"/>
    <n v="409"/>
    <n v="1053"/>
    <n v="374"/>
    <n v="5.5"/>
    <n v="165700"/>
    <x v="2"/>
    <e v="#NAME?"/>
  </r>
  <r>
    <n v="-121.3"/>
    <n v="38.659999999999997"/>
    <n v="21"/>
    <n v="3824"/>
    <n v="634"/>
    <n v="1818"/>
    <n v="600"/>
    <n v="3.7120000000000002"/>
    <n v="139000"/>
    <x v="2"/>
    <e v="#NAME?"/>
  </r>
  <r>
    <n v="-121.3"/>
    <n v="38.659999999999997"/>
    <n v="28"/>
    <n v="3391"/>
    <n v="550"/>
    <n v="1546"/>
    <n v="553"/>
    <n v="4.2187999999999999"/>
    <n v="139200"/>
    <x v="2"/>
    <e v="#NAME?"/>
  </r>
  <r>
    <n v="-121.3"/>
    <n v="38.65"/>
    <n v="26"/>
    <n v="3192"/>
    <n v="447"/>
    <n v="1132"/>
    <n v="418"/>
    <n v="4.5278"/>
    <n v="144300"/>
    <x v="2"/>
    <e v="#NAME?"/>
  </r>
  <r>
    <n v="-121.3"/>
    <n v="38.65"/>
    <n v="36"/>
    <n v="1665"/>
    <n v="293"/>
    <n v="846"/>
    <n v="306"/>
    <n v="3.5851999999999999"/>
    <n v="121600"/>
    <x v="2"/>
    <e v="#NAME?"/>
  </r>
  <r>
    <n v="-121.21"/>
    <n v="38.659999999999997"/>
    <n v="15"/>
    <n v="6940"/>
    <n v="1019"/>
    <n v="2829"/>
    <n v="990"/>
    <n v="5.4889000000000001"/>
    <n v="232300"/>
    <x v="2"/>
    <e v="#NAME?"/>
  </r>
  <r>
    <n v="-121.21"/>
    <n v="38.65"/>
    <n v="14"/>
    <n v="3443"/>
    <n v="510"/>
    <n v="1413"/>
    <n v="505"/>
    <n v="5.6528999999999998"/>
    <n v="196000"/>
    <x v="2"/>
    <e v="#NAME?"/>
  </r>
  <r>
    <n v="-121.24"/>
    <n v="38.64"/>
    <n v="13"/>
    <n v="4491"/>
    <n v="689"/>
    <n v="1657"/>
    <n v="667"/>
    <n v="5.2590000000000003"/>
    <n v="249400"/>
    <x v="2"/>
    <e v="#NAME?"/>
  </r>
  <r>
    <n v="-121.23"/>
    <n v="38.65"/>
    <n v="19"/>
    <n v="2926"/>
    <n v="476"/>
    <n v="1349"/>
    <n v="480"/>
    <n v="4.6436999999999999"/>
    <n v="212900"/>
    <x v="2"/>
    <e v="#NAME?"/>
  </r>
  <r>
    <n v="-121.23"/>
    <n v="38.659999999999997"/>
    <n v="19"/>
    <n v="3243"/>
    <n v="546"/>
    <n v="1334"/>
    <n v="515"/>
    <n v="4.8087999999999997"/>
    <n v="169500"/>
    <x v="2"/>
    <e v="#NAME?"/>
  </r>
  <r>
    <n v="-121.24"/>
    <n v="38.659999999999997"/>
    <n v="14"/>
    <n v="3335"/>
    <n v="440"/>
    <n v="1329"/>
    <n v="429"/>
    <n v="6.2081999999999997"/>
    <n v="250300"/>
    <x v="2"/>
    <e v="#NAME?"/>
  </r>
  <r>
    <n v="-121.28"/>
    <n v="38.659999999999997"/>
    <n v="17"/>
    <n v="7741"/>
    <n v="1401"/>
    <n v="3153"/>
    <n v="1331"/>
    <n v="3.7869000000000002"/>
    <n v="216100"/>
    <x v="2"/>
    <e v="#NAME?"/>
  </r>
  <r>
    <n v="-121.25"/>
    <n v="38.659999999999997"/>
    <n v="26"/>
    <n v="3670"/>
    <n v="556"/>
    <n v="1616"/>
    <n v="550"/>
    <n v="5.0199999999999996"/>
    <n v="169600"/>
    <x v="2"/>
    <e v="#NAME?"/>
  </r>
  <r>
    <n v="-121.26"/>
    <n v="38.659999999999997"/>
    <n v="19"/>
    <n v="3170"/>
    <n v="444"/>
    <n v="1344"/>
    <n v="452"/>
    <n v="6.1182999999999996"/>
    <n v="221600"/>
    <x v="2"/>
    <e v="#NAME?"/>
  </r>
  <r>
    <n v="-121.27"/>
    <n v="38.659999999999997"/>
    <n v="19"/>
    <n v="1891"/>
    <n v="266"/>
    <n v="678"/>
    <n v="255"/>
    <n v="6.1871999999999998"/>
    <n v="188700"/>
    <x v="2"/>
    <e v="#NAME?"/>
  </r>
  <r>
    <n v="-121.27"/>
    <n v="38.659999999999997"/>
    <n v="15"/>
    <n v="2642"/>
    <n v="520"/>
    <n v="1032"/>
    <n v="475"/>
    <n v="4.1382000000000003"/>
    <n v="189800"/>
    <x v="2"/>
    <e v="#NAME?"/>
  </r>
  <r>
    <n v="-121.25"/>
    <n v="38.64"/>
    <n v="21"/>
    <n v="2764"/>
    <n v="363"/>
    <n v="902"/>
    <n v="360"/>
    <n v="5.6863999999999999"/>
    <n v="258700"/>
    <x v="2"/>
    <e v="#NAME?"/>
  </r>
  <r>
    <n v="-121.26"/>
    <n v="38.65"/>
    <n v="17"/>
    <n v="2655"/>
    <n v="421"/>
    <n v="991"/>
    <n v="384"/>
    <n v="4.6483999999999996"/>
    <n v="270600"/>
    <x v="2"/>
    <e v="#NAME?"/>
  </r>
  <r>
    <n v="-121.27"/>
    <n v="38.65"/>
    <n v="25"/>
    <n v="2787"/>
    <n v="601"/>
    <n v="1247"/>
    <n v="522"/>
    <n v="2.9016000000000002"/>
    <n v="159800"/>
    <x v="2"/>
    <e v="#NAME?"/>
  </r>
  <r>
    <n v="-121.27"/>
    <n v="38.64"/>
    <n v="22"/>
    <n v="1597"/>
    <n v="280"/>
    <n v="657"/>
    <n v="273"/>
    <n v="4.3098000000000001"/>
    <n v="213500"/>
    <x v="2"/>
    <e v="#NAME?"/>
  </r>
  <r>
    <n v="-121.26"/>
    <n v="38.64"/>
    <n v="40"/>
    <n v="1098"/>
    <n v="175"/>
    <n v="415"/>
    <n v="160"/>
    <n v="4.8375000000000004"/>
    <n v="217400"/>
    <x v="2"/>
    <e v="#NAME?"/>
  </r>
  <r>
    <n v="-121.27"/>
    <n v="38.65"/>
    <n v="33"/>
    <n v="1984"/>
    <n v="289"/>
    <n v="842"/>
    <n v="276"/>
    <n v="5.2949000000000002"/>
    <n v="173300"/>
    <x v="2"/>
    <e v="#NAME?"/>
  </r>
  <r>
    <n v="-121.29"/>
    <n v="38.65"/>
    <n v="27"/>
    <n v="2744"/>
    <n v="464"/>
    <n v="1340"/>
    <n v="452"/>
    <n v="3.8816000000000002"/>
    <n v="147300"/>
    <x v="2"/>
    <e v="#NAME?"/>
  </r>
  <r>
    <n v="-121.28"/>
    <n v="38.64"/>
    <n v="24"/>
    <n v="3459"/>
    <n v="573"/>
    <n v="1336"/>
    <n v="544"/>
    <n v="4.8661000000000003"/>
    <n v="186200"/>
    <x v="2"/>
    <e v="#NAME?"/>
  </r>
  <r>
    <n v="-121.28"/>
    <n v="38.630000000000003"/>
    <n v="36"/>
    <n v="120"/>
    <n v="16"/>
    <n v="30"/>
    <n v="14"/>
    <n v="10.2264"/>
    <n v="350000"/>
    <x v="2"/>
    <e v="#NAME?"/>
  </r>
  <r>
    <n v="-121.28"/>
    <n v="38.64"/>
    <n v="19"/>
    <n v="3574"/>
    <n v="669"/>
    <n v="1373"/>
    <n v="643"/>
    <n v="3.6297999999999999"/>
    <n v="242100"/>
    <x v="2"/>
    <e v="#NAME?"/>
  </r>
  <r>
    <n v="-121.28"/>
    <n v="38.71"/>
    <n v="8"/>
    <n v="4053"/>
    <n v="912"/>
    <n v="2033"/>
    <n v="897"/>
    <n v="2.8973"/>
    <n v="117100"/>
    <x v="2"/>
    <e v="#NAME?"/>
  </r>
  <r>
    <n v="-121.28"/>
    <n v="38.700000000000003"/>
    <n v="14"/>
    <n v="5827"/>
    <n v="1246"/>
    <n v="2578"/>
    <n v="1038"/>
    <n v="3.0211999999999999"/>
    <n v="112900"/>
    <x v="2"/>
    <e v="#NAME?"/>
  </r>
  <r>
    <n v="-121.28"/>
    <n v="38.71"/>
    <n v="35"/>
    <n v="3095"/>
    <n v="594"/>
    <n v="1550"/>
    <n v="576"/>
    <n v="3.5750000000000002"/>
    <n v="113500"/>
    <x v="2"/>
    <e v="#NAME?"/>
  </r>
  <r>
    <n v="-121.28"/>
    <n v="38.700000000000003"/>
    <n v="15"/>
    <n v="5828"/>
    <n v="1051"/>
    <n v="2868"/>
    <n v="1037"/>
    <n v="3.7812999999999999"/>
    <n v="143200"/>
    <x v="2"/>
    <e v="#NAME?"/>
  </r>
  <r>
    <n v="-121.28"/>
    <n v="38.68"/>
    <n v="14"/>
    <n v="11442"/>
    <n v="2690"/>
    <n v="6068"/>
    <n v="2435"/>
    <n v="2.6015999999999999"/>
    <n v="121200"/>
    <x v="2"/>
    <e v="#NAME?"/>
  </r>
  <r>
    <n v="-121.3"/>
    <n v="38.700000000000003"/>
    <n v="18"/>
    <n v="7334"/>
    <n v="1332"/>
    <n v="3339"/>
    <n v="1271"/>
    <n v="3.2349999999999999"/>
    <n v="124700"/>
    <x v="2"/>
    <e v="#NAME?"/>
  </r>
  <r>
    <n v="-121.3"/>
    <n v="38.69"/>
    <n v="21"/>
    <n v="6575"/>
    <n v="1105"/>
    <n v="3358"/>
    <n v="1098"/>
    <n v="4.0739000000000001"/>
    <n v="115400"/>
    <x v="2"/>
    <e v="#NAME?"/>
  </r>
  <r>
    <n v="-121.32"/>
    <n v="38.69"/>
    <n v="11"/>
    <n v="13796"/>
    <n v="2372"/>
    <n v="6000"/>
    <n v="2250"/>
    <n v="3.8776000000000002"/>
    <n v="124500"/>
    <x v="2"/>
    <e v="#NAME?"/>
  </r>
  <r>
    <n v="-121.33"/>
    <n v="38.68"/>
    <n v="13"/>
    <n v="5826"/>
    <n v="1411"/>
    <n v="2244"/>
    <n v="1219"/>
    <n v="1.9093"/>
    <n v="142900"/>
    <x v="2"/>
    <e v="#NAME?"/>
  </r>
  <r>
    <n v="-121.3"/>
    <n v="38.71"/>
    <n v="17"/>
    <n v="5434"/>
    <n v="1106"/>
    <n v="2755"/>
    <n v="1047"/>
    <n v="2.8226"/>
    <n v="99900"/>
    <x v="2"/>
    <e v="#NAME?"/>
  </r>
  <r>
    <n v="-121.29"/>
    <n v="38.71"/>
    <n v="32"/>
    <n v="1875"/>
    <n v="361"/>
    <n v="1027"/>
    <n v="343"/>
    <n v="3.5769000000000002"/>
    <n v="103800"/>
    <x v="2"/>
    <e v="#NAME?"/>
  </r>
  <r>
    <n v="-121.3"/>
    <n v="38.72"/>
    <n v="15"/>
    <n v="2514"/>
    <n v="482"/>
    <n v="1166"/>
    <n v="503"/>
    <n v="2.2812999999999999"/>
    <n v="131900"/>
    <x v="2"/>
    <e v="#NAME?"/>
  </r>
  <r>
    <n v="-121.31"/>
    <n v="38.72"/>
    <n v="11"/>
    <n v="2306"/>
    <n v="420"/>
    <n v="1308"/>
    <n v="418"/>
    <n v="3.9506000000000001"/>
    <n v="122200"/>
    <x v="2"/>
    <e v="#NAME?"/>
  </r>
  <r>
    <n v="-121.32"/>
    <n v="38.71"/>
    <n v="14"/>
    <n v="4594"/>
    <n v="774"/>
    <n v="2474"/>
    <n v="782"/>
    <n v="4.5244999999999997"/>
    <n v="127500"/>
    <x v="2"/>
    <e v="#NAME?"/>
  </r>
  <r>
    <n v="-121.31"/>
    <n v="38.71"/>
    <n v="18"/>
    <n v="3998"/>
    <n v="744"/>
    <n v="2071"/>
    <n v="660"/>
    <n v="4.3836000000000004"/>
    <n v="102000"/>
    <x v="2"/>
    <e v="#NAME?"/>
  </r>
  <r>
    <n v="-121.32"/>
    <n v="38.700000000000003"/>
    <n v="17"/>
    <n v="3214"/>
    <n v="551"/>
    <n v="1879"/>
    <n v="562"/>
    <n v="4.3643000000000001"/>
    <n v="124900"/>
    <x v="2"/>
    <e v="#NAME?"/>
  </r>
  <r>
    <n v="-121.32"/>
    <n v="38.700000000000003"/>
    <n v="16"/>
    <n v="2966"/>
    <n v="578"/>
    <n v="1365"/>
    <n v="480"/>
    <n v="3.2444000000000002"/>
    <n v="118400"/>
    <x v="2"/>
    <e v="#NAME?"/>
  </r>
  <r>
    <n v="-121.32"/>
    <n v="38.700000000000003"/>
    <n v="16"/>
    <n v="3592"/>
    <n v="642"/>
    <n v="1740"/>
    <n v="629"/>
    <n v="3.0703"/>
    <n v="126000"/>
    <x v="2"/>
    <e v="#NAME?"/>
  </r>
  <r>
    <n v="-121.33"/>
    <n v="38.700000000000003"/>
    <n v="15"/>
    <n v="2226"/>
    <n v="421"/>
    <n v="1004"/>
    <n v="417"/>
    <n v="2.7867999999999999"/>
    <n v="117800"/>
    <x v="2"/>
    <e v="#NAME?"/>
  </r>
  <r>
    <n v="-121.33"/>
    <n v="38.69"/>
    <n v="15"/>
    <n v="3137"/>
    <n v="509"/>
    <n v="1635"/>
    <n v="544"/>
    <n v="4.6923000000000004"/>
    <n v="122700"/>
    <x v="2"/>
    <e v="#NAME?"/>
  </r>
  <r>
    <n v="-121.32"/>
    <n v="38.68"/>
    <n v="25"/>
    <n v="1252"/>
    <n v="207"/>
    <n v="587"/>
    <n v="217"/>
    <n v="3.5893000000000002"/>
    <n v="146400"/>
    <x v="2"/>
    <e v="#NAME?"/>
  </r>
  <r>
    <n v="-121.32"/>
    <n v="38.67"/>
    <n v="10"/>
    <n v="3908"/>
    <n v="890"/>
    <n v="1898"/>
    <n v="798"/>
    <n v="2.8426"/>
    <n v="130600"/>
    <x v="2"/>
    <e v="#NAME?"/>
  </r>
  <r>
    <n v="-121.32"/>
    <n v="38.67"/>
    <n v="21"/>
    <n v="3455"/>
    <n v="706"/>
    <n v="1605"/>
    <n v="704"/>
    <n v="3.1381999999999999"/>
    <n v="91600"/>
    <x v="2"/>
    <e v="#NAME?"/>
  </r>
  <r>
    <n v="-121.31"/>
    <n v="38.67"/>
    <n v="26"/>
    <n v="1387"/>
    <n v="226"/>
    <n v="807"/>
    <n v="244"/>
    <n v="4.1562999999999999"/>
    <n v="135700"/>
    <x v="2"/>
    <e v="#NAME?"/>
  </r>
  <r>
    <n v="-121.33"/>
    <n v="38.67"/>
    <n v="17"/>
    <n v="2683"/>
    <n v="704"/>
    <n v="1410"/>
    <n v="659"/>
    <n v="1.962"/>
    <n v="130200"/>
    <x v="2"/>
    <e v="#NAME?"/>
  </r>
  <r>
    <n v="-121.33"/>
    <n v="38.659999999999997"/>
    <n v="17"/>
    <n v="2767"/>
    <n v="584"/>
    <n v="1275"/>
    <n v="568"/>
    <n v="2.5909"/>
    <n v="125400"/>
    <x v="2"/>
    <e v="#NAME?"/>
  </r>
  <r>
    <n v="-121.31"/>
    <n v="38.67"/>
    <n v="27"/>
    <n v="1998"/>
    <n v="353"/>
    <n v="970"/>
    <n v="343"/>
    <n v="4.8224"/>
    <n v="115500"/>
    <x v="2"/>
    <e v="#NAME?"/>
  </r>
  <r>
    <n v="-121.32"/>
    <n v="38.67"/>
    <n v="31"/>
    <n v="2532"/>
    <n v="479"/>
    <n v="1396"/>
    <n v="467"/>
    <n v="4.0416999999999996"/>
    <n v="114500"/>
    <x v="2"/>
    <e v="#NAME?"/>
  </r>
  <r>
    <n v="-121.29"/>
    <n v="38.68"/>
    <n v="12"/>
    <n v="5098"/>
    <n v="1094"/>
    <n v="2029"/>
    <n v="1065"/>
    <n v="3.5444"/>
    <n v="132500"/>
    <x v="2"/>
    <e v="#NAME?"/>
  </r>
  <r>
    <n v="-121.3"/>
    <n v="38.69"/>
    <n v="13"/>
    <n v="2135"/>
    <n v="429"/>
    <n v="779"/>
    <n v="432"/>
    <n v="3.6995"/>
    <n v="134900"/>
    <x v="2"/>
    <e v="#NAME?"/>
  </r>
  <r>
    <n v="-121.31"/>
    <n v="38.68"/>
    <n v="16"/>
    <n v="5179"/>
    <n v="1271"/>
    <n v="2181"/>
    <n v="1151"/>
    <n v="2.1009000000000002"/>
    <n v="82500"/>
    <x v="2"/>
    <e v="#NAME?"/>
  </r>
  <r>
    <n v="-121.31"/>
    <n v="38.68"/>
    <n v="22"/>
    <n v="1194"/>
    <n v="207"/>
    <n v="545"/>
    <n v="223"/>
    <n v="3.8603000000000001"/>
    <n v="134300"/>
    <x v="2"/>
    <e v="#NAME?"/>
  </r>
  <r>
    <n v="-121.3"/>
    <n v="38.67"/>
    <n v="15"/>
    <n v="4018"/>
    <n v="850"/>
    <n v="2070"/>
    <n v="814"/>
    <n v="3.0733000000000001"/>
    <n v="119800"/>
    <x v="2"/>
    <e v="#NAME?"/>
  </r>
  <r>
    <n v="-121.3"/>
    <n v="38.68"/>
    <n v="19"/>
    <n v="2655"/>
    <n v="438"/>
    <n v="1253"/>
    <n v="454"/>
    <n v="5.2816999999999998"/>
    <n v="140600"/>
    <x v="2"/>
    <e v="#NAME?"/>
  </r>
  <r>
    <n v="-121.3"/>
    <n v="38.67"/>
    <n v="20"/>
    <n v="1234"/>
    <n v="208"/>
    <n v="649"/>
    <n v="211"/>
    <n v="4.8522999999999996"/>
    <n v="143000"/>
    <x v="2"/>
    <e v="#NAME?"/>
  </r>
  <r>
    <n v="-121.3"/>
    <n v="38.659999999999997"/>
    <n v="32"/>
    <n v="2915"/>
    <n v="492"/>
    <n v="1292"/>
    <n v="454"/>
    <n v="3.3188"/>
    <n v="117100"/>
    <x v="2"/>
    <e v="#NAME?"/>
  </r>
  <r>
    <n v="-121.3"/>
    <n v="38.67"/>
    <n v="23"/>
    <n v="2145"/>
    <n v="340"/>
    <n v="1022"/>
    <n v="349"/>
    <n v="4.2037000000000004"/>
    <n v="125400"/>
    <x v="2"/>
    <e v="#NAME?"/>
  </r>
  <r>
    <n v="-121.27"/>
    <n v="38.700000000000003"/>
    <n v="16"/>
    <n v="3747"/>
    <n v="586"/>
    <n v="1817"/>
    <n v="590"/>
    <n v="4.6487999999999996"/>
    <n v="145300"/>
    <x v="2"/>
    <e v="#NAME?"/>
  </r>
  <r>
    <n v="-121.27"/>
    <n v="38.69"/>
    <n v="16"/>
    <n v="3389"/>
    <n v="597"/>
    <n v="1674"/>
    <n v="568"/>
    <n v="4.4489000000000001"/>
    <n v="145600"/>
    <x v="2"/>
    <e v="#NAME?"/>
  </r>
  <r>
    <n v="-121.26"/>
    <n v="38.68"/>
    <n v="4"/>
    <n v="3080"/>
    <n v="827"/>
    <n v="1195"/>
    <n v="683"/>
    <n v="2.7477"/>
    <n v="133000"/>
    <x v="2"/>
    <e v="#NAME?"/>
  </r>
  <r>
    <n v="-121.24"/>
    <n v="38.700000000000003"/>
    <n v="13"/>
    <n v="3243"/>
    <n v="488"/>
    <n v="1585"/>
    <n v="480"/>
    <n v="5.7133000000000003"/>
    <n v="166800"/>
    <x v="2"/>
    <e v="#NAME?"/>
  </r>
  <r>
    <n v="-121.25"/>
    <n v="38.700000000000003"/>
    <n v="16"/>
    <n v="3262"/>
    <n v="533"/>
    <n v="1794"/>
    <n v="543"/>
    <n v="4.2464000000000004"/>
    <n v="144400"/>
    <x v="2"/>
    <e v="#NAME?"/>
  </r>
  <r>
    <n v="-121.26"/>
    <n v="38.69"/>
    <n v="17"/>
    <n v="3917"/>
    <n v="638"/>
    <n v="1809"/>
    <n v="564"/>
    <n v="5.2586000000000004"/>
    <n v="137000"/>
    <x v="2"/>
    <e v="#NAME?"/>
  </r>
  <r>
    <n v="-121.25"/>
    <n v="38.69"/>
    <n v="17"/>
    <n v="3050"/>
    <n v="481"/>
    <n v="1490"/>
    <n v="489"/>
    <n v="4.5561999999999996"/>
    <n v="134500"/>
    <x v="2"/>
    <e v="#NAME?"/>
  </r>
  <r>
    <n v="-121.25"/>
    <n v="38.69"/>
    <n v="24"/>
    <n v="1014"/>
    <n v="185"/>
    <n v="606"/>
    <n v="194"/>
    <n v="4.1607000000000003"/>
    <n v="112800"/>
    <x v="2"/>
    <e v="#NAME?"/>
  </r>
  <r>
    <n v="-121.24"/>
    <n v="38.68"/>
    <n v="20"/>
    <n v="1402"/>
    <n v="236"/>
    <n v="676"/>
    <n v="236"/>
    <n v="3.7425999999999999"/>
    <n v="135500"/>
    <x v="2"/>
    <e v="#NAME?"/>
  </r>
  <r>
    <n v="-121.25"/>
    <n v="38.68"/>
    <n v="15"/>
    <n v="1497"/>
    <n v="243"/>
    <n v="730"/>
    <n v="242"/>
    <n v="4.9687999999999999"/>
    <n v="135600"/>
    <x v="2"/>
    <e v="#NAME?"/>
  </r>
  <r>
    <n v="-121.26"/>
    <n v="38.68"/>
    <n v="13"/>
    <n v="4256"/>
    <n v="619"/>
    <n v="1948"/>
    <n v="622"/>
    <n v="5.2050999999999998"/>
    <n v="167400"/>
    <x v="2"/>
    <e v="#NAME?"/>
  </r>
  <r>
    <n v="-121.25"/>
    <n v="38.68"/>
    <n v="13"/>
    <n v="503"/>
    <n v="70"/>
    <n v="267"/>
    <n v="77"/>
    <n v="6.1943000000000001"/>
    <n v="276100"/>
    <x v="2"/>
    <e v="#NAME?"/>
  </r>
  <r>
    <n v="-121.25"/>
    <n v="38.67"/>
    <n v="14"/>
    <n v="6155"/>
    <n v="1034"/>
    <n v="2407"/>
    <n v="941"/>
    <n v="4.2262000000000004"/>
    <n v="244300"/>
    <x v="2"/>
    <e v="#NAME?"/>
  </r>
  <r>
    <n v="-121.26"/>
    <n v="38.67"/>
    <n v="18"/>
    <n v="1830"/>
    <n v="313"/>
    <n v="905"/>
    <n v="361"/>
    <n v="4.2272999999999996"/>
    <n v="141800"/>
    <x v="2"/>
    <e v="#NAME?"/>
  </r>
  <r>
    <n v="-121.27"/>
    <n v="38.67"/>
    <n v="16"/>
    <n v="3185"/>
    <n v="886"/>
    <n v="1550"/>
    <n v="802"/>
    <n v="2.5198999999999998"/>
    <n v="149000"/>
    <x v="2"/>
    <e v="#NAME?"/>
  </r>
  <r>
    <n v="-121.26"/>
    <n v="38.659999999999997"/>
    <n v="8"/>
    <n v="1145"/>
    <n v="241"/>
    <n v="447"/>
    <n v="216"/>
    <n v="4.0781000000000001"/>
    <n v="124300"/>
    <x v="2"/>
    <e v="#NAME?"/>
  </r>
  <r>
    <n v="-121.27"/>
    <n v="38.67"/>
    <n v="15"/>
    <n v="2116"/>
    <n v="524"/>
    <n v="866"/>
    <n v="519"/>
    <n v="2.7387999999999999"/>
    <n v="111600"/>
    <x v="2"/>
    <e v="#NAME?"/>
  </r>
  <r>
    <n v="-121.27"/>
    <n v="38.67"/>
    <n v="15"/>
    <n v="1701"/>
    <n v="346"/>
    <n v="723"/>
    <n v="352"/>
    <n v="3.8906000000000001"/>
    <n v="128700"/>
    <x v="2"/>
    <e v="#NAME?"/>
  </r>
  <r>
    <n v="-121.28"/>
    <n v="38.68"/>
    <n v="16"/>
    <n v="3467"/>
    <n v="615"/>
    <n v="1478"/>
    <n v="601"/>
    <n v="3.75"/>
    <n v="147300"/>
    <x v="2"/>
    <e v="#NAME?"/>
  </r>
  <r>
    <n v="-121.28"/>
    <n v="38.67"/>
    <n v="23"/>
    <n v="1727"/>
    <n v="264"/>
    <n v="833"/>
    <n v="258"/>
    <n v="5.4797000000000002"/>
    <n v="160000"/>
    <x v="2"/>
    <e v="#NAME?"/>
  </r>
  <r>
    <n v="-121.28"/>
    <n v="38.67"/>
    <n v="29"/>
    <n v="1087"/>
    <n v="174"/>
    <n v="430"/>
    <n v="174"/>
    <n v="4.3624999999999998"/>
    <n v="158800"/>
    <x v="2"/>
    <e v="#NAME?"/>
  </r>
  <r>
    <n v="-121.29"/>
    <n v="38.68"/>
    <n v="20"/>
    <n v="1881"/>
    <n v="378"/>
    <n v="921"/>
    <n v="360"/>
    <n v="1.8589"/>
    <n v="144000"/>
    <x v="2"/>
    <e v="#NAME?"/>
  </r>
  <r>
    <n v="-121.29"/>
    <n v="38.67"/>
    <n v="20"/>
    <n v="1992"/>
    <n v="363"/>
    <n v="889"/>
    <n v="346"/>
    <n v="3.6516000000000002"/>
    <n v="130500"/>
    <x v="2"/>
    <e v="#NAME?"/>
  </r>
  <r>
    <n v="-121.25"/>
    <n v="38.72"/>
    <n v="15"/>
    <n v="6838"/>
    <n v="941"/>
    <n v="3166"/>
    <n v="926"/>
    <n v="5.2176999999999998"/>
    <n v="162700"/>
    <x v="2"/>
    <e v="#NAME?"/>
  </r>
  <r>
    <n v="-121.27"/>
    <n v="38.71"/>
    <n v="16"/>
    <n v="4082"/>
    <n v="666"/>
    <n v="1912"/>
    <n v="652"/>
    <n v="4.4608999999999996"/>
    <n v="142900"/>
    <x v="2"/>
    <e v="#NAME?"/>
  </r>
  <r>
    <n v="-121.25"/>
    <n v="38.71"/>
    <n v="14"/>
    <n v="3713"/>
    <n v="637"/>
    <n v="1845"/>
    <n v="635"/>
    <n v="4.3009000000000004"/>
    <n v="143400"/>
    <x v="2"/>
    <e v="#NAME?"/>
  </r>
  <r>
    <n v="-121.26"/>
    <n v="38.700000000000003"/>
    <n v="9"/>
    <n v="7812"/>
    <n v="1348"/>
    <n v="3275"/>
    <n v="1178"/>
    <n v="4.3826000000000001"/>
    <n v="146600"/>
    <x v="2"/>
    <e v="#NAME?"/>
  </r>
  <r>
    <n v="-121.17"/>
    <n v="38.69"/>
    <n v="5"/>
    <n v="7138"/>
    <n v="1227"/>
    <n v="2623"/>
    <n v="1139"/>
    <n v="5.6901999999999999"/>
    <n v="243200"/>
    <x v="2"/>
    <e v="#NAME?"/>
  </r>
  <r>
    <n v="-121.19"/>
    <n v="38.71"/>
    <n v="11"/>
    <n v="4415"/>
    <m/>
    <n v="1520"/>
    <n v="627"/>
    <n v="3.2321"/>
    <n v="390800"/>
    <x v="2"/>
    <e v="#NAME?"/>
  </r>
  <r>
    <n v="-121.18"/>
    <n v="38.69"/>
    <n v="7"/>
    <n v="7104"/>
    <n v="970"/>
    <n v="2772"/>
    <n v="920"/>
    <n v="6.3528000000000002"/>
    <n v="274500"/>
    <x v="2"/>
    <e v="#NAME?"/>
  </r>
  <r>
    <n v="-121.2"/>
    <n v="38.700000000000003"/>
    <n v="28"/>
    <n v="2970"/>
    <n v="471"/>
    <n v="1379"/>
    <n v="463"/>
    <n v="4.3213999999999997"/>
    <n v="131700"/>
    <x v="2"/>
    <e v="#NAME?"/>
  </r>
  <r>
    <n v="-121.2"/>
    <n v="38.69"/>
    <n v="26"/>
    <n v="3077"/>
    <n v="607"/>
    <n v="1603"/>
    <n v="595"/>
    <n v="2.7174"/>
    <n v="137500"/>
    <x v="2"/>
    <e v="#NAME?"/>
  </r>
  <r>
    <n v="-121.22"/>
    <n v="38.68"/>
    <n v="10"/>
    <n v="6262"/>
    <n v="1278"/>
    <n v="2954"/>
    <n v="1169"/>
    <n v="3.4506000000000001"/>
    <n v="139000"/>
    <x v="2"/>
    <e v="#NAME?"/>
  </r>
  <r>
    <n v="-121.22"/>
    <n v="38.71"/>
    <n v="23"/>
    <n v="1843"/>
    <n v="273"/>
    <n v="818"/>
    <n v="276"/>
    <n v="4.4695"/>
    <n v="214700"/>
    <x v="2"/>
    <e v="#NAME?"/>
  </r>
  <r>
    <n v="-121.23"/>
    <n v="38.71"/>
    <n v="18"/>
    <n v="4947"/>
    <n v="714"/>
    <n v="2227"/>
    <n v="675"/>
    <n v="4.8541999999999996"/>
    <n v="170500"/>
    <x v="2"/>
    <e v="#NAME?"/>
  </r>
  <r>
    <n v="-121.23"/>
    <n v="38.69"/>
    <n v="19"/>
    <n v="5268"/>
    <n v="849"/>
    <n v="2357"/>
    <n v="849"/>
    <n v="3.9226000000000001"/>
    <n v="148700"/>
    <x v="2"/>
    <e v="#NAME?"/>
  </r>
  <r>
    <n v="-121.23"/>
    <n v="38.67"/>
    <n v="27"/>
    <n v="5266"/>
    <n v="971"/>
    <n v="2432"/>
    <n v="948"/>
    <n v="3.8954"/>
    <n v="133000"/>
    <x v="2"/>
    <e v="#NAME?"/>
  </r>
  <r>
    <n v="-121.24"/>
    <n v="38.67"/>
    <n v="28"/>
    <n v="3558"/>
    <n v="589"/>
    <n v="1742"/>
    <n v="581"/>
    <n v="4.0182000000000002"/>
    <n v="131700"/>
    <x v="2"/>
    <e v="#NAME?"/>
  </r>
  <r>
    <n v="-121.2"/>
    <n v="38.68"/>
    <n v="9"/>
    <n v="2200"/>
    <n v="422"/>
    <n v="938"/>
    <n v="369"/>
    <n v="3.4895999999999998"/>
    <n v="143800"/>
    <x v="2"/>
    <e v="#NAME?"/>
  </r>
  <r>
    <n v="-121.21"/>
    <n v="38.67"/>
    <n v="11"/>
    <n v="5500"/>
    <n v="956"/>
    <n v="2827"/>
    <n v="946"/>
    <n v="4.1071"/>
    <n v="145800"/>
    <x v="2"/>
    <e v="#NAME?"/>
  </r>
  <r>
    <n v="-121.22"/>
    <n v="38.67"/>
    <n v="20"/>
    <n v="1412"/>
    <n v="226"/>
    <n v="700"/>
    <n v="227"/>
    <n v="4.05"/>
    <n v="130700"/>
    <x v="2"/>
    <e v="#NAME?"/>
  </r>
  <r>
    <n v="-121.21"/>
    <n v="38.67"/>
    <n v="19"/>
    <n v="2987"/>
    <n v="626"/>
    <n v="1610"/>
    <n v="605"/>
    <n v="3.0533000000000001"/>
    <n v="112100"/>
    <x v="2"/>
    <e v="#NAME?"/>
  </r>
  <r>
    <n v="-121.19"/>
    <n v="38.67"/>
    <n v="16"/>
    <n v="1754"/>
    <n v="284"/>
    <n v="773"/>
    <n v="277"/>
    <n v="4.8170000000000002"/>
    <n v="147000"/>
    <x v="2"/>
    <e v="#NAME?"/>
  </r>
  <r>
    <n v="-121.2"/>
    <n v="38.67"/>
    <n v="26"/>
    <n v="1546"/>
    <n v="287"/>
    <n v="773"/>
    <n v="299"/>
    <n v="2.9803000000000002"/>
    <n v="115400"/>
    <x v="2"/>
    <e v="#NAME?"/>
  </r>
  <r>
    <n v="-121.2"/>
    <n v="38.67"/>
    <n v="10"/>
    <n v="3875"/>
    <n v="668"/>
    <n v="1632"/>
    <n v="593"/>
    <n v="4.6901999999999999"/>
    <n v="171000"/>
    <x v="2"/>
    <e v="#NAME?"/>
  </r>
  <r>
    <n v="-121.19"/>
    <n v="38.659999999999997"/>
    <n v="26"/>
    <n v="1937"/>
    <n v="286"/>
    <n v="769"/>
    <n v="274"/>
    <n v="6.1185"/>
    <n v="179200"/>
    <x v="2"/>
    <e v="#NAME?"/>
  </r>
  <r>
    <n v="-121.2"/>
    <n v="38.659999999999997"/>
    <n v="17"/>
    <n v="1605"/>
    <n v="217"/>
    <n v="732"/>
    <n v="241"/>
    <n v="5.47"/>
    <n v="204800"/>
    <x v="2"/>
    <e v="#NAME?"/>
  </r>
  <r>
    <n v="-121.15"/>
    <n v="38.69"/>
    <n v="52"/>
    <n v="240"/>
    <n v="44"/>
    <n v="6675"/>
    <n v="29"/>
    <n v="6.1359000000000004"/>
    <n v="225000"/>
    <x v="2"/>
    <e v="#NAME?"/>
  </r>
  <r>
    <n v="-121.17"/>
    <n v="38.71"/>
    <n v="15"/>
    <n v="3084"/>
    <n v="557"/>
    <n v="1040"/>
    <n v="562"/>
    <n v="2.5183"/>
    <n v="293300"/>
    <x v="2"/>
    <e v="#NAME?"/>
  </r>
  <r>
    <n v="-121.17"/>
    <n v="38.68"/>
    <n v="37"/>
    <n v="1252"/>
    <n v="267"/>
    <n v="686"/>
    <n v="256"/>
    <n v="3"/>
    <n v="121900"/>
    <x v="2"/>
    <e v="#NAME?"/>
  </r>
  <r>
    <n v="-121.18"/>
    <n v="38.67"/>
    <n v="42"/>
    <n v="2101"/>
    <n v="480"/>
    <n v="945"/>
    <n v="426"/>
    <n v="2.3332999999999999"/>
    <n v="116000"/>
    <x v="2"/>
    <e v="#NAME?"/>
  </r>
  <r>
    <n v="-121.16"/>
    <n v="38.67"/>
    <n v="21"/>
    <n v="6198"/>
    <n v="1223"/>
    <n v="2827"/>
    <n v="1179"/>
    <n v="3.7795999999999998"/>
    <n v="159000"/>
    <x v="2"/>
    <e v="#NAME?"/>
  </r>
  <r>
    <n v="-121.15"/>
    <n v="38.68"/>
    <n v="6"/>
    <n v="9798"/>
    <n v="1551"/>
    <n v="4583"/>
    <n v="1494"/>
    <n v="5.0159000000000002"/>
    <n v="189600"/>
    <x v="2"/>
    <e v="#NAME?"/>
  </r>
  <r>
    <n v="-121.16"/>
    <n v="38.68"/>
    <n v="21"/>
    <n v="3517"/>
    <n v="667"/>
    <n v="1687"/>
    <n v="655"/>
    <n v="3.1160999999999999"/>
    <n v="131600"/>
    <x v="2"/>
    <e v="#NAME?"/>
  </r>
  <r>
    <n v="-121.13"/>
    <n v="38.659999999999997"/>
    <n v="2"/>
    <n v="12360"/>
    <n v="1747"/>
    <n v="4438"/>
    <n v="1470"/>
    <n v="6.2503000000000002"/>
    <n v="222500"/>
    <x v="2"/>
    <e v="#NAME?"/>
  </r>
  <r>
    <n v="-121.13"/>
    <n v="38.549999999999997"/>
    <n v="8"/>
    <n v="530"/>
    <n v="109"/>
    <n v="398"/>
    <n v="96"/>
    <n v="4.2031000000000001"/>
    <n v="212500"/>
    <x v="2"/>
    <e v="#NAME?"/>
  </r>
  <r>
    <n v="-121.06"/>
    <n v="38.51"/>
    <n v="6"/>
    <n v="6873"/>
    <n v="959"/>
    <n v="2354"/>
    <n v="931"/>
    <n v="6.8868999999999998"/>
    <n v="263100"/>
    <x v="2"/>
    <e v="#NAME?"/>
  </r>
  <r>
    <n v="-121.13"/>
    <n v="38.47"/>
    <n v="16"/>
    <n v="2574"/>
    <n v="441"/>
    <n v="1041"/>
    <n v="428"/>
    <n v="3.6644999999999999"/>
    <n v="203400"/>
    <x v="2"/>
    <e v="#NAME?"/>
  </r>
  <r>
    <n v="-121.24"/>
    <n v="38.630000000000003"/>
    <n v="4"/>
    <n v="11021"/>
    <n v="1565"/>
    <n v="3857"/>
    <n v="1494"/>
    <n v="7.2582000000000004"/>
    <n v="273200"/>
    <x v="2"/>
    <e v="#NAME?"/>
  </r>
  <r>
    <n v="-121.22"/>
    <n v="38.58"/>
    <n v="25"/>
    <n v="394"/>
    <n v="94"/>
    <n v="155"/>
    <n v="83"/>
    <n v="2.2330000000000001"/>
    <n v="55000"/>
    <x v="2"/>
    <e v="#NAME?"/>
  </r>
  <r>
    <n v="-121.28"/>
    <n v="38.549999999999997"/>
    <n v="35"/>
    <n v="7088"/>
    <n v="1279"/>
    <n v="4885"/>
    <n v="1272"/>
    <n v="2.6981000000000002"/>
    <n v="112500"/>
    <x v="2"/>
    <e v="#NAME?"/>
  </r>
  <r>
    <n v="-121.31"/>
    <n v="38.590000000000003"/>
    <n v="35"/>
    <n v="3295"/>
    <n v="560"/>
    <n v="1454"/>
    <n v="536"/>
    <n v="3.1711"/>
    <n v="101900"/>
    <x v="2"/>
    <e v="#NAME?"/>
  </r>
  <r>
    <n v="-121.32"/>
    <n v="38.590000000000003"/>
    <n v="21"/>
    <n v="9774"/>
    <n v="1777"/>
    <n v="4674"/>
    <n v="1712"/>
    <n v="3.6817000000000002"/>
    <n v="136100"/>
    <x v="2"/>
    <e v="#NAME?"/>
  </r>
  <r>
    <n v="-121.32"/>
    <n v="38.590000000000003"/>
    <n v="24"/>
    <n v="4378"/>
    <n v="910"/>
    <n v="2149"/>
    <n v="812"/>
    <n v="2.5034999999999998"/>
    <n v="123700"/>
    <x v="2"/>
    <e v="#NAME?"/>
  </r>
  <r>
    <n v="-121.29"/>
    <n v="38.61"/>
    <n v="17"/>
    <n v="13553"/>
    <n v="2474"/>
    <n v="6544"/>
    <n v="2359"/>
    <n v="3.9727000000000001"/>
    <n v="132700"/>
    <x v="2"/>
    <e v="#NAME?"/>
  </r>
  <r>
    <n v="-121.3"/>
    <n v="38.61"/>
    <n v="25"/>
    <n v="2707"/>
    <n v="464"/>
    <n v="1423"/>
    <n v="490"/>
    <n v="4.3235000000000001"/>
    <n v="116900"/>
    <x v="2"/>
    <e v="#NAME?"/>
  </r>
  <r>
    <n v="-121.3"/>
    <n v="38.6"/>
    <n v="32"/>
    <n v="9534"/>
    <n v="1819"/>
    <n v="4951"/>
    <n v="1710"/>
    <n v="3.3925999999999998"/>
    <n v="103400"/>
    <x v="2"/>
    <e v="#NAME?"/>
  </r>
  <r>
    <n v="-121.27"/>
    <n v="38.619999999999997"/>
    <n v="13"/>
    <n v="2321"/>
    <n v="539"/>
    <n v="1066"/>
    <n v="497"/>
    <n v="2.7652000000000001"/>
    <n v="95600"/>
    <x v="2"/>
    <e v="#NAME?"/>
  </r>
  <r>
    <n v="-121.28"/>
    <n v="38.61"/>
    <n v="22"/>
    <n v="2938"/>
    <n v="619"/>
    <n v="1501"/>
    <n v="561"/>
    <n v="2.7355999999999998"/>
    <n v="96100"/>
    <x v="2"/>
    <e v="#NAME?"/>
  </r>
  <r>
    <n v="-121.28"/>
    <n v="38.61"/>
    <n v="23"/>
    <n v="2547"/>
    <n v="504"/>
    <n v="1235"/>
    <n v="469"/>
    <n v="2.4722"/>
    <n v="103300"/>
    <x v="2"/>
    <e v="#NAME?"/>
  </r>
  <r>
    <n v="-121.29"/>
    <n v="38.61"/>
    <n v="26"/>
    <n v="1814"/>
    <n v="299"/>
    <n v="963"/>
    <n v="317"/>
    <n v="4.4519000000000002"/>
    <n v="110500"/>
    <x v="2"/>
    <e v="#NAME?"/>
  </r>
  <r>
    <n v="-121.27"/>
    <n v="38.61"/>
    <n v="17"/>
    <n v="6663"/>
    <n v="1369"/>
    <n v="2840"/>
    <n v="1299"/>
    <n v="2.9451999999999998"/>
    <n v="115600"/>
    <x v="2"/>
    <e v="#NAME?"/>
  </r>
  <r>
    <n v="-121.28"/>
    <n v="38.6"/>
    <n v="25"/>
    <n v="1122"/>
    <n v="198"/>
    <n v="564"/>
    <n v="213"/>
    <n v="3.1654"/>
    <n v="111600"/>
    <x v="2"/>
    <e v="#NAME?"/>
  </r>
  <r>
    <n v="-121.28"/>
    <n v="38.6"/>
    <n v="17"/>
    <n v="1671"/>
    <n v="378"/>
    <n v="848"/>
    <n v="351"/>
    <n v="3.1194000000000002"/>
    <n v="112500"/>
    <x v="2"/>
    <e v="#NAME?"/>
  </r>
  <r>
    <n v="-121.29"/>
    <n v="38.6"/>
    <n v="29"/>
    <n v="1276"/>
    <n v="225"/>
    <n v="600"/>
    <n v="223"/>
    <n v="4.0937999999999999"/>
    <n v="109100"/>
    <x v="2"/>
    <e v="#NAME?"/>
  </r>
  <r>
    <n v="-121.32"/>
    <n v="38.57"/>
    <n v="15"/>
    <n v="3369"/>
    <n v="499"/>
    <n v="1733"/>
    <n v="470"/>
    <n v="5.31"/>
    <n v="127500"/>
    <x v="2"/>
    <e v="#NAME?"/>
  </r>
  <r>
    <n v="-121.33"/>
    <n v="38.56"/>
    <n v="17"/>
    <n v="3608"/>
    <n v="682"/>
    <n v="1694"/>
    <n v="666"/>
    <n v="3.3109999999999999"/>
    <n v="109400"/>
    <x v="2"/>
    <e v="#NAME?"/>
  </r>
  <r>
    <n v="-121.32"/>
    <n v="38.57"/>
    <n v="25"/>
    <n v="692"/>
    <n v="146"/>
    <n v="504"/>
    <n v="167"/>
    <n v="3.6897000000000002"/>
    <n v="101100"/>
    <x v="2"/>
    <e v="#NAME?"/>
  </r>
  <r>
    <n v="-121.32"/>
    <n v="38.56"/>
    <n v="18"/>
    <n v="1169"/>
    <n v="186"/>
    <n v="614"/>
    <n v="192"/>
    <n v="4.5766"/>
    <n v="108700"/>
    <x v="2"/>
    <e v="#NAME?"/>
  </r>
  <r>
    <n v="-121.32"/>
    <n v="38.54"/>
    <n v="13"/>
    <n v="4715"/>
    <n v="1090"/>
    <n v="2420"/>
    <n v="1059"/>
    <n v="2.9693000000000001"/>
    <n v="104400"/>
    <x v="2"/>
    <e v="#NAME?"/>
  </r>
  <r>
    <n v="-121.28"/>
    <n v="38.53"/>
    <n v="18"/>
    <n v="224"/>
    <n v="38"/>
    <n v="95"/>
    <n v="41"/>
    <n v="3.1042000000000001"/>
    <n v="165000"/>
    <x v="2"/>
    <e v="#NAME?"/>
  </r>
  <r>
    <n v="-121.3"/>
    <n v="38.58"/>
    <n v="19"/>
    <n v="2653"/>
    <n v="680"/>
    <n v="1419"/>
    <n v="579"/>
    <n v="2.3786999999999998"/>
    <n v="91300"/>
    <x v="2"/>
    <e v="#NAME?"/>
  </r>
  <r>
    <n v="-121.3"/>
    <n v="38.58"/>
    <n v="16"/>
    <n v="1537"/>
    <m/>
    <n v="1125"/>
    <n v="375"/>
    <n v="2.6471"/>
    <n v="90700"/>
    <x v="2"/>
    <e v="#NAME?"/>
  </r>
  <r>
    <n v="-121.31"/>
    <n v="38.58"/>
    <n v="10"/>
    <n v="2421"/>
    <n v="580"/>
    <n v="962"/>
    <n v="497"/>
    <n v="2.5034999999999998"/>
    <n v="112500"/>
    <x v="2"/>
    <e v="#NAME?"/>
  </r>
  <r>
    <n v="-121.31"/>
    <n v="38.57"/>
    <n v="9"/>
    <n v="2748"/>
    <n v="521"/>
    <n v="1663"/>
    <n v="565"/>
    <n v="3.5192000000000001"/>
    <n v="113300"/>
    <x v="2"/>
    <e v="#NAME?"/>
  </r>
  <r>
    <n v="-121.31"/>
    <n v="38.57"/>
    <n v="22"/>
    <n v="1229"/>
    <n v="253"/>
    <n v="733"/>
    <n v="250"/>
    <n v="2.5"/>
    <n v="101600"/>
    <x v="2"/>
    <e v="#NAME?"/>
  </r>
  <r>
    <n v="-121.33"/>
    <n v="38.57"/>
    <n v="17"/>
    <n v="1621"/>
    <n v="350"/>
    <n v="706"/>
    <n v="338"/>
    <n v="2.3683999999999998"/>
    <n v="150000"/>
    <x v="2"/>
    <e v="#NAME?"/>
  </r>
  <r>
    <n v="-121.28"/>
    <n v="38.590000000000003"/>
    <n v="3"/>
    <n v="4188"/>
    <n v="1136"/>
    <n v="2081"/>
    <n v="995"/>
    <n v="3.0480999999999998"/>
    <n v="92500"/>
    <x v="2"/>
    <e v="#NAME?"/>
  </r>
  <r>
    <n v="-121.29"/>
    <n v="38.590000000000003"/>
    <n v="19"/>
    <n v="2460"/>
    <n v="470"/>
    <n v="1346"/>
    <n v="480"/>
    <n v="3.6562999999999999"/>
    <n v="95600"/>
    <x v="2"/>
    <e v="#NAME?"/>
  </r>
  <r>
    <n v="-121.3"/>
    <n v="38.590000000000003"/>
    <n v="25"/>
    <n v="3002"/>
    <n v="718"/>
    <n v="1660"/>
    <n v="613"/>
    <n v="2.1116000000000001"/>
    <n v="89600"/>
    <x v="2"/>
    <e v="#NAME?"/>
  </r>
  <r>
    <n v="-121.3"/>
    <n v="38.58"/>
    <n v="29"/>
    <n v="2748"/>
    <n v="563"/>
    <n v="1619"/>
    <n v="525"/>
    <n v="2.8965999999999998"/>
    <n v="92400"/>
    <x v="2"/>
    <e v="#NAME?"/>
  </r>
  <r>
    <n v="-121.34"/>
    <n v="38.56"/>
    <n v="12"/>
    <n v="2975"/>
    <n v="628"/>
    <n v="1440"/>
    <n v="593"/>
    <n v="2.9895999999999998"/>
    <n v="118600"/>
    <x v="2"/>
    <e v="#NAME?"/>
  </r>
  <r>
    <n v="-121.34"/>
    <n v="38.549999999999997"/>
    <n v="11"/>
    <n v="2838"/>
    <n v="498"/>
    <n v="1701"/>
    <n v="504"/>
    <n v="4.1447000000000003"/>
    <n v="114000"/>
    <x v="2"/>
    <e v="#NAME?"/>
  </r>
  <r>
    <n v="-121.35"/>
    <n v="38.54"/>
    <n v="12"/>
    <n v="16239"/>
    <n v="3358"/>
    <n v="8656"/>
    <n v="3234"/>
    <n v="3.5691000000000002"/>
    <n v="116300"/>
    <x v="2"/>
    <e v="#NAME?"/>
  </r>
  <r>
    <n v="-121.37"/>
    <n v="38.56"/>
    <n v="19"/>
    <n v="6308"/>
    <n v="1167"/>
    <n v="3012"/>
    <n v="1112"/>
    <n v="2.9464000000000001"/>
    <n v="113500"/>
    <x v="2"/>
    <e v="#NAME?"/>
  </r>
  <r>
    <n v="-121.37"/>
    <n v="38.57"/>
    <n v="16"/>
    <n v="3895"/>
    <n v="896"/>
    <n v="1762"/>
    <n v="855"/>
    <n v="2.6635"/>
    <n v="135800"/>
    <x v="2"/>
    <e v="#NAME?"/>
  </r>
  <r>
    <n v="-121.37"/>
    <n v="38.56"/>
    <n v="18"/>
    <n v="2129"/>
    <n v="363"/>
    <n v="815"/>
    <n v="347"/>
    <n v="2.7679"/>
    <n v="118000"/>
    <x v="2"/>
    <e v="#NAME?"/>
  </r>
  <r>
    <n v="-121.36"/>
    <n v="38.57"/>
    <n v="26"/>
    <n v="1793"/>
    <n v="244"/>
    <n v="653"/>
    <n v="235"/>
    <n v="5.6485000000000003"/>
    <n v="129500"/>
    <x v="2"/>
    <e v="#NAME?"/>
  </r>
  <r>
    <n v="-121.35"/>
    <n v="38.56"/>
    <n v="16"/>
    <n v="2629"/>
    <n v="491"/>
    <n v="1265"/>
    <n v="485"/>
    <n v="4.5065999999999997"/>
    <n v="140200"/>
    <x v="2"/>
    <e v="#NAME?"/>
  </r>
  <r>
    <n v="-121.34"/>
    <n v="38.58"/>
    <n v="17"/>
    <n v="1605"/>
    <n v="258"/>
    <n v="748"/>
    <n v="262"/>
    <n v="5.0917000000000003"/>
    <n v="134100"/>
    <x v="2"/>
    <e v="#NAME?"/>
  </r>
  <r>
    <n v="-121.34"/>
    <n v="38.57"/>
    <n v="14"/>
    <n v="5737"/>
    <n v="1008"/>
    <n v="2731"/>
    <n v="983"/>
    <n v="4.4602000000000004"/>
    <n v="134500"/>
    <x v="2"/>
    <e v="#NAME?"/>
  </r>
  <r>
    <n v="-121.35"/>
    <n v="38.549999999999997"/>
    <n v="18"/>
    <n v="4481"/>
    <n v="780"/>
    <n v="2211"/>
    <n v="775"/>
    <n v="3.9933999999999998"/>
    <n v="123300"/>
    <x v="2"/>
    <e v="#NAME?"/>
  </r>
  <r>
    <n v="-121.35"/>
    <n v="38.549999999999997"/>
    <n v="22"/>
    <n v="2607"/>
    <n v="411"/>
    <n v="1216"/>
    <n v="407"/>
    <n v="5.0427"/>
    <n v="126900"/>
    <x v="2"/>
    <e v="#NAME?"/>
  </r>
  <r>
    <n v="-121.36"/>
    <n v="38.549999999999997"/>
    <n v="33"/>
    <n v="1191"/>
    <n v="198"/>
    <n v="554"/>
    <n v="191"/>
    <n v="2.8020999999999998"/>
    <n v="118800"/>
    <x v="2"/>
    <e v="#NAME?"/>
  </r>
  <r>
    <n v="-121.35"/>
    <n v="38.56"/>
    <n v="16"/>
    <n v="2278"/>
    <n v="370"/>
    <n v="1203"/>
    <n v="371"/>
    <n v="5.0621999999999998"/>
    <n v="132400"/>
    <x v="2"/>
    <e v="#NAME?"/>
  </r>
  <r>
    <n v="-121.36"/>
    <n v="38.56"/>
    <n v="17"/>
    <n v="6225"/>
    <n v="938"/>
    <n v="3064"/>
    <n v="947"/>
    <n v="5.2881"/>
    <n v="138000"/>
    <x v="2"/>
    <e v="#NAME?"/>
  </r>
  <r>
    <n v="-121.37"/>
    <n v="38.549999999999997"/>
    <n v="21"/>
    <n v="2713"/>
    <n v="432"/>
    <n v="1287"/>
    <n v="440"/>
    <n v="4.5815000000000001"/>
    <n v="125500"/>
    <x v="2"/>
    <e v="#NAME?"/>
  </r>
  <r>
    <n v="-121.36"/>
    <n v="38.56"/>
    <n v="20"/>
    <n v="1232"/>
    <n v="332"/>
    <n v="667"/>
    <n v="288"/>
    <n v="1.8288"/>
    <n v="32500"/>
    <x v="2"/>
    <e v="#NAME?"/>
  </r>
  <r>
    <n v="-121.37"/>
    <n v="38.56"/>
    <n v="27"/>
    <n v="1827"/>
    <n v="509"/>
    <n v="852"/>
    <n v="450"/>
    <n v="2.0901000000000001"/>
    <n v="52500"/>
    <x v="2"/>
    <e v="#NAME?"/>
  </r>
  <r>
    <n v="-121.3"/>
    <n v="38.51"/>
    <n v="19"/>
    <n v="822"/>
    <n v="134"/>
    <n v="457"/>
    <n v="133"/>
    <n v="4.1500000000000004"/>
    <n v="157500"/>
    <x v="2"/>
    <e v="#NAME?"/>
  </r>
  <r>
    <n v="-121.35"/>
    <n v="38.51"/>
    <n v="29"/>
    <n v="2337"/>
    <n v="391"/>
    <n v="1054"/>
    <n v="352"/>
    <n v="4.2206000000000001"/>
    <n v="157700"/>
    <x v="2"/>
    <e v="#NAME?"/>
  </r>
  <r>
    <n v="-121.4"/>
    <n v="38.47"/>
    <n v="4"/>
    <n v="20982"/>
    <n v="3392"/>
    <n v="10329"/>
    <n v="3086"/>
    <n v="4.3658000000000001"/>
    <n v="130600"/>
    <x v="2"/>
    <e v="#NAME?"/>
  </r>
  <r>
    <n v="-121.38"/>
    <n v="38.47"/>
    <n v="4"/>
    <n v="14418"/>
    <n v="2282"/>
    <n v="6578"/>
    <n v="2140"/>
    <n v="4.5603999999999996"/>
    <n v="145900"/>
    <x v="2"/>
    <e v="#NAME?"/>
  </r>
  <r>
    <n v="-121.39"/>
    <n v="38.43"/>
    <n v="3"/>
    <n v="2696"/>
    <n v="384"/>
    <n v="990"/>
    <n v="316"/>
    <n v="5.4444999999999997"/>
    <n v="237600"/>
    <x v="2"/>
    <e v="#NAME?"/>
  </r>
  <r>
    <n v="-121.27"/>
    <n v="38.44"/>
    <n v="19"/>
    <n v="2780"/>
    <n v="414"/>
    <n v="1320"/>
    <n v="404"/>
    <n v="5.8830999999999998"/>
    <n v="209900"/>
    <x v="2"/>
    <e v="#NAME?"/>
  </r>
  <r>
    <n v="-121.35"/>
    <n v="38.46"/>
    <n v="2"/>
    <n v="6992"/>
    <n v="1132"/>
    <n v="2816"/>
    <n v="984"/>
    <n v="4.3879000000000001"/>
    <n v="144400"/>
    <x v="2"/>
    <e v="#NAME?"/>
  </r>
  <r>
    <n v="-121.34"/>
    <n v="38.44"/>
    <n v="14"/>
    <n v="3205"/>
    <n v="465"/>
    <n v="1439"/>
    <n v="456"/>
    <n v="5.7451999999999996"/>
    <n v="240900"/>
    <x v="2"/>
    <e v="#NAME?"/>
  </r>
  <r>
    <n v="-121.32"/>
    <n v="38.409999999999997"/>
    <n v="17"/>
    <n v="4401"/>
    <n v="655"/>
    <n v="1970"/>
    <n v="639"/>
    <n v="5.8239000000000001"/>
    <n v="247500"/>
    <x v="2"/>
    <e v="#NAME?"/>
  </r>
  <r>
    <n v="-121.36"/>
    <n v="38.42"/>
    <n v="6"/>
    <n v="3254"/>
    <n v="465"/>
    <n v="1168"/>
    <n v="345"/>
    <n v="5.1810999999999998"/>
    <n v="188400"/>
    <x v="2"/>
    <e v="#NAME?"/>
  </r>
  <r>
    <n v="-121.37"/>
    <n v="38.409999999999997"/>
    <n v="14"/>
    <n v="3727"/>
    <n v="685"/>
    <n v="1741"/>
    <n v="646"/>
    <n v="3.5625"/>
    <n v="125700"/>
    <x v="2"/>
    <e v="#NAME?"/>
  </r>
  <r>
    <n v="-121.37"/>
    <n v="38.42"/>
    <n v="18"/>
    <n v="2643"/>
    <n v="502"/>
    <n v="1755"/>
    <n v="541"/>
    <n v="3.3281000000000001"/>
    <n v="91200"/>
    <x v="2"/>
    <e v="#NAME?"/>
  </r>
  <r>
    <n v="-121.38"/>
    <n v="38.409999999999997"/>
    <n v="7"/>
    <n v="6091"/>
    <n v="921"/>
    <n v="2916"/>
    <n v="886"/>
    <n v="4.7557"/>
    <n v="150400"/>
    <x v="2"/>
    <e v="#NAME?"/>
  </r>
  <r>
    <n v="-121.38"/>
    <n v="38.409999999999997"/>
    <n v="10"/>
    <n v="3425"/>
    <n v="629"/>
    <n v="1538"/>
    <n v="587"/>
    <n v="4.45"/>
    <n v="138700"/>
    <x v="2"/>
    <e v="#NAME?"/>
  </r>
  <r>
    <n v="-121.38"/>
    <n v="38.4"/>
    <n v="15"/>
    <n v="4155"/>
    <n v="637"/>
    <n v="1722"/>
    <n v="616"/>
    <n v="4.8830999999999998"/>
    <n v="154400"/>
    <x v="2"/>
    <e v="#NAME?"/>
  </r>
  <r>
    <n v="-121.37"/>
    <n v="38.39"/>
    <n v="15"/>
    <n v="1883"/>
    <n v="254"/>
    <n v="893"/>
    <n v="256"/>
    <n v="6.2575000000000003"/>
    <n v="143500"/>
    <x v="2"/>
    <e v="#NAME?"/>
  </r>
  <r>
    <n v="-121.35"/>
    <n v="38.4"/>
    <n v="11"/>
    <n v="2322"/>
    <n v="459"/>
    <n v="1373"/>
    <n v="424"/>
    <n v="3.1749999999999998"/>
    <n v="94400"/>
    <x v="2"/>
    <e v="#NAME?"/>
  </r>
  <r>
    <n v="-121.36"/>
    <n v="38.4"/>
    <n v="18"/>
    <n v="4813"/>
    <n v="849"/>
    <n v="2333"/>
    <n v="843"/>
    <n v="4.1749999999999998"/>
    <n v="144400"/>
    <x v="2"/>
    <e v="#NAME?"/>
  </r>
  <r>
    <n v="-121.36"/>
    <n v="38.39"/>
    <n v="10"/>
    <n v="5121"/>
    <n v="763"/>
    <n v="2568"/>
    <n v="758"/>
    <n v="5.2446999999999999"/>
    <n v="148100"/>
    <x v="2"/>
    <e v="#NAME?"/>
  </r>
  <r>
    <n v="-121.13"/>
    <n v="38.369999999999997"/>
    <n v="10"/>
    <n v="1034"/>
    <n v="153"/>
    <n v="478"/>
    <n v="155"/>
    <n v="7.0326000000000004"/>
    <n v="241100"/>
    <x v="2"/>
    <e v="#NAME?"/>
  </r>
  <r>
    <n v="-121.2"/>
    <n v="38.36"/>
    <n v="14"/>
    <n v="2634"/>
    <n v="463"/>
    <n v="1402"/>
    <n v="432"/>
    <n v="3.8896999999999999"/>
    <n v="175700"/>
    <x v="2"/>
    <e v="#NAME?"/>
  </r>
  <r>
    <n v="-121.22"/>
    <n v="38.4"/>
    <n v="14"/>
    <n v="2655"/>
    <n v="441"/>
    <n v="1277"/>
    <n v="422"/>
    <n v="4.6989000000000001"/>
    <n v="213800"/>
    <x v="2"/>
    <e v="#NAME?"/>
  </r>
  <r>
    <n v="-121.22"/>
    <n v="38.43"/>
    <n v="20"/>
    <n v="2054"/>
    <n v="339"/>
    <n v="934"/>
    <n v="336"/>
    <n v="4.5368000000000004"/>
    <n v="219300"/>
    <x v="2"/>
    <e v="#NAME?"/>
  </r>
  <r>
    <n v="-121.29"/>
    <n v="38.36"/>
    <n v="17"/>
    <n v="2193"/>
    <n v="386"/>
    <n v="1148"/>
    <n v="372"/>
    <n v="4.5271999999999997"/>
    <n v="191700"/>
    <x v="2"/>
    <e v="#NAME?"/>
  </r>
  <r>
    <n v="-121.27"/>
    <n v="38.31"/>
    <n v="17"/>
    <n v="1144"/>
    <n v="202"/>
    <n v="626"/>
    <n v="178"/>
    <n v="4.4107000000000003"/>
    <n v="151600"/>
    <x v="2"/>
    <e v="#NAME?"/>
  </r>
  <r>
    <n v="-121.1"/>
    <n v="38.33"/>
    <n v="14"/>
    <n v="1357"/>
    <n v="247"/>
    <n v="695"/>
    <n v="224"/>
    <n v="4.1974"/>
    <n v="157800"/>
    <x v="2"/>
    <e v="#NAME?"/>
  </r>
  <r>
    <n v="-121.2"/>
    <n v="38.28"/>
    <n v="20"/>
    <n v="1732"/>
    <n v="307"/>
    <n v="999"/>
    <n v="305"/>
    <n v="3.9807999999999999"/>
    <n v="160200"/>
    <x v="2"/>
    <e v="#NAME?"/>
  </r>
  <r>
    <n v="-121.26"/>
    <n v="38.270000000000003"/>
    <n v="20"/>
    <n v="1314"/>
    <n v="229"/>
    <n v="712"/>
    <n v="219"/>
    <n v="4.4124999999999996"/>
    <n v="144600"/>
    <x v="2"/>
    <e v="#NAME?"/>
  </r>
  <r>
    <n v="-121.29"/>
    <n v="38.28"/>
    <n v="11"/>
    <n v="1554"/>
    <n v="260"/>
    <n v="793"/>
    <n v="233"/>
    <n v="4.8072999999999997"/>
    <n v="156700"/>
    <x v="2"/>
    <e v="#NAME?"/>
  </r>
  <r>
    <n v="-121.35"/>
    <n v="38.28"/>
    <n v="17"/>
    <n v="2756"/>
    <n v="557"/>
    <n v="1986"/>
    <n v="530"/>
    <n v="3.2233999999999998"/>
    <n v="82000"/>
    <x v="2"/>
    <e v="#NAME?"/>
  </r>
  <r>
    <n v="-121.33"/>
    <n v="38.28"/>
    <n v="14"/>
    <n v="980"/>
    <n v="171"/>
    <n v="659"/>
    <n v="183"/>
    <n v="4.4306000000000001"/>
    <n v="170100"/>
    <x v="2"/>
    <e v="#NAME?"/>
  </r>
  <r>
    <n v="-121.31"/>
    <n v="38.28"/>
    <n v="16"/>
    <n v="1708"/>
    <n v="391"/>
    <n v="687"/>
    <n v="378"/>
    <n v="1.9484999999999999"/>
    <n v="155400"/>
    <x v="2"/>
    <e v="#NAME?"/>
  </r>
  <r>
    <n v="-121.3"/>
    <n v="38.26"/>
    <n v="19"/>
    <n v="1403"/>
    <n v="276"/>
    <n v="901"/>
    <n v="290"/>
    <n v="3.2149999999999999"/>
    <n v="104600"/>
    <x v="2"/>
    <e v="#NAME?"/>
  </r>
  <r>
    <n v="-121.31"/>
    <n v="38.26"/>
    <n v="22"/>
    <n v="1768"/>
    <n v="396"/>
    <n v="1005"/>
    <n v="420"/>
    <n v="1.8846000000000001"/>
    <n v="88300"/>
    <x v="2"/>
    <e v="#NAME?"/>
  </r>
  <r>
    <n v="-121.32"/>
    <n v="38.26"/>
    <n v="4"/>
    <n v="6125"/>
    <n v="1063"/>
    <n v="3077"/>
    <n v="953"/>
    <n v="4.1178999999999997"/>
    <n v="134600"/>
    <x v="2"/>
    <e v="#NAME?"/>
  </r>
  <r>
    <n v="-121.3"/>
    <n v="38.25"/>
    <n v="27"/>
    <n v="2475"/>
    <n v="548"/>
    <n v="1703"/>
    <n v="517"/>
    <n v="2.5727000000000002"/>
    <n v="86100"/>
    <x v="2"/>
    <e v="#NAME?"/>
  </r>
  <r>
    <n v="-121.48"/>
    <n v="38.46"/>
    <n v="8"/>
    <n v="10505"/>
    <n v="1777"/>
    <n v="6002"/>
    <n v="1694"/>
    <n v="4.0515999999999996"/>
    <n v="121200"/>
    <x v="2"/>
    <e v="#NAME?"/>
  </r>
  <r>
    <n v="-121.42"/>
    <n v="38.47"/>
    <n v="11"/>
    <n v="5665"/>
    <n v="1507"/>
    <n v="3422"/>
    <n v="1299"/>
    <n v="2.3342999999999998"/>
    <n v="97800"/>
    <x v="2"/>
    <e v="#NAME?"/>
  </r>
  <r>
    <n v="-121.43"/>
    <n v="38.46"/>
    <n v="18"/>
    <n v="1378"/>
    <n v="235"/>
    <n v="818"/>
    <n v="262"/>
    <n v="4.0625"/>
    <n v="100300"/>
    <x v="2"/>
    <e v="#NAME?"/>
  </r>
  <r>
    <n v="-121.43"/>
    <n v="38.47"/>
    <n v="21"/>
    <n v="1787"/>
    <n v="291"/>
    <n v="988"/>
    <n v="301"/>
    <n v="4.3499999999999996"/>
    <n v="96200"/>
    <x v="2"/>
    <e v="#NAME?"/>
  </r>
  <r>
    <n v="-121.44"/>
    <n v="38.47"/>
    <n v="16"/>
    <n v="1215"/>
    <n v="223"/>
    <n v="787"/>
    <n v="233"/>
    <n v="4.1597"/>
    <n v="95900"/>
    <x v="2"/>
    <e v="#NAME?"/>
  </r>
  <r>
    <n v="-121.44"/>
    <n v="38.47"/>
    <n v="5"/>
    <n v="5666"/>
    <n v="1178"/>
    <n v="3139"/>
    <n v="1131"/>
    <n v="3.3607999999999998"/>
    <n v="108900"/>
    <x v="2"/>
    <e v="#NAME?"/>
  </r>
  <r>
    <n v="-121.44"/>
    <n v="38.46"/>
    <n v="10"/>
    <n v="4446"/>
    <n v="897"/>
    <n v="2499"/>
    <n v="884"/>
    <n v="3.5461"/>
    <n v="103600"/>
    <x v="2"/>
    <e v="#NAME?"/>
  </r>
  <r>
    <n v="-121.44"/>
    <n v="38.43"/>
    <n v="3"/>
    <n v="39320"/>
    <n v="6210"/>
    <n v="16305"/>
    <n v="5358"/>
    <n v="4.9516"/>
    <n v="153700"/>
    <x v="2"/>
    <e v="#NAME?"/>
  </r>
  <r>
    <n v="-121.41"/>
    <n v="38.340000000000003"/>
    <n v="24"/>
    <n v="1605"/>
    <n v="277"/>
    <n v="1966"/>
    <n v="250"/>
    <n v="3.0832999999999999"/>
    <n v="162500"/>
    <x v="2"/>
    <e v="#NAME?"/>
  </r>
  <r>
    <n v="-121.45"/>
    <n v="38.369999999999997"/>
    <n v="32"/>
    <n v="1441"/>
    <n v="261"/>
    <n v="629"/>
    <n v="249"/>
    <n v="4.4519000000000002"/>
    <n v="137500"/>
    <x v="2"/>
    <e v="#NAME?"/>
  </r>
  <r>
    <n v="-121.5"/>
    <n v="38.340000000000003"/>
    <n v="36"/>
    <n v="1212"/>
    <n v="255"/>
    <n v="569"/>
    <n v="256"/>
    <n v="2.0047999999999999"/>
    <n v="72900"/>
    <x v="2"/>
    <e v="#NAME?"/>
  </r>
  <r>
    <n v="-121.54"/>
    <n v="38.29"/>
    <n v="47"/>
    <n v="1396"/>
    <n v="254"/>
    <n v="630"/>
    <n v="218"/>
    <n v="2.8616000000000001"/>
    <n v="92500"/>
    <x v="2"/>
    <e v="#NAME?"/>
  </r>
  <r>
    <n v="-121.56"/>
    <n v="38.26"/>
    <n v="43"/>
    <n v="1906"/>
    <n v="327"/>
    <n v="996"/>
    <n v="314"/>
    <n v="2.9744000000000002"/>
    <n v="136800"/>
    <x v="2"/>
    <e v="#NAME?"/>
  </r>
  <r>
    <n v="-121.51"/>
    <n v="38.26"/>
    <n v="52"/>
    <n v="910"/>
    <n v="212"/>
    <n v="429"/>
    <n v="212"/>
    <n v="1.6457999999999999"/>
    <n v="52800"/>
    <x v="2"/>
    <e v="#NAME?"/>
  </r>
  <r>
    <n v="-121.57"/>
    <n v="38.19"/>
    <n v="36"/>
    <n v="1395"/>
    <n v="264"/>
    <n v="700"/>
    <n v="244"/>
    <n v="2.4352999999999998"/>
    <n v="162500"/>
    <x v="2"/>
    <e v="#NAME?"/>
  </r>
  <r>
    <n v="-121.7"/>
    <n v="38.1"/>
    <n v="19"/>
    <n v="4896"/>
    <n v="1083"/>
    <n v="2150"/>
    <n v="905"/>
    <n v="3.3397999999999999"/>
    <n v="89700"/>
    <x v="2"/>
    <e v="#NAME?"/>
  </r>
  <r>
    <n v="-121.29"/>
    <n v="36.9"/>
    <n v="17"/>
    <n v="3610"/>
    <n v="593"/>
    <n v="1734"/>
    <n v="559"/>
    <n v="5.8323999999999998"/>
    <n v="374200"/>
    <x v="2"/>
    <e v="#NAME?"/>
  </r>
  <r>
    <n v="-121.37"/>
    <n v="36.89"/>
    <n v="21"/>
    <n v="2471"/>
    <n v="473"/>
    <n v="1753"/>
    <n v="451"/>
    <n v="4.0250000000000004"/>
    <n v="293800"/>
    <x v="2"/>
    <e v="#NAME?"/>
  </r>
  <r>
    <n v="-121.47"/>
    <n v="36.92"/>
    <n v="27"/>
    <n v="2049"/>
    <n v="417"/>
    <n v="1230"/>
    <n v="336"/>
    <n v="4.6477000000000004"/>
    <n v="265900"/>
    <x v="2"/>
    <e v="#NAME?"/>
  </r>
  <r>
    <n v="-121.53"/>
    <n v="36.85"/>
    <n v="23"/>
    <n v="3359"/>
    <n v="725"/>
    <n v="1862"/>
    <n v="651"/>
    <n v="2.6718999999999999"/>
    <n v="193600"/>
    <x v="2"/>
    <e v="#NAME?"/>
  </r>
  <r>
    <n v="-121.51"/>
    <n v="36.86"/>
    <n v="36"/>
    <n v="1019"/>
    <n v="168"/>
    <n v="602"/>
    <n v="169"/>
    <n v="2.625"/>
    <n v="210000"/>
    <x v="2"/>
    <e v="#NAME?"/>
  </r>
  <r>
    <n v="-121.6"/>
    <n v="36.880000000000003"/>
    <n v="21"/>
    <n v="3416"/>
    <n v="624"/>
    <n v="1862"/>
    <n v="595"/>
    <n v="4.7812999999999999"/>
    <n v="241500"/>
    <x v="1"/>
    <m/>
  </r>
  <r>
    <n v="-121.5"/>
    <n v="36.81"/>
    <n v="20"/>
    <n v="1345"/>
    <n v="230"/>
    <n v="731"/>
    <n v="217"/>
    <n v="4.2332999999999998"/>
    <n v="363300"/>
    <x v="2"/>
    <e v="#NAME?"/>
  </r>
  <r>
    <n v="-121.45"/>
    <n v="36.86"/>
    <n v="11"/>
    <n v="1613"/>
    <n v="335"/>
    <n v="1617"/>
    <n v="342"/>
    <n v="3.1375000000000002"/>
    <n v="146200"/>
    <x v="2"/>
    <e v="#NAME?"/>
  </r>
  <r>
    <n v="-121.42"/>
    <n v="36.86"/>
    <n v="41"/>
    <n v="440"/>
    <n v="106"/>
    <n v="389"/>
    <n v="94"/>
    <n v="2.6818"/>
    <n v="225000"/>
    <x v="2"/>
    <e v="#NAME?"/>
  </r>
  <r>
    <n v="-121.41"/>
    <n v="36.85"/>
    <n v="11"/>
    <n v="1708"/>
    <n v="394"/>
    <n v="1474"/>
    <n v="372"/>
    <n v="2.8839000000000001"/>
    <n v="145900"/>
    <x v="2"/>
    <e v="#NAME?"/>
  </r>
  <r>
    <n v="-121.4"/>
    <n v="36.85"/>
    <n v="50"/>
    <n v="2666"/>
    <n v="613"/>
    <n v="1768"/>
    <n v="555"/>
    <n v="2.6598000000000002"/>
    <n v="157300"/>
    <x v="2"/>
    <e v="#NAME?"/>
  </r>
  <r>
    <n v="-121.4"/>
    <n v="36.840000000000003"/>
    <n v="52"/>
    <n v="1860"/>
    <n v="400"/>
    <n v="1215"/>
    <n v="367"/>
    <n v="2.9554"/>
    <n v="136500"/>
    <x v="2"/>
    <e v="#NAME?"/>
  </r>
  <r>
    <n v="-121.4"/>
    <n v="36.840000000000003"/>
    <n v="40"/>
    <n v="2352"/>
    <n v="536"/>
    <n v="1430"/>
    <n v="535"/>
    <n v="3.0912000000000002"/>
    <n v="155300"/>
    <x v="2"/>
    <e v="#NAME?"/>
  </r>
  <r>
    <n v="-121.41"/>
    <n v="36.840000000000003"/>
    <n v="23"/>
    <n v="1771"/>
    <n v="356"/>
    <n v="1105"/>
    <n v="338"/>
    <n v="3.7048999999999999"/>
    <n v="192200"/>
    <x v="2"/>
    <e v="#NAME?"/>
  </r>
  <r>
    <n v="-121.4"/>
    <n v="36.86"/>
    <n v="36"/>
    <n v="1256"/>
    <n v="270"/>
    <n v="910"/>
    <n v="255"/>
    <n v="1.9404999999999999"/>
    <n v="145400"/>
    <x v="2"/>
    <e v="#NAME?"/>
  </r>
  <r>
    <n v="-121.38"/>
    <n v="36.85"/>
    <n v="13"/>
    <n v="4115"/>
    <n v="782"/>
    <n v="2903"/>
    <n v="747"/>
    <n v="3.7315999999999998"/>
    <n v="192400"/>
    <x v="2"/>
    <e v="#NAME?"/>
  </r>
  <r>
    <n v="-121.38"/>
    <n v="36.840000000000003"/>
    <n v="6"/>
    <n v="3769"/>
    <n v="669"/>
    <n v="2061"/>
    <n v="648"/>
    <n v="4.1875"/>
    <n v="217600"/>
    <x v="2"/>
    <e v="#NAME?"/>
  </r>
  <r>
    <n v="-121.37"/>
    <n v="36.840000000000003"/>
    <n v="11"/>
    <n v="1996"/>
    <n v="382"/>
    <n v="1023"/>
    <n v="358"/>
    <n v="3.5714000000000001"/>
    <n v="243000"/>
    <x v="2"/>
    <e v="#NAME?"/>
  </r>
  <r>
    <n v="-121.38"/>
    <n v="36.840000000000003"/>
    <n v="17"/>
    <n v="2625"/>
    <n v="512"/>
    <n v="1487"/>
    <n v="481"/>
    <n v="3.6354000000000002"/>
    <n v="221200"/>
    <x v="2"/>
    <e v="#NAME?"/>
  </r>
  <r>
    <n v="-121.37"/>
    <n v="36.83"/>
    <n v="14"/>
    <n v="3658"/>
    <n v="612"/>
    <n v="1951"/>
    <n v="600"/>
    <n v="4.76"/>
    <n v="216000"/>
    <x v="2"/>
    <e v="#NAME?"/>
  </r>
  <r>
    <n v="-121.4"/>
    <n v="36.83"/>
    <n v="11"/>
    <n v="3701"/>
    <n v="739"/>
    <n v="1749"/>
    <n v="654"/>
    <n v="3.0670000000000002"/>
    <n v="207900"/>
    <x v="2"/>
    <e v="#NAME?"/>
  </r>
  <r>
    <n v="-121.44"/>
    <n v="36.840000000000003"/>
    <n v="7"/>
    <n v="1644"/>
    <n v="338"/>
    <n v="1143"/>
    <n v="331"/>
    <n v="4.0049999999999999"/>
    <n v="180400"/>
    <x v="2"/>
    <e v="#NAME?"/>
  </r>
  <r>
    <n v="-121.42"/>
    <n v="36.85"/>
    <n v="7"/>
    <n v="1626"/>
    <n v="325"/>
    <n v="677"/>
    <n v="304"/>
    <n v="2.3125"/>
    <n v="170800"/>
    <x v="2"/>
    <e v="#NAME?"/>
  </r>
  <r>
    <n v="-121.32"/>
    <n v="36.79"/>
    <n v="30"/>
    <n v="516"/>
    <n v="90"/>
    <n v="288"/>
    <n v="95"/>
    <n v="3.6333000000000002"/>
    <n v="202500"/>
    <x v="2"/>
    <e v="#NAME?"/>
  </r>
  <r>
    <n v="-121.36"/>
    <n v="36.81"/>
    <n v="7"/>
    <n v="4609"/>
    <n v="741"/>
    <n v="1660"/>
    <n v="720"/>
    <n v="5.0871000000000004"/>
    <n v="290500"/>
    <x v="2"/>
    <e v="#NAME?"/>
  </r>
  <r>
    <n v="-121.34"/>
    <n v="36.76"/>
    <n v="15"/>
    <n v="2638"/>
    <n v="429"/>
    <n v="1289"/>
    <n v="357"/>
    <n v="4.1528"/>
    <n v="336800"/>
    <x v="2"/>
    <e v="#NAME?"/>
  </r>
  <r>
    <n v="-121.06"/>
    <n v="36.72"/>
    <n v="23"/>
    <n v="395"/>
    <n v="70"/>
    <n v="166"/>
    <n v="52"/>
    <n v="2.2132000000000001"/>
    <n v="100000"/>
    <x v="2"/>
    <e v="#NAME?"/>
  </r>
  <r>
    <n v="-120.95"/>
    <n v="36.47"/>
    <n v="52"/>
    <n v="1691"/>
    <n v="301"/>
    <n v="618"/>
    <n v="239"/>
    <n v="3.2292000000000001"/>
    <n v="225000"/>
    <x v="1"/>
    <m/>
  </r>
  <r>
    <n v="-117.75"/>
    <n v="34.01"/>
    <n v="4"/>
    <n v="22128"/>
    <n v="3522"/>
    <n v="10450"/>
    <n v="3258"/>
    <n v="6.1287000000000003"/>
    <n v="289600"/>
    <x v="1"/>
    <m/>
  </r>
  <r>
    <n v="-117.78"/>
    <n v="33.97"/>
    <n v="2"/>
    <n v="556"/>
    <n v="63"/>
    <n v="179"/>
    <n v="54"/>
    <n v="8.4411000000000005"/>
    <n v="500001"/>
    <x v="1"/>
    <m/>
  </r>
  <r>
    <n v="-117.72"/>
    <n v="33.99"/>
    <n v="14"/>
    <n v="5622"/>
    <n v="861"/>
    <n v="3108"/>
    <n v="821"/>
    <n v="5.7763"/>
    <n v="206700"/>
    <x v="2"/>
    <e v="#NAME?"/>
  </r>
  <r>
    <n v="-117.76"/>
    <n v="33.979999999999997"/>
    <n v="3"/>
    <n v="9662"/>
    <n v="1385"/>
    <n v="2497"/>
    <n v="856"/>
    <n v="6.7172000000000001"/>
    <n v="292400"/>
    <x v="1"/>
    <m/>
  </r>
  <r>
    <n v="-117.74"/>
    <n v="33.97"/>
    <n v="4"/>
    <n v="9755"/>
    <n v="1748"/>
    <n v="4662"/>
    <n v="1583"/>
    <n v="5.6501000000000001"/>
    <n v="254900"/>
    <x v="1"/>
    <m/>
  </r>
  <r>
    <n v="-117.72"/>
    <n v="33.97"/>
    <n v="16"/>
    <n v="13290"/>
    <n v="2062"/>
    <n v="6931"/>
    <n v="2023"/>
    <n v="5.2279999999999998"/>
    <n v="187800"/>
    <x v="1"/>
    <m/>
  </r>
  <r>
    <n v="-117.71"/>
    <n v="33.97"/>
    <n v="10"/>
    <n v="10856"/>
    <n v="2278"/>
    <n v="6474"/>
    <n v="2199"/>
    <n v="3.851"/>
    <n v="137200"/>
    <x v="2"/>
    <e v="#NAME?"/>
  </r>
  <r>
    <n v="-117.7"/>
    <n v="33.92"/>
    <n v="4"/>
    <n v="8301"/>
    <n v="1333"/>
    <n v="3941"/>
    <n v="1236"/>
    <n v="6.2141000000000002"/>
    <n v="252200"/>
    <x v="1"/>
    <m/>
  </r>
  <r>
    <n v="-117.75"/>
    <n v="33.950000000000003"/>
    <n v="13"/>
    <n v="984"/>
    <n v="127"/>
    <n v="364"/>
    <n v="119"/>
    <n v="7.5838999999999999"/>
    <n v="426900"/>
    <x v="1"/>
    <m/>
  </r>
  <r>
    <n v="-117.76"/>
    <n v="33.94"/>
    <n v="40"/>
    <n v="1092"/>
    <n v="213"/>
    <n v="457"/>
    <n v="190"/>
    <n v="5.1165000000000003"/>
    <n v="184200"/>
    <x v="1"/>
    <m/>
  </r>
  <r>
    <n v="-117.69"/>
    <n v="34.090000000000003"/>
    <n v="28"/>
    <n v="1437"/>
    <n v="295"/>
    <n v="724"/>
    <n v="262"/>
    <n v="2.7250000000000001"/>
    <n v="140200"/>
    <x v="2"/>
    <e v="#NAME?"/>
  </r>
  <r>
    <n v="-117.7"/>
    <n v="34.08"/>
    <n v="10"/>
    <n v="1979"/>
    <n v="454"/>
    <n v="1117"/>
    <n v="389"/>
    <n v="3.7801999999999998"/>
    <n v="107300"/>
    <x v="2"/>
    <e v="#NAME?"/>
  </r>
  <r>
    <n v="-117.7"/>
    <n v="34.090000000000003"/>
    <n v="25"/>
    <n v="1719"/>
    <n v="331"/>
    <n v="1098"/>
    <n v="324"/>
    <n v="3.625"/>
    <n v="121800"/>
    <x v="2"/>
    <e v="#NAME?"/>
  </r>
  <r>
    <n v="-117.71"/>
    <n v="34.08"/>
    <n v="29"/>
    <n v="1276"/>
    <n v="283"/>
    <n v="1216"/>
    <n v="316"/>
    <n v="2.5972"/>
    <n v="134300"/>
    <x v="2"/>
    <e v="#NAME?"/>
  </r>
  <r>
    <n v="-117.71"/>
    <n v="34.07"/>
    <n v="31"/>
    <n v="1840"/>
    <n v="380"/>
    <n v="1187"/>
    <n v="357"/>
    <n v="3.8875000000000002"/>
    <n v="129200"/>
    <x v="2"/>
    <e v="#NAME?"/>
  </r>
  <r>
    <n v="-117.69"/>
    <n v="34.08"/>
    <n v="30"/>
    <n v="4255"/>
    <n v="773"/>
    <n v="2129"/>
    <n v="730"/>
    <n v="4.5185000000000004"/>
    <n v="142500"/>
    <x v="2"/>
    <e v="#NAME?"/>
  </r>
  <r>
    <n v="-117.69"/>
    <n v="34.07"/>
    <n v="35"/>
    <n v="3222"/>
    <n v="559"/>
    <n v="1970"/>
    <n v="550"/>
    <n v="3.7082999999999999"/>
    <n v="131000"/>
    <x v="2"/>
    <e v="#NAME?"/>
  </r>
  <r>
    <n v="-117.69"/>
    <n v="34.07"/>
    <n v="34"/>
    <n v="4055"/>
    <n v="739"/>
    <n v="2470"/>
    <n v="753"/>
    <n v="3.8586"/>
    <n v="136000"/>
    <x v="2"/>
    <e v="#NAME?"/>
  </r>
  <r>
    <n v="-117.69"/>
    <n v="34.08"/>
    <n v="14"/>
    <n v="4136"/>
    <n v="886"/>
    <n v="2026"/>
    <n v="788"/>
    <n v="3.2343999999999999"/>
    <n v="128200"/>
    <x v="2"/>
    <e v="#NAME?"/>
  </r>
  <r>
    <n v="-117.71"/>
    <n v="34.07"/>
    <n v="24"/>
    <n v="1948"/>
    <n v="362"/>
    <n v="1286"/>
    <n v="364"/>
    <n v="3.6"/>
    <n v="139300"/>
    <x v="2"/>
    <e v="#NAME?"/>
  </r>
  <r>
    <n v="-117.7"/>
    <n v="34.08"/>
    <n v="33"/>
    <n v="4674"/>
    <n v="791"/>
    <n v="2769"/>
    <n v="784"/>
    <n v="4.1448"/>
    <n v="137300"/>
    <x v="2"/>
    <e v="#NAME?"/>
  </r>
  <r>
    <n v="-117.7"/>
    <n v="34.07"/>
    <n v="33"/>
    <n v="1552"/>
    <n v="288"/>
    <n v="1326"/>
    <n v="303"/>
    <n v="3.7968999999999999"/>
    <n v="128400"/>
    <x v="2"/>
    <e v="#NAME?"/>
  </r>
  <r>
    <n v="-117.69"/>
    <n v="34.06"/>
    <n v="29"/>
    <n v="873"/>
    <n v="226"/>
    <n v="649"/>
    <n v="198"/>
    <n v="2.7986"/>
    <n v="114400"/>
    <x v="2"/>
    <e v="#NAME?"/>
  </r>
  <r>
    <n v="-117.69"/>
    <n v="34.06"/>
    <n v="25"/>
    <n v="1881"/>
    <n v="433"/>
    <n v="1337"/>
    <n v="417"/>
    <n v="2.5535999999999999"/>
    <n v="144000"/>
    <x v="2"/>
    <e v="#NAME?"/>
  </r>
  <r>
    <n v="-117.7"/>
    <n v="34.06"/>
    <n v="25"/>
    <n v="2054"/>
    <n v="609"/>
    <n v="2271"/>
    <n v="564"/>
    <n v="2.3048999999999999"/>
    <n v="150000"/>
    <x v="2"/>
    <e v="#NAME?"/>
  </r>
  <r>
    <n v="-117.7"/>
    <n v="34.06"/>
    <n v="7"/>
    <n v="732"/>
    <n v="145"/>
    <n v="431"/>
    <n v="132"/>
    <n v="2.9106999999999998"/>
    <n v="95300"/>
    <x v="2"/>
    <e v="#NAME?"/>
  </r>
  <r>
    <n v="-117.71"/>
    <n v="34.06"/>
    <n v="27"/>
    <n v="2127"/>
    <n v="628"/>
    <n v="1970"/>
    <n v="534"/>
    <n v="1.4722"/>
    <n v="91300"/>
    <x v="2"/>
    <e v="#NAME?"/>
  </r>
  <r>
    <n v="-117.68"/>
    <n v="34.049999999999997"/>
    <n v="25"/>
    <n v="1859"/>
    <n v="463"/>
    <n v="1070"/>
    <n v="374"/>
    <n v="2.5394999999999999"/>
    <n v="187500"/>
    <x v="2"/>
    <e v="#NAME?"/>
  </r>
  <r>
    <n v="-117.69"/>
    <n v="34.049999999999997"/>
    <n v="10"/>
    <n v="1875"/>
    <n v="366"/>
    <n v="1055"/>
    <n v="363"/>
    <n v="4.3263999999999996"/>
    <n v="128900"/>
    <x v="2"/>
    <e v="#NAME?"/>
  </r>
  <r>
    <n v="-117.7"/>
    <n v="34.049999999999997"/>
    <n v="24"/>
    <n v="2834"/>
    <n v="470"/>
    <n v="1815"/>
    <n v="471"/>
    <n v="4.7356999999999996"/>
    <n v="162500"/>
    <x v="2"/>
    <e v="#NAME?"/>
  </r>
  <r>
    <n v="-117.71"/>
    <n v="34.06"/>
    <n v="16"/>
    <n v="1458"/>
    <n v="295"/>
    <n v="912"/>
    <n v="331"/>
    <n v="3.625"/>
    <n v="160400"/>
    <x v="2"/>
    <e v="#NAME?"/>
  </r>
  <r>
    <n v="-117.71"/>
    <n v="34.049999999999997"/>
    <n v="20"/>
    <n v="2281"/>
    <n v="444"/>
    <n v="1545"/>
    <n v="481"/>
    <n v="2.5735000000000001"/>
    <n v="130500"/>
    <x v="2"/>
    <e v="#NAME?"/>
  </r>
  <r>
    <n v="-117.72"/>
    <n v="34.049999999999997"/>
    <n v="31"/>
    <n v="2220"/>
    <n v="526"/>
    <n v="1662"/>
    <n v="472"/>
    <n v="2.7321"/>
    <n v="104300"/>
    <x v="2"/>
    <e v="#NAME?"/>
  </r>
  <r>
    <n v="-117.72"/>
    <n v="34.049999999999997"/>
    <n v="8"/>
    <n v="1841"/>
    <n v="409"/>
    <n v="1243"/>
    <n v="394"/>
    <n v="4.0613999999999999"/>
    <n v="107000"/>
    <x v="2"/>
    <e v="#NAME?"/>
  </r>
  <r>
    <n v="-117.69"/>
    <n v="34.04"/>
    <n v="5"/>
    <n v="4459"/>
    <n v="896"/>
    <n v="2028"/>
    <n v="881"/>
    <n v="4.0095999999999998"/>
    <n v="182600"/>
    <x v="2"/>
    <e v="#NAME?"/>
  </r>
  <r>
    <n v="-117.7"/>
    <n v="34.04"/>
    <n v="13"/>
    <n v="5301"/>
    <n v="1025"/>
    <n v="2870"/>
    <n v="984"/>
    <n v="3.5954000000000002"/>
    <n v="163000"/>
    <x v="2"/>
    <e v="#NAME?"/>
  </r>
  <r>
    <n v="-117.71"/>
    <n v="34.04"/>
    <n v="20"/>
    <n v="1950"/>
    <n v="310"/>
    <n v="1054"/>
    <n v="312"/>
    <n v="4.625"/>
    <n v="222100"/>
    <x v="2"/>
    <e v="#NAME?"/>
  </r>
  <r>
    <n v="-117.71"/>
    <n v="34.04"/>
    <n v="17"/>
    <n v="4098"/>
    <n v="733"/>
    <n v="1859"/>
    <n v="713"/>
    <n v="2.9811000000000001"/>
    <n v="231800"/>
    <x v="2"/>
    <e v="#NAME?"/>
  </r>
  <r>
    <n v="-117.72"/>
    <n v="34.03"/>
    <n v="17"/>
    <n v="2902"/>
    <n v="476"/>
    <n v="1652"/>
    <n v="479"/>
    <n v="5.6029"/>
    <n v="161800"/>
    <x v="2"/>
    <e v="#NAME?"/>
  </r>
  <r>
    <n v="-117.72"/>
    <n v="34.020000000000003"/>
    <n v="17"/>
    <n v="1781"/>
    <n v="262"/>
    <n v="860"/>
    <n v="256"/>
    <n v="6.5957999999999997"/>
    <n v="236800"/>
    <x v="2"/>
    <e v="#NAME?"/>
  </r>
  <r>
    <n v="-117.73"/>
    <n v="34.01"/>
    <n v="36"/>
    <n v="2340"/>
    <n v="392"/>
    <n v="1213"/>
    <n v="388"/>
    <n v="4.125"/>
    <n v="213000"/>
    <x v="2"/>
    <e v="#NAME?"/>
  </r>
  <r>
    <n v="-117.72"/>
    <n v="34"/>
    <n v="15"/>
    <n v="4363"/>
    <n v="690"/>
    <n v="2410"/>
    <n v="666"/>
    <n v="5.4824000000000002"/>
    <n v="179700"/>
    <x v="2"/>
    <e v="#NAME?"/>
  </r>
  <r>
    <n v="-117.68"/>
    <n v="34"/>
    <n v="5"/>
    <n v="3761"/>
    <n v="580"/>
    <n v="2335"/>
    <n v="648"/>
    <n v="5.7337999999999996"/>
    <n v="225400"/>
    <x v="2"/>
    <e v="#NAME?"/>
  </r>
  <r>
    <n v="-117.69"/>
    <n v="34"/>
    <n v="28"/>
    <n v="707"/>
    <n v="154"/>
    <n v="561"/>
    <n v="129"/>
    <n v="2.5781000000000001"/>
    <n v="111600"/>
    <x v="2"/>
    <e v="#NAME?"/>
  </r>
  <r>
    <n v="-117.7"/>
    <n v="34"/>
    <n v="15"/>
    <n v="4905"/>
    <n v="711"/>
    <n v="2711"/>
    <n v="762"/>
    <n v="5.7020999999999997"/>
    <n v="193100"/>
    <x v="2"/>
    <e v="#NAME?"/>
  </r>
  <r>
    <n v="-117.71"/>
    <n v="34.020000000000003"/>
    <n v="17"/>
    <n v="12689"/>
    <n v="2426"/>
    <n v="7343"/>
    <n v="2230"/>
    <n v="3.6360999999999999"/>
    <n v="157700"/>
    <x v="2"/>
    <e v="#NAME?"/>
  </r>
  <r>
    <n v="-117.71"/>
    <n v="34.03"/>
    <n v="11"/>
    <n v="3467"/>
    <n v="749"/>
    <n v="2163"/>
    <n v="676"/>
    <n v="3.4266999999999999"/>
    <n v="164400"/>
    <x v="2"/>
    <e v="#NAME?"/>
  </r>
  <r>
    <n v="-117.67"/>
    <n v="34.03"/>
    <n v="20"/>
    <n v="8561"/>
    <n v="1411"/>
    <n v="4861"/>
    <n v="1450"/>
    <n v="4.7055999999999996"/>
    <n v="165500"/>
    <x v="2"/>
    <e v="#NAME?"/>
  </r>
  <r>
    <n v="-117.68"/>
    <n v="34.03"/>
    <n v="16"/>
    <n v="2859"/>
    <n v="668"/>
    <n v="1946"/>
    <n v="591"/>
    <n v="3.0396000000000001"/>
    <n v="124300"/>
    <x v="2"/>
    <e v="#NAME?"/>
  </r>
  <r>
    <n v="-117.69"/>
    <n v="34.03"/>
    <n v="20"/>
    <n v="6374"/>
    <n v="1412"/>
    <n v="3690"/>
    <n v="1350"/>
    <n v="3.4184000000000001"/>
    <n v="162500"/>
    <x v="2"/>
    <e v="#NAME?"/>
  </r>
  <r>
    <n v="-117.68"/>
    <n v="34.01"/>
    <n v="20"/>
    <n v="7326"/>
    <n v="1555"/>
    <n v="5718"/>
    <n v="1538"/>
    <n v="3.2073"/>
    <n v="123500"/>
    <x v="2"/>
    <e v="#NAME?"/>
  </r>
  <r>
    <n v="-117.69"/>
    <n v="34.01"/>
    <n v="30"/>
    <n v="2598"/>
    <n v="573"/>
    <n v="2170"/>
    <n v="518"/>
    <n v="2.2999999999999998"/>
    <n v="95600"/>
    <x v="2"/>
    <e v="#NAME?"/>
  </r>
  <r>
    <n v="-117.68"/>
    <n v="34.15"/>
    <n v="24"/>
    <n v="1033"/>
    <n v="189"/>
    <n v="486"/>
    <n v="204"/>
    <n v="4.1718999999999999"/>
    <n v="213500"/>
    <x v="2"/>
    <e v="#NAME?"/>
  </r>
  <r>
    <n v="-117.66"/>
    <n v="34.15"/>
    <n v="25"/>
    <n v="3430"/>
    <n v="485"/>
    <n v="1284"/>
    <n v="438"/>
    <n v="8.5282"/>
    <n v="360100"/>
    <x v="2"/>
    <e v="#NAME?"/>
  </r>
  <r>
    <n v="-117.64"/>
    <n v="34.15"/>
    <n v="16"/>
    <n v="2896"/>
    <n v="404"/>
    <n v="1165"/>
    <n v="379"/>
    <n v="6.4558999999999997"/>
    <n v="392900"/>
    <x v="2"/>
    <e v="#NAME?"/>
  </r>
  <r>
    <n v="-117.68"/>
    <n v="34.15"/>
    <n v="4"/>
    <n v="4082"/>
    <n v="578"/>
    <n v="1996"/>
    <n v="580"/>
    <n v="6.7812999999999999"/>
    <n v="286300"/>
    <x v="2"/>
    <e v="#NAME?"/>
  </r>
  <r>
    <n v="-117.68"/>
    <n v="34.14"/>
    <n v="4"/>
    <n v="4791"/>
    <n v="695"/>
    <n v="1871"/>
    <n v="659"/>
    <n v="6.9531999999999998"/>
    <n v="277000"/>
    <x v="2"/>
    <e v="#NAME?"/>
  </r>
  <r>
    <n v="-117.66"/>
    <n v="34.14"/>
    <n v="11"/>
    <n v="3628"/>
    <n v="469"/>
    <n v="1488"/>
    <n v="463"/>
    <n v="7.0843999999999996"/>
    <n v="325000"/>
    <x v="2"/>
    <e v="#NAME?"/>
  </r>
  <r>
    <n v="-117.66"/>
    <n v="34.14"/>
    <n v="8"/>
    <n v="1692"/>
    <n v="253"/>
    <n v="857"/>
    <n v="251"/>
    <n v="6.9417999999999997"/>
    <n v="310500"/>
    <x v="2"/>
    <e v="#NAME?"/>
  </r>
  <r>
    <n v="-117.66"/>
    <n v="34.15"/>
    <n v="20"/>
    <n v="2524"/>
    <n v="311"/>
    <n v="965"/>
    <n v="285"/>
    <n v="8.0103000000000009"/>
    <n v="395500"/>
    <x v="2"/>
    <e v="#NAME?"/>
  </r>
  <r>
    <n v="-117.65"/>
    <n v="34.14"/>
    <n v="16"/>
    <n v="2196"/>
    <n v="287"/>
    <n v="949"/>
    <n v="289"/>
    <n v="8.6572999999999993"/>
    <n v="354000"/>
    <x v="2"/>
    <e v="#NAME?"/>
  </r>
  <r>
    <n v="-117.69"/>
    <n v="34.130000000000003"/>
    <n v="8"/>
    <n v="2915"/>
    <n v="371"/>
    <n v="1271"/>
    <n v="354"/>
    <n v="7.9626999999999999"/>
    <n v="345400"/>
    <x v="2"/>
    <e v="#NAME?"/>
  </r>
  <r>
    <n v="-117.67"/>
    <n v="34.130000000000003"/>
    <n v="10"/>
    <n v="2846"/>
    <n v="362"/>
    <n v="1221"/>
    <n v="355"/>
    <n v="7.7233999999999998"/>
    <n v="304100"/>
    <x v="2"/>
    <e v="#NAME?"/>
  </r>
  <r>
    <n v="-117.66"/>
    <n v="34.130000000000003"/>
    <n v="17"/>
    <n v="3229"/>
    <n v="405"/>
    <n v="1289"/>
    <n v="407"/>
    <n v="6.3841999999999999"/>
    <n v="307100"/>
    <x v="2"/>
    <e v="#NAME?"/>
  </r>
  <r>
    <n v="-117.67"/>
    <n v="34.119999999999997"/>
    <n v="15"/>
    <n v="3162"/>
    <n v="495"/>
    <n v="1145"/>
    <n v="473"/>
    <n v="5.3525"/>
    <n v="191700"/>
    <x v="2"/>
    <e v="#NAME?"/>
  </r>
  <r>
    <n v="-117.66"/>
    <n v="34.130000000000003"/>
    <n v="19"/>
    <n v="3995"/>
    <n v="554"/>
    <n v="1523"/>
    <n v="509"/>
    <n v="6.0750000000000002"/>
    <n v="254100"/>
    <x v="2"/>
    <e v="#NAME?"/>
  </r>
  <r>
    <n v="-117.66"/>
    <n v="34.119999999999997"/>
    <n v="22"/>
    <n v="2272"/>
    <n v="278"/>
    <n v="933"/>
    <n v="305"/>
    <n v="8.8203999999999994"/>
    <n v="390500"/>
    <x v="2"/>
    <e v="#NAME?"/>
  </r>
  <r>
    <n v="-117.65"/>
    <n v="34.14"/>
    <n v="9"/>
    <n v="3877"/>
    <n v="490"/>
    <n v="1815"/>
    <n v="490"/>
    <n v="8.4839000000000002"/>
    <n v="406700"/>
    <x v="2"/>
    <e v="#NAME?"/>
  </r>
  <r>
    <n v="-117.65"/>
    <n v="34.130000000000003"/>
    <n v="24"/>
    <n v="2121"/>
    <n v="296"/>
    <n v="913"/>
    <n v="302"/>
    <n v="5.9328000000000003"/>
    <n v="255900"/>
    <x v="2"/>
    <e v="#NAME?"/>
  </r>
  <r>
    <n v="-117.65"/>
    <n v="34.119999999999997"/>
    <n v="17"/>
    <n v="3006"/>
    <n v="427"/>
    <n v="1291"/>
    <n v="406"/>
    <n v="6.2083000000000004"/>
    <n v="242700"/>
    <x v="2"/>
    <e v="#NAME?"/>
  </r>
  <r>
    <n v="-117.63"/>
    <n v="34.119999999999997"/>
    <n v="4"/>
    <n v="4323"/>
    <n v="775"/>
    <n v="1479"/>
    <n v="663"/>
    <n v="6.0758000000000001"/>
    <n v="226800"/>
    <x v="2"/>
    <e v="#NAME?"/>
  </r>
  <r>
    <n v="-117.64"/>
    <n v="34.119999999999997"/>
    <n v="18"/>
    <n v="3605"/>
    <n v="534"/>
    <n v="1682"/>
    <n v="480"/>
    <n v="5.8407"/>
    <n v="202900"/>
    <x v="2"/>
    <e v="#NAME?"/>
  </r>
  <r>
    <n v="-117.65"/>
    <n v="34.11"/>
    <n v="29"/>
    <n v="2927"/>
    <n v="634"/>
    <n v="1710"/>
    <n v="623"/>
    <n v="3.6219000000000001"/>
    <n v="176600"/>
    <x v="2"/>
    <e v="#NAME?"/>
  </r>
  <r>
    <n v="-117.64"/>
    <n v="34.11"/>
    <n v="16"/>
    <n v="2129"/>
    <n v="420"/>
    <n v="932"/>
    <n v="379"/>
    <n v="2.5868000000000002"/>
    <n v="146900"/>
    <x v="2"/>
    <e v="#NAME?"/>
  </r>
  <r>
    <n v="-117.63"/>
    <n v="34.11"/>
    <n v="30"/>
    <n v="2674"/>
    <n v="428"/>
    <n v="1404"/>
    <n v="456"/>
    <n v="4.2968999999999999"/>
    <n v="165600"/>
    <x v="2"/>
    <e v="#NAME?"/>
  </r>
  <r>
    <n v="-117.69"/>
    <n v="34.11"/>
    <n v="16"/>
    <n v="2427"/>
    <n v="522"/>
    <n v="794"/>
    <n v="491"/>
    <n v="2.6928999999999998"/>
    <n v="119300"/>
    <x v="2"/>
    <e v="#NAME?"/>
  </r>
  <r>
    <n v="-117.68"/>
    <n v="34.119999999999997"/>
    <n v="16"/>
    <n v="2181"/>
    <n v="321"/>
    <n v="1133"/>
    <n v="350"/>
    <n v="5.7214"/>
    <n v="259400"/>
    <x v="2"/>
    <e v="#NAME?"/>
  </r>
  <r>
    <n v="-117.68"/>
    <n v="34.11"/>
    <n v="16"/>
    <n v="3190"/>
    <n v="471"/>
    <n v="1414"/>
    <n v="464"/>
    <n v="5.5292000000000003"/>
    <n v="208600"/>
    <x v="2"/>
    <e v="#NAME?"/>
  </r>
  <r>
    <n v="-117.66"/>
    <n v="34.119999999999997"/>
    <n v="16"/>
    <n v="3853"/>
    <n v="541"/>
    <n v="1726"/>
    <n v="497"/>
    <n v="6.1195000000000004"/>
    <n v="251100"/>
    <x v="2"/>
    <e v="#NAME?"/>
  </r>
  <r>
    <n v="-117.66"/>
    <n v="34.11"/>
    <n v="19"/>
    <n v="3445"/>
    <n v="661"/>
    <n v="1635"/>
    <n v="580"/>
    <n v="5.0681000000000003"/>
    <n v="230500"/>
    <x v="2"/>
    <e v="#NAME?"/>
  </r>
  <r>
    <n v="-117.65"/>
    <n v="34.119999999999997"/>
    <n v="27"/>
    <n v="2298"/>
    <n v="340"/>
    <n v="1071"/>
    <n v="369"/>
    <n v="6.5587"/>
    <n v="239000"/>
    <x v="2"/>
    <e v="#NAME?"/>
  </r>
  <r>
    <n v="-117.65"/>
    <n v="34.11"/>
    <n v="28"/>
    <n v="2788"/>
    <n v="370"/>
    <n v="1140"/>
    <n v="385"/>
    <n v="5.3368000000000002"/>
    <n v="233500"/>
    <x v="2"/>
    <e v="#NAME?"/>
  </r>
  <r>
    <n v="-117.69"/>
    <n v="34.1"/>
    <n v="17"/>
    <n v="3759"/>
    <n v="1035"/>
    <n v="1722"/>
    <n v="847"/>
    <n v="2.6074000000000002"/>
    <n v="137500"/>
    <x v="2"/>
    <e v="#NAME?"/>
  </r>
  <r>
    <n v="-117.68"/>
    <n v="34.1"/>
    <n v="11"/>
    <n v="7392"/>
    <n v="1796"/>
    <n v="3841"/>
    <n v="1621"/>
    <n v="2.8325999999999998"/>
    <n v="163000"/>
    <x v="2"/>
    <e v="#NAME?"/>
  </r>
  <r>
    <n v="-117.67"/>
    <n v="34.1"/>
    <n v="28"/>
    <n v="1263"/>
    <n v="248"/>
    <n v="601"/>
    <n v="219"/>
    <n v="3.875"/>
    <n v="174000"/>
    <x v="2"/>
    <e v="#NAME?"/>
  </r>
  <r>
    <n v="-117.67"/>
    <n v="34.1"/>
    <n v="19"/>
    <n v="2969"/>
    <n v="605"/>
    <n v="1326"/>
    <n v="573"/>
    <n v="4.3437999999999999"/>
    <n v="155700"/>
    <x v="2"/>
    <e v="#NAME?"/>
  </r>
  <r>
    <n v="-117.65"/>
    <n v="34.1"/>
    <n v="19"/>
    <n v="1688"/>
    <n v="365"/>
    <n v="622"/>
    <n v="322"/>
    <n v="3.6"/>
    <n v="136400"/>
    <x v="2"/>
    <e v="#NAME?"/>
  </r>
  <r>
    <n v="-117.66"/>
    <n v="34.1"/>
    <n v="37"/>
    <n v="1971"/>
    <n v="345"/>
    <n v="939"/>
    <n v="358"/>
    <n v="3.4634"/>
    <n v="145300"/>
    <x v="2"/>
    <e v="#NAME?"/>
  </r>
  <r>
    <n v="-117.66"/>
    <n v="34.1"/>
    <n v="26"/>
    <n v="1855"/>
    <n v="553"/>
    <n v="1109"/>
    <n v="536"/>
    <n v="2.2429000000000001"/>
    <n v="150000"/>
    <x v="2"/>
    <e v="#NAME?"/>
  </r>
  <r>
    <n v="-117.65"/>
    <n v="34.1"/>
    <n v="30"/>
    <n v="1461"/>
    <n v="341"/>
    <n v="1014"/>
    <n v="345"/>
    <n v="2.4666999999999999"/>
    <n v="106000"/>
    <x v="2"/>
    <e v="#NAME?"/>
  </r>
  <r>
    <n v="-117.68"/>
    <n v="34.090000000000003"/>
    <n v="22"/>
    <n v="1547"/>
    <n v="334"/>
    <n v="773"/>
    <n v="316"/>
    <n v="2.9811999999999999"/>
    <n v="148800"/>
    <x v="2"/>
    <e v="#NAME?"/>
  </r>
  <r>
    <n v="-117.67"/>
    <n v="34.090000000000003"/>
    <n v="17"/>
    <n v="4418"/>
    <n v="1256"/>
    <n v="2417"/>
    <n v="1094"/>
    <n v="2.7265999999999999"/>
    <n v="101000"/>
    <x v="2"/>
    <e v="#NAME?"/>
  </r>
  <r>
    <n v="-117.66"/>
    <n v="34.090000000000003"/>
    <n v="26"/>
    <n v="1151"/>
    <n v="200"/>
    <n v="593"/>
    <n v="188"/>
    <n v="3.6667000000000001"/>
    <n v="166300"/>
    <x v="2"/>
    <e v="#NAME?"/>
  </r>
  <r>
    <n v="-117.66"/>
    <n v="34.090000000000003"/>
    <n v="20"/>
    <n v="2462"/>
    <n v="496"/>
    <n v="1117"/>
    <n v="458"/>
    <n v="3.2321"/>
    <n v="162500"/>
    <x v="2"/>
    <e v="#NAME?"/>
  </r>
  <r>
    <n v="-117.66"/>
    <n v="34.090000000000003"/>
    <n v="23"/>
    <n v="1426"/>
    <n v="313"/>
    <n v="954"/>
    <n v="319"/>
    <n v="3.0356999999999998"/>
    <n v="151500"/>
    <x v="2"/>
    <e v="#NAME?"/>
  </r>
  <r>
    <n v="-117.65"/>
    <n v="34.090000000000003"/>
    <n v="33"/>
    <n v="2446"/>
    <n v="396"/>
    <n v="1209"/>
    <n v="412"/>
    <n v="4.3958000000000004"/>
    <n v="145600"/>
    <x v="2"/>
    <e v="#NAME?"/>
  </r>
  <r>
    <n v="-117.62"/>
    <n v="34.130000000000003"/>
    <n v="20"/>
    <n v="3216"/>
    <n v="516"/>
    <n v="1655"/>
    <n v="524"/>
    <n v="5.1261000000000001"/>
    <n v="158800"/>
    <x v="2"/>
    <e v="#NAME?"/>
  </r>
  <r>
    <n v="-117.62"/>
    <n v="34.11"/>
    <n v="17"/>
    <n v="1869"/>
    <n v="311"/>
    <n v="831"/>
    <n v="262"/>
    <n v="6.1479999999999997"/>
    <n v="243900"/>
    <x v="2"/>
    <e v="#NAME?"/>
  </r>
  <r>
    <n v="-117.62"/>
    <n v="34.11"/>
    <n v="31"/>
    <n v="2561"/>
    <n v="414"/>
    <n v="1204"/>
    <n v="435"/>
    <n v="4.4637000000000002"/>
    <n v="192800"/>
    <x v="2"/>
    <e v="#NAME?"/>
  </r>
  <r>
    <n v="-117.63"/>
    <n v="34.1"/>
    <n v="15"/>
    <n v="4799"/>
    <n v="1209"/>
    <n v="2554"/>
    <n v="1057"/>
    <n v="2.6581999999999999"/>
    <n v="122800"/>
    <x v="2"/>
    <e v="#NAME?"/>
  </r>
  <r>
    <n v="-117.63"/>
    <n v="34.090000000000003"/>
    <n v="8"/>
    <n v="3557"/>
    <n v="890"/>
    <n v="2251"/>
    <n v="765"/>
    <n v="2.6818"/>
    <n v="114100"/>
    <x v="2"/>
    <e v="#NAME?"/>
  </r>
  <r>
    <n v="-117.64"/>
    <n v="34.090000000000003"/>
    <n v="34"/>
    <n v="2839"/>
    <n v="659"/>
    <n v="1822"/>
    <n v="631"/>
    <n v="3.05"/>
    <n v="121300"/>
    <x v="2"/>
    <e v="#NAME?"/>
  </r>
  <r>
    <n v="-117.65"/>
    <n v="34.090000000000003"/>
    <n v="46"/>
    <n v="1214"/>
    <n v="281"/>
    <n v="701"/>
    <n v="294"/>
    <n v="2.7082999999999999"/>
    <n v="116300"/>
    <x v="2"/>
    <e v="#NAME?"/>
  </r>
  <r>
    <n v="-117.65"/>
    <n v="34.1"/>
    <n v="44"/>
    <n v="1526"/>
    <n v="337"/>
    <n v="831"/>
    <n v="326"/>
    <n v="3.0284"/>
    <n v="115800"/>
    <x v="2"/>
    <e v="#NAME?"/>
  </r>
  <r>
    <n v="-117.65"/>
    <n v="34.1"/>
    <n v="44"/>
    <n v="2808"/>
    <n v="585"/>
    <n v="1444"/>
    <n v="550"/>
    <n v="2.7159"/>
    <n v="139300"/>
    <x v="2"/>
    <e v="#NAME?"/>
  </r>
  <r>
    <n v="-117.68"/>
    <n v="34.08"/>
    <n v="21"/>
    <n v="5662"/>
    <n v="1185"/>
    <n v="3067"/>
    <n v="1055"/>
    <n v="3.3481999999999998"/>
    <n v="137300"/>
    <x v="2"/>
    <e v="#NAME?"/>
  </r>
  <r>
    <n v="-117.68"/>
    <n v="34.08"/>
    <n v="28"/>
    <n v="2459"/>
    <n v="492"/>
    <n v="1230"/>
    <n v="498"/>
    <n v="3.0977999999999999"/>
    <n v="137200"/>
    <x v="2"/>
    <e v="#NAME?"/>
  </r>
  <r>
    <n v="-117.67"/>
    <n v="34.07"/>
    <n v="29"/>
    <n v="1840"/>
    <n v="388"/>
    <n v="1278"/>
    <n v="368"/>
    <n v="3.5036"/>
    <n v="123400"/>
    <x v="2"/>
    <e v="#NAME?"/>
  </r>
  <r>
    <n v="-117.68"/>
    <n v="34.07"/>
    <n v="24"/>
    <n v="2626"/>
    <n v="692"/>
    <n v="2204"/>
    <n v="647"/>
    <n v="1.7806"/>
    <n v="135000"/>
    <x v="2"/>
    <e v="#NAME?"/>
  </r>
  <r>
    <n v="-117.68"/>
    <n v="34.07"/>
    <n v="32"/>
    <n v="1775"/>
    <n v="314"/>
    <n v="1067"/>
    <n v="302"/>
    <n v="4.0374999999999996"/>
    <n v="121300"/>
    <x v="2"/>
    <e v="#NAME?"/>
  </r>
  <r>
    <n v="-117.65"/>
    <n v="34.08"/>
    <n v="35"/>
    <n v="2621"/>
    <n v="391"/>
    <n v="1074"/>
    <n v="391"/>
    <n v="4.7176"/>
    <n v="166400"/>
    <x v="2"/>
    <e v="#NAME?"/>
  </r>
  <r>
    <n v="-117.65"/>
    <n v="34.08"/>
    <n v="38"/>
    <n v="2750"/>
    <n v="572"/>
    <n v="1410"/>
    <n v="483"/>
    <n v="3.3835999999999999"/>
    <n v="144900"/>
    <x v="2"/>
    <e v="#NAME?"/>
  </r>
  <r>
    <n v="-117.66"/>
    <n v="34.07"/>
    <n v="37"/>
    <n v="2454"/>
    <n v="511"/>
    <n v="1165"/>
    <n v="504"/>
    <n v="2.9474"/>
    <n v="139600"/>
    <x v="2"/>
    <e v="#NAME?"/>
  </r>
  <r>
    <n v="-117.66"/>
    <n v="34.06"/>
    <n v="24"/>
    <n v="4043"/>
    <n v="952"/>
    <n v="2174"/>
    <n v="859"/>
    <n v="2.2244000000000002"/>
    <n v="114900"/>
    <x v="2"/>
    <e v="#NAME?"/>
  </r>
  <r>
    <n v="-117.66"/>
    <n v="34.07"/>
    <n v="36"/>
    <n v="2072"/>
    <n v="408"/>
    <n v="964"/>
    <n v="395"/>
    <n v="2.8702000000000001"/>
    <n v="137000"/>
    <x v="2"/>
    <e v="#NAME?"/>
  </r>
  <r>
    <n v="-117.66"/>
    <n v="34.07"/>
    <n v="33"/>
    <n v="2081"/>
    <n v="409"/>
    <n v="1008"/>
    <n v="375"/>
    <n v="2.5870000000000002"/>
    <n v="138100"/>
    <x v="2"/>
    <e v="#NAME?"/>
  </r>
  <r>
    <n v="-117.66"/>
    <n v="34.08"/>
    <n v="36"/>
    <n v="1485"/>
    <n v="236"/>
    <n v="623"/>
    <n v="261"/>
    <n v="3.3035999999999999"/>
    <n v="141000"/>
    <x v="2"/>
    <e v="#NAME?"/>
  </r>
  <r>
    <n v="-117.66"/>
    <n v="34.08"/>
    <n v="33"/>
    <n v="3659"/>
    <n v="590"/>
    <n v="1773"/>
    <n v="615"/>
    <n v="3.9226999999999999"/>
    <n v="157200"/>
    <x v="2"/>
    <e v="#NAME?"/>
  </r>
  <r>
    <n v="-117.64"/>
    <n v="34.08"/>
    <n v="37"/>
    <n v="2576"/>
    <n v="468"/>
    <n v="1284"/>
    <n v="428"/>
    <n v="3.3957999999999999"/>
    <n v="130400"/>
    <x v="2"/>
    <e v="#NAME?"/>
  </r>
  <r>
    <n v="-117.64"/>
    <n v="34.07"/>
    <n v="43"/>
    <n v="1970"/>
    <n v="379"/>
    <n v="1036"/>
    <n v="391"/>
    <n v="3.2082999999999999"/>
    <n v="122800"/>
    <x v="2"/>
    <e v="#NAME?"/>
  </r>
  <r>
    <n v="-117.65"/>
    <n v="34.08"/>
    <n v="52"/>
    <n v="2264"/>
    <n v="439"/>
    <n v="1031"/>
    <n v="437"/>
    <n v="3.375"/>
    <n v="144300"/>
    <x v="2"/>
    <e v="#NAME?"/>
  </r>
  <r>
    <n v="-117.65"/>
    <n v="34.08"/>
    <n v="40"/>
    <n v="1609"/>
    <n v="258"/>
    <n v="624"/>
    <n v="242"/>
    <n v="5.4688999999999997"/>
    <n v="158200"/>
    <x v="2"/>
    <e v="#NAME?"/>
  </r>
  <r>
    <n v="-117.64"/>
    <n v="34.08"/>
    <n v="35"/>
    <n v="1254"/>
    <n v="241"/>
    <n v="729"/>
    <n v="253"/>
    <n v="3.4950000000000001"/>
    <n v="118000"/>
    <x v="2"/>
    <e v="#NAME?"/>
  </r>
  <r>
    <n v="-117.64"/>
    <n v="34.08"/>
    <n v="33"/>
    <n v="1987"/>
    <n v="455"/>
    <n v="1369"/>
    <n v="475"/>
    <n v="2.4464000000000001"/>
    <n v="122600"/>
    <x v="2"/>
    <e v="#NAME?"/>
  </r>
  <r>
    <n v="-117.63"/>
    <n v="34.08"/>
    <n v="38"/>
    <n v="1810"/>
    <n v="371"/>
    <n v="1257"/>
    <n v="354"/>
    <n v="3.8355000000000001"/>
    <n v="111700"/>
    <x v="2"/>
    <e v="#NAME?"/>
  </r>
  <r>
    <n v="-117.63"/>
    <n v="34.07"/>
    <n v="39"/>
    <n v="2650"/>
    <n v="511"/>
    <n v="1537"/>
    <n v="495"/>
    <n v="3.4432"/>
    <n v="106700"/>
    <x v="2"/>
    <e v="#NAME?"/>
  </r>
  <r>
    <n v="-117.62"/>
    <n v="34.07"/>
    <n v="15"/>
    <n v="4061"/>
    <n v="811"/>
    <n v="2884"/>
    <n v="734"/>
    <n v="3.3936000000000002"/>
    <n v="127000"/>
    <x v="2"/>
    <e v="#NAME?"/>
  </r>
  <r>
    <n v="-117.62"/>
    <n v="34.08"/>
    <n v="30"/>
    <n v="1372"/>
    <n v="235"/>
    <n v="1047"/>
    <n v="225"/>
    <n v="3.1597"/>
    <n v="116300"/>
    <x v="2"/>
    <e v="#NAME?"/>
  </r>
  <r>
    <n v="-117.63"/>
    <n v="34.090000000000003"/>
    <n v="19"/>
    <n v="3490"/>
    <n v="816"/>
    <n v="2818"/>
    <n v="688"/>
    <n v="2.8976999999999999"/>
    <n v="126200"/>
    <x v="2"/>
    <e v="#NAME?"/>
  </r>
  <r>
    <n v="-117.62"/>
    <n v="34.090000000000003"/>
    <n v="26"/>
    <n v="3271"/>
    <n v="595"/>
    <n v="2259"/>
    <n v="566"/>
    <n v="4.0138999999999996"/>
    <n v="132000"/>
    <x v="2"/>
    <e v="#NAME?"/>
  </r>
  <r>
    <n v="-117.62"/>
    <n v="34.08"/>
    <n v="22"/>
    <n v="2626"/>
    <n v="631"/>
    <n v="1678"/>
    <n v="557"/>
    <n v="3.125"/>
    <n v="111800"/>
    <x v="2"/>
    <e v="#NAME?"/>
  </r>
  <r>
    <n v="-117.62"/>
    <n v="34.08"/>
    <n v="24"/>
    <n v="2801"/>
    <n v="554"/>
    <n v="2064"/>
    <n v="529"/>
    <n v="4.4946000000000002"/>
    <n v="136000"/>
    <x v="2"/>
    <e v="#NAME?"/>
  </r>
  <r>
    <n v="-117.61"/>
    <n v="34.08"/>
    <n v="20"/>
    <n v="3550"/>
    <n v="736"/>
    <n v="2229"/>
    <n v="681"/>
    <n v="3.0198999999999998"/>
    <n v="128800"/>
    <x v="2"/>
    <e v="#NAME?"/>
  </r>
  <r>
    <n v="-117.61"/>
    <n v="34.090000000000003"/>
    <n v="23"/>
    <n v="1945"/>
    <n v="362"/>
    <n v="1483"/>
    <n v="383"/>
    <n v="4.4204999999999997"/>
    <n v="135500"/>
    <x v="2"/>
    <e v="#NAME?"/>
  </r>
  <r>
    <n v="-117.61"/>
    <n v="34.090000000000003"/>
    <n v="11"/>
    <n v="2000"/>
    <n v="391"/>
    <n v="1503"/>
    <n v="426"/>
    <n v="4.6166999999999998"/>
    <n v="144000"/>
    <x v="2"/>
    <e v="#NAME?"/>
  </r>
  <r>
    <n v="-117.61"/>
    <n v="34.08"/>
    <n v="12"/>
    <n v="4427"/>
    <m/>
    <n v="2400"/>
    <n v="843"/>
    <n v="4.7146999999999997"/>
    <n v="158700"/>
    <x v="2"/>
    <e v="#NAME?"/>
  </r>
  <r>
    <n v="-117.6"/>
    <n v="34.08"/>
    <n v="15"/>
    <n v="2700"/>
    <n v="460"/>
    <n v="1432"/>
    <n v="449"/>
    <n v="4.9062999999999999"/>
    <n v="159800"/>
    <x v="2"/>
    <e v="#NAME?"/>
  </r>
  <r>
    <n v="-117.65"/>
    <n v="34.07"/>
    <n v="35"/>
    <n v="2501"/>
    <n v="651"/>
    <n v="1182"/>
    <n v="591"/>
    <n v="1.4463999999999999"/>
    <n v="113200"/>
    <x v="2"/>
    <e v="#NAME?"/>
  </r>
  <r>
    <n v="-117.65"/>
    <n v="34.07"/>
    <n v="52"/>
    <n v="1041"/>
    <n v="252"/>
    <n v="558"/>
    <n v="231"/>
    <n v="1.9236"/>
    <n v="117200"/>
    <x v="2"/>
    <e v="#NAME?"/>
  </r>
  <r>
    <n v="-117.65"/>
    <n v="34.06"/>
    <n v="41"/>
    <n v="465"/>
    <n v="130"/>
    <n v="349"/>
    <n v="138"/>
    <n v="2.0893000000000002"/>
    <n v="112500"/>
    <x v="2"/>
    <e v="#NAME?"/>
  </r>
  <r>
    <n v="-117.62"/>
    <n v="34.07"/>
    <n v="16"/>
    <n v="6009"/>
    <n v="1599"/>
    <n v="5110"/>
    <n v="1389"/>
    <n v="2.5676999999999999"/>
    <n v="128900"/>
    <x v="2"/>
    <e v="#NAME?"/>
  </r>
  <r>
    <n v="-117.64"/>
    <n v="34.07"/>
    <n v="30"/>
    <n v="2787"/>
    <n v="713"/>
    <n v="2647"/>
    <n v="693"/>
    <n v="2.2765"/>
    <n v="98100"/>
    <x v="2"/>
    <e v="#NAME?"/>
  </r>
  <r>
    <n v="-117.64"/>
    <n v="34.07"/>
    <n v="38"/>
    <n v="2450"/>
    <n v="544"/>
    <n v="1823"/>
    <n v="536"/>
    <n v="2.8370000000000002"/>
    <n v="111200"/>
    <x v="2"/>
    <e v="#NAME?"/>
  </r>
  <r>
    <n v="-117.64"/>
    <n v="34.07"/>
    <n v="52"/>
    <n v="1644"/>
    <n v="372"/>
    <n v="1269"/>
    <n v="355"/>
    <n v="2.6913"/>
    <n v="108300"/>
    <x v="2"/>
    <e v="#NAME?"/>
  </r>
  <r>
    <n v="-117.67"/>
    <n v="34.06"/>
    <n v="26"/>
    <n v="1592"/>
    <n v="429"/>
    <n v="1182"/>
    <n v="365"/>
    <n v="2.4582999999999999"/>
    <n v="110400"/>
    <x v="2"/>
    <e v="#NAME?"/>
  </r>
  <r>
    <n v="-117.66"/>
    <n v="34.06"/>
    <n v="39"/>
    <n v="1405"/>
    <n v="339"/>
    <n v="1489"/>
    <n v="336"/>
    <n v="1.6080000000000001"/>
    <n v="91800"/>
    <x v="2"/>
    <e v="#NAME?"/>
  </r>
  <r>
    <n v="-117.65"/>
    <n v="34.06"/>
    <n v="41"/>
    <n v="1171"/>
    <n v="334"/>
    <n v="1479"/>
    <n v="334"/>
    <n v="2.25"/>
    <n v="90500"/>
    <x v="2"/>
    <e v="#NAME?"/>
  </r>
  <r>
    <n v="-117.64"/>
    <n v="34.06"/>
    <n v="43"/>
    <n v="763"/>
    <n v="219"/>
    <n v="851"/>
    <n v="198"/>
    <n v="1.7292000000000001"/>
    <n v="79200"/>
    <x v="2"/>
    <e v="#NAME?"/>
  </r>
  <r>
    <n v="-117.64"/>
    <n v="34.06"/>
    <n v="50"/>
    <n v="637"/>
    <n v="143"/>
    <n v="590"/>
    <n v="147"/>
    <n v="1.9659"/>
    <n v="85700"/>
    <x v="2"/>
    <e v="#NAME?"/>
  </r>
  <r>
    <n v="-117.63"/>
    <n v="34.06"/>
    <n v="39"/>
    <n v="1210"/>
    <n v="310"/>
    <n v="1294"/>
    <n v="303"/>
    <n v="2.3635999999999999"/>
    <n v="88300"/>
    <x v="2"/>
    <e v="#NAME?"/>
  </r>
  <r>
    <n v="-117.66"/>
    <n v="34.049999999999997"/>
    <n v="36"/>
    <n v="2341"/>
    <n v="520"/>
    <n v="2138"/>
    <n v="523"/>
    <n v="2.3347000000000002"/>
    <n v="104000"/>
    <x v="2"/>
    <e v="#NAME?"/>
  </r>
  <r>
    <n v="-117.66"/>
    <n v="34.049999999999997"/>
    <n v="33"/>
    <n v="960"/>
    <n v="216"/>
    <n v="831"/>
    <n v="222"/>
    <n v="2.5390999999999999"/>
    <n v="108600"/>
    <x v="2"/>
    <e v="#NAME?"/>
  </r>
  <r>
    <n v="-117.66"/>
    <n v="34.049999999999997"/>
    <n v="6"/>
    <n v="5129"/>
    <n v="1119"/>
    <n v="2533"/>
    <n v="949"/>
    <n v="3.625"/>
    <n v="113600"/>
    <x v="2"/>
    <e v="#NAME?"/>
  </r>
  <r>
    <n v="-117.67"/>
    <n v="34.04"/>
    <n v="16"/>
    <n v="3260"/>
    <n v="501"/>
    <n v="1973"/>
    <n v="535"/>
    <n v="4.6562999999999999"/>
    <n v="162000"/>
    <x v="2"/>
    <e v="#NAME?"/>
  </r>
  <r>
    <n v="-117.66"/>
    <n v="34.04"/>
    <n v="16"/>
    <n v="2081"/>
    <n v="348"/>
    <n v="1332"/>
    <n v="356"/>
    <n v="4.7872000000000003"/>
    <n v="147600"/>
    <x v="2"/>
    <e v="#NAME?"/>
  </r>
  <r>
    <n v="-117.66"/>
    <n v="34.049999999999997"/>
    <n v="14"/>
    <n v="2644"/>
    <n v="525"/>
    <n v="2021"/>
    <n v="511"/>
    <n v="3.6467000000000001"/>
    <n v="147500"/>
    <x v="2"/>
    <e v="#NAME?"/>
  </r>
  <r>
    <n v="-117.65"/>
    <n v="34.04"/>
    <n v="15"/>
    <n v="3393"/>
    <m/>
    <n v="2039"/>
    <n v="611"/>
    <n v="3.9336000000000002"/>
    <n v="151000"/>
    <x v="2"/>
    <e v="#NAME?"/>
  </r>
  <r>
    <n v="-117.66"/>
    <n v="34.04"/>
    <n v="10"/>
    <n v="3657"/>
    <n v="695"/>
    <n v="2079"/>
    <n v="663"/>
    <n v="4.2054"/>
    <n v="159900"/>
    <x v="2"/>
    <e v="#NAME?"/>
  </r>
  <r>
    <n v="-117.67"/>
    <n v="34.049999999999997"/>
    <n v="6"/>
    <n v="2833"/>
    <n v="628"/>
    <n v="1717"/>
    <n v="589"/>
    <n v="3.2061999999999999"/>
    <n v="167500"/>
    <x v="2"/>
    <e v="#NAME?"/>
  </r>
  <r>
    <n v="-117.67"/>
    <n v="34.04"/>
    <n v="13"/>
    <n v="2295"/>
    <n v="374"/>
    <n v="1284"/>
    <n v="378"/>
    <n v="5.2550999999999997"/>
    <n v="194300"/>
    <x v="2"/>
    <e v="#NAME?"/>
  </r>
  <r>
    <n v="-117.67"/>
    <n v="34.04"/>
    <n v="13"/>
    <n v="1543"/>
    <m/>
    <n v="776"/>
    <n v="358"/>
    <n v="3.0598000000000001"/>
    <n v="99700"/>
    <x v="2"/>
    <e v="#NAME?"/>
  </r>
  <r>
    <n v="-117.68"/>
    <n v="34.04"/>
    <n v="27"/>
    <n v="574"/>
    <n v="103"/>
    <n v="321"/>
    <n v="103"/>
    <n v="3.9106999999999998"/>
    <n v="186500"/>
    <x v="2"/>
    <e v="#NAME?"/>
  </r>
  <r>
    <n v="-117.65"/>
    <n v="34.020000000000003"/>
    <n v="9"/>
    <n v="2107"/>
    <n v="411"/>
    <n v="1138"/>
    <n v="389"/>
    <n v="4.4042000000000003"/>
    <n v="159100"/>
    <x v="2"/>
    <e v="#NAME?"/>
  </r>
  <r>
    <n v="-117.66"/>
    <n v="34.03"/>
    <n v="14"/>
    <n v="2137"/>
    <n v="345"/>
    <n v="1151"/>
    <n v="352"/>
    <n v="5.7530000000000001"/>
    <n v="185500"/>
    <x v="2"/>
    <e v="#NAME?"/>
  </r>
  <r>
    <n v="-117.67"/>
    <n v="34.020000000000003"/>
    <n v="16"/>
    <n v="3042"/>
    <n v="524"/>
    <n v="1516"/>
    <n v="475"/>
    <n v="4.8906000000000001"/>
    <n v="178500"/>
    <x v="2"/>
    <e v="#NAME?"/>
  </r>
  <r>
    <n v="-117.66"/>
    <n v="34.020000000000003"/>
    <n v="11"/>
    <n v="3358"/>
    <n v="504"/>
    <n v="1690"/>
    <n v="482"/>
    <n v="6.7544000000000004"/>
    <n v="207900"/>
    <x v="2"/>
    <e v="#NAME?"/>
  </r>
  <r>
    <n v="-117.65"/>
    <n v="34.03"/>
    <n v="15"/>
    <n v="4420"/>
    <n v="903"/>
    <n v="2373"/>
    <n v="858"/>
    <n v="3.4489999999999998"/>
    <n v="149100"/>
    <x v="2"/>
    <e v="#NAME?"/>
  </r>
  <r>
    <n v="-117.65"/>
    <n v="34.04"/>
    <n v="28"/>
    <n v="2360"/>
    <n v="607"/>
    <n v="2623"/>
    <n v="592"/>
    <n v="2.5047999999999999"/>
    <n v="100000"/>
    <x v="2"/>
    <e v="#NAME?"/>
  </r>
  <r>
    <n v="-117.64"/>
    <n v="34.049999999999997"/>
    <n v="32"/>
    <n v="1129"/>
    <n v="251"/>
    <n v="1378"/>
    <n v="268"/>
    <n v="3.0057"/>
    <n v="96900"/>
    <x v="2"/>
    <e v="#NAME?"/>
  </r>
  <r>
    <n v="-117.64"/>
    <n v="34.049999999999997"/>
    <n v="27"/>
    <n v="1407"/>
    <n v="362"/>
    <n v="1684"/>
    <n v="350"/>
    <n v="2.1943999999999999"/>
    <n v="95700"/>
    <x v="2"/>
    <e v="#NAME?"/>
  </r>
  <r>
    <n v="-117.64"/>
    <n v="34.03"/>
    <n v="11"/>
    <n v="2050"/>
    <n v="382"/>
    <n v="1044"/>
    <n v="371"/>
    <n v="4.8281000000000001"/>
    <n v="137000"/>
    <x v="2"/>
    <e v="#NAME?"/>
  </r>
  <r>
    <n v="-117.64"/>
    <n v="34.04"/>
    <n v="21"/>
    <n v="1801"/>
    <n v="507"/>
    <n v="2556"/>
    <n v="484"/>
    <n v="2.4716"/>
    <n v="102500"/>
    <x v="2"/>
    <e v="#NAME?"/>
  </r>
  <r>
    <n v="-117.64"/>
    <n v="34.03"/>
    <n v="10"/>
    <n v="3194"/>
    <n v="579"/>
    <n v="2088"/>
    <n v="549"/>
    <n v="4.1779000000000002"/>
    <n v="159100"/>
    <x v="2"/>
    <e v="#NAME?"/>
  </r>
  <r>
    <n v="-117.64"/>
    <n v="34.020000000000003"/>
    <n v="10"/>
    <n v="4887"/>
    <n v="930"/>
    <n v="2637"/>
    <n v="831"/>
    <n v="4.0610999999999997"/>
    <n v="158000"/>
    <x v="2"/>
    <e v="#NAME?"/>
  </r>
  <r>
    <n v="-117.63"/>
    <n v="34.020000000000003"/>
    <n v="13"/>
    <n v="4864"/>
    <n v="729"/>
    <n v="2780"/>
    <n v="723"/>
    <n v="5.6167999999999996"/>
    <n v="175400"/>
    <x v="2"/>
    <e v="#NAME?"/>
  </r>
  <r>
    <n v="-117.62"/>
    <n v="34.020000000000003"/>
    <n v="9"/>
    <n v="4265"/>
    <n v="587"/>
    <n v="2280"/>
    <n v="589"/>
    <n v="5.5632000000000001"/>
    <n v="195100"/>
    <x v="2"/>
    <e v="#NAME?"/>
  </r>
  <r>
    <n v="-117.62"/>
    <n v="34.03"/>
    <n v="15"/>
    <n v="3942"/>
    <n v="661"/>
    <n v="2240"/>
    <n v="621"/>
    <n v="4.8311000000000002"/>
    <n v="176000"/>
    <x v="2"/>
    <e v="#NAME?"/>
  </r>
  <r>
    <n v="-117.62"/>
    <n v="34.020000000000003"/>
    <n v="16"/>
    <n v="2040"/>
    <n v="325"/>
    <n v="1207"/>
    <n v="324"/>
    <n v="5.0430999999999999"/>
    <n v="164100"/>
    <x v="2"/>
    <e v="#NAME?"/>
  </r>
  <r>
    <n v="-117.61"/>
    <n v="34.020000000000003"/>
    <n v="15"/>
    <n v="1791"/>
    <n v="346"/>
    <n v="1219"/>
    <n v="328"/>
    <n v="3.8125"/>
    <n v="170300"/>
    <x v="2"/>
    <e v="#NAME?"/>
  </r>
  <r>
    <n v="-117.6"/>
    <n v="34.020000000000003"/>
    <n v="16"/>
    <n v="2103"/>
    <n v="348"/>
    <n v="1305"/>
    <n v="356"/>
    <n v="5.2849000000000004"/>
    <n v="160400"/>
    <x v="2"/>
    <e v="#NAME?"/>
  </r>
  <r>
    <n v="-117.6"/>
    <n v="34.03"/>
    <n v="16"/>
    <n v="1499"/>
    <n v="232"/>
    <n v="918"/>
    <n v="239"/>
    <n v="5.5677000000000003"/>
    <n v="175400"/>
    <x v="2"/>
    <e v="#NAME?"/>
  </r>
  <r>
    <n v="-117.62"/>
    <n v="34.049999999999997"/>
    <n v="33"/>
    <n v="883"/>
    <n v="211"/>
    <n v="1007"/>
    <n v="210"/>
    <n v="2.8281000000000001"/>
    <n v="103600"/>
    <x v="2"/>
    <e v="#NAME?"/>
  </r>
  <r>
    <n v="-117.61"/>
    <n v="34.04"/>
    <n v="8"/>
    <n v="4116"/>
    <n v="766"/>
    <n v="1785"/>
    <n v="745"/>
    <n v="3.1671999999999998"/>
    <n v="150200"/>
    <x v="2"/>
    <e v="#NAME?"/>
  </r>
  <r>
    <n v="-117.66"/>
    <n v="34.020000000000003"/>
    <n v="12"/>
    <n v="5616"/>
    <n v="871"/>
    <n v="3019"/>
    <n v="782"/>
    <n v="5.5425000000000004"/>
    <n v="202300"/>
    <x v="2"/>
    <e v="#NAME?"/>
  </r>
  <r>
    <n v="-117.64"/>
    <n v="34.020000000000003"/>
    <n v="6"/>
    <n v="248"/>
    <n v="47"/>
    <n v="119"/>
    <n v="42"/>
    <n v="2.125"/>
    <n v="416700"/>
    <x v="2"/>
    <e v="#NAME?"/>
  </r>
  <r>
    <n v="-117.61"/>
    <n v="34.01"/>
    <n v="25"/>
    <n v="352"/>
    <n v="41"/>
    <n v="99"/>
    <n v="34"/>
    <n v="3.9695999999999998"/>
    <n v="500000"/>
    <x v="2"/>
    <e v="#NAME?"/>
  </r>
  <r>
    <n v="-117.61"/>
    <n v="34.020000000000003"/>
    <n v="8"/>
    <n v="63"/>
    <n v="9"/>
    <n v="25"/>
    <n v="7"/>
    <n v="7.7196999999999996"/>
    <n v="275000"/>
    <x v="2"/>
    <e v="#NAME?"/>
  </r>
  <r>
    <n v="-117.64"/>
    <n v="33.99"/>
    <n v="29"/>
    <n v="1005"/>
    <n v="152"/>
    <n v="513"/>
    <n v="149"/>
    <n v="2.4375"/>
    <n v="181300"/>
    <x v="2"/>
    <e v="#NAME?"/>
  </r>
  <r>
    <n v="-117.66"/>
    <n v="34"/>
    <n v="5"/>
    <n v="1387"/>
    <n v="236"/>
    <n v="855"/>
    <n v="270"/>
    <n v="5.4109999999999996"/>
    <n v="201100"/>
    <x v="2"/>
    <e v="#NAME?"/>
  </r>
  <r>
    <n v="-117.6"/>
    <n v="33.979999999999997"/>
    <n v="26"/>
    <n v="1225"/>
    <n v="199"/>
    <n v="717"/>
    <n v="204"/>
    <n v="2.7284000000000002"/>
    <n v="225000"/>
    <x v="2"/>
    <e v="#NAME?"/>
  </r>
  <r>
    <n v="-117.63"/>
    <n v="33.94"/>
    <n v="36"/>
    <n v="447"/>
    <n v="95"/>
    <n v="2886"/>
    <n v="85"/>
    <n v="4.2577999999999996"/>
    <n v="183300"/>
    <x v="2"/>
    <e v="#NAME?"/>
  </r>
  <r>
    <n v="-117.58"/>
    <n v="34"/>
    <n v="2"/>
    <n v="7544"/>
    <n v="1516"/>
    <n v="2801"/>
    <n v="1001"/>
    <n v="4.0037000000000003"/>
    <n v="245200"/>
    <x v="2"/>
    <e v="#NAME?"/>
  </r>
  <r>
    <n v="-117.57"/>
    <n v="34.15"/>
    <n v="3"/>
    <n v="12806"/>
    <n v="2219"/>
    <n v="4249"/>
    <n v="1499"/>
    <n v="5.4850000000000003"/>
    <n v="343100"/>
    <x v="2"/>
    <e v="#NAME?"/>
  </r>
  <r>
    <n v="-117.57"/>
    <n v="34.130000000000003"/>
    <n v="5"/>
    <n v="6135"/>
    <n v="879"/>
    <n v="2795"/>
    <n v="781"/>
    <n v="5.9368999999999996"/>
    <n v="225200"/>
    <x v="2"/>
    <e v="#NAME?"/>
  </r>
  <r>
    <n v="-117.54"/>
    <n v="34.119999999999997"/>
    <n v="4"/>
    <n v="17577"/>
    <n v="2819"/>
    <n v="7766"/>
    <n v="2473"/>
    <n v="5.1333000000000002"/>
    <n v="181800"/>
    <x v="2"/>
    <e v="#NAME?"/>
  </r>
  <r>
    <n v="-117.54"/>
    <n v="34.11"/>
    <n v="16"/>
    <n v="2114"/>
    <n v="374"/>
    <n v="1463"/>
    <n v="399"/>
    <n v="3.9241000000000001"/>
    <n v="131500"/>
    <x v="2"/>
    <e v="#NAME?"/>
  </r>
  <r>
    <n v="-117.51"/>
    <n v="34.14"/>
    <n v="21"/>
    <n v="2455"/>
    <n v="381"/>
    <n v="1094"/>
    <n v="327"/>
    <n v="4.6436999999999999"/>
    <n v="191700"/>
    <x v="2"/>
    <e v="#NAME?"/>
  </r>
  <r>
    <n v="-117.5"/>
    <n v="34.119999999999997"/>
    <n v="2"/>
    <n v="11965"/>
    <n v="1802"/>
    <n v="4436"/>
    <n v="1296"/>
    <n v="5.2850000000000001"/>
    <n v="191700"/>
    <x v="2"/>
    <e v="#NAME?"/>
  </r>
  <r>
    <n v="-117.51"/>
    <n v="34.159999999999997"/>
    <n v="2"/>
    <n v="718"/>
    <n v="98"/>
    <n v="119"/>
    <n v="50"/>
    <n v="4.0999999999999996"/>
    <n v="315000"/>
    <x v="2"/>
    <e v="#NAME?"/>
  </r>
  <r>
    <n v="-117.55"/>
    <n v="34.14"/>
    <n v="3"/>
    <n v="5710"/>
    <n v="919"/>
    <n v="2874"/>
    <n v="886"/>
    <n v="5.3638000000000003"/>
    <n v="206300"/>
    <x v="2"/>
    <e v="#NAME?"/>
  </r>
  <r>
    <n v="-117.59"/>
    <n v="34.159999999999997"/>
    <n v="10"/>
    <n v="9467"/>
    <n v="1181"/>
    <n v="3819"/>
    <n v="1122"/>
    <n v="7.8251999999999997"/>
    <n v="361400"/>
    <x v="2"/>
    <e v="#NAME?"/>
  </r>
  <r>
    <n v="-117.58"/>
    <n v="34.14"/>
    <n v="7"/>
    <n v="11818"/>
    <n v="1745"/>
    <n v="5499"/>
    <n v="1600"/>
    <n v="5.3677999999999999"/>
    <n v="231700"/>
    <x v="2"/>
    <e v="#NAME?"/>
  </r>
  <r>
    <n v="-117.62"/>
    <n v="34.15"/>
    <n v="16"/>
    <n v="13556"/>
    <n v="1704"/>
    <n v="5669"/>
    <n v="1668"/>
    <n v="6.5137999999999998"/>
    <n v="311500"/>
    <x v="2"/>
    <e v="#NAME?"/>
  </r>
  <r>
    <n v="-117.61"/>
    <n v="34.14"/>
    <n v="14"/>
    <n v="15809"/>
    <n v="2485"/>
    <n v="7363"/>
    <n v="2410"/>
    <n v="5.5198"/>
    <n v="245600"/>
    <x v="2"/>
    <e v="#NAME?"/>
  </r>
  <r>
    <n v="-117.61"/>
    <n v="34.130000000000003"/>
    <n v="21"/>
    <n v="8416"/>
    <n v="1386"/>
    <n v="4308"/>
    <n v="1341"/>
    <n v="4.4611000000000001"/>
    <n v="164600"/>
    <x v="2"/>
    <e v="#NAME?"/>
  </r>
  <r>
    <n v="-117.61"/>
    <n v="34.119999999999997"/>
    <n v="17"/>
    <n v="6709"/>
    <n v="1198"/>
    <n v="3954"/>
    <n v="1161"/>
    <n v="4.6997"/>
    <n v="156900"/>
    <x v="2"/>
    <e v="#NAME?"/>
  </r>
  <r>
    <n v="-117.59"/>
    <n v="34.130000000000003"/>
    <n v="10"/>
    <n v="20263"/>
    <n v="3915"/>
    <n v="9716"/>
    <n v="3744"/>
    <n v="3.8504999999999998"/>
    <n v="169600"/>
    <x v="2"/>
    <e v="#NAME?"/>
  </r>
  <r>
    <n v="-117.58"/>
    <n v="34.11"/>
    <n v="14"/>
    <n v="11635"/>
    <n v="2055"/>
    <n v="6443"/>
    <n v="2009"/>
    <n v="4.7546999999999997"/>
    <n v="157600"/>
    <x v="2"/>
    <e v="#NAME?"/>
  </r>
  <r>
    <n v="-117.6"/>
    <n v="34.11"/>
    <n v="18"/>
    <n v="6025"/>
    <n v="1062"/>
    <n v="3360"/>
    <n v="1028"/>
    <n v="4.8888999999999996"/>
    <n v="155700"/>
    <x v="2"/>
    <e v="#NAME?"/>
  </r>
  <r>
    <n v="-117.56"/>
    <n v="34.119999999999997"/>
    <n v="4"/>
    <n v="6956"/>
    <n v="1271"/>
    <n v="3455"/>
    <n v="1228"/>
    <n v="4.7192999999999996"/>
    <n v="178700"/>
    <x v="2"/>
    <e v="#NAME?"/>
  </r>
  <r>
    <n v="-117.56"/>
    <n v="34.119999999999997"/>
    <n v="4"/>
    <n v="5351"/>
    <n v="1210"/>
    <n v="2988"/>
    <n v="1101"/>
    <n v="3.7972999999999999"/>
    <n v="181300"/>
    <x v="2"/>
    <e v="#NAME?"/>
  </r>
  <r>
    <n v="-117.61"/>
    <n v="34.1"/>
    <n v="9"/>
    <n v="18956"/>
    <n v="4095"/>
    <n v="10323"/>
    <n v="3832"/>
    <n v="3.6032999999999999"/>
    <n v="132600"/>
    <x v="2"/>
    <e v="#NAME?"/>
  </r>
  <r>
    <n v="-117.59"/>
    <n v="34.1"/>
    <n v="17"/>
    <n v="3646"/>
    <n v="1035"/>
    <n v="1987"/>
    <n v="895"/>
    <n v="2.3603000000000001"/>
    <n v="139300"/>
    <x v="2"/>
    <e v="#NAME?"/>
  </r>
  <r>
    <n v="-117.58"/>
    <n v="34.1"/>
    <n v="4"/>
    <n v="6360"/>
    <n v="1584"/>
    <n v="3359"/>
    <n v="1396"/>
    <n v="3.5186000000000002"/>
    <n v="127800"/>
    <x v="2"/>
    <e v="#NAME?"/>
  </r>
  <r>
    <n v="-117.58"/>
    <n v="34.090000000000003"/>
    <n v="27"/>
    <n v="754"/>
    <n v="200"/>
    <n v="746"/>
    <n v="185"/>
    <n v="1.9531000000000001"/>
    <n v="100800"/>
    <x v="2"/>
    <e v="#NAME?"/>
  </r>
  <r>
    <n v="-117.59"/>
    <n v="34.090000000000003"/>
    <n v="16"/>
    <n v="2401"/>
    <n v="465"/>
    <n v="1757"/>
    <n v="500"/>
    <n v="3.9754999999999998"/>
    <n v="120400"/>
    <x v="2"/>
    <e v="#NAME?"/>
  </r>
  <r>
    <n v="-117.57"/>
    <n v="34.07"/>
    <n v="4"/>
    <n v="2152"/>
    <n v="580"/>
    <n v="1083"/>
    <n v="441"/>
    <n v="3.1457999999999999"/>
    <n v="118800"/>
    <x v="2"/>
    <e v="#NAME?"/>
  </r>
  <r>
    <n v="-117.59"/>
    <n v="34.03"/>
    <n v="16"/>
    <n v="3443"/>
    <n v="562"/>
    <n v="2130"/>
    <n v="564"/>
    <n v="5.0769000000000002"/>
    <n v="161400"/>
    <x v="2"/>
    <e v="#NAME?"/>
  </r>
  <r>
    <n v="-117.59"/>
    <n v="34.020000000000003"/>
    <n v="14"/>
    <n v="1463"/>
    <n v="261"/>
    <n v="881"/>
    <n v="245"/>
    <n v="4.7857000000000003"/>
    <n v="152500"/>
    <x v="2"/>
    <e v="#NAME?"/>
  </r>
  <r>
    <n v="-117.58"/>
    <n v="34.020000000000003"/>
    <n v="4"/>
    <n v="5998"/>
    <n v="1092"/>
    <n v="3182"/>
    <n v="1042"/>
    <n v="5.2691999999999997"/>
    <n v="174800"/>
    <x v="2"/>
    <e v="#NAME?"/>
  </r>
  <r>
    <n v="-117.57"/>
    <n v="34.020000000000003"/>
    <n v="5"/>
    <n v="6933"/>
    <n v="1311"/>
    <n v="3845"/>
    <n v="1285"/>
    <n v="4.6726999999999999"/>
    <n v="158900"/>
    <x v="2"/>
    <e v="#NAME?"/>
  </r>
  <r>
    <n v="-117.53"/>
    <n v="34.06"/>
    <n v="18"/>
    <n v="5605"/>
    <n v="1303"/>
    <n v="4028"/>
    <n v="1145"/>
    <n v="2.9386000000000001"/>
    <n v="116400"/>
    <x v="2"/>
    <e v="#NAME?"/>
  </r>
  <r>
    <n v="-117.53"/>
    <n v="34.1"/>
    <n v="5"/>
    <n v="2185"/>
    <n v="488"/>
    <n v="1379"/>
    <n v="458"/>
    <n v="3.7917000000000001"/>
    <n v="103000"/>
    <x v="2"/>
    <e v="#NAME?"/>
  </r>
  <r>
    <n v="-117.42"/>
    <n v="34.130000000000003"/>
    <n v="4"/>
    <n v="11587"/>
    <n v="1796"/>
    <n v="5804"/>
    <n v="1705"/>
    <n v="4.8282999999999996"/>
    <n v="141900"/>
    <x v="2"/>
    <e v="#NAME?"/>
  </r>
  <r>
    <n v="-117.43"/>
    <n v="34.119999999999997"/>
    <n v="7"/>
    <n v="5954"/>
    <n v="1071"/>
    <n v="3567"/>
    <n v="1070"/>
    <n v="3.2056"/>
    <n v="134100"/>
    <x v="2"/>
    <e v="#NAME?"/>
  </r>
  <r>
    <n v="-117.45"/>
    <n v="34.130000000000003"/>
    <n v="16"/>
    <n v="5058"/>
    <n v="965"/>
    <n v="3388"/>
    <n v="878"/>
    <n v="3.6417000000000002"/>
    <n v="119000"/>
    <x v="2"/>
    <e v="#NAME?"/>
  </r>
  <r>
    <n v="-117.46"/>
    <n v="34.14"/>
    <n v="10"/>
    <n v="714"/>
    <n v="131"/>
    <n v="381"/>
    <n v="119"/>
    <n v="0.89259999999999995"/>
    <n v="116100"/>
    <x v="2"/>
    <e v="#NAME?"/>
  </r>
  <r>
    <n v="-117.47"/>
    <n v="34.119999999999997"/>
    <n v="6"/>
    <n v="10565"/>
    <n v="1767"/>
    <n v="5690"/>
    <n v="1555"/>
    <n v="4.1797000000000004"/>
    <n v="141000"/>
    <x v="2"/>
    <e v="#NAME?"/>
  </r>
  <r>
    <n v="-117.46"/>
    <n v="34.1"/>
    <n v="35"/>
    <n v="908"/>
    <n v="226"/>
    <n v="667"/>
    <n v="203"/>
    <n v="2.5832999999999999"/>
    <n v="93500"/>
    <x v="2"/>
    <e v="#NAME?"/>
  </r>
  <r>
    <n v="-117.46"/>
    <n v="34.1"/>
    <n v="7"/>
    <n v="1759"/>
    <n v="473"/>
    <n v="1064"/>
    <n v="328"/>
    <n v="1.9582999999999999"/>
    <n v="108800"/>
    <x v="2"/>
    <e v="#NAME?"/>
  </r>
  <r>
    <n v="-117.46"/>
    <n v="34.090000000000003"/>
    <n v="8"/>
    <n v="4711"/>
    <n v="963"/>
    <n v="3310"/>
    <n v="988"/>
    <n v="3.5488"/>
    <n v="101600"/>
    <x v="2"/>
    <e v="#NAME?"/>
  </r>
  <r>
    <n v="-117.48"/>
    <n v="34.090000000000003"/>
    <n v="32"/>
    <n v="3170"/>
    <n v="630"/>
    <n v="2612"/>
    <n v="580"/>
    <n v="3.6394000000000002"/>
    <n v="99200"/>
    <x v="2"/>
    <e v="#NAME?"/>
  </r>
  <r>
    <n v="-117.48"/>
    <n v="34.090000000000003"/>
    <n v="32"/>
    <n v="1650"/>
    <n v="328"/>
    <n v="1124"/>
    <n v="290"/>
    <n v="3.1838000000000002"/>
    <n v="98600"/>
    <x v="2"/>
    <e v="#NAME?"/>
  </r>
  <r>
    <n v="-117.48"/>
    <n v="34.1"/>
    <n v="30"/>
    <n v="2287"/>
    <n v="531"/>
    <n v="1796"/>
    <n v="503"/>
    <n v="2.5832999999999999"/>
    <n v="90600"/>
    <x v="2"/>
    <e v="#NAME?"/>
  </r>
  <r>
    <n v="-117.46"/>
    <n v="34.08"/>
    <n v="18"/>
    <n v="3830"/>
    <n v="750"/>
    <n v="2767"/>
    <n v="702"/>
    <n v="3.6602000000000001"/>
    <n v="120700"/>
    <x v="2"/>
    <e v="#NAME?"/>
  </r>
  <r>
    <n v="-117.46"/>
    <n v="34.07"/>
    <n v="19"/>
    <n v="3155"/>
    <n v="572"/>
    <n v="2482"/>
    <n v="642"/>
    <n v="2.9973000000000001"/>
    <n v="113400"/>
    <x v="2"/>
    <e v="#NAME?"/>
  </r>
  <r>
    <n v="-117.48"/>
    <n v="34.08"/>
    <n v="28"/>
    <n v="1922"/>
    <n v="382"/>
    <n v="1565"/>
    <n v="340"/>
    <n v="3.915"/>
    <n v="117400"/>
    <x v="2"/>
    <e v="#NAME?"/>
  </r>
  <r>
    <n v="-117.48"/>
    <n v="34.08"/>
    <n v="17"/>
    <n v="1834"/>
    <n v="390"/>
    <n v="1253"/>
    <n v="357"/>
    <n v="3.1027999999999998"/>
    <n v="106400"/>
    <x v="2"/>
    <e v="#NAME?"/>
  </r>
  <r>
    <n v="-117.47"/>
    <n v="34.07"/>
    <n v="24"/>
    <n v="1017"/>
    <n v="227"/>
    <n v="568"/>
    <n v="187"/>
    <n v="1.5972"/>
    <n v="112500"/>
    <x v="2"/>
    <e v="#NAME?"/>
  </r>
  <r>
    <n v="-117.42"/>
    <n v="34.06"/>
    <n v="27"/>
    <n v="2532"/>
    <n v="495"/>
    <n v="1305"/>
    <n v="436"/>
    <n v="2.9106999999999998"/>
    <n v="143100"/>
    <x v="2"/>
    <e v="#NAME?"/>
  </r>
  <r>
    <n v="-117.46"/>
    <n v="34.06"/>
    <n v="24"/>
    <n v="2831"/>
    <n v="478"/>
    <n v="1582"/>
    <n v="435"/>
    <n v="4.3396999999999997"/>
    <n v="195600"/>
    <x v="2"/>
    <e v="#NAME?"/>
  </r>
  <r>
    <n v="-117.47"/>
    <n v="34.06"/>
    <n v="33"/>
    <n v="1379"/>
    <n v="273"/>
    <n v="884"/>
    <n v="229"/>
    <n v="2.7574000000000001"/>
    <n v="125000"/>
    <x v="2"/>
    <e v="#NAME?"/>
  </r>
  <r>
    <n v="-117.49"/>
    <n v="34.049999999999997"/>
    <n v="20"/>
    <n v="1483"/>
    <n v="249"/>
    <n v="660"/>
    <n v="194"/>
    <n v="3.9464000000000001"/>
    <n v="207700"/>
    <x v="2"/>
    <e v="#NAME?"/>
  </r>
  <r>
    <n v="-117.5"/>
    <n v="34.04"/>
    <n v="5"/>
    <n v="3958"/>
    <n v="665"/>
    <n v="2456"/>
    <n v="666"/>
    <n v="5.1646999999999998"/>
    <n v="154700"/>
    <x v="2"/>
    <e v="#NAME?"/>
  </r>
  <r>
    <n v="-117.5"/>
    <n v="34.04"/>
    <n v="4"/>
    <n v="3428"/>
    <n v="649"/>
    <n v="2158"/>
    <n v="632"/>
    <n v="5.0175000000000001"/>
    <n v="143400"/>
    <x v="2"/>
    <e v="#NAME?"/>
  </r>
  <r>
    <n v="-117.49"/>
    <n v="34.04"/>
    <n v="4"/>
    <n v="6034"/>
    <n v="1170"/>
    <n v="3527"/>
    <n v="1098"/>
    <n v="4.1775000000000002"/>
    <n v="143700"/>
    <x v="2"/>
    <e v="#NAME?"/>
  </r>
  <r>
    <n v="-117.46"/>
    <n v="34.04"/>
    <n v="3"/>
    <n v="12870"/>
    <n v="2315"/>
    <n v="5820"/>
    <n v="1759"/>
    <n v="4.2428999999999997"/>
    <n v="147300"/>
    <x v="2"/>
    <e v="#NAME?"/>
  </r>
  <r>
    <n v="-117.38"/>
    <n v="34.14"/>
    <n v="11"/>
    <n v="10804"/>
    <n v="1493"/>
    <n v="5221"/>
    <n v="1482"/>
    <n v="5.2460000000000004"/>
    <n v="161400"/>
    <x v="2"/>
    <e v="#NAME?"/>
  </r>
  <r>
    <n v="-117.4"/>
    <n v="34.15"/>
    <n v="4"/>
    <n v="12156"/>
    <n v="1864"/>
    <n v="5020"/>
    <n v="1524"/>
    <n v="4.7908999999999997"/>
    <n v="149200"/>
    <x v="2"/>
    <e v="#NAME?"/>
  </r>
  <r>
    <n v="-117.4"/>
    <n v="34.18"/>
    <n v="16"/>
    <n v="1769"/>
    <n v="254"/>
    <n v="1778"/>
    <n v="251"/>
    <n v="5.3670999999999998"/>
    <n v="181800"/>
    <x v="2"/>
    <e v="#NAME?"/>
  </r>
  <r>
    <n v="-117.38"/>
    <n v="34.200000000000003"/>
    <n v="16"/>
    <n v="193"/>
    <n v="45"/>
    <n v="312"/>
    <n v="76"/>
    <n v="3.7578"/>
    <n v="137500"/>
    <x v="2"/>
    <e v="#NAME?"/>
  </r>
  <r>
    <n v="-117.45"/>
    <n v="34.11"/>
    <n v="7"/>
    <n v="6356"/>
    <n v="1244"/>
    <n v="4052"/>
    <n v="1164"/>
    <n v="2.9112"/>
    <n v="121700"/>
    <x v="2"/>
    <e v="#NAME?"/>
  </r>
  <r>
    <n v="-117.45"/>
    <n v="34.1"/>
    <n v="9"/>
    <n v="4288"/>
    <n v="1017"/>
    <n v="3156"/>
    <n v="900"/>
    <n v="2.7827000000000002"/>
    <n v="105800"/>
    <x v="2"/>
    <e v="#NAME?"/>
  </r>
  <r>
    <n v="-117.45"/>
    <n v="34.1"/>
    <n v="6"/>
    <n v="5571"/>
    <n v="1316"/>
    <n v="4048"/>
    <n v="1154"/>
    <n v="2.0308000000000002"/>
    <n v="91100"/>
    <x v="2"/>
    <e v="#NAME?"/>
  </r>
  <r>
    <n v="-117.42"/>
    <n v="34.11"/>
    <n v="25"/>
    <n v="4261"/>
    <n v="893"/>
    <n v="2319"/>
    <n v="702"/>
    <n v="3.3957999999999999"/>
    <n v="111900"/>
    <x v="2"/>
    <e v="#NAME?"/>
  </r>
  <r>
    <n v="-117.42"/>
    <n v="34.1"/>
    <n v="18"/>
    <n v="3977"/>
    <n v="809"/>
    <n v="2231"/>
    <n v="742"/>
    <n v="4.1398999999999999"/>
    <n v="115400"/>
    <x v="2"/>
    <e v="#NAME?"/>
  </r>
  <r>
    <n v="-117.43"/>
    <n v="34.1"/>
    <n v="34"/>
    <n v="1345"/>
    <n v="265"/>
    <n v="834"/>
    <n v="290"/>
    <n v="3.7010999999999998"/>
    <n v="99500"/>
    <x v="2"/>
    <e v="#NAME?"/>
  </r>
  <r>
    <n v="-117.43"/>
    <n v="34.11"/>
    <n v="17"/>
    <n v="4109"/>
    <n v="884"/>
    <n v="2544"/>
    <n v="780"/>
    <n v="2.7757000000000001"/>
    <n v="109800"/>
    <x v="2"/>
    <e v="#NAME?"/>
  </r>
  <r>
    <n v="-117.43"/>
    <n v="34.1"/>
    <n v="43"/>
    <n v="1898"/>
    <n v="418"/>
    <n v="971"/>
    <n v="366"/>
    <n v="2.4735"/>
    <n v="89900"/>
    <x v="2"/>
    <e v="#NAME?"/>
  </r>
  <r>
    <n v="-117.44"/>
    <n v="34.1"/>
    <n v="43"/>
    <n v="1614"/>
    <n v="400"/>
    <n v="926"/>
    <n v="349"/>
    <n v="2.0750000000000002"/>
    <n v="95100"/>
    <x v="2"/>
    <e v="#NAME?"/>
  </r>
  <r>
    <n v="-117.44"/>
    <n v="34.090000000000003"/>
    <n v="24"/>
    <n v="3477"/>
    <n v="831"/>
    <n v="2541"/>
    <n v="753"/>
    <n v="2.3681999999999999"/>
    <n v="97400"/>
    <x v="2"/>
    <e v="#NAME?"/>
  </r>
  <r>
    <n v="-117.44"/>
    <n v="34.090000000000003"/>
    <n v="12"/>
    <n v="3598"/>
    <n v="828"/>
    <n v="2588"/>
    <n v="781"/>
    <n v="2.375"/>
    <n v="113800"/>
    <x v="2"/>
    <e v="#NAME?"/>
  </r>
  <r>
    <n v="-117.44"/>
    <n v="34.08"/>
    <n v="15"/>
    <n v="5024"/>
    <n v="992"/>
    <n v="3208"/>
    <n v="981"/>
    <n v="3.6025"/>
    <n v="116400"/>
    <x v="2"/>
    <e v="#NAME?"/>
  </r>
  <r>
    <n v="-117.42"/>
    <n v="34.090000000000003"/>
    <n v="28"/>
    <n v="3193"/>
    <n v="525"/>
    <n v="1750"/>
    <n v="523"/>
    <n v="4.1375000000000002"/>
    <n v="128300"/>
    <x v="2"/>
    <e v="#NAME?"/>
  </r>
  <r>
    <n v="-117.42"/>
    <n v="34.08"/>
    <n v="28"/>
    <n v="2300"/>
    <n v="419"/>
    <n v="1312"/>
    <n v="444"/>
    <n v="3.4843999999999999"/>
    <n v="127700"/>
    <x v="2"/>
    <e v="#NAME?"/>
  </r>
  <r>
    <n v="-117.43"/>
    <n v="34.08"/>
    <n v="31"/>
    <n v="3207"/>
    <n v="560"/>
    <n v="1582"/>
    <n v="538"/>
    <n v="4.2629999999999999"/>
    <n v="127400"/>
    <x v="2"/>
    <e v="#NAME?"/>
  </r>
  <r>
    <n v="-117.43"/>
    <n v="34.090000000000003"/>
    <n v="18"/>
    <n v="3172"/>
    <n v="632"/>
    <n v="1621"/>
    <n v="573"/>
    <n v="2.7437"/>
    <n v="120200"/>
    <x v="2"/>
    <e v="#NAME?"/>
  </r>
  <r>
    <n v="-117.42"/>
    <n v="34.08"/>
    <n v="21"/>
    <n v="4460"/>
    <n v="930"/>
    <n v="2657"/>
    <n v="839"/>
    <n v="2.7568999999999999"/>
    <n v="127500"/>
    <x v="2"/>
    <e v="#NAME?"/>
  </r>
  <r>
    <n v="-117.43"/>
    <n v="34.08"/>
    <n v="13"/>
    <n v="4563"/>
    <n v="1187"/>
    <n v="2475"/>
    <n v="1019"/>
    <n v="2.1189"/>
    <n v="121700"/>
    <x v="2"/>
    <e v="#NAME?"/>
  </r>
  <r>
    <n v="-117.45"/>
    <n v="34.07"/>
    <n v="21"/>
    <n v="3465"/>
    <n v="639"/>
    <n v="2292"/>
    <n v="628"/>
    <n v="3.3553000000000002"/>
    <n v="113500"/>
    <x v="2"/>
    <e v="#NAME?"/>
  </r>
  <r>
    <n v="-117.43"/>
    <n v="34.07"/>
    <n v="18"/>
    <n v="2453"/>
    <n v="537"/>
    <n v="1503"/>
    <n v="500"/>
    <n v="2.3767999999999998"/>
    <n v="95300"/>
    <x v="2"/>
    <e v="#NAME?"/>
  </r>
  <r>
    <n v="-117.41"/>
    <n v="34.11"/>
    <n v="12"/>
    <n v="6758"/>
    <n v="1550"/>
    <n v="3204"/>
    <n v="1279"/>
    <n v="2.5181"/>
    <n v="105500"/>
    <x v="2"/>
    <e v="#NAME?"/>
  </r>
  <r>
    <n v="-117.41"/>
    <n v="34.1"/>
    <n v="5"/>
    <n v="4937"/>
    <n v="1139"/>
    <n v="2204"/>
    <n v="812"/>
    <n v="2.5272000000000001"/>
    <n v="92000"/>
    <x v="2"/>
    <e v="#NAME?"/>
  </r>
  <r>
    <n v="-117.4"/>
    <n v="34.08"/>
    <n v="21"/>
    <n v="3622"/>
    <n v="667"/>
    <n v="2503"/>
    <n v="720"/>
    <n v="3.8531"/>
    <n v="105400"/>
    <x v="2"/>
    <e v="#NAME?"/>
  </r>
  <r>
    <n v="-117.41"/>
    <n v="34.08"/>
    <n v="38"/>
    <n v="1541"/>
    <n v="290"/>
    <n v="861"/>
    <n v="299"/>
    <n v="3.5655000000000001"/>
    <n v="95600"/>
    <x v="2"/>
    <e v="#NAME?"/>
  </r>
  <r>
    <n v="-117.41"/>
    <n v="34.090000000000003"/>
    <n v="21"/>
    <n v="3300"/>
    <n v="587"/>
    <n v="1896"/>
    <n v="572"/>
    <n v="3.6465999999999998"/>
    <n v="130600"/>
    <x v="2"/>
    <e v="#NAME?"/>
  </r>
  <r>
    <n v="-117.41"/>
    <n v="34.1"/>
    <n v="29"/>
    <n v="1362"/>
    <n v="251"/>
    <n v="776"/>
    <n v="253"/>
    <n v="3.1286999999999998"/>
    <n v="102000"/>
    <x v="2"/>
    <e v="#NAME?"/>
  </r>
  <r>
    <n v="-117.41"/>
    <n v="34.11"/>
    <n v="29"/>
    <n v="3999"/>
    <n v="772"/>
    <n v="2602"/>
    <n v="760"/>
    <n v="3.5480999999999998"/>
    <n v="105500"/>
    <x v="2"/>
    <e v="#NAME?"/>
  </r>
  <r>
    <n v="-117.4"/>
    <n v="34.11"/>
    <n v="14"/>
    <n v="1933"/>
    <n v="347"/>
    <n v="1443"/>
    <n v="376"/>
    <n v="4.2121000000000004"/>
    <n v="128100"/>
    <x v="2"/>
    <e v="#NAME?"/>
  </r>
  <r>
    <n v="-117.39"/>
    <n v="34.11"/>
    <n v="5"/>
    <n v="2987"/>
    <n v="457"/>
    <n v="1821"/>
    <n v="485"/>
    <n v="4.8888999999999996"/>
    <n v="138900"/>
    <x v="2"/>
    <e v="#NAME?"/>
  </r>
  <r>
    <n v="-117.39"/>
    <n v="34.11"/>
    <n v="16"/>
    <n v="1140"/>
    <n v="181"/>
    <n v="627"/>
    <n v="206"/>
    <n v="4.9443999999999999"/>
    <n v="132700"/>
    <x v="2"/>
    <e v="#NAME?"/>
  </r>
  <r>
    <n v="-117.38"/>
    <n v="34.11"/>
    <n v="36"/>
    <n v="1497"/>
    <n v="264"/>
    <n v="894"/>
    <n v="275"/>
    <n v="3.3066"/>
    <n v="96300"/>
    <x v="2"/>
    <e v="#NAME?"/>
  </r>
  <r>
    <n v="-117.38"/>
    <n v="34.11"/>
    <n v="32"/>
    <n v="3179"/>
    <n v="662"/>
    <n v="1878"/>
    <n v="661"/>
    <n v="3.1375000000000002"/>
    <n v="101200"/>
    <x v="2"/>
    <e v="#NAME?"/>
  </r>
  <r>
    <n v="-117.39"/>
    <n v="34.1"/>
    <n v="12"/>
    <n v="7184"/>
    <n v="1516"/>
    <n v="4862"/>
    <n v="1235"/>
    <n v="2.4491999999999998"/>
    <n v="103800"/>
    <x v="2"/>
    <e v="#NAME?"/>
  </r>
  <r>
    <n v="-117.39"/>
    <n v="34.1"/>
    <n v="19"/>
    <n v="1000"/>
    <n v="211"/>
    <n v="572"/>
    <n v="230"/>
    <n v="2.4028"/>
    <n v="112500"/>
    <x v="2"/>
    <e v="#NAME?"/>
  </r>
  <r>
    <n v="-117.39"/>
    <n v="34.130000000000003"/>
    <n v="9"/>
    <n v="2228"/>
    <n v="398"/>
    <n v="1316"/>
    <n v="370"/>
    <n v="4.1631999999999998"/>
    <n v="119800"/>
    <x v="2"/>
    <e v="#NAME?"/>
  </r>
  <r>
    <n v="-117.38"/>
    <n v="34.130000000000003"/>
    <n v="13"/>
    <n v="2903"/>
    <n v="510"/>
    <n v="1844"/>
    <n v="510"/>
    <n v="3.7198000000000002"/>
    <n v="112900"/>
    <x v="2"/>
    <e v="#NAME?"/>
  </r>
  <r>
    <n v="-117.37"/>
    <n v="34.130000000000003"/>
    <n v="17"/>
    <n v="2681"/>
    <n v="470"/>
    <n v="1621"/>
    <n v="459"/>
    <n v="3.875"/>
    <n v="118500"/>
    <x v="2"/>
    <e v="#NAME?"/>
  </r>
  <r>
    <n v="-117.38"/>
    <n v="34.130000000000003"/>
    <n v="23"/>
    <n v="1326"/>
    <n v="300"/>
    <n v="722"/>
    <n v="263"/>
    <n v="2.1856"/>
    <n v="107800"/>
    <x v="2"/>
    <e v="#NAME?"/>
  </r>
  <r>
    <n v="-117.37"/>
    <n v="34.130000000000003"/>
    <n v="12"/>
    <n v="1893"/>
    <n v="493"/>
    <n v="1054"/>
    <n v="389"/>
    <n v="2.3456000000000001"/>
    <n v="140800"/>
    <x v="2"/>
    <e v="#NAME?"/>
  </r>
  <r>
    <n v="-117.38"/>
    <n v="34.119999999999997"/>
    <n v="17"/>
    <n v="5959"/>
    <n v="1208"/>
    <n v="4115"/>
    <n v="1088"/>
    <n v="2.4053"/>
    <n v="105200"/>
    <x v="2"/>
    <e v="#NAME?"/>
  </r>
  <r>
    <n v="-117.39"/>
    <n v="34.119999999999997"/>
    <n v="7"/>
    <n v="5059"/>
    <n v="780"/>
    <n v="3253"/>
    <n v="801"/>
    <n v="4.9196"/>
    <n v="140500"/>
    <x v="2"/>
    <e v="#NAME?"/>
  </r>
  <r>
    <n v="-117.38"/>
    <n v="34.090000000000003"/>
    <n v="8"/>
    <n v="3955"/>
    <n v="815"/>
    <n v="2184"/>
    <n v="725"/>
    <n v="3.3437999999999999"/>
    <n v="127600"/>
    <x v="2"/>
    <e v="#NAME?"/>
  </r>
  <r>
    <n v="-117.36"/>
    <n v="34.090000000000003"/>
    <n v="32"/>
    <n v="3616"/>
    <n v="631"/>
    <n v="2131"/>
    <n v="593"/>
    <n v="3.2879"/>
    <n v="95500"/>
    <x v="2"/>
    <e v="#NAME?"/>
  </r>
  <r>
    <n v="-117.37"/>
    <n v="34.08"/>
    <n v="17"/>
    <n v="2029"/>
    <n v="404"/>
    <n v="1190"/>
    <n v="437"/>
    <n v="2.9554"/>
    <n v="115000"/>
    <x v="2"/>
    <e v="#NAME?"/>
  </r>
  <r>
    <n v="-117.38"/>
    <n v="34.08"/>
    <n v="11"/>
    <n v="5684"/>
    <n v="1139"/>
    <n v="3095"/>
    <n v="1036"/>
    <n v="3.6875"/>
    <n v="112600"/>
    <x v="2"/>
    <e v="#NAME?"/>
  </r>
  <r>
    <n v="-117.38"/>
    <n v="34.07"/>
    <n v="6"/>
    <n v="1156"/>
    <n v="191"/>
    <n v="910"/>
    <n v="234"/>
    <n v="4.9090999999999996"/>
    <n v="122400"/>
    <x v="2"/>
    <e v="#NAME?"/>
  </r>
  <r>
    <n v="-117.37"/>
    <n v="34.07"/>
    <n v="52"/>
    <n v="50"/>
    <n v="9"/>
    <n v="60"/>
    <n v="16"/>
    <n v="4.125"/>
    <n v="262500"/>
    <x v="2"/>
    <e v="#NAME?"/>
  </r>
  <r>
    <n v="-117.36"/>
    <n v="34.08"/>
    <n v="4"/>
    <n v="8866"/>
    <n v="1832"/>
    <n v="4775"/>
    <n v="1554"/>
    <n v="3.7347999999999999"/>
    <n v="125800"/>
    <x v="2"/>
    <e v="#NAME?"/>
  </r>
  <r>
    <n v="-117.4"/>
    <n v="34.090000000000003"/>
    <n v="5"/>
    <n v="6190"/>
    <n v="993"/>
    <n v="3615"/>
    <n v="963"/>
    <n v="4.4034000000000004"/>
    <n v="133200"/>
    <x v="2"/>
    <e v="#NAME?"/>
  </r>
  <r>
    <n v="-117.39"/>
    <n v="34.090000000000003"/>
    <n v="10"/>
    <n v="5736"/>
    <n v="945"/>
    <n v="3528"/>
    <n v="932"/>
    <n v="4.3958000000000004"/>
    <n v="130700"/>
    <x v="2"/>
    <e v="#NAME?"/>
  </r>
  <r>
    <n v="-117.39"/>
    <n v="34.07"/>
    <n v="15"/>
    <n v="1966"/>
    <n v="331"/>
    <n v="1118"/>
    <n v="323"/>
    <n v="3.8557999999999999"/>
    <n v="122700"/>
    <x v="2"/>
    <e v="#NAME?"/>
  </r>
  <r>
    <n v="-117.39"/>
    <n v="34.07"/>
    <n v="26"/>
    <n v="1387"/>
    <n v="277"/>
    <n v="664"/>
    <n v="239"/>
    <n v="3.0278"/>
    <n v="96800"/>
    <x v="2"/>
    <e v="#NAME?"/>
  </r>
  <r>
    <n v="-117.4"/>
    <n v="34.07"/>
    <n v="28"/>
    <n v="2879"/>
    <n v="659"/>
    <n v="1661"/>
    <n v="554"/>
    <n v="2.0659999999999998"/>
    <n v="88100"/>
    <x v="2"/>
    <e v="#NAME?"/>
  </r>
  <r>
    <n v="-117.37"/>
    <n v="34.1"/>
    <n v="44"/>
    <n v="2087"/>
    <n v="447"/>
    <n v="1270"/>
    <n v="423"/>
    <n v="2.3889"/>
    <n v="86100"/>
    <x v="2"/>
    <e v="#NAME?"/>
  </r>
  <r>
    <n v="-117.37"/>
    <n v="34.1"/>
    <n v="10"/>
    <n v="3404"/>
    <n v="855"/>
    <n v="1656"/>
    <n v="675"/>
    <n v="1.6977"/>
    <n v="91300"/>
    <x v="2"/>
    <e v="#NAME?"/>
  </r>
  <r>
    <n v="-117.35"/>
    <n v="34.119999999999997"/>
    <n v="22"/>
    <n v="5640"/>
    <n v="889"/>
    <n v="3157"/>
    <n v="887"/>
    <n v="4.1581000000000001"/>
    <n v="126500"/>
    <x v="2"/>
    <e v="#NAME?"/>
  </r>
  <r>
    <n v="-117.36"/>
    <n v="34.11"/>
    <n v="35"/>
    <n v="2969"/>
    <n v="521"/>
    <n v="1555"/>
    <n v="503"/>
    <n v="3.25"/>
    <n v="107100"/>
    <x v="2"/>
    <e v="#NAME?"/>
  </r>
  <r>
    <n v="-117.37"/>
    <n v="34.119999999999997"/>
    <n v="32"/>
    <n v="3190"/>
    <n v="568"/>
    <n v="1614"/>
    <n v="512"/>
    <n v="3.8397999999999999"/>
    <n v="118200"/>
    <x v="2"/>
    <e v="#NAME?"/>
  </r>
  <r>
    <n v="-117.37"/>
    <n v="34.130000000000003"/>
    <n v="18"/>
    <n v="5877"/>
    <n v="1043"/>
    <n v="3114"/>
    <n v="1002"/>
    <n v="4.0293999999999999"/>
    <n v="133200"/>
    <x v="2"/>
    <e v="#NAME?"/>
  </r>
  <r>
    <n v="-117.35"/>
    <n v="34.130000000000003"/>
    <n v="26"/>
    <n v="3920"/>
    <n v="570"/>
    <n v="1862"/>
    <n v="552"/>
    <n v="3.7286000000000001"/>
    <n v="132000"/>
    <x v="2"/>
    <e v="#NAME?"/>
  </r>
  <r>
    <n v="-117.36"/>
    <n v="34.1"/>
    <n v="29"/>
    <n v="2819"/>
    <n v="637"/>
    <n v="1683"/>
    <n v="608"/>
    <n v="2.3205"/>
    <n v="87600"/>
    <x v="2"/>
    <e v="#NAME?"/>
  </r>
  <r>
    <n v="-117.36"/>
    <n v="34.1"/>
    <n v="31"/>
    <n v="2587"/>
    <n v="531"/>
    <n v="1227"/>
    <n v="489"/>
    <n v="2.3578000000000001"/>
    <n v="88600"/>
    <x v="2"/>
    <e v="#NAME?"/>
  </r>
  <r>
    <n v="-117.36"/>
    <n v="34.1"/>
    <n v="33"/>
    <n v="1904"/>
    <n v="343"/>
    <n v="1366"/>
    <n v="338"/>
    <n v="3.6227"/>
    <n v="92800"/>
    <x v="2"/>
    <e v="#NAME?"/>
  </r>
  <r>
    <n v="-117.38"/>
    <n v="34.06"/>
    <n v="17"/>
    <n v="3139"/>
    <n v="569"/>
    <n v="1612"/>
    <n v="516"/>
    <n v="3.3571"/>
    <n v="112300"/>
    <x v="2"/>
    <e v="#NAME?"/>
  </r>
  <r>
    <n v="-117.4"/>
    <n v="34.06"/>
    <n v="17"/>
    <n v="5451"/>
    <n v="1008"/>
    <n v="3533"/>
    <n v="940"/>
    <n v="3.9190999999999998"/>
    <n v="101600"/>
    <x v="2"/>
    <e v="#NAME?"/>
  </r>
  <r>
    <n v="-117.4"/>
    <n v="34.04"/>
    <n v="17"/>
    <n v="1906"/>
    <n v="334"/>
    <n v="1550"/>
    <n v="338"/>
    <n v="3.0249999999999999"/>
    <n v="81800"/>
    <x v="2"/>
    <e v="#NAME?"/>
  </r>
  <r>
    <n v="-117.39"/>
    <n v="34.04"/>
    <n v="27"/>
    <n v="2919"/>
    <n v="549"/>
    <n v="1841"/>
    <n v="564"/>
    <n v="2.8681999999999999"/>
    <n v="96400"/>
    <x v="2"/>
    <e v="#NAME?"/>
  </r>
  <r>
    <n v="-117.35"/>
    <n v="34.04"/>
    <n v="14"/>
    <n v="2991"/>
    <n v="522"/>
    <n v="1729"/>
    <n v="537"/>
    <n v="3.5139"/>
    <n v="146800"/>
    <x v="2"/>
    <e v="#NAME?"/>
  </r>
  <r>
    <n v="-117.35"/>
    <n v="34.17"/>
    <n v="28"/>
    <n v="1905"/>
    <n v="372"/>
    <n v="1480"/>
    <n v="341"/>
    <n v="2.9843999999999999"/>
    <n v="79200"/>
    <x v="2"/>
    <e v="#NAME?"/>
  </r>
  <r>
    <n v="-117.34"/>
    <n v="34.159999999999997"/>
    <n v="31"/>
    <n v="1606"/>
    <n v="354"/>
    <n v="1049"/>
    <n v="335"/>
    <n v="2.1934999999999998"/>
    <n v="72700"/>
    <x v="2"/>
    <e v="#NAME?"/>
  </r>
  <r>
    <n v="-117.33"/>
    <n v="34.15"/>
    <n v="28"/>
    <n v="1473"/>
    <n v="333"/>
    <n v="1196"/>
    <n v="312"/>
    <n v="1.6993"/>
    <n v="67800"/>
    <x v="2"/>
    <e v="#NAME?"/>
  </r>
  <r>
    <n v="-117.32"/>
    <n v="34.14"/>
    <n v="32"/>
    <n v="1691"/>
    <n v="353"/>
    <n v="1457"/>
    <n v="329"/>
    <n v="1.8438000000000001"/>
    <n v="66600"/>
    <x v="2"/>
    <e v="#NAME?"/>
  </r>
  <r>
    <n v="-117.33"/>
    <n v="34.14"/>
    <n v="29"/>
    <n v="1646"/>
    <n v="391"/>
    <n v="1296"/>
    <n v="351"/>
    <n v="1.9422999999999999"/>
    <n v="69700"/>
    <x v="2"/>
    <e v="#NAME?"/>
  </r>
  <r>
    <n v="-117.34"/>
    <n v="34.14"/>
    <n v="37"/>
    <n v="1834"/>
    <n v="393"/>
    <n v="1198"/>
    <n v="348"/>
    <n v="2.2250000000000001"/>
    <n v="81600"/>
    <x v="2"/>
    <e v="#NAME?"/>
  </r>
  <r>
    <n v="-117.35"/>
    <n v="34.15"/>
    <n v="32"/>
    <n v="2699"/>
    <n v="552"/>
    <n v="2086"/>
    <n v="551"/>
    <n v="2.2974000000000001"/>
    <n v="84500"/>
    <x v="2"/>
    <e v="#NAME?"/>
  </r>
  <r>
    <n v="-117.35"/>
    <n v="34.159999999999997"/>
    <n v="36"/>
    <n v="1717"/>
    <n v="348"/>
    <n v="1054"/>
    <n v="279"/>
    <n v="2.4443999999999999"/>
    <n v="73400"/>
    <x v="2"/>
    <e v="#NAME?"/>
  </r>
  <r>
    <n v="-117.32"/>
    <n v="34.130000000000003"/>
    <n v="41"/>
    <n v="1837"/>
    <n v="409"/>
    <n v="1430"/>
    <n v="344"/>
    <n v="2.4523999999999999"/>
    <n v="70400"/>
    <x v="2"/>
    <e v="#NAME?"/>
  </r>
  <r>
    <n v="-117.32"/>
    <n v="34.119999999999997"/>
    <n v="37"/>
    <n v="2868"/>
    <n v="574"/>
    <n v="2055"/>
    <n v="563"/>
    <n v="2.3508"/>
    <n v="70500"/>
    <x v="2"/>
    <e v="#NAME?"/>
  </r>
  <r>
    <n v="-117.32"/>
    <n v="34.119999999999997"/>
    <n v="39"/>
    <n v="2210"/>
    <n v="498"/>
    <n v="1752"/>
    <n v="477"/>
    <n v="1.4066000000000001"/>
    <n v="66400"/>
    <x v="2"/>
    <e v="#NAME?"/>
  </r>
  <r>
    <n v="-117.33"/>
    <n v="34.119999999999997"/>
    <n v="33"/>
    <n v="933"/>
    <n v="219"/>
    <n v="838"/>
    <n v="211"/>
    <n v="1.3416999999999999"/>
    <n v="69000"/>
    <x v="2"/>
    <e v="#NAME?"/>
  </r>
  <r>
    <n v="-117.33"/>
    <n v="34.130000000000003"/>
    <n v="30"/>
    <n v="2335"/>
    <n v="363"/>
    <n v="1214"/>
    <n v="311"/>
    <n v="2.2448999999999999"/>
    <n v="93200"/>
    <x v="2"/>
    <e v="#NAME?"/>
  </r>
  <r>
    <n v="-117.33"/>
    <n v="34.130000000000003"/>
    <n v="18"/>
    <n v="3009"/>
    <n v="740"/>
    <n v="2317"/>
    <n v="659"/>
    <n v="1.6375"/>
    <n v="72400"/>
    <x v="2"/>
    <e v="#NAME?"/>
  </r>
  <r>
    <n v="-117.34"/>
    <n v="34.130000000000003"/>
    <n v="29"/>
    <n v="1494"/>
    <n v="286"/>
    <n v="991"/>
    <n v="280"/>
    <n v="2.125"/>
    <n v="70600"/>
    <x v="2"/>
    <e v="#NAME?"/>
  </r>
  <r>
    <n v="-117.34"/>
    <n v="34.130000000000003"/>
    <n v="29"/>
    <n v="331"/>
    <n v="85"/>
    <n v="341"/>
    <n v="107"/>
    <n v="0.70689999999999997"/>
    <n v="70300"/>
    <x v="2"/>
    <e v="#NAME?"/>
  </r>
  <r>
    <n v="-117.32"/>
    <n v="34.11"/>
    <n v="38"/>
    <n v="1462"/>
    <n v="337"/>
    <n v="1208"/>
    <n v="324"/>
    <n v="2.2604000000000002"/>
    <n v="68100"/>
    <x v="2"/>
    <e v="#NAME?"/>
  </r>
  <r>
    <n v="-117.32"/>
    <n v="34.11"/>
    <n v="41"/>
    <n v="1229"/>
    <n v="302"/>
    <n v="994"/>
    <n v="270"/>
    <n v="1.4891000000000001"/>
    <n v="67300"/>
    <x v="2"/>
    <e v="#NAME?"/>
  </r>
  <r>
    <n v="-117.33"/>
    <n v="34.119999999999997"/>
    <n v="38"/>
    <n v="1703"/>
    <n v="385"/>
    <n v="1356"/>
    <n v="363"/>
    <n v="2.0390999999999999"/>
    <n v="70400"/>
    <x v="2"/>
    <e v="#NAME?"/>
  </r>
  <r>
    <n v="-117.34"/>
    <n v="34.119999999999997"/>
    <n v="26"/>
    <n v="1008"/>
    <n v="164"/>
    <n v="568"/>
    <n v="196"/>
    <n v="3.3515999999999999"/>
    <n v="105600"/>
    <x v="2"/>
    <e v="#NAME?"/>
  </r>
  <r>
    <n v="-117.34"/>
    <n v="34.11"/>
    <n v="29"/>
    <n v="2912"/>
    <n v="566"/>
    <n v="2188"/>
    <n v="518"/>
    <n v="3.2656000000000001"/>
    <n v="90600"/>
    <x v="2"/>
    <e v="#NAME?"/>
  </r>
  <r>
    <n v="-117.35"/>
    <n v="34.11"/>
    <n v="34"/>
    <n v="2104"/>
    <n v="388"/>
    <n v="1578"/>
    <n v="365"/>
    <n v="3.0832999999999999"/>
    <n v="88400"/>
    <x v="2"/>
    <e v="#NAME?"/>
  </r>
  <r>
    <n v="-117.34"/>
    <n v="34.1"/>
    <n v="14"/>
    <n v="11827"/>
    <n v="2445"/>
    <n v="6640"/>
    <n v="2299"/>
    <n v="2.4878"/>
    <n v="103800"/>
    <x v="2"/>
    <e v="#NAME?"/>
  </r>
  <r>
    <n v="-117.35"/>
    <n v="34.090000000000003"/>
    <n v="14"/>
    <n v="5983"/>
    <n v="1224"/>
    <n v="3255"/>
    <n v="1150"/>
    <n v="2.5901999999999998"/>
    <n v="111500"/>
    <x v="2"/>
    <e v="#NAME?"/>
  </r>
  <r>
    <n v="-117.35"/>
    <n v="34.200000000000003"/>
    <n v="5"/>
    <n v="9269"/>
    <n v="1605"/>
    <n v="4916"/>
    <n v="1519"/>
    <n v="4.4367000000000001"/>
    <n v="133200"/>
    <x v="2"/>
    <e v="#NAME?"/>
  </r>
  <r>
    <n v="-117.38"/>
    <n v="34.22"/>
    <n v="16"/>
    <n v="774"/>
    <n v="122"/>
    <n v="489"/>
    <n v="136"/>
    <n v="5.7628000000000004"/>
    <n v="221300"/>
    <x v="2"/>
    <e v="#NAME?"/>
  </r>
  <r>
    <n v="-117.41"/>
    <n v="34.24"/>
    <n v="20"/>
    <n v="1160"/>
    <n v="181"/>
    <n v="543"/>
    <n v="188"/>
    <n v="5.2072000000000003"/>
    <n v="164300"/>
    <x v="2"/>
    <e v="#NAME?"/>
  </r>
  <r>
    <n v="-117.41"/>
    <n v="34.229999999999997"/>
    <n v="17"/>
    <n v="889"/>
    <n v="131"/>
    <n v="439"/>
    <n v="141"/>
    <n v="6.1425999999999998"/>
    <n v="155000"/>
    <x v="2"/>
    <e v="#NAME?"/>
  </r>
  <r>
    <n v="-117.28"/>
    <n v="34.17"/>
    <n v="26"/>
    <n v="3106"/>
    <n v="603"/>
    <n v="1396"/>
    <n v="576"/>
    <n v="3.1736"/>
    <n v="122200"/>
    <x v="2"/>
    <e v="#NAME?"/>
  </r>
  <r>
    <n v="-117.28"/>
    <n v="34.17"/>
    <n v="26"/>
    <n v="3728"/>
    <n v="888"/>
    <n v="1765"/>
    <n v="727"/>
    <n v="1.7456"/>
    <n v="86800"/>
    <x v="2"/>
    <e v="#NAME?"/>
  </r>
  <r>
    <n v="-117.29"/>
    <n v="34.17"/>
    <n v="35"/>
    <n v="4174"/>
    <n v="847"/>
    <n v="2127"/>
    <n v="778"/>
    <n v="3.2231999999999998"/>
    <n v="88300"/>
    <x v="2"/>
    <e v="#NAME?"/>
  </r>
  <r>
    <n v="-117.3"/>
    <n v="34.18"/>
    <n v="28"/>
    <n v="2685"/>
    <n v="425"/>
    <n v="1304"/>
    <n v="420"/>
    <n v="4.3676000000000004"/>
    <n v="111100"/>
    <x v="2"/>
    <e v="#NAME?"/>
  </r>
  <r>
    <n v="-117.3"/>
    <n v="34.17"/>
    <n v="30"/>
    <n v="2483"/>
    <n v="573"/>
    <n v="1172"/>
    <n v="438"/>
    <n v="1.875"/>
    <n v="89700"/>
    <x v="2"/>
    <e v="#NAME?"/>
  </r>
  <r>
    <n v="-117.31"/>
    <n v="34.17"/>
    <n v="25"/>
    <n v="2795"/>
    <n v="596"/>
    <n v="1650"/>
    <n v="569"/>
    <n v="3.0078"/>
    <n v="87100"/>
    <x v="2"/>
    <e v="#NAME?"/>
  </r>
  <r>
    <n v="-117.32"/>
    <n v="34.17"/>
    <n v="6"/>
    <n v="5661"/>
    <n v="1287"/>
    <n v="2943"/>
    <n v="1162"/>
    <n v="3.6362000000000001"/>
    <n v="106500"/>
    <x v="2"/>
    <e v="#NAME?"/>
  </r>
  <r>
    <n v="-117.3"/>
    <n v="34.18"/>
    <n v="19"/>
    <n v="2526"/>
    <n v="381"/>
    <n v="1176"/>
    <n v="381"/>
    <n v="5.5136000000000003"/>
    <n v="137100"/>
    <x v="2"/>
    <e v="#NAME?"/>
  </r>
  <r>
    <n v="-117.32"/>
    <n v="34.19"/>
    <n v="6"/>
    <n v="1068"/>
    <n v="182"/>
    <n v="999"/>
    <n v="188"/>
    <n v="4.7222"/>
    <n v="109000"/>
    <x v="2"/>
    <e v="#NAME?"/>
  </r>
  <r>
    <n v="-117.34"/>
    <n v="34.18"/>
    <n v="7"/>
    <n v="2914"/>
    <n v="481"/>
    <n v="1584"/>
    <n v="499"/>
    <n v="4.6311999999999998"/>
    <n v="124900"/>
    <x v="2"/>
    <e v="#NAME?"/>
  </r>
  <r>
    <n v="-117.33"/>
    <n v="34.17"/>
    <n v="5"/>
    <n v="4718"/>
    <n v="1140"/>
    <n v="2564"/>
    <n v="1056"/>
    <n v="2.9876999999999998"/>
    <n v="119900"/>
    <x v="2"/>
    <e v="#NAME?"/>
  </r>
  <r>
    <n v="-117.33"/>
    <n v="34.17"/>
    <n v="13"/>
    <n v="3616"/>
    <n v="665"/>
    <n v="2189"/>
    <n v="620"/>
    <n v="3.7949000000000002"/>
    <n v="106300"/>
    <x v="2"/>
    <e v="#NAME?"/>
  </r>
  <r>
    <n v="-117.32"/>
    <n v="34.159999999999997"/>
    <n v="9"/>
    <n v="711"/>
    <n v="139"/>
    <n v="316"/>
    <n v="152"/>
    <n v="4.0156000000000001"/>
    <n v="131000"/>
    <x v="2"/>
    <e v="#NAME?"/>
  </r>
  <r>
    <n v="-117.31"/>
    <n v="34.15"/>
    <n v="7"/>
    <n v="5747"/>
    <n v="1307"/>
    <n v="2578"/>
    <n v="1147"/>
    <n v="3.3281000000000001"/>
    <n v="122200"/>
    <x v="2"/>
    <e v="#NAME?"/>
  </r>
  <r>
    <n v="-117.3"/>
    <n v="34.15"/>
    <n v="33"/>
    <n v="1607"/>
    <n v="282"/>
    <n v="608"/>
    <n v="260"/>
    <n v="4.3437999999999999"/>
    <n v="115000"/>
    <x v="2"/>
    <e v="#NAME?"/>
  </r>
  <r>
    <n v="-117.3"/>
    <n v="34.15"/>
    <n v="38"/>
    <n v="740"/>
    <n v="163"/>
    <n v="332"/>
    <n v="138"/>
    <n v="2.4106999999999998"/>
    <n v="88000"/>
    <x v="2"/>
    <e v="#NAME?"/>
  </r>
  <r>
    <n v="-117.3"/>
    <n v="34.15"/>
    <n v="40"/>
    <n v="961"/>
    <n v="199"/>
    <n v="509"/>
    <n v="182"/>
    <n v="2.06"/>
    <n v="85500"/>
    <x v="2"/>
    <e v="#NAME?"/>
  </r>
  <r>
    <n v="-117.3"/>
    <n v="34.14"/>
    <n v="39"/>
    <n v="1781"/>
    <n v="335"/>
    <n v="841"/>
    <n v="320"/>
    <n v="1.9432"/>
    <n v="89000"/>
    <x v="2"/>
    <e v="#NAME?"/>
  </r>
  <r>
    <n v="-117.31"/>
    <n v="34.14"/>
    <n v="44"/>
    <n v="1487"/>
    <n v="273"/>
    <n v="972"/>
    <n v="281"/>
    <n v="3.2292000000000001"/>
    <n v="86100"/>
    <x v="2"/>
    <e v="#NAME?"/>
  </r>
  <r>
    <n v="-117.31"/>
    <n v="34.14"/>
    <n v="38"/>
    <n v="2011"/>
    <n v="448"/>
    <n v="1190"/>
    <n v="403"/>
    <n v="1.8653999999999999"/>
    <n v="89400"/>
    <x v="2"/>
    <e v="#NAME?"/>
  </r>
  <r>
    <n v="-117.31"/>
    <n v="34.15"/>
    <n v="34"/>
    <n v="2037"/>
    <n v="385"/>
    <n v="1195"/>
    <n v="391"/>
    <n v="3.9230999999999998"/>
    <n v="96000"/>
    <x v="2"/>
    <e v="#NAME?"/>
  </r>
  <r>
    <n v="-117.3"/>
    <n v="34.15"/>
    <n v="45"/>
    <n v="942"/>
    <n v="166"/>
    <n v="401"/>
    <n v="174"/>
    <n v="3.8593999999999999"/>
    <n v="90800"/>
    <x v="2"/>
    <e v="#NAME?"/>
  </r>
  <r>
    <n v="-117.31"/>
    <n v="34.130000000000003"/>
    <n v="38"/>
    <n v="1287"/>
    <n v="284"/>
    <n v="1047"/>
    <n v="269"/>
    <n v="2.2865000000000002"/>
    <n v="65500"/>
    <x v="2"/>
    <e v="#NAME?"/>
  </r>
  <r>
    <n v="-117.3"/>
    <n v="34.119999999999997"/>
    <n v="34"/>
    <n v="1127"/>
    <n v="275"/>
    <n v="971"/>
    <n v="249"/>
    <n v="2.0583"/>
    <n v="64800"/>
    <x v="2"/>
    <e v="#NAME?"/>
  </r>
  <r>
    <n v="-117.31"/>
    <n v="34.119999999999997"/>
    <n v="37"/>
    <n v="1412"/>
    <n v="343"/>
    <n v="1127"/>
    <n v="351"/>
    <n v="1.1667000000000001"/>
    <n v="70900"/>
    <x v="2"/>
    <e v="#NAME?"/>
  </r>
  <r>
    <n v="-117.31"/>
    <n v="34.130000000000003"/>
    <n v="35"/>
    <n v="1622"/>
    <n v="393"/>
    <n v="1296"/>
    <n v="362"/>
    <n v="1.9286000000000001"/>
    <n v="68500"/>
    <x v="2"/>
    <e v="#NAME?"/>
  </r>
  <r>
    <n v="-117.31"/>
    <n v="34.130000000000003"/>
    <n v="36"/>
    <n v="1076"/>
    <n v="283"/>
    <n v="773"/>
    <n v="224"/>
    <n v="2.6307"/>
    <n v="66400"/>
    <x v="2"/>
    <e v="#NAME?"/>
  </r>
  <r>
    <n v="-117.3"/>
    <n v="34.11"/>
    <n v="42"/>
    <n v="525"/>
    <n v="111"/>
    <n v="444"/>
    <n v="120"/>
    <n v="2.6770999999999998"/>
    <n v="67000"/>
    <x v="2"/>
    <e v="#NAME?"/>
  </r>
  <r>
    <n v="-117.31"/>
    <n v="34.11"/>
    <n v="38"/>
    <n v="1208"/>
    <n v="321"/>
    <n v="1225"/>
    <n v="317"/>
    <n v="1.4662999999999999"/>
    <n v="64000"/>
    <x v="2"/>
    <e v="#NAME?"/>
  </r>
  <r>
    <n v="-117.31"/>
    <n v="34.11"/>
    <n v="52"/>
    <n v="851"/>
    <n v="190"/>
    <n v="731"/>
    <n v="190"/>
    <n v="1.9044000000000001"/>
    <n v="64900"/>
    <x v="2"/>
    <e v="#NAME?"/>
  </r>
  <r>
    <n v="-117.31"/>
    <n v="34.11"/>
    <n v="41"/>
    <n v="1105"/>
    <n v="257"/>
    <n v="816"/>
    <n v="197"/>
    <n v="1.9375"/>
    <n v="64100"/>
    <x v="2"/>
    <e v="#NAME?"/>
  </r>
  <r>
    <n v="-117.31"/>
    <n v="34.1"/>
    <n v="52"/>
    <n v="1457"/>
    <n v="415"/>
    <n v="1238"/>
    <n v="341"/>
    <n v="2.0089000000000001"/>
    <n v="68100"/>
    <x v="2"/>
    <e v="#NAME?"/>
  </r>
  <r>
    <n v="-117.3"/>
    <n v="34.1"/>
    <n v="44"/>
    <n v="589"/>
    <n v="130"/>
    <n v="504"/>
    <n v="137"/>
    <n v="1.7749999999999999"/>
    <n v="63400"/>
    <x v="2"/>
    <e v="#NAME?"/>
  </r>
  <r>
    <n v="-117.31"/>
    <n v="34.1"/>
    <n v="28"/>
    <n v="2899"/>
    <n v="755"/>
    <n v="2406"/>
    <n v="655"/>
    <n v="1.5207999999999999"/>
    <n v="69500"/>
    <x v="2"/>
    <e v="#NAME?"/>
  </r>
  <r>
    <n v="-117.32"/>
    <n v="34.1"/>
    <n v="27"/>
    <n v="2053"/>
    <n v="461"/>
    <n v="1737"/>
    <n v="463"/>
    <n v="3.1213000000000002"/>
    <n v="78800"/>
    <x v="2"/>
    <e v="#NAME?"/>
  </r>
  <r>
    <n v="-117.32"/>
    <n v="34.1"/>
    <n v="42"/>
    <n v="801"/>
    <n v="176"/>
    <n v="711"/>
    <n v="183"/>
    <n v="1.8681000000000001"/>
    <n v="59700"/>
    <x v="2"/>
    <e v="#NAME?"/>
  </r>
  <r>
    <n v="-117.3"/>
    <n v="34.090000000000003"/>
    <n v="40"/>
    <n v="1051"/>
    <n v="244"/>
    <n v="745"/>
    <n v="243"/>
    <n v="2.1842000000000001"/>
    <n v="75200"/>
    <x v="2"/>
    <e v="#NAME?"/>
  </r>
  <r>
    <n v="-117.31"/>
    <n v="34.090000000000003"/>
    <n v="34"/>
    <n v="1336"/>
    <n v="345"/>
    <n v="1009"/>
    <n v="311"/>
    <n v="1.6080000000000001"/>
    <n v="73700"/>
    <x v="2"/>
    <e v="#NAME?"/>
  </r>
  <r>
    <n v="-117.27"/>
    <n v="34.159999999999997"/>
    <n v="32"/>
    <n v="2894"/>
    <n v="427"/>
    <n v="1151"/>
    <n v="446"/>
    <n v="6.2236000000000002"/>
    <n v="159700"/>
    <x v="2"/>
    <e v="#NAME?"/>
  </r>
  <r>
    <n v="-117.28"/>
    <n v="34.15"/>
    <n v="36"/>
    <n v="1734"/>
    <n v="280"/>
    <n v="604"/>
    <n v="259"/>
    <n v="3.8292000000000002"/>
    <n v="122200"/>
    <x v="2"/>
    <e v="#NAME?"/>
  </r>
  <r>
    <n v="-117.28"/>
    <n v="34.15"/>
    <n v="38"/>
    <n v="1981"/>
    <n v="343"/>
    <n v="796"/>
    <n v="344"/>
    <n v="3.8125"/>
    <n v="97400"/>
    <x v="2"/>
    <e v="#NAME?"/>
  </r>
  <r>
    <n v="-117.29"/>
    <n v="34.15"/>
    <n v="42"/>
    <n v="1811"/>
    <n v="345"/>
    <n v="856"/>
    <n v="352"/>
    <n v="2.9666999999999999"/>
    <n v="97000"/>
    <x v="2"/>
    <e v="#NAME?"/>
  </r>
  <r>
    <n v="-117.29"/>
    <n v="34.159999999999997"/>
    <n v="38"/>
    <n v="2458"/>
    <n v="488"/>
    <n v="1135"/>
    <n v="453"/>
    <n v="2.875"/>
    <n v="99100"/>
    <x v="2"/>
    <e v="#NAME?"/>
  </r>
  <r>
    <n v="-117.28"/>
    <n v="34.159999999999997"/>
    <n v="26"/>
    <n v="2469"/>
    <n v="532"/>
    <n v="1068"/>
    <n v="501"/>
    <n v="1.9832000000000001"/>
    <n v="122100"/>
    <x v="2"/>
    <e v="#NAME?"/>
  </r>
  <r>
    <n v="-117.28"/>
    <n v="34.159999999999997"/>
    <n v="35"/>
    <n v="2028"/>
    <n v="456"/>
    <n v="972"/>
    <n v="398"/>
    <n v="2.3778000000000001"/>
    <n v="90700"/>
    <x v="2"/>
    <e v="#NAME?"/>
  </r>
  <r>
    <n v="-117.28"/>
    <n v="34.15"/>
    <n v="32"/>
    <n v="2170"/>
    <n v="430"/>
    <n v="815"/>
    <n v="401"/>
    <n v="3.1764999999999999"/>
    <n v="135000"/>
    <x v="2"/>
    <e v="#NAME?"/>
  </r>
  <r>
    <n v="-117.28"/>
    <n v="34.14"/>
    <n v="40"/>
    <n v="2364"/>
    <n v="438"/>
    <n v="968"/>
    <n v="416"/>
    <n v="3.4906000000000001"/>
    <n v="93300"/>
    <x v="2"/>
    <e v="#NAME?"/>
  </r>
  <r>
    <n v="-117.29"/>
    <n v="34.14"/>
    <n v="52"/>
    <n v="1683"/>
    <n v="266"/>
    <n v="646"/>
    <n v="256"/>
    <n v="4.0480999999999998"/>
    <n v="97300"/>
    <x v="2"/>
    <e v="#NAME?"/>
  </r>
  <r>
    <n v="-117.29"/>
    <n v="34.15"/>
    <n v="49"/>
    <n v="1820"/>
    <n v="321"/>
    <n v="757"/>
    <n v="324"/>
    <n v="3.2976000000000001"/>
    <n v="102600"/>
    <x v="2"/>
    <e v="#NAME?"/>
  </r>
  <r>
    <n v="-117.28"/>
    <n v="34.14"/>
    <n v="40"/>
    <n v="2190"/>
    <n v="496"/>
    <n v="1214"/>
    <n v="493"/>
    <n v="2.3946999999999998"/>
    <n v="81900"/>
    <x v="2"/>
    <e v="#NAME?"/>
  </r>
  <r>
    <n v="-117.29"/>
    <n v="34.14"/>
    <n v="45"/>
    <n v="1598"/>
    <n v="314"/>
    <n v="771"/>
    <n v="319"/>
    <n v="2.5417000000000001"/>
    <n v="82900"/>
    <x v="2"/>
    <e v="#NAME?"/>
  </r>
  <r>
    <n v="-117.29"/>
    <n v="34.14"/>
    <n v="48"/>
    <n v="1717"/>
    <n v="307"/>
    <n v="610"/>
    <n v="267"/>
    <n v="3.125"/>
    <n v="97600"/>
    <x v="2"/>
    <e v="#NAME?"/>
  </r>
  <r>
    <n v="-117.29"/>
    <n v="34.14"/>
    <n v="39"/>
    <n v="1989"/>
    <n v="401"/>
    <n v="805"/>
    <n v="341"/>
    <n v="2.4249999999999998"/>
    <n v="90000"/>
    <x v="2"/>
    <e v="#NAME?"/>
  </r>
  <r>
    <n v="-117.3"/>
    <n v="34.14"/>
    <n v="37"/>
    <n v="1454"/>
    <n v="261"/>
    <n v="761"/>
    <n v="248"/>
    <n v="2.3437999999999999"/>
    <n v="88100"/>
    <x v="2"/>
    <e v="#NAME?"/>
  </r>
  <r>
    <n v="-117.28"/>
    <n v="34.130000000000003"/>
    <n v="44"/>
    <n v="2469"/>
    <n v="568"/>
    <n v="1363"/>
    <n v="517"/>
    <n v="1.8395999999999999"/>
    <n v="77100"/>
    <x v="2"/>
    <e v="#NAME?"/>
  </r>
  <r>
    <n v="-117.28"/>
    <n v="34.130000000000003"/>
    <n v="29"/>
    <n v="2077"/>
    <n v="577"/>
    <n v="1418"/>
    <n v="524"/>
    <n v="1.8281000000000001"/>
    <n v="76800"/>
    <x v="2"/>
    <e v="#NAME?"/>
  </r>
  <r>
    <n v="-117.3"/>
    <n v="34.130000000000003"/>
    <n v="52"/>
    <n v="1859"/>
    <n v="395"/>
    <n v="968"/>
    <n v="333"/>
    <n v="1.2034"/>
    <n v="79500"/>
    <x v="2"/>
    <e v="#NAME?"/>
  </r>
  <r>
    <n v="-117.29"/>
    <n v="34.130000000000003"/>
    <n v="52"/>
    <n v="2424"/>
    <n v="528"/>
    <n v="1171"/>
    <n v="455"/>
    <n v="1.4815"/>
    <n v="77900"/>
    <x v="2"/>
    <e v="#NAME?"/>
  </r>
  <r>
    <n v="-117.28"/>
    <n v="34.119999999999997"/>
    <n v="36"/>
    <n v="2991"/>
    <n v="822"/>
    <n v="2378"/>
    <n v="751"/>
    <n v="1.3571"/>
    <n v="70600"/>
    <x v="2"/>
    <e v="#NAME?"/>
  </r>
  <r>
    <n v="-117.29"/>
    <n v="34.119999999999997"/>
    <n v="40"/>
    <n v="2198"/>
    <n v="612"/>
    <n v="1517"/>
    <n v="531"/>
    <n v="1.0951"/>
    <n v="65800"/>
    <x v="2"/>
    <e v="#NAME?"/>
  </r>
  <r>
    <n v="-117.29"/>
    <n v="34.130000000000003"/>
    <n v="44"/>
    <n v="2337"/>
    <n v="563"/>
    <n v="1238"/>
    <n v="467"/>
    <n v="1.5156000000000001"/>
    <n v="75800"/>
    <x v="2"/>
    <e v="#NAME?"/>
  </r>
  <r>
    <n v="-117.3"/>
    <n v="34.130000000000003"/>
    <n v="42"/>
    <n v="2115"/>
    <n v="557"/>
    <n v="1532"/>
    <n v="494"/>
    <n v="1.4531000000000001"/>
    <n v="71500"/>
    <x v="2"/>
    <e v="#NAME?"/>
  </r>
  <r>
    <n v="-117.3"/>
    <n v="34.119999999999997"/>
    <n v="43"/>
    <n v="1018"/>
    <n v="261"/>
    <n v="736"/>
    <n v="215"/>
    <n v="2.6"/>
    <n v="66900"/>
    <x v="2"/>
    <e v="#NAME?"/>
  </r>
  <r>
    <n v="-117.28"/>
    <n v="34.119999999999997"/>
    <n v="47"/>
    <n v="2456"/>
    <n v="611"/>
    <n v="1653"/>
    <n v="512"/>
    <n v="1.3973"/>
    <n v="66100"/>
    <x v="2"/>
    <e v="#NAME?"/>
  </r>
  <r>
    <n v="-117.29"/>
    <n v="34.119999999999997"/>
    <n v="47"/>
    <n v="1648"/>
    <n v="432"/>
    <n v="1308"/>
    <n v="385"/>
    <n v="1.2069000000000001"/>
    <n v="68200"/>
    <x v="2"/>
    <e v="#NAME?"/>
  </r>
  <r>
    <n v="-117.29"/>
    <n v="34.119999999999997"/>
    <n v="45"/>
    <n v="1369"/>
    <n v="351"/>
    <n v="1046"/>
    <n v="274"/>
    <n v="1.8438000000000001"/>
    <n v="72100"/>
    <x v="2"/>
    <e v="#NAME?"/>
  </r>
  <r>
    <n v="-117.3"/>
    <n v="34.119999999999997"/>
    <n v="50"/>
    <n v="1629"/>
    <n v="437"/>
    <n v="1581"/>
    <n v="394"/>
    <n v="2.2019000000000002"/>
    <n v="63500"/>
    <x v="2"/>
    <e v="#NAME?"/>
  </r>
  <r>
    <n v="-117.29"/>
    <n v="34.11"/>
    <n v="48"/>
    <n v="1498"/>
    <n v="448"/>
    <n v="1586"/>
    <n v="455"/>
    <n v="1.1687000000000001"/>
    <n v="70800"/>
    <x v="2"/>
    <e v="#NAME?"/>
  </r>
  <r>
    <n v="-117.29"/>
    <n v="34.11"/>
    <n v="35"/>
    <n v="2014"/>
    <n v="677"/>
    <n v="1714"/>
    <n v="612"/>
    <n v="0.70750000000000002"/>
    <n v="78800"/>
    <x v="2"/>
    <e v="#NAME?"/>
  </r>
  <r>
    <n v="-117.29"/>
    <n v="34.11"/>
    <n v="35"/>
    <n v="2426"/>
    <n v="715"/>
    <n v="1920"/>
    <n v="586"/>
    <n v="1.5561"/>
    <n v="68000"/>
    <x v="2"/>
    <e v="#NAME?"/>
  </r>
  <r>
    <n v="-117.28"/>
    <n v="34.11"/>
    <n v="39"/>
    <n v="1573"/>
    <n v="418"/>
    <n v="1258"/>
    <n v="359"/>
    <n v="1.4896"/>
    <n v="69500"/>
    <x v="2"/>
    <e v="#NAME?"/>
  </r>
  <r>
    <n v="-117.29"/>
    <n v="34.1"/>
    <n v="19"/>
    <n v="1204"/>
    <n v="405"/>
    <n v="844"/>
    <n v="424"/>
    <n v="0.72350000000000003"/>
    <n v="71300"/>
    <x v="2"/>
    <e v="#NAME?"/>
  </r>
  <r>
    <n v="-117.29"/>
    <n v="34.090000000000003"/>
    <n v="24"/>
    <n v="1451"/>
    <n v="387"/>
    <n v="1178"/>
    <n v="330"/>
    <n v="1.1806000000000001"/>
    <n v="68300"/>
    <x v="2"/>
    <e v="#NAME?"/>
  </r>
  <r>
    <n v="-117.3"/>
    <n v="34.1"/>
    <n v="49"/>
    <n v="60"/>
    <n v="11"/>
    <n v="76"/>
    <n v="13"/>
    <n v="2.5625"/>
    <n v="75000"/>
    <x v="2"/>
    <e v="#NAME?"/>
  </r>
  <r>
    <n v="-117.28"/>
    <n v="34.090000000000003"/>
    <n v="44"/>
    <n v="376"/>
    <m/>
    <n v="273"/>
    <n v="107"/>
    <n v="2.2917000000000001"/>
    <n v="90800"/>
    <x v="2"/>
    <e v="#NAME?"/>
  </r>
  <r>
    <n v="-117.3"/>
    <n v="34.07"/>
    <n v="34"/>
    <n v="567"/>
    <n v="143"/>
    <n v="387"/>
    <n v="138"/>
    <n v="1.7981"/>
    <n v="73300"/>
    <x v="2"/>
    <e v="#NAME?"/>
  </r>
  <r>
    <n v="-117.25"/>
    <n v="34.159999999999997"/>
    <n v="31"/>
    <n v="1516"/>
    <n v="238"/>
    <n v="596"/>
    <n v="255"/>
    <n v="4.3361999999999998"/>
    <n v="159400"/>
    <x v="2"/>
    <e v="#NAME?"/>
  </r>
  <r>
    <n v="-117.25"/>
    <n v="34.159999999999997"/>
    <n v="37"/>
    <n v="1709"/>
    <n v="278"/>
    <n v="744"/>
    <n v="274"/>
    <n v="3.7187999999999999"/>
    <n v="116600"/>
    <x v="2"/>
    <e v="#NAME?"/>
  </r>
  <r>
    <n v="-117.25"/>
    <n v="34.159999999999997"/>
    <n v="35"/>
    <n v="2707"/>
    <n v="481"/>
    <n v="1595"/>
    <n v="479"/>
    <n v="3.9018000000000002"/>
    <n v="91500"/>
    <x v="2"/>
    <e v="#NAME?"/>
  </r>
  <r>
    <n v="-117.25"/>
    <n v="34.15"/>
    <n v="30"/>
    <n v="1770"/>
    <n v="380"/>
    <n v="990"/>
    <n v="348"/>
    <n v="3.3"/>
    <n v="97600"/>
    <x v="2"/>
    <e v="#NAME?"/>
  </r>
  <r>
    <n v="-117.26"/>
    <n v="34.15"/>
    <n v="33"/>
    <n v="2271"/>
    <n v="389"/>
    <n v="1100"/>
    <n v="380"/>
    <n v="3.5977999999999999"/>
    <n v="88300"/>
    <x v="2"/>
    <e v="#NAME?"/>
  </r>
  <r>
    <n v="-117.26"/>
    <n v="34.159999999999997"/>
    <n v="31"/>
    <n v="3538"/>
    <n v="658"/>
    <n v="1715"/>
    <n v="663"/>
    <n v="3.7124999999999999"/>
    <n v="98000"/>
    <x v="2"/>
    <e v="#NAME?"/>
  </r>
  <r>
    <n v="-117.26"/>
    <n v="34.17"/>
    <n v="30"/>
    <n v="1937"/>
    <n v="351"/>
    <n v="945"/>
    <n v="344"/>
    <n v="3.8906000000000001"/>
    <n v="123700"/>
    <x v="2"/>
    <e v="#NAME?"/>
  </r>
  <r>
    <n v="-117.27"/>
    <n v="34.17"/>
    <n v="16"/>
    <n v="30"/>
    <n v="3"/>
    <n v="49"/>
    <n v="8"/>
    <n v="4.625"/>
    <n v="250000"/>
    <x v="2"/>
    <e v="#NAME?"/>
  </r>
  <r>
    <n v="-117.25"/>
    <n v="34.15"/>
    <n v="22"/>
    <n v="7935"/>
    <n v="1976"/>
    <n v="4523"/>
    <n v="1791"/>
    <n v="2.1465000000000001"/>
    <n v="88800"/>
    <x v="2"/>
    <e v="#NAME?"/>
  </r>
  <r>
    <n v="-117.25"/>
    <n v="34.14"/>
    <n v="19"/>
    <n v="5163"/>
    <n v="1229"/>
    <n v="2680"/>
    <n v="1141"/>
    <n v="2.2482000000000002"/>
    <n v="114500"/>
    <x v="2"/>
    <e v="#NAME?"/>
  </r>
  <r>
    <n v="-117.27"/>
    <n v="34.14"/>
    <n v="36"/>
    <n v="3795"/>
    <n v="676"/>
    <n v="1742"/>
    <n v="585"/>
    <n v="4.0999999999999996"/>
    <n v="96400"/>
    <x v="2"/>
    <e v="#NAME?"/>
  </r>
  <r>
    <n v="-117.27"/>
    <n v="34.14"/>
    <n v="35"/>
    <n v="1517"/>
    <n v="257"/>
    <n v="658"/>
    <n v="245"/>
    <n v="4.4435000000000002"/>
    <n v="97600"/>
    <x v="2"/>
    <e v="#NAME?"/>
  </r>
  <r>
    <n v="-117.27"/>
    <n v="34.15"/>
    <n v="35"/>
    <n v="1490"/>
    <n v="253"/>
    <n v="705"/>
    <n v="253"/>
    <n v="3.3616000000000001"/>
    <n v="95300"/>
    <x v="2"/>
    <e v="#NAME?"/>
  </r>
  <r>
    <n v="-117.25"/>
    <n v="34.130000000000003"/>
    <n v="33"/>
    <n v="2898"/>
    <n v="503"/>
    <n v="1374"/>
    <n v="487"/>
    <n v="3.6856"/>
    <n v="90000"/>
    <x v="2"/>
    <e v="#NAME?"/>
  </r>
  <r>
    <n v="-117.25"/>
    <n v="34.130000000000003"/>
    <n v="37"/>
    <n v="2498"/>
    <n v="472"/>
    <n v="1291"/>
    <n v="487"/>
    <n v="3"/>
    <n v="83400"/>
    <x v="2"/>
    <e v="#NAME?"/>
  </r>
  <r>
    <n v="-117.26"/>
    <n v="34.130000000000003"/>
    <n v="37"/>
    <n v="2403"/>
    <n v="550"/>
    <n v="1234"/>
    <n v="493"/>
    <n v="2"/>
    <n v="72100"/>
    <x v="2"/>
    <e v="#NAME?"/>
  </r>
  <r>
    <n v="-117.26"/>
    <n v="34.130000000000003"/>
    <n v="39"/>
    <n v="3521"/>
    <n v="747"/>
    <n v="2256"/>
    <n v="721"/>
    <n v="2.1375000000000002"/>
    <n v="87500"/>
    <x v="2"/>
    <e v="#NAME?"/>
  </r>
  <r>
    <n v="-117.27"/>
    <n v="34.119999999999997"/>
    <n v="31"/>
    <n v="2209"/>
    <n v="636"/>
    <n v="1314"/>
    <n v="562"/>
    <n v="1.7235"/>
    <n v="78800"/>
    <x v="2"/>
    <e v="#NAME?"/>
  </r>
  <r>
    <n v="-117.27"/>
    <n v="34.130000000000003"/>
    <n v="40"/>
    <n v="1298"/>
    <n v="254"/>
    <n v="793"/>
    <n v="268"/>
    <n v="3.0720999999999998"/>
    <n v="83800"/>
    <x v="2"/>
    <e v="#NAME?"/>
  </r>
  <r>
    <n v="-117.27"/>
    <n v="34.130000000000003"/>
    <n v="36"/>
    <n v="3337"/>
    <n v="687"/>
    <n v="2388"/>
    <n v="589"/>
    <n v="2.9628000000000001"/>
    <n v="87800"/>
    <x v="2"/>
    <e v="#NAME?"/>
  </r>
  <r>
    <n v="-117.25"/>
    <n v="34.130000000000003"/>
    <n v="35"/>
    <n v="861"/>
    <n v="148"/>
    <n v="381"/>
    <n v="138"/>
    <n v="2.5234000000000001"/>
    <n v="88200"/>
    <x v="2"/>
    <e v="#NAME?"/>
  </r>
  <r>
    <n v="-117.25"/>
    <n v="34.119999999999997"/>
    <n v="17"/>
    <n v="3107"/>
    <n v="752"/>
    <n v="2160"/>
    <n v="643"/>
    <n v="1.8463000000000001"/>
    <n v="72600"/>
    <x v="2"/>
    <e v="#NAME?"/>
  </r>
  <r>
    <n v="-117.25"/>
    <n v="34.11"/>
    <n v="32"/>
    <n v="2910"/>
    <n v="641"/>
    <n v="2011"/>
    <n v="614"/>
    <n v="2.7473000000000001"/>
    <n v="70800"/>
    <x v="2"/>
    <e v="#NAME?"/>
  </r>
  <r>
    <n v="-117.27"/>
    <n v="34.119999999999997"/>
    <n v="27"/>
    <n v="2896"/>
    <n v="684"/>
    <n v="1514"/>
    <n v="668"/>
    <n v="1.462"/>
    <n v="70200"/>
    <x v="2"/>
    <e v="#NAME?"/>
  </r>
  <r>
    <n v="-117.27"/>
    <n v="34.119999999999997"/>
    <n v="52"/>
    <n v="954"/>
    <n v="246"/>
    <n v="943"/>
    <n v="256"/>
    <n v="0.86580000000000001"/>
    <n v="87500"/>
    <x v="2"/>
    <e v="#NAME?"/>
  </r>
  <r>
    <n v="-117.25"/>
    <n v="34.11"/>
    <n v="30"/>
    <n v="2173"/>
    <n v="560"/>
    <n v="1509"/>
    <n v="486"/>
    <n v="1.4078999999999999"/>
    <n v="67700"/>
    <x v="2"/>
    <e v="#NAME?"/>
  </r>
  <r>
    <n v="-117.26"/>
    <n v="34.11"/>
    <n v="33"/>
    <n v="1210"/>
    <n v="288"/>
    <n v="850"/>
    <n v="238"/>
    <n v="1.2171000000000001"/>
    <n v="59300"/>
    <x v="2"/>
    <e v="#NAME?"/>
  </r>
  <r>
    <n v="-117.27"/>
    <n v="34.11"/>
    <n v="44"/>
    <n v="567"/>
    <n v="134"/>
    <n v="565"/>
    <n v="150"/>
    <n v="1.8281000000000001"/>
    <n v="62900"/>
    <x v="2"/>
    <e v="#NAME?"/>
  </r>
  <r>
    <n v="-117.27"/>
    <n v="34.1"/>
    <n v="9"/>
    <n v="3904"/>
    <n v="1042"/>
    <n v="3688"/>
    <n v="896"/>
    <n v="1.8022"/>
    <n v="78000"/>
    <x v="2"/>
    <e v="#NAME?"/>
  </r>
  <r>
    <n v="-117.33"/>
    <n v="34.090000000000003"/>
    <n v="29"/>
    <n v="1960"/>
    <n v="415"/>
    <n v="1681"/>
    <n v="435"/>
    <n v="2.9291999999999998"/>
    <n v="84500"/>
    <x v="2"/>
    <e v="#NAME?"/>
  </r>
  <r>
    <n v="-117.33"/>
    <n v="34.08"/>
    <n v="35"/>
    <n v="2240"/>
    <n v="423"/>
    <n v="1394"/>
    <n v="396"/>
    <n v="3.1798999999999999"/>
    <n v="86700"/>
    <x v="2"/>
    <e v="#NAME?"/>
  </r>
  <r>
    <n v="-117.33"/>
    <n v="34.08"/>
    <n v="37"/>
    <n v="2267"/>
    <n v="405"/>
    <n v="1175"/>
    <n v="403"/>
    <n v="3.75"/>
    <n v="95200"/>
    <x v="2"/>
    <e v="#NAME?"/>
  </r>
  <r>
    <n v="-117.33"/>
    <n v="34.07"/>
    <n v="32"/>
    <n v="2086"/>
    <n v="458"/>
    <n v="1355"/>
    <n v="412"/>
    <n v="2.5238"/>
    <n v="89200"/>
    <x v="2"/>
    <e v="#NAME?"/>
  </r>
  <r>
    <n v="-117.34"/>
    <n v="34.07"/>
    <n v="46"/>
    <n v="1851"/>
    <n v="425"/>
    <n v="1100"/>
    <n v="377"/>
    <n v="2.0461"/>
    <n v="90500"/>
    <x v="2"/>
    <e v="#NAME?"/>
  </r>
  <r>
    <n v="-117.34"/>
    <n v="34.08"/>
    <n v="35"/>
    <n v="1380"/>
    <n v="248"/>
    <n v="730"/>
    <n v="264"/>
    <n v="3.2305000000000001"/>
    <n v="93700"/>
    <x v="2"/>
    <e v="#NAME?"/>
  </r>
  <r>
    <n v="-117.34"/>
    <n v="34.08"/>
    <n v="33"/>
    <n v="4924"/>
    <n v="1007"/>
    <n v="3502"/>
    <n v="953"/>
    <n v="3.2330000000000001"/>
    <n v="99400"/>
    <x v="2"/>
    <e v="#NAME?"/>
  </r>
  <r>
    <n v="-117.32"/>
    <n v="34.090000000000003"/>
    <n v="38"/>
    <n v="1585"/>
    <n v="345"/>
    <n v="1347"/>
    <n v="368"/>
    <n v="2.375"/>
    <n v="75300"/>
    <x v="2"/>
    <e v="#NAME?"/>
  </r>
  <r>
    <n v="-117.32"/>
    <n v="34.090000000000003"/>
    <n v="30"/>
    <n v="1129"/>
    <n v="251"/>
    <n v="1034"/>
    <n v="237"/>
    <n v="2.3917000000000002"/>
    <n v="78600"/>
    <x v="2"/>
    <e v="#NAME?"/>
  </r>
  <r>
    <n v="-117.32"/>
    <n v="34.08"/>
    <n v="41"/>
    <n v="1359"/>
    <n v="264"/>
    <n v="786"/>
    <n v="244"/>
    <n v="2.5207999999999999"/>
    <n v="85500"/>
    <x v="2"/>
    <e v="#NAME?"/>
  </r>
  <r>
    <n v="-117.32"/>
    <n v="34.08"/>
    <n v="46"/>
    <n v="1308"/>
    <n v="276"/>
    <n v="576"/>
    <n v="244"/>
    <n v="3.1875"/>
    <n v="84000"/>
    <x v="2"/>
    <e v="#NAME?"/>
  </r>
  <r>
    <n v="-117.32"/>
    <n v="34.07"/>
    <n v="52"/>
    <n v="1226"/>
    <n v="269"/>
    <n v="693"/>
    <n v="272"/>
    <n v="1.9963"/>
    <n v="76900"/>
    <x v="2"/>
    <e v="#NAME?"/>
  </r>
  <r>
    <n v="-117.32"/>
    <n v="34.06"/>
    <n v="52"/>
    <n v="802"/>
    <n v="160"/>
    <n v="564"/>
    <n v="131"/>
    <n v="2.1591"/>
    <n v="63500"/>
    <x v="2"/>
    <e v="#NAME?"/>
  </r>
  <r>
    <n v="-117.33"/>
    <n v="34.049999999999997"/>
    <n v="26"/>
    <n v="613"/>
    <n v="149"/>
    <n v="431"/>
    <n v="130"/>
    <n v="1.3976999999999999"/>
    <n v="73100"/>
    <x v="2"/>
    <e v="#NAME?"/>
  </r>
  <r>
    <n v="-117.33"/>
    <n v="34.06"/>
    <n v="42"/>
    <n v="530"/>
    <n v="123"/>
    <n v="390"/>
    <n v="124"/>
    <n v="1.0468999999999999"/>
    <n v="67000"/>
    <x v="2"/>
    <e v="#NAME?"/>
  </r>
  <r>
    <n v="-117.33"/>
    <n v="34.06"/>
    <n v="48"/>
    <n v="732"/>
    <n v="149"/>
    <n v="486"/>
    <n v="139"/>
    <n v="2.5672999999999999"/>
    <n v="68200"/>
    <x v="2"/>
    <e v="#NAME?"/>
  </r>
  <r>
    <n v="-117.33"/>
    <n v="34.06"/>
    <n v="36"/>
    <n v="755"/>
    <n v="157"/>
    <n v="625"/>
    <n v="152"/>
    <n v="2.0242"/>
    <n v="65000"/>
    <x v="2"/>
    <e v="#NAME?"/>
  </r>
  <r>
    <n v="-117.32"/>
    <n v="34.06"/>
    <n v="46"/>
    <n v="476"/>
    <n v="102"/>
    <n v="476"/>
    <n v="91"/>
    <n v="1.4511000000000001"/>
    <n v="73100"/>
    <x v="2"/>
    <e v="#NAME?"/>
  </r>
  <r>
    <n v="-117.31"/>
    <n v="34.08"/>
    <n v="43"/>
    <n v="1697"/>
    <n v="387"/>
    <n v="1181"/>
    <n v="352"/>
    <n v="1.9234"/>
    <n v="74600"/>
    <x v="2"/>
    <e v="#NAME?"/>
  </r>
  <r>
    <n v="-117.31"/>
    <n v="34.08"/>
    <n v="40"/>
    <n v="2011"/>
    <n v="495"/>
    <n v="1528"/>
    <n v="469"/>
    <n v="1.9375"/>
    <n v="69900"/>
    <x v="2"/>
    <e v="#NAME?"/>
  </r>
  <r>
    <n v="-117.31"/>
    <n v="34.07"/>
    <n v="40"/>
    <n v="2936"/>
    <n v="732"/>
    <n v="2024"/>
    <n v="676"/>
    <n v="2.1139000000000001"/>
    <n v="70900"/>
    <x v="2"/>
    <e v="#NAME?"/>
  </r>
  <r>
    <n v="-117.32"/>
    <n v="34.07"/>
    <n v="26"/>
    <n v="971"/>
    <n v="245"/>
    <n v="592"/>
    <n v="207"/>
    <n v="2.1124999999999998"/>
    <n v="84000"/>
    <x v="2"/>
    <e v="#NAME?"/>
  </r>
  <r>
    <n v="-117.31"/>
    <n v="34.08"/>
    <n v="37"/>
    <n v="953"/>
    <n v="231"/>
    <n v="611"/>
    <n v="230"/>
    <n v="1.9925999999999999"/>
    <n v="81500"/>
    <x v="2"/>
    <e v="#NAME?"/>
  </r>
  <r>
    <n v="-117.31"/>
    <n v="34.049999999999997"/>
    <n v="6"/>
    <n v="7423"/>
    <n v="2111"/>
    <n v="4092"/>
    <n v="1789"/>
    <n v="2.7002000000000002"/>
    <n v="88300"/>
    <x v="2"/>
    <e v="#NAME?"/>
  </r>
  <r>
    <n v="-117.33"/>
    <n v="34.04"/>
    <n v="18"/>
    <n v="1837"/>
    <n v="388"/>
    <n v="727"/>
    <n v="336"/>
    <n v="2.5186999999999999"/>
    <n v="116700"/>
    <x v="2"/>
    <e v="#NAME?"/>
  </r>
  <r>
    <n v="-117.33"/>
    <n v="34.03"/>
    <n v="14"/>
    <n v="1582"/>
    <n v="347"/>
    <n v="825"/>
    <n v="259"/>
    <n v="2.8281000000000001"/>
    <n v="106300"/>
    <x v="2"/>
    <e v="#NAME?"/>
  </r>
  <r>
    <n v="-117.31"/>
    <n v="34.04"/>
    <n v="29"/>
    <n v="2481"/>
    <n v="383"/>
    <n v="1188"/>
    <n v="385"/>
    <n v="4.7343999999999999"/>
    <n v="134600"/>
    <x v="2"/>
    <e v="#NAME?"/>
  </r>
  <r>
    <n v="-117.31"/>
    <n v="34.04"/>
    <n v="5"/>
    <n v="2785"/>
    <n v="577"/>
    <n v="1310"/>
    <n v="536"/>
    <n v="3.39"/>
    <n v="149500"/>
    <x v="2"/>
    <e v="#NAME?"/>
  </r>
  <r>
    <n v="-117.3"/>
    <n v="34.049999999999997"/>
    <n v="6"/>
    <n v="2155"/>
    <m/>
    <n v="1039"/>
    <n v="391"/>
    <n v="1.6675"/>
    <n v="95800"/>
    <x v="2"/>
    <e v="#NAME?"/>
  </r>
  <r>
    <n v="-117.3"/>
    <n v="34.049999999999997"/>
    <n v="7"/>
    <n v="4672"/>
    <n v="1121"/>
    <n v="2534"/>
    <n v="1046"/>
    <n v="3.4228000000000001"/>
    <n v="115700"/>
    <x v="2"/>
    <e v="#NAME?"/>
  </r>
  <r>
    <n v="-117.29"/>
    <n v="34.06"/>
    <n v="7"/>
    <n v="1971"/>
    <n v="403"/>
    <n v="1336"/>
    <n v="423"/>
    <n v="4.5065999999999997"/>
    <n v="111500"/>
    <x v="2"/>
    <e v="#NAME?"/>
  </r>
  <r>
    <n v="-117.28"/>
    <n v="34.06"/>
    <n v="2"/>
    <n v="1658"/>
    <n v="290"/>
    <n v="868"/>
    <n v="304"/>
    <n v="5.1364999999999998"/>
    <n v="136700"/>
    <x v="2"/>
    <e v="#NAME?"/>
  </r>
  <r>
    <n v="-117.32"/>
    <n v="34.020000000000003"/>
    <n v="17"/>
    <n v="1779"/>
    <n v="292"/>
    <n v="1006"/>
    <n v="293"/>
    <n v="4.6707999999999998"/>
    <n v="123100"/>
    <x v="2"/>
    <e v="#NAME?"/>
  </r>
  <r>
    <n v="-117.33"/>
    <n v="34.03"/>
    <n v="18"/>
    <n v="2342"/>
    <n v="402"/>
    <n v="1264"/>
    <n v="382"/>
    <n v="4.7986000000000004"/>
    <n v="123700"/>
    <x v="2"/>
    <e v="#NAME?"/>
  </r>
  <r>
    <n v="-117.32"/>
    <n v="34.03"/>
    <n v="13"/>
    <n v="3853"/>
    <n v="761"/>
    <n v="1685"/>
    <n v="669"/>
    <n v="3.9024000000000001"/>
    <n v="122400"/>
    <x v="2"/>
    <e v="#NAME?"/>
  </r>
  <r>
    <n v="-117.31"/>
    <n v="34.03"/>
    <n v="24"/>
    <n v="1966"/>
    <n v="299"/>
    <n v="786"/>
    <n v="302"/>
    <n v="5.0317999999999996"/>
    <n v="134500"/>
    <x v="2"/>
    <e v="#NAME?"/>
  </r>
  <r>
    <n v="-117.31"/>
    <n v="34.03"/>
    <n v="9"/>
    <n v="1199"/>
    <n v="187"/>
    <n v="629"/>
    <n v="207"/>
    <n v="5.7393000000000001"/>
    <n v="151600"/>
    <x v="2"/>
    <e v="#NAME?"/>
  </r>
  <r>
    <n v="-117.31"/>
    <n v="34.020000000000003"/>
    <n v="18"/>
    <n v="1634"/>
    <n v="274"/>
    <n v="899"/>
    <n v="285"/>
    <n v="5.2138999999999998"/>
    <n v="129300"/>
    <x v="2"/>
    <e v="#NAME?"/>
  </r>
  <r>
    <n v="-117.29"/>
    <n v="34.03"/>
    <n v="9"/>
    <n v="8185"/>
    <n v="1525"/>
    <n v="3630"/>
    <n v="1466"/>
    <n v="4.1666999999999996"/>
    <n v="197700"/>
    <x v="2"/>
    <e v="#NAME?"/>
  </r>
  <r>
    <n v="-117.27"/>
    <n v="34.090000000000003"/>
    <n v="36"/>
    <n v="848"/>
    <n v="186"/>
    <n v="737"/>
    <n v="169"/>
    <n v="0.98380000000000001"/>
    <n v="79300"/>
    <x v="2"/>
    <e v="#NAME?"/>
  </r>
  <r>
    <n v="-117.27"/>
    <n v="34.08"/>
    <n v="38"/>
    <n v="1093"/>
    <n v="256"/>
    <n v="856"/>
    <n v="212"/>
    <n v="1.4278999999999999"/>
    <n v="73000"/>
    <x v="2"/>
    <e v="#NAME?"/>
  </r>
  <r>
    <n v="-117.25"/>
    <n v="34.08"/>
    <n v="30"/>
    <n v="2981"/>
    <n v="605"/>
    <n v="1784"/>
    <n v="573"/>
    <n v="2.4500000000000002"/>
    <n v="85800"/>
    <x v="2"/>
    <e v="#NAME?"/>
  </r>
  <r>
    <n v="-117.25"/>
    <n v="34.07"/>
    <n v="21"/>
    <n v="3067"/>
    <n v="706"/>
    <n v="2140"/>
    <n v="687"/>
    <n v="2.4432"/>
    <n v="78800"/>
    <x v="2"/>
    <e v="#NAME?"/>
  </r>
  <r>
    <n v="-117.27"/>
    <n v="34.07"/>
    <n v="21"/>
    <n v="418"/>
    <n v="132"/>
    <n v="401"/>
    <n v="120"/>
    <n v="1.7205999999999999"/>
    <n v="82100"/>
    <x v="2"/>
    <e v="#NAME?"/>
  </r>
  <r>
    <n v="-117.24"/>
    <n v="34.04"/>
    <n v="17"/>
    <n v="3362"/>
    <n v="507"/>
    <n v="1520"/>
    <n v="496"/>
    <n v="6.1985999999999999"/>
    <n v="214500"/>
    <x v="2"/>
    <e v="#NAME?"/>
  </r>
  <r>
    <n v="-117.25"/>
    <n v="34.04"/>
    <n v="18"/>
    <n v="5761"/>
    <n v="1063"/>
    <n v="2763"/>
    <n v="1058"/>
    <n v="4.4471999999999996"/>
    <n v="161100"/>
    <x v="2"/>
    <e v="#NAME?"/>
  </r>
  <r>
    <n v="-117.27"/>
    <n v="34.049999999999997"/>
    <n v="34"/>
    <n v="1703"/>
    <n v="395"/>
    <n v="849"/>
    <n v="359"/>
    <n v="3.1606999999999998"/>
    <n v="138200"/>
    <x v="2"/>
    <e v="#NAME?"/>
  </r>
  <r>
    <n v="-117.27"/>
    <n v="34.06"/>
    <n v="20"/>
    <n v="5258"/>
    <n v="1514"/>
    <n v="3780"/>
    <n v="1404"/>
    <n v="2.0249999999999999"/>
    <n v="85700"/>
    <x v="2"/>
    <e v="#NAME?"/>
  </r>
  <r>
    <n v="-117.25"/>
    <n v="34.06"/>
    <n v="23"/>
    <n v="4503"/>
    <n v="1156"/>
    <n v="3264"/>
    <n v="937"/>
    <n v="1.9821"/>
    <n v="93000"/>
    <x v="2"/>
    <e v="#NAME?"/>
  </r>
  <r>
    <n v="-117.25"/>
    <n v="34.06"/>
    <n v="18"/>
    <n v="5009"/>
    <n v="1108"/>
    <n v="2948"/>
    <n v="963"/>
    <n v="3.0042"/>
    <n v="106500"/>
    <x v="2"/>
    <e v="#NAME?"/>
  </r>
  <r>
    <n v="-117.24"/>
    <n v="34.04"/>
    <n v="5"/>
    <n v="1775"/>
    <n v="234"/>
    <n v="726"/>
    <n v="222"/>
    <n v="7.9779999999999998"/>
    <n v="223900"/>
    <x v="2"/>
    <e v="#NAME?"/>
  </r>
  <r>
    <n v="-117.24"/>
    <n v="34.04"/>
    <n v="4"/>
    <n v="4289"/>
    <n v="682"/>
    <n v="1981"/>
    <n v="705"/>
    <n v="5.3365999999999998"/>
    <n v="165100"/>
    <x v="2"/>
    <e v="#NAME?"/>
  </r>
  <r>
    <n v="-117.24"/>
    <n v="34.06"/>
    <n v="9"/>
    <n v="3603"/>
    <n v="786"/>
    <n v="1782"/>
    <n v="718"/>
    <n v="3.2604000000000002"/>
    <n v="93300"/>
    <x v="2"/>
    <e v="#NAME?"/>
  </r>
  <r>
    <n v="-117.23"/>
    <n v="34.15"/>
    <n v="17"/>
    <n v="5036"/>
    <n v="817"/>
    <n v="2084"/>
    <n v="833"/>
    <n v="4.6444999999999999"/>
    <n v="137200"/>
    <x v="2"/>
    <e v="#NAME?"/>
  </r>
  <r>
    <n v="-117.23"/>
    <n v="34.14"/>
    <n v="16"/>
    <n v="2577"/>
    <n v="521"/>
    <n v="956"/>
    <n v="472"/>
    <n v="2.5625"/>
    <n v="129400"/>
    <x v="2"/>
    <e v="#NAME?"/>
  </r>
  <r>
    <n v="-117.24"/>
    <n v="34.14"/>
    <n v="6"/>
    <n v="2383"/>
    <n v="606"/>
    <n v="1301"/>
    <n v="488"/>
    <n v="3.016"/>
    <n v="107500"/>
    <x v="2"/>
    <e v="#NAME?"/>
  </r>
  <r>
    <n v="-117.24"/>
    <n v="34.15"/>
    <n v="23"/>
    <n v="3847"/>
    <n v="608"/>
    <n v="1621"/>
    <n v="630"/>
    <n v="4.6111000000000004"/>
    <n v="128400"/>
    <x v="2"/>
    <e v="#NAME?"/>
  </r>
  <r>
    <n v="-117.24"/>
    <n v="34.15"/>
    <n v="26"/>
    <n v="2041"/>
    <n v="293"/>
    <n v="936"/>
    <n v="375"/>
    <n v="6"/>
    <n v="140200"/>
    <x v="2"/>
    <e v="#NAME?"/>
  </r>
  <r>
    <n v="-117.21"/>
    <n v="34.14"/>
    <n v="16"/>
    <n v="1613"/>
    <n v="245"/>
    <n v="811"/>
    <n v="267"/>
    <n v="5.2591000000000001"/>
    <n v="140700"/>
    <x v="2"/>
    <e v="#NAME?"/>
  </r>
  <r>
    <n v="-117.22"/>
    <n v="34.15"/>
    <n v="9"/>
    <n v="2524"/>
    <n v="352"/>
    <n v="1139"/>
    <n v="362"/>
    <n v="6.2515999999999998"/>
    <n v="159300"/>
    <x v="2"/>
    <e v="#NAME?"/>
  </r>
  <r>
    <n v="-117.2"/>
    <n v="34.15"/>
    <n v="18"/>
    <n v="1859"/>
    <n v="251"/>
    <n v="747"/>
    <n v="256"/>
    <n v="7.7320000000000002"/>
    <n v="173200"/>
    <x v="2"/>
    <e v="#NAME?"/>
  </r>
  <r>
    <n v="-117.2"/>
    <n v="34.14"/>
    <n v="14"/>
    <n v="2647"/>
    <n v="524"/>
    <n v="989"/>
    <n v="479"/>
    <n v="3.1513"/>
    <n v="160000"/>
    <x v="2"/>
    <e v="#NAME?"/>
  </r>
  <r>
    <n v="-117.2"/>
    <n v="34.14"/>
    <n v="18"/>
    <n v="1920"/>
    <n v="333"/>
    <n v="890"/>
    <n v="323"/>
    <n v="5.1589999999999998"/>
    <n v="144800"/>
    <x v="2"/>
    <e v="#NAME?"/>
  </r>
  <r>
    <n v="-117.24"/>
    <n v="34.130000000000003"/>
    <n v="24"/>
    <n v="1203"/>
    <n v="310"/>
    <n v="594"/>
    <n v="187"/>
    <n v="1.1521999999999999"/>
    <n v="87500"/>
    <x v="2"/>
    <e v="#NAME?"/>
  </r>
  <r>
    <n v="-117.24"/>
    <n v="34.130000000000003"/>
    <n v="26"/>
    <n v="3774"/>
    <n v="716"/>
    <n v="1913"/>
    <n v="620"/>
    <n v="3.3534000000000002"/>
    <n v="98900"/>
    <x v="2"/>
    <e v="#NAME?"/>
  </r>
  <r>
    <n v="-117.23"/>
    <n v="34.119999999999997"/>
    <n v="6"/>
    <n v="4464"/>
    <n v="1093"/>
    <n v="2364"/>
    <n v="952"/>
    <n v="2.3847999999999998"/>
    <n v="81600"/>
    <x v="2"/>
    <e v="#NAME?"/>
  </r>
  <r>
    <n v="-117.23"/>
    <n v="34.130000000000003"/>
    <n v="10"/>
    <n v="1145"/>
    <n v="293"/>
    <n v="726"/>
    <n v="251"/>
    <n v="1.645"/>
    <n v="68700"/>
    <x v="2"/>
    <e v="#NAME?"/>
  </r>
  <r>
    <n v="-117.22"/>
    <n v="34.130000000000003"/>
    <n v="10"/>
    <n v="5951"/>
    <n v="1330"/>
    <n v="3204"/>
    <n v="1159"/>
    <n v="2.7010999999999998"/>
    <n v="110200"/>
    <x v="2"/>
    <e v="#NAME?"/>
  </r>
  <r>
    <n v="-117.2"/>
    <n v="34.130000000000003"/>
    <n v="14"/>
    <n v="3998"/>
    <n v="711"/>
    <n v="1509"/>
    <n v="665"/>
    <n v="3.4138000000000002"/>
    <n v="126700"/>
    <x v="2"/>
    <e v="#NAME?"/>
  </r>
  <r>
    <n v="-117.22"/>
    <n v="34.119999999999997"/>
    <n v="34"/>
    <n v="2457"/>
    <n v="499"/>
    <n v="1538"/>
    <n v="507"/>
    <n v="2.8090000000000002"/>
    <n v="82500"/>
    <x v="2"/>
    <e v="#NAME?"/>
  </r>
  <r>
    <n v="-117.21"/>
    <n v="34.130000000000003"/>
    <n v="31"/>
    <n v="3037"/>
    <n v="565"/>
    <n v="1834"/>
    <n v="575"/>
    <n v="3.3445"/>
    <n v="92900"/>
    <x v="2"/>
    <e v="#NAME?"/>
  </r>
  <r>
    <n v="-117.2"/>
    <n v="34.119999999999997"/>
    <n v="24"/>
    <n v="3532"/>
    <n v="618"/>
    <n v="1681"/>
    <n v="590"/>
    <n v="3.5"/>
    <n v="113900"/>
    <x v="2"/>
    <e v="#NAME?"/>
  </r>
  <r>
    <n v="-117.24"/>
    <n v="34.119999999999997"/>
    <n v="29"/>
    <n v="2654"/>
    <n v="667"/>
    <n v="1822"/>
    <n v="593"/>
    <n v="2.1562999999999999"/>
    <n v="72300"/>
    <x v="2"/>
    <e v="#NAME?"/>
  </r>
  <r>
    <n v="-117.24"/>
    <n v="34.11"/>
    <n v="23"/>
    <n v="1920"/>
    <n v="454"/>
    <n v="1161"/>
    <n v="358"/>
    <n v="2.2109000000000001"/>
    <n v="73200"/>
    <x v="2"/>
    <e v="#NAME?"/>
  </r>
  <r>
    <n v="-117.23"/>
    <n v="34.11"/>
    <n v="22"/>
    <n v="1162"/>
    <n v="221"/>
    <n v="995"/>
    <n v="244"/>
    <n v="2.5874999999999999"/>
    <n v="81300"/>
    <x v="2"/>
    <e v="#NAME?"/>
  </r>
  <r>
    <n v="-117.23"/>
    <n v="34.119999999999997"/>
    <n v="18"/>
    <n v="1439"/>
    <n v="319"/>
    <n v="699"/>
    <n v="310"/>
    <n v="2.1071"/>
    <n v="73500"/>
    <x v="2"/>
    <e v="#NAME?"/>
  </r>
  <r>
    <n v="-117.23"/>
    <n v="34.11"/>
    <n v="33"/>
    <n v="2170"/>
    <n v="500"/>
    <n v="1425"/>
    <n v="472"/>
    <n v="2.0133000000000001"/>
    <n v="78300"/>
    <x v="2"/>
    <e v="#NAME?"/>
  </r>
  <r>
    <n v="-117.22"/>
    <n v="34.119999999999997"/>
    <n v="30"/>
    <n v="2512"/>
    <n v="597"/>
    <n v="1390"/>
    <n v="523"/>
    <n v="2.3725000000000001"/>
    <n v="77200"/>
    <x v="2"/>
    <e v="#NAME?"/>
  </r>
  <r>
    <n v="-117.22"/>
    <n v="34.11"/>
    <n v="26"/>
    <n v="2972"/>
    <m/>
    <n v="1972"/>
    <n v="532"/>
    <n v="2.0388000000000002"/>
    <n v="80400"/>
    <x v="2"/>
    <e v="#NAME?"/>
  </r>
  <r>
    <n v="-117.21"/>
    <n v="34.119999999999997"/>
    <n v="32"/>
    <n v="1677"/>
    <n v="354"/>
    <n v="1021"/>
    <n v="339"/>
    <n v="3.6852999999999998"/>
    <n v="90900"/>
    <x v="2"/>
    <e v="#NAME?"/>
  </r>
  <r>
    <n v="-117.21"/>
    <n v="34.11"/>
    <n v="27"/>
    <n v="1245"/>
    <n v="229"/>
    <n v="692"/>
    <n v="234"/>
    <n v="3.2176"/>
    <n v="89400"/>
    <x v="2"/>
    <e v="#NAME?"/>
  </r>
  <r>
    <n v="-117.21"/>
    <n v="34.11"/>
    <n v="26"/>
    <n v="1757"/>
    <n v="304"/>
    <n v="905"/>
    <n v="281"/>
    <n v="3.4102999999999999"/>
    <n v="90900"/>
    <x v="2"/>
    <e v="#NAME?"/>
  </r>
  <r>
    <n v="-117.19"/>
    <n v="34.1"/>
    <n v="5"/>
    <n v="2167"/>
    <n v="384"/>
    <n v="1174"/>
    <n v="358"/>
    <n v="4.0114000000000001"/>
    <n v="97700"/>
    <x v="2"/>
    <e v="#NAME?"/>
  </r>
  <r>
    <n v="-117.21"/>
    <n v="34.08"/>
    <n v="5"/>
    <n v="5749"/>
    <n v="1385"/>
    <n v="2382"/>
    <n v="1088"/>
    <n v="3.0587"/>
    <n v="143100"/>
    <x v="2"/>
    <e v="#NAME?"/>
  </r>
  <r>
    <n v="-117.22"/>
    <n v="34.07"/>
    <n v="8"/>
    <n v="3065"/>
    <n v="692"/>
    <n v="1440"/>
    <n v="666"/>
    <n v="3.2368000000000001"/>
    <n v="129200"/>
    <x v="2"/>
    <e v="#NAME?"/>
  </r>
  <r>
    <n v="-117.17"/>
    <n v="34.119999999999997"/>
    <n v="2"/>
    <n v="3867"/>
    <n v="573"/>
    <n v="1275"/>
    <n v="433"/>
    <n v="5.4138000000000002"/>
    <n v="164400"/>
    <x v="2"/>
    <e v="#NAME?"/>
  </r>
  <r>
    <n v="-117.12"/>
    <n v="34.1"/>
    <n v="40"/>
    <n v="96"/>
    <n v="14"/>
    <n v="46"/>
    <n v="14"/>
    <n v="3.2707999999999999"/>
    <n v="162500"/>
    <x v="2"/>
    <e v="#NAME?"/>
  </r>
  <r>
    <n v="-117.17"/>
    <n v="34.119999999999997"/>
    <n v="3"/>
    <n v="15695"/>
    <n v="2248"/>
    <n v="6080"/>
    <n v="1920"/>
    <n v="6.2178000000000004"/>
    <n v="173900"/>
    <x v="2"/>
    <e v="#NAME?"/>
  </r>
  <r>
    <n v="-117.18"/>
    <n v="34.08"/>
    <n v="28"/>
    <n v="2243"/>
    <n v="399"/>
    <n v="1464"/>
    <n v="379"/>
    <n v="3.2105000000000001"/>
    <n v="90300"/>
    <x v="2"/>
    <e v="#NAME?"/>
  </r>
  <r>
    <n v="-117.19"/>
    <n v="34.08"/>
    <n v="22"/>
    <n v="2467"/>
    <n v="555"/>
    <n v="1567"/>
    <n v="494"/>
    <n v="2.6536"/>
    <n v="84700"/>
    <x v="2"/>
    <e v="#NAME?"/>
  </r>
  <r>
    <n v="-117.19"/>
    <n v="34.08"/>
    <n v="5"/>
    <n v="4458"/>
    <n v="751"/>
    <n v="2392"/>
    <n v="773"/>
    <n v="4.5937999999999999"/>
    <n v="126500"/>
    <x v="2"/>
    <e v="#NAME?"/>
  </r>
  <r>
    <n v="-117.18"/>
    <n v="34.07"/>
    <n v="14"/>
    <n v="1258"/>
    <n v="245"/>
    <n v="752"/>
    <n v="264"/>
    <n v="3.3923999999999999"/>
    <n v="97400"/>
    <x v="2"/>
    <e v="#NAME?"/>
  </r>
  <r>
    <n v="-117.18"/>
    <n v="34.07"/>
    <n v="28"/>
    <n v="1306"/>
    <n v="279"/>
    <n v="885"/>
    <n v="255"/>
    <n v="2.1154000000000002"/>
    <n v="75300"/>
    <x v="2"/>
    <e v="#NAME?"/>
  </r>
  <r>
    <n v="-117.18"/>
    <n v="34.07"/>
    <n v="7"/>
    <n v="1347"/>
    <n v="301"/>
    <n v="799"/>
    <n v="276"/>
    <n v="2.9485000000000001"/>
    <n v="112500"/>
    <x v="2"/>
    <e v="#NAME?"/>
  </r>
  <r>
    <n v="-117.18"/>
    <n v="34.06"/>
    <n v="26"/>
    <n v="1953"/>
    <n v="446"/>
    <n v="1284"/>
    <n v="414"/>
    <n v="1.3485"/>
    <n v="85100"/>
    <x v="2"/>
    <e v="#NAME?"/>
  </r>
  <r>
    <n v="-117.18"/>
    <n v="34.06"/>
    <n v="28"/>
    <n v="699"/>
    <n v="180"/>
    <n v="432"/>
    <n v="168"/>
    <n v="2.1875"/>
    <n v="81900"/>
    <x v="2"/>
    <e v="#NAME?"/>
  </r>
  <r>
    <n v="-117.19"/>
    <n v="34.06"/>
    <n v="37"/>
    <n v="1467"/>
    <n v="348"/>
    <n v="1316"/>
    <n v="339"/>
    <n v="1.448"/>
    <n v="72800"/>
    <x v="2"/>
    <e v="#NAME?"/>
  </r>
  <r>
    <n v="-117.19"/>
    <n v="34.07"/>
    <n v="40"/>
    <n v="2374"/>
    <n v="500"/>
    <n v="1772"/>
    <n v="455"/>
    <n v="2.1890000000000001"/>
    <n v="72500"/>
    <x v="2"/>
    <e v="#NAME?"/>
  </r>
  <r>
    <n v="-117.18"/>
    <n v="34.06"/>
    <n v="52"/>
    <n v="954"/>
    <n v="233"/>
    <n v="533"/>
    <n v="239"/>
    <n v="1.3021"/>
    <n v="100000"/>
    <x v="2"/>
    <e v="#NAME?"/>
  </r>
  <r>
    <n v="-117.19"/>
    <n v="34.06"/>
    <n v="21"/>
    <n v="6107"/>
    <n v="1559"/>
    <n v="2805"/>
    <n v="1444"/>
    <n v="2.5642999999999998"/>
    <n v="102700"/>
    <x v="2"/>
    <e v="#NAME?"/>
  </r>
  <r>
    <n v="-117.18"/>
    <n v="34.049999999999997"/>
    <n v="29"/>
    <n v="3436"/>
    <n v="731"/>
    <n v="1323"/>
    <n v="676"/>
    <n v="2.4943"/>
    <n v="122300"/>
    <x v="2"/>
    <e v="#NAME?"/>
  </r>
  <r>
    <n v="-117.17"/>
    <n v="34.049999999999997"/>
    <n v="29"/>
    <n v="4007"/>
    <n v="700"/>
    <n v="1576"/>
    <n v="696"/>
    <n v="3.1800999999999999"/>
    <n v="149300"/>
    <x v="2"/>
    <e v="#NAME?"/>
  </r>
  <r>
    <n v="-117.18"/>
    <n v="34.04"/>
    <n v="41"/>
    <n v="1766"/>
    <n v="288"/>
    <n v="753"/>
    <n v="278"/>
    <n v="4.9124999999999996"/>
    <n v="140700"/>
    <x v="2"/>
    <e v="#NAME?"/>
  </r>
  <r>
    <n v="-117.18"/>
    <n v="34.049999999999997"/>
    <n v="52"/>
    <n v="1820"/>
    <n v="342"/>
    <n v="601"/>
    <n v="315"/>
    <n v="2.6128999999999998"/>
    <n v="137000"/>
    <x v="2"/>
    <e v="#NAME?"/>
  </r>
  <r>
    <n v="-117.19"/>
    <n v="34.049999999999997"/>
    <n v="52"/>
    <n v="1949"/>
    <n v="432"/>
    <n v="767"/>
    <n v="392"/>
    <n v="2.5143"/>
    <n v="117600"/>
    <x v="2"/>
    <e v="#NAME?"/>
  </r>
  <r>
    <n v="-117.19"/>
    <n v="34.049999999999997"/>
    <n v="33"/>
    <n v="1688"/>
    <n v="313"/>
    <n v="808"/>
    <n v="298"/>
    <n v="3.2187999999999999"/>
    <n v="117800"/>
    <x v="2"/>
    <e v="#NAME?"/>
  </r>
  <r>
    <n v="-117.19"/>
    <n v="34.049999999999997"/>
    <n v="33"/>
    <n v="3007"/>
    <n v="498"/>
    <n v="1252"/>
    <n v="488"/>
    <n v="3.8816000000000002"/>
    <n v="134600"/>
    <x v="2"/>
    <e v="#NAME?"/>
  </r>
  <r>
    <n v="-117.2"/>
    <n v="34.04"/>
    <n v="24"/>
    <n v="1587"/>
    <n v="222"/>
    <n v="676"/>
    <n v="234"/>
    <n v="6.0715000000000003"/>
    <n v="173400"/>
    <x v="2"/>
    <e v="#NAME?"/>
  </r>
  <r>
    <n v="-117.2"/>
    <n v="34.04"/>
    <n v="23"/>
    <n v="1762"/>
    <n v="267"/>
    <n v="1132"/>
    <n v="279"/>
    <n v="5.9915000000000003"/>
    <n v="153200"/>
    <x v="2"/>
    <e v="#NAME?"/>
  </r>
  <r>
    <n v="-117.21"/>
    <n v="34.04"/>
    <n v="14"/>
    <n v="3063"/>
    <n v="426"/>
    <n v="1570"/>
    <n v="419"/>
    <n v="6.2916999999999996"/>
    <n v="224700"/>
    <x v="2"/>
    <e v="#NAME?"/>
  </r>
  <r>
    <n v="-117.21"/>
    <n v="34.049999999999997"/>
    <n v="4"/>
    <n v="2904"/>
    <n v="764"/>
    <n v="1250"/>
    <n v="664"/>
    <n v="3.2130999999999998"/>
    <n v="137500"/>
    <x v="2"/>
    <e v="#NAME?"/>
  </r>
  <r>
    <n v="-117.18"/>
    <n v="34.04"/>
    <n v="38"/>
    <n v="2492"/>
    <n v="381"/>
    <n v="1003"/>
    <n v="369"/>
    <n v="3.6875"/>
    <n v="152800"/>
    <x v="2"/>
    <e v="#NAME?"/>
  </r>
  <r>
    <n v="-117.19"/>
    <n v="34.03"/>
    <n v="36"/>
    <n v="2223"/>
    <n v="361"/>
    <n v="942"/>
    <n v="331"/>
    <n v="4.6806000000000001"/>
    <n v="152400"/>
    <x v="2"/>
    <e v="#NAME?"/>
  </r>
  <r>
    <n v="-117.19"/>
    <n v="34.03"/>
    <n v="25"/>
    <n v="2513"/>
    <n v="340"/>
    <n v="900"/>
    <n v="320"/>
    <n v="6.4962"/>
    <n v="182400"/>
    <x v="2"/>
    <e v="#NAME?"/>
  </r>
  <r>
    <n v="-117.19"/>
    <n v="34.03"/>
    <n v="20"/>
    <n v="856"/>
    <n v="124"/>
    <n v="395"/>
    <n v="145"/>
    <n v="10.8634"/>
    <n v="381800"/>
    <x v="2"/>
    <e v="#NAME?"/>
  </r>
  <r>
    <n v="-117.16"/>
    <n v="34.08"/>
    <n v="9"/>
    <n v="5306"/>
    <n v="993"/>
    <n v="2630"/>
    <n v="925"/>
    <n v="4.51"/>
    <n v="135800"/>
    <x v="2"/>
    <e v="#NAME?"/>
  </r>
  <r>
    <n v="-117.17"/>
    <n v="34.07"/>
    <n v="24"/>
    <n v="6573"/>
    <n v="1235"/>
    <n v="2904"/>
    <n v="1202"/>
    <n v="3.0651000000000002"/>
    <n v="108000"/>
    <x v="2"/>
    <e v="#NAME?"/>
  </r>
  <r>
    <n v="-117.17"/>
    <n v="34.08"/>
    <n v="5"/>
    <n v="1473"/>
    <n v="228"/>
    <n v="842"/>
    <n v="257"/>
    <n v="4.875"/>
    <n v="138100"/>
    <x v="2"/>
    <e v="#NAME?"/>
  </r>
  <r>
    <n v="-117.15"/>
    <n v="34.07"/>
    <n v="15"/>
    <n v="1852"/>
    <n v="316"/>
    <n v="906"/>
    <n v="298"/>
    <n v="5.3525999999999998"/>
    <n v="129800"/>
    <x v="2"/>
    <e v="#NAME?"/>
  </r>
  <r>
    <n v="-117.14"/>
    <n v="34.07"/>
    <n v="3"/>
    <n v="5542"/>
    <n v="828"/>
    <n v="2506"/>
    <n v="806"/>
    <n v="5.5875000000000004"/>
    <n v="162000"/>
    <x v="2"/>
    <e v="#NAME?"/>
  </r>
  <r>
    <n v="-117.14"/>
    <n v="34.06"/>
    <n v="15"/>
    <n v="3057"/>
    <n v="510"/>
    <n v="1154"/>
    <n v="460"/>
    <n v="3.9741"/>
    <n v="141100"/>
    <x v="2"/>
    <e v="#NAME?"/>
  </r>
  <r>
    <n v="-117.15"/>
    <n v="34.06"/>
    <n v="25"/>
    <n v="3670"/>
    <n v="644"/>
    <n v="1815"/>
    <n v="634"/>
    <n v="4.0658000000000003"/>
    <n v="127400"/>
    <x v="2"/>
    <e v="#NAME?"/>
  </r>
  <r>
    <n v="-117.14"/>
    <n v="34.049999999999997"/>
    <n v="5"/>
    <n v="2634"/>
    <n v="359"/>
    <n v="1173"/>
    <n v="372"/>
    <n v="6.7460000000000004"/>
    <n v="204100"/>
    <x v="2"/>
    <e v="#NAME?"/>
  </r>
  <r>
    <n v="-117.15"/>
    <n v="34.049999999999997"/>
    <n v="9"/>
    <n v="1442"/>
    <n v="219"/>
    <n v="633"/>
    <n v="230"/>
    <n v="5.0227000000000004"/>
    <n v="162300"/>
    <x v="2"/>
    <e v="#NAME?"/>
  </r>
  <r>
    <n v="-117.16"/>
    <n v="34.049999999999997"/>
    <n v="23"/>
    <n v="3215"/>
    <n v="462"/>
    <n v="1411"/>
    <n v="435"/>
    <n v="6.0701000000000001"/>
    <n v="149900"/>
    <x v="2"/>
    <e v="#NAME?"/>
  </r>
  <r>
    <n v="-117.17"/>
    <n v="34.049999999999997"/>
    <n v="24"/>
    <n v="2877"/>
    <n v="507"/>
    <n v="1141"/>
    <n v="474"/>
    <n v="4.2058999999999997"/>
    <n v="121500"/>
    <x v="2"/>
    <e v="#NAME?"/>
  </r>
  <r>
    <n v="-117.15"/>
    <n v="34.04"/>
    <n v="14"/>
    <n v="2845"/>
    <n v="420"/>
    <n v="1172"/>
    <n v="377"/>
    <n v="7.5822000000000003"/>
    <n v="283100"/>
    <x v="2"/>
    <e v="#NAME?"/>
  </r>
  <r>
    <n v="-117.16"/>
    <n v="34.06"/>
    <n v="33"/>
    <n v="2101"/>
    <n v="468"/>
    <n v="1997"/>
    <n v="412"/>
    <n v="2.8125"/>
    <n v="117200"/>
    <x v="2"/>
    <e v="#NAME?"/>
  </r>
  <r>
    <n v="-117.16"/>
    <n v="34.06"/>
    <n v="17"/>
    <n v="2285"/>
    <n v="554"/>
    <n v="1412"/>
    <n v="541"/>
    <n v="1.8151999999999999"/>
    <n v="94300"/>
    <x v="2"/>
    <e v="#NAME?"/>
  </r>
  <r>
    <n v="-117.14"/>
    <n v="34.01"/>
    <n v="26"/>
    <n v="7561"/>
    <n v="1051"/>
    <n v="2909"/>
    <n v="1012"/>
    <n v="7.2972000000000001"/>
    <n v="269600"/>
    <x v="2"/>
    <e v="#NAME?"/>
  </r>
  <r>
    <n v="-117.15"/>
    <n v="34.03"/>
    <n v="32"/>
    <n v="2832"/>
    <n v="393"/>
    <n v="1033"/>
    <n v="385"/>
    <n v="6.5648"/>
    <n v="237200"/>
    <x v="2"/>
    <e v="#NAME?"/>
  </r>
  <r>
    <n v="-117.15"/>
    <n v="34.03"/>
    <n v="26"/>
    <n v="5305"/>
    <n v="701"/>
    <n v="1818"/>
    <n v="676"/>
    <n v="6.1460999999999997"/>
    <n v="217100"/>
    <x v="2"/>
    <e v="#NAME?"/>
  </r>
  <r>
    <n v="-117.17"/>
    <n v="34.03"/>
    <n v="33"/>
    <n v="4583"/>
    <n v="648"/>
    <n v="1760"/>
    <n v="638"/>
    <n v="6.3308"/>
    <n v="230600"/>
    <x v="2"/>
    <e v="#NAME?"/>
  </r>
  <r>
    <n v="-117.09"/>
    <n v="34.01"/>
    <n v="37"/>
    <n v="106"/>
    <n v="18"/>
    <n v="27"/>
    <n v="12"/>
    <n v="4.0556000000000001"/>
    <n v="131300"/>
    <x v="2"/>
    <e v="#NAME?"/>
  </r>
  <r>
    <n v="-117.09"/>
    <n v="34.07"/>
    <n v="24"/>
    <n v="6260"/>
    <n v="1271"/>
    <n v="3132"/>
    <n v="1189"/>
    <n v="2.5156000000000001"/>
    <n v="103000"/>
    <x v="2"/>
    <e v="#NAME?"/>
  </r>
  <r>
    <n v="-117.12"/>
    <n v="34.06"/>
    <n v="38"/>
    <n v="281"/>
    <n v="55"/>
    <n v="151"/>
    <n v="52"/>
    <n v="1.3906000000000001"/>
    <n v="120800"/>
    <x v="2"/>
    <e v="#NAME?"/>
  </r>
  <r>
    <n v="-117.13"/>
    <n v="34.06"/>
    <n v="4"/>
    <n v="3078"/>
    <n v="510"/>
    <n v="1341"/>
    <n v="486"/>
    <n v="4.9687999999999999"/>
    <n v="163200"/>
    <x v="2"/>
    <e v="#NAME?"/>
  </r>
  <r>
    <n v="-117.13"/>
    <n v="34.07"/>
    <n v="34"/>
    <n v="2405"/>
    <n v="541"/>
    <n v="1342"/>
    <n v="514"/>
    <n v="2.8031000000000001"/>
    <n v="86900"/>
    <x v="2"/>
    <e v="#NAME?"/>
  </r>
  <r>
    <n v="-117.08"/>
    <n v="34.08"/>
    <n v="34"/>
    <n v="45"/>
    <n v="11"/>
    <n v="39"/>
    <n v="14"/>
    <n v="3.0625"/>
    <n v="500001"/>
    <x v="2"/>
    <e v="#NAME?"/>
  </r>
  <r>
    <n v="-117.12"/>
    <n v="34.04"/>
    <n v="25"/>
    <n v="2495"/>
    <n v="438"/>
    <n v="1071"/>
    <n v="405"/>
    <n v="4.8173000000000004"/>
    <n v="146600"/>
    <x v="2"/>
    <e v="#NAME?"/>
  </r>
  <r>
    <n v="-117.07"/>
    <n v="34.049999999999997"/>
    <n v="14"/>
    <n v="5764"/>
    <n v="1006"/>
    <n v="1876"/>
    <n v="841"/>
    <n v="1.9694"/>
    <n v="173200"/>
    <x v="2"/>
    <e v="#NAME?"/>
  </r>
  <r>
    <n v="-117.03"/>
    <n v="34.07"/>
    <n v="16"/>
    <n v="3784"/>
    <n v="577"/>
    <n v="1615"/>
    <n v="525"/>
    <n v="4.2332999999999998"/>
    <n v="220300"/>
    <x v="2"/>
    <e v="#NAME?"/>
  </r>
  <r>
    <n v="-117.02"/>
    <n v="34.03"/>
    <n v="19"/>
    <n v="4415"/>
    <n v="648"/>
    <n v="1627"/>
    <n v="619"/>
    <n v="4.2361000000000004"/>
    <n v="191600"/>
    <x v="2"/>
    <e v="#NAME?"/>
  </r>
  <r>
    <n v="-117.03"/>
    <n v="34.020000000000003"/>
    <n v="26"/>
    <n v="3909"/>
    <n v="670"/>
    <n v="1884"/>
    <n v="665"/>
    <n v="4.1360999999999999"/>
    <n v="121000"/>
    <x v="2"/>
    <e v="#NAME?"/>
  </r>
  <r>
    <n v="-117.01"/>
    <n v="34.01"/>
    <n v="15"/>
    <n v="5592"/>
    <n v="891"/>
    <n v="2419"/>
    <n v="840"/>
    <n v="4.7192999999999996"/>
    <n v="135200"/>
    <x v="2"/>
    <e v="#NAME?"/>
  </r>
  <r>
    <n v="-116.98"/>
    <n v="34.049999999999997"/>
    <n v="6"/>
    <n v="2290"/>
    <n v="312"/>
    <n v="957"/>
    <n v="274"/>
    <n v="7.2708000000000004"/>
    <n v="316700"/>
    <x v="2"/>
    <e v="#NAME?"/>
  </r>
  <r>
    <n v="-117.05"/>
    <n v="34.04"/>
    <n v="23"/>
    <n v="3967"/>
    <n v="766"/>
    <n v="1518"/>
    <n v="698"/>
    <n v="2.29"/>
    <n v="111800"/>
    <x v="2"/>
    <e v="#NAME?"/>
  </r>
  <r>
    <n v="-117.1"/>
    <n v="34.03"/>
    <n v="24"/>
    <n v="4144"/>
    <n v="826"/>
    <n v="2127"/>
    <n v="772"/>
    <n v="2.5171999999999999"/>
    <n v="96000"/>
    <x v="2"/>
    <e v="#NAME?"/>
  </r>
  <r>
    <n v="-117.08"/>
    <n v="34.03"/>
    <n v="23"/>
    <n v="3862"/>
    <n v="699"/>
    <n v="2082"/>
    <n v="652"/>
    <n v="3.1539999999999999"/>
    <n v="115700"/>
    <x v="2"/>
    <e v="#NAME?"/>
  </r>
  <r>
    <n v="-117.08"/>
    <n v="34.020000000000003"/>
    <n v="20"/>
    <n v="3111"/>
    <n v="563"/>
    <n v="1453"/>
    <n v="538"/>
    <n v="3.3365"/>
    <n v="122800"/>
    <x v="2"/>
    <e v="#NAME?"/>
  </r>
  <r>
    <n v="-117.06"/>
    <n v="34.020000000000003"/>
    <n v="24"/>
    <n v="3912"/>
    <n v="809"/>
    <n v="1926"/>
    <n v="762"/>
    <n v="2.6875"/>
    <n v="116300"/>
    <x v="2"/>
    <e v="#NAME?"/>
  </r>
  <r>
    <n v="-117.05"/>
    <n v="34.020000000000003"/>
    <n v="21"/>
    <n v="3098"/>
    <n v="646"/>
    <n v="1351"/>
    <n v="614"/>
    <n v="2.5979999999999999"/>
    <n v="106700"/>
    <x v="2"/>
    <e v="#NAME?"/>
  </r>
  <r>
    <n v="-117.05"/>
    <n v="34.01"/>
    <n v="27"/>
    <n v="5484"/>
    <n v="1205"/>
    <n v="2645"/>
    <n v="1131"/>
    <n v="2.1926999999999999"/>
    <n v="116700"/>
    <x v="2"/>
    <e v="#NAME?"/>
  </r>
  <r>
    <n v="-117.04"/>
    <n v="34.020000000000003"/>
    <n v="24"/>
    <n v="4663"/>
    <n v="1213"/>
    <n v="1851"/>
    <n v="1116"/>
    <n v="1.4418"/>
    <n v="103500"/>
    <x v="2"/>
    <e v="#NAME?"/>
  </r>
  <r>
    <n v="-117.05"/>
    <n v="34.03"/>
    <n v="28"/>
    <n v="3009"/>
    <n v="698"/>
    <n v="1200"/>
    <n v="626"/>
    <n v="1.3993"/>
    <n v="104600"/>
    <x v="2"/>
    <e v="#NAME?"/>
  </r>
  <r>
    <n v="-117.06"/>
    <n v="34.03"/>
    <n v="27"/>
    <n v="1945"/>
    <n v="446"/>
    <n v="859"/>
    <n v="418"/>
    <n v="1.5203"/>
    <n v="126200"/>
    <x v="2"/>
    <e v="#NAME?"/>
  </r>
  <r>
    <n v="-117.03"/>
    <n v="34.03"/>
    <n v="26"/>
    <n v="3501"/>
    <n v="664"/>
    <n v="1860"/>
    <n v="681"/>
    <n v="3.0402999999999998"/>
    <n v="113500"/>
    <x v="2"/>
    <e v="#NAME?"/>
  </r>
  <r>
    <n v="-117.04"/>
    <n v="34.03"/>
    <n v="29"/>
    <n v="3375"/>
    <n v="795"/>
    <n v="1760"/>
    <n v="699"/>
    <n v="2.7027999999999999"/>
    <n v="92000"/>
    <x v="2"/>
    <e v="#NAME?"/>
  </r>
  <r>
    <n v="-117.04"/>
    <n v="34.04"/>
    <n v="30"/>
    <n v="3474"/>
    <n v="735"/>
    <n v="1674"/>
    <n v="691"/>
    <n v="2.5863"/>
    <n v="98300"/>
    <x v="2"/>
    <e v="#NAME?"/>
  </r>
  <r>
    <n v="-117.29"/>
    <n v="35.54"/>
    <n v="35"/>
    <n v="7922"/>
    <n v="1636"/>
    <n v="3431"/>
    <n v="1329"/>
    <n v="3.4144999999999999"/>
    <n v="40400"/>
    <x v="2"/>
    <e v="#NAME?"/>
  </r>
  <r>
    <n v="-117.37"/>
    <n v="34.590000000000003"/>
    <n v="39"/>
    <n v="8193"/>
    <n v="1747"/>
    <n v="6852"/>
    <n v="1597"/>
    <n v="2.3832"/>
    <n v="35000"/>
    <x v="2"/>
    <e v="#NAME?"/>
  </r>
  <r>
    <n v="-117.62"/>
    <n v="34.44"/>
    <n v="6"/>
    <n v="8884"/>
    <n v="1687"/>
    <n v="3767"/>
    <n v="1334"/>
    <n v="3.5990000000000002"/>
    <n v="140200"/>
    <x v="2"/>
    <e v="#NAME?"/>
  </r>
  <r>
    <n v="-117.56"/>
    <n v="34.42"/>
    <n v="6"/>
    <n v="4264"/>
    <n v="749"/>
    <n v="2005"/>
    <n v="666"/>
    <n v="3.4695"/>
    <n v="138800"/>
    <x v="2"/>
    <e v="#NAME?"/>
  </r>
  <r>
    <n v="-117.51"/>
    <n v="34.409999999999997"/>
    <n v="5"/>
    <n v="2884"/>
    <n v="567"/>
    <n v="1396"/>
    <n v="465"/>
    <n v="3.7361"/>
    <n v="119600"/>
    <x v="2"/>
    <e v="#NAME?"/>
  </r>
  <r>
    <n v="-117.44"/>
    <n v="34.450000000000003"/>
    <n v="6"/>
    <n v="6068"/>
    <n v="1137"/>
    <n v="3094"/>
    <n v="947"/>
    <n v="3.5167000000000002"/>
    <n v="130900"/>
    <x v="2"/>
    <e v="#NAME?"/>
  </r>
  <r>
    <n v="-117.54"/>
    <n v="34.47"/>
    <n v="4"/>
    <n v="6712"/>
    <n v="1200"/>
    <n v="3126"/>
    <n v="1026"/>
    <n v="3.2277"/>
    <n v="126500"/>
    <x v="2"/>
    <e v="#NAME?"/>
  </r>
  <r>
    <n v="-117.5"/>
    <n v="34.659999999999997"/>
    <n v="20"/>
    <n v="1319"/>
    <n v="309"/>
    <n v="486"/>
    <n v="196"/>
    <n v="2.0184000000000002"/>
    <n v="84900"/>
    <x v="2"/>
    <e v="#NAME?"/>
  </r>
  <r>
    <n v="-117.42"/>
    <n v="34.590000000000003"/>
    <n v="8"/>
    <n v="5445"/>
    <n v="1360"/>
    <n v="3220"/>
    <n v="1214"/>
    <n v="1.7566999999999999"/>
    <n v="69500"/>
    <x v="2"/>
    <e v="#NAME?"/>
  </r>
  <r>
    <n v="-117.41"/>
    <n v="34.58"/>
    <n v="14"/>
    <n v="859"/>
    <n v="212"/>
    <n v="541"/>
    <n v="181"/>
    <n v="1.6838"/>
    <n v="57900"/>
    <x v="2"/>
    <e v="#NAME?"/>
  </r>
  <r>
    <n v="-117.4"/>
    <n v="34.58"/>
    <n v="18"/>
    <n v="755"/>
    <n v="169"/>
    <n v="483"/>
    <n v="165"/>
    <n v="1.4196"/>
    <n v="64700"/>
    <x v="2"/>
    <e v="#NAME?"/>
  </r>
  <r>
    <n v="-117.41"/>
    <n v="34.58"/>
    <n v="10"/>
    <n v="2964"/>
    <n v="668"/>
    <n v="1853"/>
    <n v="609"/>
    <n v="1.6047"/>
    <n v="73400"/>
    <x v="2"/>
    <e v="#NAME?"/>
  </r>
  <r>
    <n v="-117.54"/>
    <n v="34.549999999999997"/>
    <n v="5"/>
    <n v="2949"/>
    <n v="671"/>
    <n v="1620"/>
    <n v="530"/>
    <n v="2.9479000000000002"/>
    <n v="83300"/>
    <x v="2"/>
    <e v="#NAME?"/>
  </r>
  <r>
    <n v="-117.36"/>
    <n v="34.54"/>
    <n v="7"/>
    <n v="3940"/>
    <n v="764"/>
    <n v="2140"/>
    <n v="711"/>
    <n v="3.0356999999999998"/>
    <n v="91300"/>
    <x v="2"/>
    <e v="#NAME?"/>
  </r>
  <r>
    <n v="-117.63"/>
    <n v="34.369999999999997"/>
    <n v="20"/>
    <n v="7052"/>
    <n v="1306"/>
    <n v="2197"/>
    <n v="810"/>
    <n v="3.7252000000000001"/>
    <n v="167100"/>
    <x v="2"/>
    <e v="#NAME?"/>
  </r>
  <r>
    <n v="-117.61"/>
    <n v="34.340000000000003"/>
    <n v="18"/>
    <n v="5210"/>
    <n v="912"/>
    <n v="1301"/>
    <n v="464"/>
    <n v="4.8623000000000003"/>
    <n v="176900"/>
    <x v="2"/>
    <e v="#NAME?"/>
  </r>
  <r>
    <n v="-117.53"/>
    <n v="34.28"/>
    <n v="35"/>
    <n v="1529"/>
    <n v="338"/>
    <n v="688"/>
    <n v="256"/>
    <n v="4.1082999999999998"/>
    <n v="108000"/>
    <x v="2"/>
    <e v="#NAME?"/>
  </r>
  <r>
    <n v="-117.55"/>
    <n v="34.25"/>
    <n v="39"/>
    <n v="1578"/>
    <n v="317"/>
    <n v="872"/>
    <n v="322"/>
    <n v="4.5549999999999997"/>
    <n v="153100"/>
    <x v="2"/>
    <e v="#NAME?"/>
  </r>
  <r>
    <n v="-117.03"/>
    <n v="34.909999999999997"/>
    <n v="27"/>
    <n v="2718"/>
    <n v="583"/>
    <n v="1472"/>
    <n v="509"/>
    <n v="2.8250000000000002"/>
    <n v="76600"/>
    <x v="2"/>
    <e v="#NAME?"/>
  </r>
  <r>
    <n v="-117.01"/>
    <n v="34.9"/>
    <n v="36"/>
    <n v="2181"/>
    <n v="555"/>
    <n v="1404"/>
    <n v="492"/>
    <n v="2.3077000000000001"/>
    <n v="55500"/>
    <x v="2"/>
    <e v="#NAME?"/>
  </r>
  <r>
    <n v="-117.02"/>
    <n v="34.9"/>
    <n v="37"/>
    <n v="1199"/>
    <n v="351"/>
    <n v="782"/>
    <n v="296"/>
    <n v="1.6515"/>
    <n v="61600"/>
    <x v="2"/>
    <e v="#NAME?"/>
  </r>
  <r>
    <n v="-117.06"/>
    <n v="34.9"/>
    <n v="36"/>
    <n v="2828"/>
    <n v="916"/>
    <n v="1762"/>
    <n v="736"/>
    <n v="1.4318"/>
    <n v="59600"/>
    <x v="2"/>
    <e v="#NAME?"/>
  </r>
  <r>
    <n v="-117.01"/>
    <n v="34.9"/>
    <n v="34"/>
    <n v="2194"/>
    <n v="519"/>
    <n v="1326"/>
    <n v="515"/>
    <n v="2.1055999999999999"/>
    <n v="72000"/>
    <x v="2"/>
    <e v="#NAME?"/>
  </r>
  <r>
    <n v="-117"/>
    <n v="34.89"/>
    <n v="29"/>
    <n v="2637"/>
    <n v="512"/>
    <n v="1188"/>
    <n v="446"/>
    <n v="2.99"/>
    <n v="69400"/>
    <x v="2"/>
    <e v="#NAME?"/>
  </r>
  <r>
    <n v="-117.01"/>
    <n v="34.89"/>
    <n v="26"/>
    <n v="2599"/>
    <n v="498"/>
    <n v="1332"/>
    <n v="443"/>
    <n v="2.7198000000000002"/>
    <n v="70400"/>
    <x v="2"/>
    <e v="#NAME?"/>
  </r>
  <r>
    <n v="-117.02"/>
    <n v="34.89"/>
    <n v="29"/>
    <n v="3111"/>
    <n v="661"/>
    <n v="1530"/>
    <n v="608"/>
    <n v="2.8281000000000001"/>
    <n v="69300"/>
    <x v="2"/>
    <e v="#NAME?"/>
  </r>
  <r>
    <n v="-117.04"/>
    <n v="34.89"/>
    <n v="37"/>
    <n v="1884"/>
    <n v="366"/>
    <n v="1052"/>
    <n v="353"/>
    <n v="3.1749999999999998"/>
    <n v="66800"/>
    <x v="2"/>
    <e v="#NAME?"/>
  </r>
  <r>
    <n v="-117.05"/>
    <n v="34.89"/>
    <n v="36"/>
    <n v="1199"/>
    <n v="260"/>
    <n v="665"/>
    <n v="229"/>
    <n v="3.7065000000000001"/>
    <n v="62000"/>
    <x v="2"/>
    <e v="#NAME?"/>
  </r>
  <r>
    <n v="-117.22"/>
    <n v="34.44"/>
    <n v="5"/>
    <n v="4787"/>
    <n v="910"/>
    <n v="1944"/>
    <n v="806"/>
    <n v="2.6576"/>
    <n v="98500"/>
    <x v="2"/>
    <e v="#NAME?"/>
  </r>
  <r>
    <n v="-117.2"/>
    <n v="34.46"/>
    <n v="7"/>
    <n v="8414"/>
    <n v="1584"/>
    <n v="5146"/>
    <n v="1517"/>
    <n v="3.2793999999999999"/>
    <n v="92500"/>
    <x v="2"/>
    <e v="#NAME?"/>
  </r>
  <r>
    <n v="-117.12"/>
    <n v="34.46"/>
    <n v="17"/>
    <n v="1613"/>
    <n v="326"/>
    <n v="765"/>
    <n v="300"/>
    <n v="2.6827000000000001"/>
    <n v="110400"/>
    <x v="2"/>
    <e v="#NAME?"/>
  </r>
  <r>
    <n v="-117.11"/>
    <n v="34.43"/>
    <n v="14"/>
    <n v="3026"/>
    <n v="556"/>
    <n v="1349"/>
    <n v="485"/>
    <n v="2.8020999999999998"/>
    <n v="111200"/>
    <x v="2"/>
    <e v="#NAME?"/>
  </r>
  <r>
    <n v="-117.13"/>
    <n v="34.39"/>
    <n v="29"/>
    <n v="2251"/>
    <n v="464"/>
    <n v="855"/>
    <n v="315"/>
    <n v="3.4182999999999999"/>
    <n v="104100"/>
    <x v="2"/>
    <e v="#NAME?"/>
  </r>
  <r>
    <n v="-117.25"/>
    <n v="34.49"/>
    <n v="4"/>
    <n v="2372"/>
    <n v="361"/>
    <n v="1017"/>
    <n v="322"/>
    <n v="5.1112000000000002"/>
    <n v="170900"/>
    <x v="2"/>
    <e v="#NAME?"/>
  </r>
  <r>
    <n v="-117.23"/>
    <n v="34.49"/>
    <n v="9"/>
    <n v="4055"/>
    <n v="536"/>
    <n v="1458"/>
    <n v="478"/>
    <n v="5.4200999999999997"/>
    <n v="170600"/>
    <x v="2"/>
    <e v="#NAME?"/>
  </r>
  <r>
    <n v="-117.21"/>
    <n v="34.49"/>
    <n v="14"/>
    <n v="2125"/>
    <n v="348"/>
    <n v="1067"/>
    <n v="360"/>
    <n v="3.6333000000000002"/>
    <n v="116200"/>
    <x v="2"/>
    <e v="#NAME?"/>
  </r>
  <r>
    <n v="-117.2"/>
    <n v="34.5"/>
    <n v="10"/>
    <n v="4201"/>
    <n v="850"/>
    <n v="2378"/>
    <n v="808"/>
    <n v="2.1781000000000001"/>
    <n v="92200"/>
    <x v="2"/>
    <e v="#NAME?"/>
  </r>
  <r>
    <n v="-117.17"/>
    <n v="34.49"/>
    <n v="13"/>
    <n v="4460"/>
    <n v="925"/>
    <n v="2225"/>
    <n v="840"/>
    <n v="2.0135999999999998"/>
    <n v="94100"/>
    <x v="2"/>
    <e v="#NAME?"/>
  </r>
  <r>
    <n v="-117.15"/>
    <n v="34.479999999999997"/>
    <n v="31"/>
    <n v="265"/>
    <n v="55"/>
    <n v="186"/>
    <n v="55"/>
    <n v="2.125"/>
    <n v="64800"/>
    <x v="2"/>
    <e v="#NAME?"/>
  </r>
  <r>
    <n v="-117.18"/>
    <n v="34.479999999999997"/>
    <n v="8"/>
    <n v="3561"/>
    <n v="691"/>
    <n v="2156"/>
    <n v="659"/>
    <n v="2.7778"/>
    <n v="86900"/>
    <x v="2"/>
    <e v="#NAME?"/>
  </r>
  <r>
    <n v="-117.2"/>
    <n v="34.479999999999997"/>
    <n v="7"/>
    <n v="4998"/>
    <n v="953"/>
    <n v="2764"/>
    <n v="891"/>
    <n v="3.2050000000000001"/>
    <n v="101900"/>
    <x v="2"/>
    <e v="#NAME?"/>
  </r>
  <r>
    <n v="-117.22"/>
    <n v="34.479999999999997"/>
    <n v="7"/>
    <n v="2449"/>
    <n v="447"/>
    <n v="1217"/>
    <n v="408"/>
    <n v="3.6646000000000001"/>
    <n v="109900"/>
    <x v="2"/>
    <e v="#NAME?"/>
  </r>
  <r>
    <n v="-117.26"/>
    <n v="34.53"/>
    <n v="10"/>
    <n v="3103"/>
    <n v="520"/>
    <n v="1283"/>
    <n v="464"/>
    <n v="3.0710000000000002"/>
    <n v="151600"/>
    <x v="2"/>
    <e v="#NAME?"/>
  </r>
  <r>
    <n v="-117.25"/>
    <n v="34.51"/>
    <n v="7"/>
    <n v="3200"/>
    <n v="477"/>
    <n v="1522"/>
    <n v="470"/>
    <n v="4.6913999999999998"/>
    <n v="142200"/>
    <x v="2"/>
    <e v="#NAME?"/>
  </r>
  <r>
    <n v="-117.23"/>
    <n v="34.51"/>
    <n v="9"/>
    <n v="5756"/>
    <n v="807"/>
    <n v="2158"/>
    <n v="758"/>
    <n v="5.5875000000000004"/>
    <n v="167800"/>
    <x v="2"/>
    <e v="#NAME?"/>
  </r>
  <r>
    <n v="-117.21"/>
    <n v="34.51"/>
    <n v="17"/>
    <n v="4379"/>
    <n v="629"/>
    <n v="1720"/>
    <n v="595"/>
    <n v="5.0860000000000003"/>
    <n v="148400"/>
    <x v="2"/>
    <e v="#NAME?"/>
  </r>
  <r>
    <n v="-117.25"/>
    <n v="34.53"/>
    <n v="13"/>
    <n v="5841"/>
    <n v="955"/>
    <n v="2455"/>
    <n v="915"/>
    <n v="4.1333000000000002"/>
    <n v="158200"/>
    <x v="2"/>
    <e v="#NAME?"/>
  </r>
  <r>
    <n v="-117.22"/>
    <n v="34.54"/>
    <n v="8"/>
    <n v="12526"/>
    <n v="2495"/>
    <n v="6133"/>
    <n v="2324"/>
    <n v="2.9072"/>
    <n v="119200"/>
    <x v="2"/>
    <e v="#NAME?"/>
  </r>
  <r>
    <n v="-117.2"/>
    <n v="34.520000000000003"/>
    <n v="12"/>
    <n v="4476"/>
    <n v="761"/>
    <n v="2255"/>
    <n v="735"/>
    <n v="3.9249999999999998"/>
    <n v="118500"/>
    <x v="2"/>
    <e v="#NAME?"/>
  </r>
  <r>
    <n v="-117.17"/>
    <n v="34.51"/>
    <n v="15"/>
    <n v="5151"/>
    <n v="942"/>
    <n v="2896"/>
    <n v="897"/>
    <n v="3.4874999999999998"/>
    <n v="90800"/>
    <x v="2"/>
    <e v="#NAME?"/>
  </r>
  <r>
    <n v="-117.18"/>
    <n v="34.54"/>
    <n v="5"/>
    <n v="3772"/>
    <n v="619"/>
    <n v="2097"/>
    <n v="635"/>
    <n v="3.8193999999999999"/>
    <n v="98500"/>
    <x v="2"/>
    <e v="#NAME?"/>
  </r>
  <r>
    <n v="-117.3"/>
    <n v="34.53"/>
    <n v="38"/>
    <n v="1643"/>
    <n v="489"/>
    <n v="1196"/>
    <n v="406"/>
    <n v="1.2275"/>
    <n v="64100"/>
    <x v="2"/>
    <e v="#NAME?"/>
  </r>
  <r>
    <n v="-117.3"/>
    <n v="34.54"/>
    <n v="31"/>
    <n v="1174"/>
    <n v="360"/>
    <n v="1161"/>
    <n v="328"/>
    <n v="1.06"/>
    <n v="56500"/>
    <x v="2"/>
    <e v="#NAME?"/>
  </r>
  <r>
    <n v="-117.3"/>
    <n v="34.54"/>
    <n v="25"/>
    <n v="2546"/>
    <n v="488"/>
    <n v="1338"/>
    <n v="487"/>
    <n v="3.2595999999999998"/>
    <n v="85400"/>
    <x v="2"/>
    <e v="#NAME?"/>
  </r>
  <r>
    <n v="-117.31"/>
    <n v="34.53"/>
    <n v="26"/>
    <n v="2299"/>
    <n v="496"/>
    <n v="1259"/>
    <n v="441"/>
    <n v="2.6124999999999998"/>
    <n v="79900"/>
    <x v="2"/>
    <e v="#NAME?"/>
  </r>
  <r>
    <n v="-117.32"/>
    <n v="34.549999999999997"/>
    <n v="18"/>
    <n v="279"/>
    <n v="59"/>
    <n v="188"/>
    <n v="60"/>
    <n v="0.8246"/>
    <n v="91700"/>
    <x v="2"/>
    <e v="#NAME?"/>
  </r>
  <r>
    <n v="-117.32"/>
    <n v="34.54"/>
    <n v="9"/>
    <n v="5904"/>
    <n v="1165"/>
    <n v="3489"/>
    <n v="1063"/>
    <n v="3.125"/>
    <n v="92800"/>
    <x v="2"/>
    <e v="#NAME?"/>
  </r>
  <r>
    <n v="-117.33"/>
    <n v="34.53"/>
    <n v="10"/>
    <n v="3781"/>
    <n v="712"/>
    <n v="2044"/>
    <n v="685"/>
    <n v="3.0943000000000001"/>
    <n v="97100"/>
    <x v="2"/>
    <e v="#NAME?"/>
  </r>
  <r>
    <n v="-117.34"/>
    <n v="34.51"/>
    <n v="6"/>
    <n v="5667"/>
    <n v="1385"/>
    <n v="2447"/>
    <n v="1199"/>
    <n v="2.3616999999999999"/>
    <n v="103100"/>
    <x v="2"/>
    <e v="#NAME?"/>
  </r>
  <r>
    <n v="-117.35"/>
    <n v="34.5"/>
    <n v="10"/>
    <n v="2163"/>
    <n v="392"/>
    <n v="1174"/>
    <n v="362"/>
    <n v="3.375"/>
    <n v="98000"/>
    <x v="2"/>
    <e v="#NAME?"/>
  </r>
  <r>
    <n v="-117.34"/>
    <n v="34.49"/>
    <n v="9"/>
    <n v="3293"/>
    <n v="585"/>
    <n v="1678"/>
    <n v="530"/>
    <n v="3.2940999999999998"/>
    <n v="98300"/>
    <x v="2"/>
    <e v="#NAME?"/>
  </r>
  <r>
    <n v="-117.36"/>
    <n v="34.479999999999997"/>
    <n v="3"/>
    <n v="16533"/>
    <n v="2549"/>
    <n v="7588"/>
    <n v="2285"/>
    <n v="3.9792000000000001"/>
    <n v="122100"/>
    <x v="2"/>
    <e v="#NAME?"/>
  </r>
  <r>
    <n v="-117.3"/>
    <n v="34.520000000000003"/>
    <n v="34"/>
    <n v="4493"/>
    <n v="838"/>
    <n v="2335"/>
    <n v="779"/>
    <n v="3.1635"/>
    <n v="74300"/>
    <x v="2"/>
    <e v="#NAME?"/>
  </r>
  <r>
    <n v="-117.32"/>
    <n v="34.51"/>
    <n v="16"/>
    <n v="3072"/>
    <n v="612"/>
    <n v="1283"/>
    <n v="604"/>
    <n v="2.8929"/>
    <n v="115600"/>
    <x v="2"/>
    <e v="#NAME?"/>
  </r>
  <r>
    <n v="-117.31"/>
    <n v="34.51"/>
    <n v="18"/>
    <n v="2704"/>
    <n v="698"/>
    <n v="1611"/>
    <n v="597"/>
    <n v="2.0243000000000002"/>
    <n v="82300"/>
    <x v="2"/>
    <e v="#NAME?"/>
  </r>
  <r>
    <n v="-117.28"/>
    <n v="34.51"/>
    <n v="10"/>
    <n v="4676"/>
    <n v="884"/>
    <n v="2845"/>
    <n v="812"/>
    <n v="3.0181"/>
    <n v="100400"/>
    <x v="2"/>
    <e v="#NAME?"/>
  </r>
  <r>
    <n v="-117.31"/>
    <n v="34.5"/>
    <n v="14"/>
    <n v="2443"/>
    <n v="447"/>
    <n v="883"/>
    <n v="465"/>
    <n v="2.1111"/>
    <n v="116700"/>
    <x v="2"/>
    <e v="#NAME?"/>
  </r>
  <r>
    <n v="-117.32"/>
    <n v="34.49"/>
    <n v="7"/>
    <n v="4584"/>
    <n v="1051"/>
    <n v="2049"/>
    <n v="918"/>
    <n v="1.6232"/>
    <n v="93400"/>
    <x v="2"/>
    <e v="#NAME?"/>
  </r>
  <r>
    <n v="-117.29"/>
    <n v="34.49"/>
    <n v="3"/>
    <n v="7689"/>
    <n v="1545"/>
    <n v="3804"/>
    <n v="1399"/>
    <n v="3.3871000000000002"/>
    <n v="111800"/>
    <x v="2"/>
    <e v="#NAME?"/>
  </r>
  <r>
    <n v="-117.32"/>
    <n v="34.479999999999997"/>
    <n v="8"/>
    <n v="4627"/>
    <n v="887"/>
    <n v="2739"/>
    <n v="846"/>
    <n v="3.0204"/>
    <n v="93100"/>
    <x v="2"/>
    <e v="#NAME?"/>
  </r>
  <r>
    <n v="-117.27"/>
    <n v="34.5"/>
    <n v="7"/>
    <n v="2045"/>
    <n v="342"/>
    <n v="878"/>
    <n v="292"/>
    <n v="6.0296000000000003"/>
    <n v="194100"/>
    <x v="2"/>
    <e v="#NAME?"/>
  </r>
  <r>
    <n v="-117.27"/>
    <n v="34.49"/>
    <n v="7"/>
    <n v="2344"/>
    <n v="351"/>
    <n v="846"/>
    <n v="314"/>
    <n v="4.7361000000000004"/>
    <n v="174500"/>
    <x v="2"/>
    <e v="#NAME?"/>
  </r>
  <r>
    <n v="-117.27"/>
    <n v="34.479999999999997"/>
    <n v="8"/>
    <n v="1794"/>
    <n v="276"/>
    <n v="690"/>
    <n v="271"/>
    <n v="3.6619999999999999"/>
    <n v="165300"/>
    <x v="2"/>
    <e v="#NAME?"/>
  </r>
  <r>
    <n v="-117.26"/>
    <n v="34.479999999999997"/>
    <n v="6"/>
    <n v="4632"/>
    <n v="753"/>
    <n v="1851"/>
    <n v="694"/>
    <n v="4.1932999999999998"/>
    <n v="163100"/>
    <x v="2"/>
    <e v="#NAME?"/>
  </r>
  <r>
    <n v="-117.27"/>
    <n v="34.5"/>
    <n v="8"/>
    <n v="3567"/>
    <n v="543"/>
    <n v="1133"/>
    <n v="419"/>
    <n v="5.3733000000000004"/>
    <n v="302600"/>
    <x v="2"/>
    <e v="#NAME?"/>
  </r>
  <r>
    <n v="-117.25"/>
    <n v="34.409999999999997"/>
    <n v="13"/>
    <n v="3682"/>
    <n v="668"/>
    <n v="1606"/>
    <n v="668"/>
    <n v="2.1875"/>
    <n v="119700"/>
    <x v="2"/>
    <e v="#NAME?"/>
  </r>
  <r>
    <n v="-117.28"/>
    <n v="34.409999999999997"/>
    <n v="14"/>
    <n v="2105"/>
    <n v="396"/>
    <n v="960"/>
    <n v="396"/>
    <n v="2.9933999999999998"/>
    <n v="118200"/>
    <x v="2"/>
    <e v="#NAME?"/>
  </r>
  <r>
    <n v="-117.29"/>
    <n v="34.409999999999997"/>
    <n v="11"/>
    <n v="5934"/>
    <n v="1380"/>
    <n v="2756"/>
    <n v="1239"/>
    <n v="1.5758000000000001"/>
    <n v="108300"/>
    <x v="2"/>
    <e v="#NAME?"/>
  </r>
  <r>
    <n v="-117.3"/>
    <n v="34.39"/>
    <n v="11"/>
    <n v="3572"/>
    <n v="592"/>
    <n v="1876"/>
    <n v="507"/>
    <n v="3.6615000000000002"/>
    <n v="105100"/>
    <x v="2"/>
    <e v="#NAME?"/>
  </r>
  <r>
    <n v="-117.27"/>
    <n v="34.4"/>
    <n v="8"/>
    <n v="6042"/>
    <n v="979"/>
    <n v="3031"/>
    <n v="991"/>
    <n v="3.3437999999999999"/>
    <n v="124400"/>
    <x v="2"/>
    <e v="#NAME?"/>
  </r>
  <r>
    <n v="-117.27"/>
    <n v="34.39"/>
    <n v="6"/>
    <n v="6988"/>
    <n v="1121"/>
    <n v="3660"/>
    <n v="1092"/>
    <n v="4.2224000000000004"/>
    <n v="125700"/>
    <x v="2"/>
    <e v="#NAME?"/>
  </r>
  <r>
    <n v="-117.31"/>
    <n v="34.35"/>
    <n v="9"/>
    <n v="2404"/>
    <n v="390"/>
    <n v="1074"/>
    <n v="359"/>
    <n v="5.0198"/>
    <n v="151900"/>
    <x v="2"/>
    <e v="#NAME?"/>
  </r>
  <r>
    <n v="-117.31"/>
    <n v="34.409999999999997"/>
    <n v="14"/>
    <n v="3019"/>
    <n v="643"/>
    <n v="1639"/>
    <n v="582"/>
    <n v="1.5287999999999999"/>
    <n v="103400"/>
    <x v="2"/>
    <e v="#NAME?"/>
  </r>
  <r>
    <n v="-117.32"/>
    <n v="34.409999999999997"/>
    <n v="13"/>
    <n v="2032"/>
    <n v="348"/>
    <n v="1038"/>
    <n v="344"/>
    <n v="4.2891000000000004"/>
    <n v="120100"/>
    <x v="2"/>
    <e v="#NAME?"/>
  </r>
  <r>
    <n v="-117.33"/>
    <n v="34.409999999999997"/>
    <n v="13"/>
    <n v="3684"/>
    <n v="604"/>
    <n v="1767"/>
    <n v="585"/>
    <n v="3.7477999999999998"/>
    <n v="113500"/>
    <x v="2"/>
    <e v="#NAME?"/>
  </r>
  <r>
    <n v="-117.34"/>
    <n v="34.39"/>
    <n v="8"/>
    <n v="3579"/>
    <n v="672"/>
    <n v="2216"/>
    <n v="630"/>
    <n v="3.4037999999999999"/>
    <n v="100500"/>
    <x v="2"/>
    <e v="#NAME?"/>
  </r>
  <r>
    <n v="-117.31"/>
    <n v="34.39"/>
    <n v="15"/>
    <n v="1703"/>
    <n v="273"/>
    <n v="847"/>
    <n v="266"/>
    <n v="3.7917000000000001"/>
    <n v="123400"/>
    <x v="2"/>
    <e v="#NAME?"/>
  </r>
  <r>
    <n v="-117.39"/>
    <n v="34.380000000000003"/>
    <n v="4"/>
    <n v="7151"/>
    <n v="1295"/>
    <n v="3527"/>
    <n v="1170"/>
    <n v="3.5695999999999999"/>
    <n v="129700"/>
    <x v="2"/>
    <e v="#NAME?"/>
  </r>
  <r>
    <n v="-117.3"/>
    <n v="34.46"/>
    <n v="8"/>
    <n v="6246"/>
    <n v="1273"/>
    <n v="3883"/>
    <n v="1264"/>
    <n v="2.7917000000000001"/>
    <n v="98200"/>
    <x v="2"/>
    <e v="#NAME?"/>
  </r>
  <r>
    <n v="-117.31"/>
    <n v="34.44"/>
    <n v="10"/>
    <n v="1731"/>
    <n v="299"/>
    <n v="1056"/>
    <n v="312"/>
    <n v="3.6006999999999998"/>
    <n v="104000"/>
    <x v="2"/>
    <e v="#NAME?"/>
  </r>
  <r>
    <n v="-117.31"/>
    <n v="34.43"/>
    <n v="16"/>
    <n v="5130"/>
    <n v="1172"/>
    <n v="3126"/>
    <n v="1046"/>
    <n v="1.6783999999999999"/>
    <n v="71900"/>
    <x v="2"/>
    <e v="#NAME?"/>
  </r>
  <r>
    <n v="-117.35"/>
    <n v="34.44"/>
    <n v="9"/>
    <n v="11810"/>
    <n v="2181"/>
    <n v="6716"/>
    <n v="2081"/>
    <n v="3.1821000000000002"/>
    <n v="95600"/>
    <x v="2"/>
    <e v="#NAME?"/>
  </r>
  <r>
    <n v="-117.38"/>
    <n v="34.44"/>
    <n v="4"/>
    <n v="5083"/>
    <n v="867"/>
    <n v="2541"/>
    <n v="856"/>
    <n v="4.2413999999999996"/>
    <n v="121400"/>
    <x v="2"/>
    <e v="#NAME?"/>
  </r>
  <r>
    <n v="-117.34"/>
    <n v="34.46"/>
    <n v="9"/>
    <n v="5983"/>
    <n v="1122"/>
    <n v="3515"/>
    <n v="1064"/>
    <n v="3.1505000000000001"/>
    <n v="102000"/>
    <x v="2"/>
    <e v="#NAME?"/>
  </r>
  <r>
    <n v="-117.27"/>
    <n v="34.42"/>
    <n v="9"/>
    <n v="5643"/>
    <n v="1005"/>
    <n v="3166"/>
    <n v="957"/>
    <n v="3.2077"/>
    <n v="93300"/>
    <x v="2"/>
    <e v="#NAME?"/>
  </r>
  <r>
    <n v="-117.26"/>
    <n v="34.43"/>
    <n v="11"/>
    <n v="4597"/>
    <n v="782"/>
    <n v="2534"/>
    <n v="776"/>
    <n v="3.3368000000000002"/>
    <n v="99300"/>
    <x v="2"/>
    <e v="#NAME?"/>
  </r>
  <r>
    <n v="-117.27"/>
    <n v="34.450000000000003"/>
    <n v="8"/>
    <n v="6463"/>
    <n v="1095"/>
    <n v="3213"/>
    <n v="1031"/>
    <n v="3.2214999999999998"/>
    <n v="108800"/>
    <x v="2"/>
    <e v="#NAME?"/>
  </r>
  <r>
    <n v="-116.72"/>
    <n v="34.89"/>
    <n v="14"/>
    <n v="4527"/>
    <n v="875"/>
    <n v="1640"/>
    <n v="590"/>
    <n v="2.8593999999999999"/>
    <n v="81700"/>
    <x v="2"/>
    <e v="#NAME?"/>
  </r>
  <r>
    <n v="-115.93"/>
    <n v="35.549999999999997"/>
    <n v="18"/>
    <n v="1321"/>
    <n v="272"/>
    <n v="754"/>
    <n v="226"/>
    <n v="3.4028"/>
    <n v="67500"/>
    <x v="2"/>
    <e v="#NAME?"/>
  </r>
  <r>
    <n v="-115.75"/>
    <n v="35.229999999999997"/>
    <n v="5"/>
    <n v="208"/>
    <n v="78"/>
    <n v="132"/>
    <n v="56"/>
    <n v="2.5333000000000001"/>
    <n v="75000"/>
    <x v="2"/>
    <e v="#NAME?"/>
  </r>
  <r>
    <n v="-115.53"/>
    <n v="34.909999999999997"/>
    <n v="12"/>
    <n v="807"/>
    <n v="199"/>
    <n v="246"/>
    <n v="102"/>
    <n v="2.5390999999999999"/>
    <n v="40000"/>
    <x v="2"/>
    <e v="#NAME?"/>
  </r>
  <r>
    <n v="-116.51"/>
    <n v="34.85"/>
    <n v="15"/>
    <n v="3149"/>
    <n v="713"/>
    <n v="1281"/>
    <n v="486"/>
    <n v="2"/>
    <n v="64700"/>
    <x v="2"/>
    <e v="#NAME?"/>
  </r>
  <r>
    <n v="-116.57"/>
    <n v="35.43"/>
    <n v="8"/>
    <n v="9975"/>
    <n v="1743"/>
    <n v="6835"/>
    <n v="1439"/>
    <n v="2.7138"/>
    <n v="22500"/>
    <x v="2"/>
    <e v="#NAME?"/>
  </r>
  <r>
    <n v="-116.14"/>
    <n v="34.450000000000003"/>
    <n v="12"/>
    <n v="8796"/>
    <n v="1721"/>
    <n v="11139"/>
    <n v="1680"/>
    <n v="2.2612000000000001"/>
    <n v="137500"/>
    <x v="2"/>
    <e v="#NAME?"/>
  </r>
  <r>
    <n v="-116.32"/>
    <n v="34.1"/>
    <n v="10"/>
    <n v="4256"/>
    <n v="861"/>
    <n v="1403"/>
    <n v="686"/>
    <n v="2.6617999999999999"/>
    <n v="81000"/>
    <x v="2"/>
    <e v="#NAME?"/>
  </r>
  <r>
    <n v="-116.27"/>
    <n v="34.130000000000003"/>
    <n v="37"/>
    <n v="452"/>
    <n v="109"/>
    <n v="184"/>
    <n v="59"/>
    <n v="3.7292000000000001"/>
    <n v="65800"/>
    <x v="2"/>
    <e v="#NAME?"/>
  </r>
  <r>
    <n v="-116.31"/>
    <n v="34.130000000000003"/>
    <n v="20"/>
    <n v="2352"/>
    <n v="556"/>
    <n v="1217"/>
    <n v="481"/>
    <n v="1.6063000000000001"/>
    <n v="55400"/>
    <x v="2"/>
    <e v="#NAME?"/>
  </r>
  <r>
    <n v="-116.35"/>
    <n v="34.130000000000003"/>
    <n v="9"/>
    <n v="1969"/>
    <n v="406"/>
    <n v="805"/>
    <n v="349"/>
    <n v="1.5490999999999999"/>
    <n v="62300"/>
    <x v="2"/>
    <e v="#NAME?"/>
  </r>
  <r>
    <n v="-116.32"/>
    <n v="34.14"/>
    <n v="18"/>
    <n v="1880"/>
    <n v="487"/>
    <n v="994"/>
    <n v="425"/>
    <n v="1.69"/>
    <n v="54200"/>
    <x v="2"/>
    <e v="#NAME?"/>
  </r>
  <r>
    <n v="-116.33"/>
    <n v="34.15"/>
    <n v="13"/>
    <n v="1808"/>
    <n v="411"/>
    <n v="735"/>
    <n v="320"/>
    <n v="1.5488999999999999"/>
    <n v="57400"/>
    <x v="2"/>
    <e v="#NAME?"/>
  </r>
  <r>
    <n v="-116.29"/>
    <n v="34.18"/>
    <n v="15"/>
    <n v="4203"/>
    <n v="966"/>
    <n v="1756"/>
    <n v="695"/>
    <n v="2.1819999999999999"/>
    <n v="60800"/>
    <x v="2"/>
    <e v="#NAME?"/>
  </r>
  <r>
    <n v="-116.62"/>
    <n v="34.229999999999997"/>
    <n v="14"/>
    <n v="6438"/>
    <n v="1719"/>
    <n v="1586"/>
    <n v="691"/>
    <n v="1.6135999999999999"/>
    <n v="67400"/>
    <x v="2"/>
    <e v="#NAME?"/>
  </r>
  <r>
    <n v="-116.73"/>
    <n v="34.520000000000003"/>
    <n v="16"/>
    <n v="1247"/>
    <n v="315"/>
    <n v="433"/>
    <n v="159"/>
    <n v="1.0568"/>
    <n v="75000"/>
    <x v="2"/>
    <e v="#NAME?"/>
  </r>
  <r>
    <n v="-116.51"/>
    <n v="34.450000000000003"/>
    <n v="21"/>
    <n v="8502"/>
    <n v="2634"/>
    <n v="2330"/>
    <n v="991"/>
    <n v="1.3811"/>
    <n v="51300"/>
    <x v="2"/>
    <e v="#NAME?"/>
  </r>
  <r>
    <n v="-116.56"/>
    <n v="34.06"/>
    <n v="15"/>
    <n v="6928"/>
    <n v="1529"/>
    <n v="2568"/>
    <n v="1075"/>
    <n v="2.5405000000000002"/>
    <n v="69600"/>
    <x v="2"/>
    <e v="#NAME?"/>
  </r>
  <r>
    <n v="-116.44"/>
    <n v="34.159999999999997"/>
    <n v="19"/>
    <n v="1867"/>
    <n v="361"/>
    <n v="758"/>
    <n v="321"/>
    <n v="2.8929"/>
    <n v="98100"/>
    <x v="2"/>
    <e v="#NAME?"/>
  </r>
  <r>
    <n v="-116.38"/>
    <n v="34.200000000000003"/>
    <n v="14"/>
    <n v="4985"/>
    <n v="1238"/>
    <n v="2517"/>
    <n v="954"/>
    <n v="2.0674000000000001"/>
    <n v="65000"/>
    <x v="2"/>
    <e v="#NAME?"/>
  </r>
  <r>
    <n v="-116.39"/>
    <n v="34.15"/>
    <n v="15"/>
    <n v="5583"/>
    <n v="1149"/>
    <n v="2709"/>
    <n v="964"/>
    <n v="1.9779"/>
    <n v="73300"/>
    <x v="2"/>
    <e v="#NAME?"/>
  </r>
  <r>
    <n v="-116.44"/>
    <n v="34.119999999999997"/>
    <n v="18"/>
    <n v="5584"/>
    <n v="1303"/>
    <n v="2250"/>
    <n v="1158"/>
    <n v="1.5823"/>
    <n v="72400"/>
    <x v="2"/>
    <e v="#NAME?"/>
  </r>
  <r>
    <n v="-116.47"/>
    <n v="34.07"/>
    <n v="22"/>
    <n v="5473"/>
    <n v="1234"/>
    <n v="2581"/>
    <n v="1098"/>
    <n v="1.9375"/>
    <n v="65300"/>
    <x v="2"/>
    <e v="#NAME?"/>
  </r>
  <r>
    <n v="-116.43"/>
    <n v="34.1"/>
    <n v="17"/>
    <n v="6683"/>
    <n v="1296"/>
    <n v="2677"/>
    <n v="1227"/>
    <n v="2.4828000000000001"/>
    <n v="84000"/>
    <x v="2"/>
    <e v="#NAME?"/>
  </r>
  <r>
    <n v="-116.4"/>
    <n v="34.090000000000003"/>
    <n v="9"/>
    <n v="4855"/>
    <n v="872"/>
    <n v="2098"/>
    <n v="765"/>
    <n v="3.2723"/>
    <n v="97800"/>
    <x v="2"/>
    <e v="#NAME?"/>
  </r>
  <r>
    <n v="-116.4"/>
    <n v="34.119999999999997"/>
    <n v="16"/>
    <n v="5648"/>
    <n v="1089"/>
    <n v="2524"/>
    <n v="1008"/>
    <n v="2.6739000000000002"/>
    <n v="78000"/>
    <x v="2"/>
    <e v="#NAME?"/>
  </r>
  <r>
    <n v="-116.38"/>
    <n v="34.1"/>
    <n v="6"/>
    <n v="2104"/>
    <n v="348"/>
    <n v="841"/>
    <n v="320"/>
    <n v="4.1458000000000004"/>
    <n v="116300"/>
    <x v="2"/>
    <e v="#NAME?"/>
  </r>
  <r>
    <n v="-116.22"/>
    <n v="34.21"/>
    <n v="23"/>
    <n v="1175"/>
    <n v="468"/>
    <n v="355"/>
    <n v="151"/>
    <n v="2.2082999999999999"/>
    <n v="42500"/>
    <x v="2"/>
    <e v="#NAME?"/>
  </r>
  <r>
    <n v="-116.14"/>
    <n v="34.22"/>
    <n v="32"/>
    <n v="3298"/>
    <n v="1228"/>
    <n v="763"/>
    <n v="360"/>
    <n v="1.875"/>
    <n v="47800"/>
    <x v="2"/>
    <e v="#NAME?"/>
  </r>
  <r>
    <n v="-116.06"/>
    <n v="34.200000000000003"/>
    <n v="29"/>
    <n v="1202"/>
    <n v="290"/>
    <n v="383"/>
    <n v="156"/>
    <n v="1.3371"/>
    <n v="66900"/>
    <x v="2"/>
    <e v="#NAME?"/>
  </r>
  <r>
    <n v="-116.06"/>
    <n v="34.15"/>
    <n v="15"/>
    <n v="10377"/>
    <n v="2331"/>
    <n v="4507"/>
    <n v="1807"/>
    <n v="2.2465999999999999"/>
    <n v="66800"/>
    <x v="2"/>
    <e v="#NAME?"/>
  </r>
  <r>
    <n v="-116.09"/>
    <n v="34.15"/>
    <n v="13"/>
    <n v="9444"/>
    <n v="1997"/>
    <n v="4166"/>
    <n v="1482"/>
    <n v="2.6111"/>
    <n v="65600"/>
    <x v="2"/>
    <e v="#NAME?"/>
  </r>
  <r>
    <n v="-116.15"/>
    <n v="34.14"/>
    <n v="18"/>
    <n v="3312"/>
    <n v="705"/>
    <n v="1251"/>
    <n v="512"/>
    <n v="3.0139"/>
    <n v="82600"/>
    <x v="2"/>
    <e v="#NAME?"/>
  </r>
  <r>
    <n v="-116.05"/>
    <n v="34.119999999999997"/>
    <n v="19"/>
    <n v="301"/>
    <n v="65"/>
    <n v="150"/>
    <n v="56"/>
    <n v="3.125"/>
    <n v="65600"/>
    <x v="2"/>
    <e v="#NAME?"/>
  </r>
  <r>
    <n v="-116.02"/>
    <n v="34.18"/>
    <n v="8"/>
    <n v="569"/>
    <n v="97"/>
    <n v="312"/>
    <n v="96"/>
    <n v="4.3021000000000003"/>
    <n v="94500"/>
    <x v="2"/>
    <e v="#NAME?"/>
  </r>
  <r>
    <n v="-115.85"/>
    <n v="34.200000000000003"/>
    <n v="34"/>
    <n v="3868"/>
    <n v="1257"/>
    <n v="890"/>
    <n v="423"/>
    <n v="1.3571"/>
    <n v="41000"/>
    <x v="2"/>
    <e v="#NAME?"/>
  </r>
  <r>
    <n v="-115.52"/>
    <n v="34.22"/>
    <n v="30"/>
    <n v="540"/>
    <n v="136"/>
    <n v="122"/>
    <n v="63"/>
    <n v="1.3332999999999999"/>
    <n v="42500"/>
    <x v="2"/>
    <e v="#NAME?"/>
  </r>
  <r>
    <n v="-116"/>
    <n v="34.119999999999997"/>
    <n v="32"/>
    <n v="3163"/>
    <n v="712"/>
    <n v="1358"/>
    <n v="544"/>
    <n v="2.125"/>
    <n v="57700"/>
    <x v="2"/>
    <e v="#NAME?"/>
  </r>
  <r>
    <n v="-114.94"/>
    <n v="34.549999999999997"/>
    <n v="20"/>
    <n v="350"/>
    <n v="95"/>
    <n v="119"/>
    <n v="58"/>
    <n v="1.625"/>
    <n v="50000"/>
    <x v="2"/>
    <e v="#NAME?"/>
  </r>
  <r>
    <n v="-114.47"/>
    <n v="34.4"/>
    <n v="19"/>
    <n v="7650"/>
    <n v="1901"/>
    <n v="1129"/>
    <n v="463"/>
    <n v="1.82"/>
    <n v="80100"/>
    <x v="2"/>
    <e v="#NAME?"/>
  </r>
  <r>
    <n v="-114.31"/>
    <n v="34.19"/>
    <n v="15"/>
    <n v="5612"/>
    <n v="1283"/>
    <n v="1015"/>
    <n v="472"/>
    <n v="1.4936"/>
    <n v="66900"/>
    <x v="2"/>
    <e v="#NAME?"/>
  </r>
  <r>
    <n v="-114.59"/>
    <n v="34.83"/>
    <n v="41"/>
    <n v="812"/>
    <m/>
    <n v="375"/>
    <n v="158"/>
    <n v="1.7082999999999999"/>
    <n v="48500"/>
    <x v="2"/>
    <e v="#NAME?"/>
  </r>
  <r>
    <n v="-114.65"/>
    <n v="34.89"/>
    <n v="17"/>
    <n v="2556"/>
    <n v="587"/>
    <n v="1005"/>
    <n v="401"/>
    <n v="1.6991000000000001"/>
    <n v="69100"/>
    <x v="2"/>
    <e v="#NAME?"/>
  </r>
  <r>
    <n v="-114.6"/>
    <n v="34.83"/>
    <n v="46"/>
    <n v="1497"/>
    <n v="309"/>
    <n v="787"/>
    <n v="271"/>
    <n v="2.1907999999999999"/>
    <n v="48100"/>
    <x v="2"/>
    <e v="#NAME?"/>
  </r>
  <r>
    <n v="-114.61"/>
    <n v="34.840000000000003"/>
    <n v="48"/>
    <n v="1291"/>
    <n v="248"/>
    <n v="580"/>
    <n v="211"/>
    <n v="2.1570999999999998"/>
    <n v="48600"/>
    <x v="2"/>
    <e v="#NAME?"/>
  </r>
  <r>
    <n v="-114.61"/>
    <n v="34.83"/>
    <n v="31"/>
    <n v="2478"/>
    <n v="464"/>
    <n v="1346"/>
    <n v="479"/>
    <n v="3.2120000000000002"/>
    <n v="70400"/>
    <x v="2"/>
    <e v="#NAME?"/>
  </r>
  <r>
    <n v="-114.64"/>
    <n v="34.83"/>
    <n v="10"/>
    <n v="2502"/>
    <n v="573"/>
    <n v="1152"/>
    <n v="481"/>
    <n v="1.7061999999999999"/>
    <n v="86800"/>
    <x v="2"/>
    <e v="#NAME?"/>
  </r>
  <r>
    <n v="-117.36"/>
    <n v="34.28"/>
    <n v="18"/>
    <n v="3903"/>
    <n v="715"/>
    <n v="1388"/>
    <n v="428"/>
    <n v="4.2385999999999999"/>
    <n v="157200"/>
    <x v="2"/>
    <e v="#NAME?"/>
  </r>
  <r>
    <n v="-117.28"/>
    <n v="34.26"/>
    <n v="18"/>
    <n v="3895"/>
    <m/>
    <n v="1086"/>
    <n v="375"/>
    <n v="3.3672"/>
    <n v="133600"/>
    <x v="2"/>
    <e v="#NAME?"/>
  </r>
  <r>
    <n v="-117.31"/>
    <n v="34.25"/>
    <n v="29"/>
    <n v="4610"/>
    <m/>
    <n v="1569"/>
    <n v="592"/>
    <n v="2.7663000000000002"/>
    <n v="97900"/>
    <x v="2"/>
    <e v="#NAME?"/>
  </r>
  <r>
    <n v="-117.32"/>
    <n v="34.24"/>
    <n v="29"/>
    <n v="1290"/>
    <n v="263"/>
    <n v="323"/>
    <n v="113"/>
    <n v="1.9265000000000001"/>
    <n v="103300"/>
    <x v="2"/>
    <e v="#NAME?"/>
  </r>
  <r>
    <n v="-117.3"/>
    <n v="34.24"/>
    <n v="38"/>
    <n v="4116"/>
    <n v="949"/>
    <n v="1196"/>
    <n v="422"/>
    <n v="3.5625"/>
    <n v="96500"/>
    <x v="2"/>
    <e v="#NAME?"/>
  </r>
  <r>
    <n v="-117.28"/>
    <n v="34.24"/>
    <n v="16"/>
    <n v="3474"/>
    <n v="633"/>
    <n v="853"/>
    <n v="315"/>
    <n v="5.2184999999999997"/>
    <n v="128600"/>
    <x v="2"/>
    <e v="#NAME?"/>
  </r>
  <r>
    <n v="-117.27"/>
    <n v="34.24"/>
    <n v="34"/>
    <n v="3687"/>
    <n v="756"/>
    <n v="941"/>
    <n v="367"/>
    <n v="2.875"/>
    <n v="117600"/>
    <x v="2"/>
    <e v="#NAME?"/>
  </r>
  <r>
    <n v="-117.26"/>
    <n v="34.24"/>
    <n v="10"/>
    <n v="4750"/>
    <n v="844"/>
    <n v="1220"/>
    <n v="428"/>
    <n v="4.5536000000000003"/>
    <n v="132400"/>
    <x v="2"/>
    <e v="#NAME?"/>
  </r>
  <r>
    <n v="-117.27"/>
    <n v="34.229999999999997"/>
    <n v="26"/>
    <n v="6339"/>
    <n v="1244"/>
    <n v="1177"/>
    <n v="466"/>
    <n v="3.7707999999999999"/>
    <n v="110400"/>
    <x v="2"/>
    <e v="#NAME?"/>
  </r>
  <r>
    <n v="-117.16"/>
    <n v="34.26"/>
    <n v="27"/>
    <n v="9285"/>
    <n v="1621"/>
    <n v="1135"/>
    <n v="410"/>
    <n v="2.5446"/>
    <n v="135200"/>
    <x v="2"/>
    <e v="#NAME?"/>
  </r>
  <r>
    <n v="-117.18"/>
    <n v="34.299999999999997"/>
    <n v="33"/>
    <n v="399"/>
    <n v="87"/>
    <n v="71"/>
    <n v="27"/>
    <n v="1.875"/>
    <n v="71300"/>
    <x v="2"/>
    <e v="#NAME?"/>
  </r>
  <r>
    <n v="-117.17"/>
    <n v="34.28"/>
    <n v="13"/>
    <n v="4867"/>
    <n v="718"/>
    <n v="780"/>
    <n v="250"/>
    <n v="7.1997"/>
    <n v="253800"/>
    <x v="2"/>
    <e v="#NAME?"/>
  </r>
  <r>
    <n v="-117.19"/>
    <n v="34.270000000000003"/>
    <n v="16"/>
    <n v="7961"/>
    <n v="1147"/>
    <n v="879"/>
    <n v="280"/>
    <n v="5.2145999999999999"/>
    <n v="255200"/>
    <x v="2"/>
    <e v="#NAME?"/>
  </r>
  <r>
    <n v="-117.21"/>
    <n v="34.28"/>
    <n v="16"/>
    <n v="3326"/>
    <n v="569"/>
    <n v="527"/>
    <n v="192"/>
    <n v="5.7420999999999998"/>
    <n v="167600"/>
    <x v="2"/>
    <e v="#NAME?"/>
  </r>
  <r>
    <n v="-117.2"/>
    <n v="34.26"/>
    <n v="17"/>
    <n v="9419"/>
    <n v="1455"/>
    <n v="1382"/>
    <n v="459"/>
    <n v="6.2233000000000001"/>
    <n v="230900"/>
    <x v="2"/>
    <e v="#NAME?"/>
  </r>
  <r>
    <n v="-117.22"/>
    <n v="34.26"/>
    <n v="16"/>
    <n v="8020"/>
    <n v="1432"/>
    <n v="1749"/>
    <n v="540"/>
    <n v="4.9715999999999996"/>
    <n v="162500"/>
    <x v="2"/>
    <e v="#NAME?"/>
  </r>
  <r>
    <n v="-117.2"/>
    <n v="34.24"/>
    <n v="22"/>
    <n v="8106"/>
    <n v="1665"/>
    <n v="1062"/>
    <n v="423"/>
    <n v="3.0434000000000001"/>
    <n v="137200"/>
    <x v="2"/>
    <e v="#NAME?"/>
  </r>
  <r>
    <n v="-117.17"/>
    <n v="34.25"/>
    <n v="15"/>
    <n v="4236"/>
    <n v="753"/>
    <n v="703"/>
    <n v="255"/>
    <n v="3.5625"/>
    <n v="165500"/>
    <x v="2"/>
    <e v="#NAME?"/>
  </r>
  <r>
    <n v="-117.21"/>
    <n v="34.22"/>
    <n v="31"/>
    <n v="5454"/>
    <n v="1053"/>
    <n v="1408"/>
    <n v="504"/>
    <n v="5"/>
    <n v="161100"/>
    <x v="2"/>
    <e v="#NAME?"/>
  </r>
  <r>
    <n v="-117.07"/>
    <n v="34.24"/>
    <n v="21"/>
    <n v="4773"/>
    <n v="1047"/>
    <n v="337"/>
    <n v="130"/>
    <n v="3.9375"/>
    <n v="115000"/>
    <x v="2"/>
    <e v="#NAME?"/>
  </r>
  <r>
    <n v="-117.13"/>
    <n v="34.24"/>
    <n v="17"/>
    <n v="2828"/>
    <n v="506"/>
    <n v="673"/>
    <n v="274"/>
    <n v="5.2563000000000004"/>
    <n v="144100"/>
    <x v="2"/>
    <e v="#NAME?"/>
  </r>
  <r>
    <n v="-117.15"/>
    <n v="34.22"/>
    <n v="10"/>
    <n v="1039"/>
    <n v="174"/>
    <n v="317"/>
    <n v="109"/>
    <n v="7.2370999999999999"/>
    <n v="171900"/>
    <x v="2"/>
    <e v="#NAME?"/>
  </r>
  <r>
    <n v="-117.12"/>
    <n v="34.21"/>
    <n v="19"/>
    <n v="4641"/>
    <n v="994"/>
    <n v="1334"/>
    <n v="474"/>
    <n v="4.5972"/>
    <n v="123900"/>
    <x v="2"/>
    <e v="#NAME?"/>
  </r>
  <r>
    <n v="-117.1"/>
    <n v="34.21"/>
    <n v="22"/>
    <n v="4397"/>
    <n v="931"/>
    <n v="1145"/>
    <n v="445"/>
    <n v="4.5267999999999997"/>
    <n v="108400"/>
    <x v="2"/>
    <e v="#NAME?"/>
  </r>
  <r>
    <n v="-117.09"/>
    <n v="34.22"/>
    <n v="16"/>
    <n v="1347"/>
    <n v="327"/>
    <n v="271"/>
    <n v="91"/>
    <n v="4"/>
    <n v="87500"/>
    <x v="2"/>
    <e v="#NAME?"/>
  </r>
  <r>
    <n v="-117.06"/>
    <n v="34.17"/>
    <n v="21"/>
    <n v="2520"/>
    <n v="582"/>
    <n v="416"/>
    <n v="151"/>
    <n v="2.7120000000000002"/>
    <n v="89000"/>
    <x v="2"/>
    <e v="#NAME?"/>
  </r>
  <r>
    <n v="-117.13"/>
    <n v="34.17"/>
    <n v="17"/>
    <n v="1181"/>
    <n v="271"/>
    <n v="248"/>
    <n v="114"/>
    <n v="5.5762"/>
    <n v="150000"/>
    <x v="2"/>
    <e v="#NAME?"/>
  </r>
  <r>
    <n v="-116.94"/>
    <n v="34.24"/>
    <n v="27"/>
    <n v="12342"/>
    <n v="2630"/>
    <n v="1300"/>
    <n v="566"/>
    <n v="1.998"/>
    <n v="153500"/>
    <x v="2"/>
    <e v="#NAME?"/>
  </r>
  <r>
    <n v="-116.91"/>
    <n v="34.24"/>
    <n v="23"/>
    <n v="6379"/>
    <n v="1636"/>
    <n v="1350"/>
    <n v="568"/>
    <n v="1.6335999999999999"/>
    <n v="124500"/>
    <x v="2"/>
    <e v="#NAME?"/>
  </r>
  <r>
    <n v="-116.9"/>
    <n v="34.25"/>
    <n v="16"/>
    <n v="3018"/>
    <n v="523"/>
    <n v="556"/>
    <n v="244"/>
    <n v="3.5287999999999999"/>
    <n v="189700"/>
    <x v="2"/>
    <e v="#NAME?"/>
  </r>
  <r>
    <n v="-116.88"/>
    <n v="34.24"/>
    <n v="13"/>
    <n v="4137"/>
    <n v="796"/>
    <n v="573"/>
    <n v="218"/>
    <n v="4.6394000000000002"/>
    <n v="226500"/>
    <x v="2"/>
    <e v="#NAME?"/>
  </r>
  <r>
    <n v="-116.88"/>
    <n v="34.25"/>
    <n v="11"/>
    <n v="1089"/>
    <n v="198"/>
    <n v="230"/>
    <n v="90"/>
    <n v="4.9642999999999997"/>
    <n v="176000"/>
    <x v="2"/>
    <e v="#NAME?"/>
  </r>
  <r>
    <n v="-116.87"/>
    <n v="34.24"/>
    <n v="15"/>
    <n v="4419"/>
    <n v="822"/>
    <n v="622"/>
    <n v="267"/>
    <n v="3.9687999999999999"/>
    <n v="182800"/>
    <x v="2"/>
    <e v="#NAME?"/>
  </r>
  <r>
    <n v="-116.86"/>
    <n v="34.24"/>
    <n v="19"/>
    <n v="5411"/>
    <n v="1042"/>
    <n v="441"/>
    <n v="185"/>
    <n v="3.1324000000000001"/>
    <n v="132000"/>
    <x v="2"/>
    <e v="#NAME?"/>
  </r>
  <r>
    <n v="-116.86"/>
    <n v="34.229999999999997"/>
    <n v="13"/>
    <n v="4760"/>
    <n v="938"/>
    <n v="309"/>
    <n v="132"/>
    <n v="5.4618000000000002"/>
    <n v="147800"/>
    <x v="2"/>
    <e v="#NAME?"/>
  </r>
  <r>
    <n v="-116.99"/>
    <n v="34.299999999999997"/>
    <n v="29"/>
    <n v="5055"/>
    <n v="1036"/>
    <n v="410"/>
    <n v="191"/>
    <n v="3.5104000000000002"/>
    <n v="157100"/>
    <x v="2"/>
    <e v="#NAME?"/>
  </r>
  <r>
    <n v="-116.89"/>
    <n v="34.270000000000003"/>
    <n v="13"/>
    <n v="3661"/>
    <n v="770"/>
    <n v="567"/>
    <n v="228"/>
    <n v="4.4062999999999999"/>
    <n v="152600"/>
    <x v="2"/>
    <e v="#NAME?"/>
  </r>
  <r>
    <n v="-116.86"/>
    <n v="34.31"/>
    <n v="19"/>
    <n v="1649"/>
    <n v="328"/>
    <n v="382"/>
    <n v="151"/>
    <n v="4.0556000000000001"/>
    <n v="133000"/>
    <x v="2"/>
    <e v="#NAME?"/>
  </r>
  <r>
    <n v="-116.85"/>
    <n v="34.26"/>
    <n v="18"/>
    <n v="6988"/>
    <n v="1635"/>
    <n v="2044"/>
    <n v="726"/>
    <n v="2.4308000000000001"/>
    <n v="90600"/>
    <x v="2"/>
    <e v="#NAME?"/>
  </r>
  <r>
    <n v="-116.85"/>
    <n v="34.26"/>
    <n v="19"/>
    <n v="5395"/>
    <n v="1220"/>
    <n v="981"/>
    <n v="366"/>
    <n v="2.6093999999999999"/>
    <n v="92400"/>
    <x v="2"/>
    <e v="#NAME?"/>
  </r>
  <r>
    <n v="-116.85"/>
    <n v="34.25"/>
    <n v="5"/>
    <n v="5806"/>
    <n v="1030"/>
    <n v="569"/>
    <n v="219"/>
    <n v="4.0132000000000003"/>
    <n v="163100"/>
    <x v="2"/>
    <e v="#NAME?"/>
  </r>
  <r>
    <n v="-116.83"/>
    <n v="34.25"/>
    <n v="15"/>
    <n v="8948"/>
    <n v="1985"/>
    <n v="1316"/>
    <n v="514"/>
    <n v="2.7374999999999998"/>
    <n v="90800"/>
    <x v="2"/>
    <e v="#NAME?"/>
  </r>
  <r>
    <n v="-116.82"/>
    <n v="34.24"/>
    <n v="11"/>
    <n v="5799"/>
    <n v="1527"/>
    <n v="713"/>
    <n v="262"/>
    <n v="2.5146999999999999"/>
    <n v="84700"/>
    <x v="2"/>
    <e v="#NAME?"/>
  </r>
  <r>
    <n v="-116.76"/>
    <n v="34.29"/>
    <n v="14"/>
    <n v="3959"/>
    <n v="849"/>
    <n v="1064"/>
    <n v="376"/>
    <n v="2.8214000000000001"/>
    <n v="111400"/>
    <x v="2"/>
    <e v="#NAME?"/>
  </r>
  <r>
    <n v="-116.76"/>
    <n v="34.229999999999997"/>
    <n v="10"/>
    <n v="4374"/>
    <n v="989"/>
    <n v="1020"/>
    <n v="376"/>
    <n v="2.6071"/>
    <n v="89000"/>
    <x v="2"/>
    <e v="#NAME?"/>
  </r>
  <r>
    <n v="-116.98"/>
    <n v="34.130000000000003"/>
    <n v="16"/>
    <n v="2098"/>
    <n v="449"/>
    <n v="342"/>
    <n v="143"/>
    <n v="4.0332999999999997"/>
    <n v="133900"/>
    <x v="2"/>
    <e v="#NAME?"/>
  </r>
  <r>
    <n v="-116.98"/>
    <n v="34.07"/>
    <n v="21"/>
    <n v="739"/>
    <n v="125"/>
    <n v="199"/>
    <n v="82"/>
    <n v="4.8958000000000004"/>
    <n v="117500"/>
    <x v="2"/>
    <e v="#NAME?"/>
  </r>
  <r>
    <n v="-116.88"/>
    <n v="34.08"/>
    <n v="52"/>
    <n v="3419"/>
    <n v="777"/>
    <n v="710"/>
    <n v="265"/>
    <n v="3.9028"/>
    <n v="128600"/>
    <x v="2"/>
    <e v="#NAME?"/>
  </r>
  <r>
    <n v="-116.76"/>
    <n v="34.14"/>
    <n v="4"/>
    <n v="42"/>
    <n v="10"/>
    <n v="9"/>
    <n v="3"/>
    <n v="0.53600000000000003"/>
    <n v="42500"/>
    <x v="2"/>
    <e v="#NAME?"/>
  </r>
  <r>
    <n v="-116.88"/>
    <n v="34.19"/>
    <n v="38"/>
    <n v="898"/>
    <n v="259"/>
    <n v="106"/>
    <n v="52"/>
    <n v="1.6875"/>
    <n v="225000"/>
    <x v="2"/>
    <e v="#NAME?"/>
  </r>
  <r>
    <n v="-117.46"/>
    <n v="34.85"/>
    <n v="7"/>
    <n v="9759"/>
    <n v="1816"/>
    <n v="2933"/>
    <n v="1168"/>
    <n v="3.4912000000000001"/>
    <n v="157700"/>
    <x v="2"/>
    <e v="#NAME?"/>
  </r>
  <r>
    <n v="-117.28"/>
    <n v="35.130000000000003"/>
    <n v="32"/>
    <n v="671"/>
    <n v="166"/>
    <n v="856"/>
    <n v="114"/>
    <n v="2.6476999999999999"/>
    <n v="53300"/>
    <x v="2"/>
    <e v="#NAME?"/>
  </r>
  <r>
    <n v="-116.85"/>
    <n v="34.979999999999997"/>
    <n v="26"/>
    <n v="3606"/>
    <n v="792"/>
    <n v="1683"/>
    <n v="608"/>
    <n v="2.6587000000000001"/>
    <n v="57400"/>
    <x v="2"/>
    <e v="#NAME?"/>
  </r>
  <r>
    <n v="-117.14"/>
    <n v="34.75"/>
    <n v="33"/>
    <n v="552"/>
    <n v="120"/>
    <n v="347"/>
    <n v="97"/>
    <n v="1.8158000000000001"/>
    <n v="100000"/>
    <x v="2"/>
    <e v="#NAME?"/>
  </r>
  <r>
    <n v="-117.28"/>
    <n v="34.68"/>
    <n v="28"/>
    <n v="1932"/>
    <n v="421"/>
    <n v="1156"/>
    <n v="404"/>
    <n v="1.8957999999999999"/>
    <n v="55600"/>
    <x v="2"/>
    <e v="#NAME?"/>
  </r>
  <r>
    <n v="-117.06"/>
    <n v="34.869999999999997"/>
    <n v="14"/>
    <n v="3348"/>
    <n v="619"/>
    <n v="1756"/>
    <n v="557"/>
    <n v="3.5987"/>
    <n v="91400"/>
    <x v="2"/>
    <e v="#NAME?"/>
  </r>
  <r>
    <n v="-117.13"/>
    <n v="34.880000000000003"/>
    <n v="21"/>
    <n v="3254"/>
    <n v="669"/>
    <n v="1548"/>
    <n v="545"/>
    <n v="2.3372999999999999"/>
    <n v="57100"/>
    <x v="2"/>
    <e v="#NAME?"/>
  </r>
  <r>
    <n v="-117.15"/>
    <n v="34.83"/>
    <n v="30"/>
    <n v="5370"/>
    <n v="1062"/>
    <n v="2778"/>
    <n v="944"/>
    <n v="3.0990000000000002"/>
    <n v="66800"/>
    <x v="2"/>
    <e v="#NAME?"/>
  </r>
  <r>
    <n v="-117.19"/>
    <n v="34.94"/>
    <n v="31"/>
    <n v="2034"/>
    <n v="444"/>
    <n v="1097"/>
    <n v="367"/>
    <n v="2.1522000000000001"/>
    <n v="60800"/>
    <x v="2"/>
    <e v="#NAME?"/>
  </r>
  <r>
    <n v="-117.16"/>
    <n v="34.9"/>
    <n v="16"/>
    <n v="1579"/>
    <n v="327"/>
    <n v="934"/>
    <n v="298"/>
    <n v="2.7305000000000001"/>
    <n v="73800"/>
    <x v="2"/>
    <e v="#NAME?"/>
  </r>
  <r>
    <n v="-117.08"/>
    <n v="34.96"/>
    <n v="28"/>
    <n v="1777"/>
    <n v="307"/>
    <n v="721"/>
    <n v="259"/>
    <n v="3.6343000000000001"/>
    <n v="79800"/>
    <x v="2"/>
    <e v="#NAME?"/>
  </r>
  <r>
    <n v="-116.96"/>
    <n v="34.94"/>
    <n v="20"/>
    <n v="2355"/>
    <n v="467"/>
    <n v="1198"/>
    <n v="428"/>
    <n v="3.9933999999999998"/>
    <n v="88500"/>
    <x v="2"/>
    <e v="#NAME?"/>
  </r>
  <r>
    <n v="-116.99"/>
    <n v="34.89"/>
    <n v="24"/>
    <n v="2741"/>
    <n v="577"/>
    <n v="1551"/>
    <n v="522"/>
    <n v="3.4740000000000002"/>
    <n v="70500"/>
    <x v="2"/>
    <e v="#NAME?"/>
  </r>
  <r>
    <n v="-116.99"/>
    <n v="34.880000000000003"/>
    <n v="23"/>
    <n v="6060"/>
    <n v="1165"/>
    <n v="2920"/>
    <n v="1072"/>
    <n v="3.1528"/>
    <n v="69000"/>
    <x v="2"/>
    <e v="#NAME?"/>
  </r>
  <r>
    <n v="-117"/>
    <n v="34.869999999999997"/>
    <n v="16"/>
    <n v="6862"/>
    <n v="1292"/>
    <n v="3562"/>
    <n v="1126"/>
    <n v="3.6091000000000002"/>
    <n v="87200"/>
    <x v="2"/>
    <e v="#NAME?"/>
  </r>
  <r>
    <n v="-117.02"/>
    <n v="34.880000000000003"/>
    <n v="18"/>
    <n v="2127"/>
    <n v="443"/>
    <n v="1168"/>
    <n v="401"/>
    <n v="3.0312999999999999"/>
    <n v="80000"/>
    <x v="2"/>
    <e v="#NAME?"/>
  </r>
  <r>
    <n v="-117.03"/>
    <n v="34.869999999999997"/>
    <n v="7"/>
    <n v="2245"/>
    <n v="407"/>
    <n v="1016"/>
    <n v="364"/>
    <n v="3.9464000000000001"/>
    <n v="101500"/>
    <x v="2"/>
    <e v="#NAME?"/>
  </r>
  <r>
    <n v="-116.96"/>
    <n v="34.83"/>
    <n v="30"/>
    <n v="1211"/>
    <n v="289"/>
    <n v="611"/>
    <n v="230"/>
    <n v="1.6667000000000001"/>
    <n v="44700"/>
    <x v="2"/>
    <e v="#NAME?"/>
  </r>
  <r>
    <n v="-116.9"/>
    <n v="34.69"/>
    <n v="10"/>
    <n v="337"/>
    <n v="102"/>
    <n v="108"/>
    <n v="50"/>
    <n v="0.49990000000000001"/>
    <n v="55000"/>
    <x v="2"/>
    <e v="#NAME?"/>
  </r>
  <r>
    <n v="-117.24"/>
    <n v="34.590000000000003"/>
    <n v="4"/>
    <n v="5027"/>
    <n v="797"/>
    <n v="1869"/>
    <n v="686"/>
    <n v="3.5507"/>
    <n v="186100"/>
    <x v="2"/>
    <e v="#NAME?"/>
  </r>
  <r>
    <n v="-117.29"/>
    <n v="34.57"/>
    <n v="22"/>
    <n v="1054"/>
    <n v="239"/>
    <n v="428"/>
    <n v="239"/>
    <n v="1.2547999999999999"/>
    <n v="68300"/>
    <x v="2"/>
    <e v="#NAME?"/>
  </r>
  <r>
    <n v="-117.1"/>
    <n v="34.57"/>
    <n v="6"/>
    <n v="5110"/>
    <n v="1044"/>
    <n v="1938"/>
    <n v="724"/>
    <n v="3.1917"/>
    <n v="112800"/>
    <x v="2"/>
    <e v="#NAME?"/>
  </r>
  <r>
    <n v="-116.9"/>
    <n v="34.520000000000003"/>
    <n v="20"/>
    <n v="3481"/>
    <n v="840"/>
    <n v="1694"/>
    <n v="587"/>
    <n v="1.4"/>
    <n v="77700"/>
    <x v="2"/>
    <e v="#NAME?"/>
  </r>
  <r>
    <n v="-116.94"/>
    <n v="34.4"/>
    <n v="20"/>
    <n v="6541"/>
    <n v="1401"/>
    <n v="2631"/>
    <n v="980"/>
    <n v="2.1339000000000001"/>
    <n v="78500"/>
    <x v="2"/>
    <e v="#NAME?"/>
  </r>
  <r>
    <n v="-117.18"/>
    <n v="32.76"/>
    <n v="52"/>
    <n v="2023"/>
    <n v="301"/>
    <n v="649"/>
    <n v="285"/>
    <n v="4.7396000000000003"/>
    <n v="441700"/>
    <x v="3"/>
    <e v="#NAME?"/>
  </r>
  <r>
    <n v="-117.18"/>
    <n v="32.75"/>
    <n v="52"/>
    <n v="1539"/>
    <n v="212"/>
    <n v="535"/>
    <n v="224"/>
    <n v="5.3920000000000003"/>
    <n v="408500"/>
    <x v="3"/>
    <e v="#NAME?"/>
  </r>
  <r>
    <n v="-117.18"/>
    <n v="32.75"/>
    <n v="52"/>
    <n v="1504"/>
    <n v="208"/>
    <n v="518"/>
    <n v="196"/>
    <n v="8.6029999999999998"/>
    <n v="459600"/>
    <x v="3"/>
    <e v="#NAME?"/>
  </r>
  <r>
    <n v="-117.19"/>
    <n v="32.75"/>
    <n v="52"/>
    <n v="1495"/>
    <n v="230"/>
    <n v="459"/>
    <n v="190"/>
    <n v="8.1547999999999998"/>
    <n v="500001"/>
    <x v="3"/>
    <e v="#NAME?"/>
  </r>
  <r>
    <n v="-117.19"/>
    <n v="32.75"/>
    <n v="52"/>
    <n v="1388"/>
    <n v="213"/>
    <n v="513"/>
    <n v="211"/>
    <n v="6.1308999999999996"/>
    <n v="411600"/>
    <x v="3"/>
    <e v="#NAME?"/>
  </r>
  <r>
    <n v="-117.19"/>
    <n v="32.76"/>
    <n v="52"/>
    <n v="1294"/>
    <n v="175"/>
    <n v="434"/>
    <n v="180"/>
    <n v="5.7914000000000003"/>
    <n v="500001"/>
    <x v="3"/>
    <e v="#NAME?"/>
  </r>
  <r>
    <n v="-117.17"/>
    <n v="32.76"/>
    <n v="45"/>
    <n v="3149"/>
    <n v="639"/>
    <n v="1160"/>
    <n v="661"/>
    <n v="2.7265999999999999"/>
    <n v="354200"/>
    <x v="3"/>
    <e v="#NAME?"/>
  </r>
  <r>
    <n v="-117.17"/>
    <n v="32.75"/>
    <n v="38"/>
    <n v="5430"/>
    <n v="1176"/>
    <n v="2357"/>
    <n v="1100"/>
    <n v="3.6539999999999999"/>
    <n v="249000"/>
    <x v="3"/>
    <e v="#NAME?"/>
  </r>
  <r>
    <n v="-117.18"/>
    <n v="32.74"/>
    <n v="39"/>
    <n v="3132"/>
    <n v="738"/>
    <n v="1200"/>
    <n v="690"/>
    <n v="2.5287999999999999"/>
    <n v="274000"/>
    <x v="3"/>
    <e v="#NAME?"/>
  </r>
  <r>
    <n v="-117.18"/>
    <n v="32.75"/>
    <n v="36"/>
    <n v="2282"/>
    <n v="534"/>
    <n v="918"/>
    <n v="531"/>
    <n v="2.7222"/>
    <n v="284700"/>
    <x v="3"/>
    <e v="#NAME?"/>
  </r>
  <r>
    <n v="-117.17"/>
    <n v="32.75"/>
    <n v="52"/>
    <n v="1052"/>
    <m/>
    <n v="381"/>
    <n v="201"/>
    <n v="3.0726"/>
    <n v="289600"/>
    <x v="3"/>
    <e v="#NAME?"/>
  </r>
  <r>
    <n v="-117.16"/>
    <n v="32.75"/>
    <n v="23"/>
    <n v="2474"/>
    <n v="594"/>
    <n v="1107"/>
    <n v="536"/>
    <n v="2.9704999999999999"/>
    <n v="245500"/>
    <x v="3"/>
    <e v="#NAME?"/>
  </r>
  <r>
    <n v="-117.16"/>
    <n v="32.75"/>
    <n v="49"/>
    <n v="1566"/>
    <n v="494"/>
    <n v="643"/>
    <n v="419"/>
    <n v="1.9637"/>
    <n v="137500"/>
    <x v="3"/>
    <e v="#NAME?"/>
  </r>
  <r>
    <n v="-117.16"/>
    <n v="32.74"/>
    <n v="52"/>
    <n v="852"/>
    <n v="262"/>
    <n v="389"/>
    <n v="249"/>
    <n v="2.6042000000000001"/>
    <n v="225000"/>
    <x v="3"/>
    <e v="#NAME?"/>
  </r>
  <r>
    <n v="-117.16"/>
    <n v="32.74"/>
    <n v="21"/>
    <n v="1882"/>
    <n v="486"/>
    <n v="903"/>
    <n v="482"/>
    <n v="3.06"/>
    <n v="243800"/>
    <x v="3"/>
    <e v="#NAME?"/>
  </r>
  <r>
    <n v="-117.16"/>
    <n v="32.74"/>
    <n v="27"/>
    <n v="2335"/>
    <n v="604"/>
    <n v="982"/>
    <n v="590"/>
    <n v="3.1920999999999999"/>
    <n v="261500"/>
    <x v="3"/>
    <e v="#NAME?"/>
  </r>
  <r>
    <n v="-117.17"/>
    <n v="32.75"/>
    <n v="28"/>
    <n v="1514"/>
    <n v="384"/>
    <n v="540"/>
    <n v="352"/>
    <n v="2.1532"/>
    <n v="240000"/>
    <x v="3"/>
    <e v="#NAME?"/>
  </r>
  <r>
    <n v="-117.16"/>
    <n v="32.75"/>
    <n v="19"/>
    <n v="5430"/>
    <n v="1593"/>
    <n v="2496"/>
    <n v="1484"/>
    <n v="2.9112"/>
    <n v="199100"/>
    <x v="3"/>
    <e v="#NAME?"/>
  </r>
  <r>
    <n v="-117.16"/>
    <n v="32.75"/>
    <n v="34"/>
    <n v="1785"/>
    <n v="558"/>
    <n v="804"/>
    <n v="490"/>
    <n v="2.2686999999999999"/>
    <n v="200000"/>
    <x v="3"/>
    <e v="#NAME?"/>
  </r>
  <r>
    <n v="-117.15"/>
    <n v="32.76"/>
    <n v="43"/>
    <n v="2361"/>
    <n v="489"/>
    <n v="824"/>
    <n v="470"/>
    <n v="3.4196"/>
    <n v="302200"/>
    <x v="3"/>
    <e v="#NAME?"/>
  </r>
  <r>
    <n v="-117.15"/>
    <n v="32.76"/>
    <n v="36"/>
    <n v="2644"/>
    <n v="674"/>
    <n v="1211"/>
    <n v="654"/>
    <n v="3.0445000000000002"/>
    <n v="214800"/>
    <x v="3"/>
    <e v="#NAME?"/>
  </r>
  <r>
    <n v="-117.15"/>
    <n v="32.76"/>
    <n v="40"/>
    <n v="1809"/>
    <n v="474"/>
    <n v="826"/>
    <n v="456"/>
    <n v="2.6518000000000002"/>
    <n v="179800"/>
    <x v="3"/>
    <e v="#NAME?"/>
  </r>
  <r>
    <n v="-117.15"/>
    <n v="32.76"/>
    <n v="37"/>
    <n v="1921"/>
    <n v="502"/>
    <n v="811"/>
    <n v="472"/>
    <n v="2.75"/>
    <n v="175000"/>
    <x v="3"/>
    <e v="#NAME?"/>
  </r>
  <r>
    <n v="-117.15"/>
    <n v="32.75"/>
    <n v="40"/>
    <n v="2261"/>
    <n v="579"/>
    <n v="903"/>
    <n v="525"/>
    <n v="2.4649999999999999"/>
    <n v="198700"/>
    <x v="3"/>
    <e v="#NAME?"/>
  </r>
  <r>
    <n v="-117.15"/>
    <n v="32.75"/>
    <n v="9"/>
    <n v="2818"/>
    <n v="821"/>
    <n v="851"/>
    <n v="555"/>
    <n v="2.6181000000000001"/>
    <n v="204200"/>
    <x v="3"/>
    <e v="#NAME?"/>
  </r>
  <r>
    <n v="-117.15"/>
    <n v="32.75"/>
    <n v="27"/>
    <n v="3166"/>
    <n v="867"/>
    <n v="1332"/>
    <n v="817"/>
    <n v="2.6741999999999999"/>
    <n v="171400"/>
    <x v="3"/>
    <e v="#NAME?"/>
  </r>
  <r>
    <n v="-117.15"/>
    <n v="32.74"/>
    <n v="43"/>
    <n v="2383"/>
    <n v="607"/>
    <n v="962"/>
    <n v="587"/>
    <n v="2.2578"/>
    <n v="263600"/>
    <x v="3"/>
    <e v="#NAME?"/>
  </r>
  <r>
    <n v="-117.15"/>
    <n v="32.74"/>
    <n v="26"/>
    <n v="3149"/>
    <n v="832"/>
    <n v="1320"/>
    <n v="808"/>
    <n v="3.0259"/>
    <n v="211700"/>
    <x v="3"/>
    <e v="#NAME?"/>
  </r>
  <r>
    <n v="-117.14"/>
    <n v="32.75"/>
    <n v="35"/>
    <n v="1391"/>
    <n v="329"/>
    <n v="726"/>
    <n v="317"/>
    <n v="2.6818"/>
    <n v="159400"/>
    <x v="3"/>
    <e v="#NAME?"/>
  </r>
  <r>
    <n v="-117.14"/>
    <n v="32.74"/>
    <n v="47"/>
    <n v="1494"/>
    <n v="327"/>
    <n v="689"/>
    <n v="304"/>
    <n v="3.125"/>
    <n v="172700"/>
    <x v="3"/>
    <e v="#NAME?"/>
  </r>
  <r>
    <n v="-117.14"/>
    <n v="32.74"/>
    <n v="16"/>
    <n v="6075"/>
    <n v="1816"/>
    <n v="2592"/>
    <n v="1634"/>
    <n v="2.5552999999999999"/>
    <n v="178100"/>
    <x v="3"/>
    <e v="#NAME?"/>
  </r>
  <r>
    <n v="-117.14"/>
    <n v="32.75"/>
    <n v="29"/>
    <n v="1961"/>
    <n v="565"/>
    <n v="1002"/>
    <n v="569"/>
    <n v="2.2812999999999999"/>
    <n v="118100"/>
    <x v="3"/>
    <e v="#NAME?"/>
  </r>
  <r>
    <n v="-117.14"/>
    <n v="32.75"/>
    <n v="25"/>
    <n v="1908"/>
    <n v="513"/>
    <n v="956"/>
    <n v="467"/>
    <n v="2.4828000000000001"/>
    <n v="133300"/>
    <x v="3"/>
    <e v="#NAME?"/>
  </r>
  <r>
    <n v="-117.14"/>
    <n v="32.75"/>
    <n v="37"/>
    <n v="1832"/>
    <n v="525"/>
    <n v="955"/>
    <n v="488"/>
    <n v="2.7852000000000001"/>
    <n v="129200"/>
    <x v="3"/>
    <e v="#NAME?"/>
  </r>
  <r>
    <n v="-117.14"/>
    <n v="32.75"/>
    <n v="19"/>
    <n v="1358"/>
    <n v="613"/>
    <n v="766"/>
    <n v="630"/>
    <n v="1.0353000000000001"/>
    <n v="150000"/>
    <x v="3"/>
    <e v="#NAME?"/>
  </r>
  <r>
    <n v="-117.14"/>
    <n v="32.75"/>
    <n v="20"/>
    <n v="1182"/>
    <n v="379"/>
    <n v="678"/>
    <n v="326"/>
    <n v="2.1937000000000002"/>
    <n v="162500"/>
    <x v="3"/>
    <e v="#NAME?"/>
  </r>
  <r>
    <n v="-117.14"/>
    <n v="32.75"/>
    <n v="27"/>
    <n v="1551"/>
    <n v="464"/>
    <n v="880"/>
    <n v="400"/>
    <n v="2.4167000000000001"/>
    <n v="131300"/>
    <x v="3"/>
    <e v="#NAME?"/>
  </r>
  <r>
    <n v="-117.14"/>
    <n v="32.76"/>
    <n v="28"/>
    <n v="3025"/>
    <n v="756"/>
    <n v="1328"/>
    <n v="695"/>
    <n v="2.694"/>
    <n v="164100"/>
    <x v="3"/>
    <e v="#NAME?"/>
  </r>
  <r>
    <n v="-117.14"/>
    <n v="32.76"/>
    <n v="35"/>
    <n v="2539"/>
    <n v="661"/>
    <n v="1308"/>
    <n v="629"/>
    <n v="2.6777000000000002"/>
    <n v="146400"/>
    <x v="3"/>
    <e v="#NAME?"/>
  </r>
  <r>
    <n v="-117.14"/>
    <n v="32.76"/>
    <n v="32"/>
    <n v="2587"/>
    <n v="681"/>
    <n v="1246"/>
    <n v="650"/>
    <n v="2.1726999999999999"/>
    <n v="145500"/>
    <x v="3"/>
    <e v="#NAME?"/>
  </r>
  <r>
    <n v="-117.14"/>
    <n v="32.76"/>
    <n v="35"/>
    <n v="1785"/>
    <n v="493"/>
    <n v="965"/>
    <n v="506"/>
    <n v="2.0792000000000002"/>
    <n v="160000"/>
    <x v="3"/>
    <e v="#NAME?"/>
  </r>
  <r>
    <n v="-117.13"/>
    <n v="32.770000000000003"/>
    <n v="30"/>
    <n v="2582"/>
    <n v="650"/>
    <n v="1098"/>
    <n v="603"/>
    <n v="2.8281000000000001"/>
    <n v="171700"/>
    <x v="3"/>
    <e v="#NAME?"/>
  </r>
  <r>
    <n v="-117.13"/>
    <n v="32.76"/>
    <n v="29"/>
    <n v="2568"/>
    <n v="682"/>
    <n v="1191"/>
    <n v="642"/>
    <n v="2.1093999999999999"/>
    <n v="162500"/>
    <x v="3"/>
    <e v="#NAME?"/>
  </r>
  <r>
    <n v="-117.13"/>
    <n v="32.76"/>
    <n v="41"/>
    <n v="1545"/>
    <n v="420"/>
    <n v="747"/>
    <n v="415"/>
    <n v="2.375"/>
    <n v="154400"/>
    <x v="3"/>
    <e v="#NAME?"/>
  </r>
  <r>
    <n v="-117.13"/>
    <n v="32.76"/>
    <n v="27"/>
    <n v="2280"/>
    <n v="695"/>
    <n v="1235"/>
    <n v="664"/>
    <n v="1.9392"/>
    <n v="142900"/>
    <x v="3"/>
    <e v="#NAME?"/>
  </r>
  <r>
    <n v="-117.13"/>
    <n v="32.76"/>
    <n v="33"/>
    <n v="1591"/>
    <n v="461"/>
    <n v="794"/>
    <n v="425"/>
    <n v="2.6333000000000002"/>
    <n v="140000"/>
    <x v="3"/>
    <e v="#NAME?"/>
  </r>
  <r>
    <n v="-117.13"/>
    <n v="32.76"/>
    <n v="22"/>
    <n v="2623"/>
    <n v="732"/>
    <n v="1283"/>
    <n v="718"/>
    <n v="2.1562999999999999"/>
    <n v="127100"/>
    <x v="3"/>
    <e v="#NAME?"/>
  </r>
  <r>
    <n v="-117.14"/>
    <n v="32.76"/>
    <n v="24"/>
    <n v="3523"/>
    <n v="991"/>
    <n v="1775"/>
    <n v="873"/>
    <n v="2.1273"/>
    <n v="142300"/>
    <x v="3"/>
    <e v="#NAME?"/>
  </r>
  <r>
    <n v="-117.13"/>
    <n v="32.75"/>
    <n v="24"/>
    <n v="1877"/>
    <n v="519"/>
    <n v="898"/>
    <n v="483"/>
    <n v="2.2263999999999999"/>
    <n v="112500"/>
    <x v="3"/>
    <e v="#NAME?"/>
  </r>
  <r>
    <n v="-117.13"/>
    <n v="32.75"/>
    <n v="28"/>
    <n v="2279"/>
    <n v="671"/>
    <n v="1166"/>
    <n v="623"/>
    <n v="1.95"/>
    <n v="150000"/>
    <x v="3"/>
    <e v="#NAME?"/>
  </r>
  <r>
    <n v="-117.13"/>
    <n v="32.75"/>
    <n v="23"/>
    <n v="3999"/>
    <n v="1182"/>
    <n v="2051"/>
    <n v="1130"/>
    <n v="2.1292"/>
    <n v="135000"/>
    <x v="3"/>
    <e v="#NAME?"/>
  </r>
  <r>
    <n v="-117.13"/>
    <n v="32.75"/>
    <n v="31"/>
    <n v="2336"/>
    <n v="656"/>
    <n v="1186"/>
    <n v="609"/>
    <n v="2.5872000000000002"/>
    <n v="130600"/>
    <x v="3"/>
    <e v="#NAME?"/>
  </r>
  <r>
    <n v="-117.13"/>
    <n v="32.75"/>
    <n v="50"/>
    <n v="1476"/>
    <n v="354"/>
    <n v="698"/>
    <n v="354"/>
    <n v="3"/>
    <n v="168800"/>
    <x v="3"/>
    <e v="#NAME?"/>
  </r>
  <r>
    <n v="-117.13"/>
    <n v="32.74"/>
    <n v="52"/>
    <n v="1512"/>
    <n v="321"/>
    <n v="651"/>
    <n v="321"/>
    <n v="3.6852"/>
    <n v="185300"/>
    <x v="3"/>
    <e v="#NAME?"/>
  </r>
  <r>
    <n v="-117.13"/>
    <n v="32.75"/>
    <n v="37"/>
    <n v="4142"/>
    <n v="1031"/>
    <n v="1936"/>
    <n v="968"/>
    <n v="2.6930000000000001"/>
    <n v="174100"/>
    <x v="3"/>
    <e v="#NAME?"/>
  </r>
  <r>
    <n v="-117.12"/>
    <n v="32.75"/>
    <n v="37"/>
    <n v="2344"/>
    <n v="546"/>
    <n v="1134"/>
    <n v="513"/>
    <n v="2.4394"/>
    <n v="118300"/>
    <x v="3"/>
    <e v="#NAME?"/>
  </r>
  <r>
    <n v="-117.12"/>
    <n v="32.74"/>
    <n v="46"/>
    <n v="1898"/>
    <n v="441"/>
    <n v="978"/>
    <n v="439"/>
    <n v="3.2707999999999999"/>
    <n v="155200"/>
    <x v="3"/>
    <e v="#NAME?"/>
  </r>
  <r>
    <n v="-117.12"/>
    <n v="32.74"/>
    <n v="52"/>
    <n v="1969"/>
    <n v="389"/>
    <n v="877"/>
    <n v="424"/>
    <n v="3.79"/>
    <n v="163400"/>
    <x v="3"/>
    <e v="#NAME?"/>
  </r>
  <r>
    <n v="-117.13"/>
    <n v="32.75"/>
    <n v="20"/>
    <n v="2271"/>
    <n v="602"/>
    <n v="992"/>
    <n v="520"/>
    <n v="2.2599"/>
    <n v="157600"/>
    <x v="3"/>
    <e v="#NAME?"/>
  </r>
  <r>
    <n v="-117.12"/>
    <n v="32.75"/>
    <n v="15"/>
    <n v="2671"/>
    <n v="724"/>
    <n v="1800"/>
    <n v="646"/>
    <n v="2.1394000000000002"/>
    <n v="106700"/>
    <x v="3"/>
    <e v="#NAME?"/>
  </r>
  <r>
    <n v="-117.12"/>
    <n v="32.75"/>
    <n v="17"/>
    <n v="2060"/>
    <n v="633"/>
    <n v="1251"/>
    <n v="602"/>
    <n v="1.9885999999999999"/>
    <n v="119200"/>
    <x v="3"/>
    <e v="#NAME?"/>
  </r>
  <r>
    <n v="-117.12"/>
    <n v="32.75"/>
    <n v="20"/>
    <n v="1406"/>
    <n v="413"/>
    <n v="850"/>
    <n v="412"/>
    <n v="2.3260999999999998"/>
    <n v="114600"/>
    <x v="3"/>
    <e v="#NAME?"/>
  </r>
  <r>
    <n v="-117.12"/>
    <n v="32.75"/>
    <n v="25"/>
    <n v="2222"/>
    <n v="634"/>
    <n v="1025"/>
    <n v="568"/>
    <n v="1.64"/>
    <n v="130000"/>
    <x v="3"/>
    <e v="#NAME?"/>
  </r>
  <r>
    <n v="-117.12"/>
    <n v="32.76"/>
    <n v="23"/>
    <n v="2681"/>
    <n v="717"/>
    <n v="1279"/>
    <n v="648"/>
    <n v="2.1597"/>
    <n v="116100"/>
    <x v="3"/>
    <e v="#NAME?"/>
  </r>
  <r>
    <n v="-117.12"/>
    <n v="32.76"/>
    <n v="33"/>
    <n v="2279"/>
    <n v="591"/>
    <n v="1250"/>
    <n v="576"/>
    <n v="2.4297"/>
    <n v="139000"/>
    <x v="3"/>
    <e v="#NAME?"/>
  </r>
  <r>
    <n v="-117.12"/>
    <n v="32.76"/>
    <n v="43"/>
    <n v="2336"/>
    <n v="644"/>
    <n v="1203"/>
    <n v="614"/>
    <n v="2.3593999999999999"/>
    <n v="127800"/>
    <x v="3"/>
    <e v="#NAME?"/>
  </r>
  <r>
    <n v="-117.12"/>
    <n v="32.76"/>
    <n v="26"/>
    <n v="1221"/>
    <n v="331"/>
    <n v="620"/>
    <n v="296"/>
    <n v="2.4821"/>
    <n v="123600"/>
    <x v="3"/>
    <e v="#NAME?"/>
  </r>
  <r>
    <n v="-117.11"/>
    <n v="32.76"/>
    <n v="29"/>
    <n v="2030"/>
    <n v="545"/>
    <n v="1014"/>
    <n v="518"/>
    <n v="2.2408999999999999"/>
    <n v="114200"/>
    <x v="3"/>
    <e v="#NAME?"/>
  </r>
  <r>
    <n v="-117.12"/>
    <n v="32.76"/>
    <n v="28"/>
    <n v="2160"/>
    <n v="608"/>
    <n v="1339"/>
    <n v="571"/>
    <n v="1.9152"/>
    <n v="128100"/>
    <x v="3"/>
    <e v="#NAME?"/>
  </r>
  <r>
    <n v="-117.12"/>
    <n v="32.76"/>
    <n v="27"/>
    <n v="1426"/>
    <n v="364"/>
    <n v="792"/>
    <n v="353"/>
    <n v="2.0672999999999999"/>
    <n v="118800"/>
    <x v="3"/>
    <e v="#NAME?"/>
  </r>
  <r>
    <n v="-117.12"/>
    <n v="32.76"/>
    <n v="28"/>
    <n v="1605"/>
    <n v="501"/>
    <n v="936"/>
    <n v="460"/>
    <n v="2.5991"/>
    <n v="147500"/>
    <x v="3"/>
    <e v="#NAME?"/>
  </r>
  <r>
    <n v="-117.12"/>
    <n v="32.76"/>
    <n v="17"/>
    <n v="1559"/>
    <n v="462"/>
    <n v="821"/>
    <n v="428"/>
    <n v="2.0139"/>
    <n v="150000"/>
    <x v="3"/>
    <e v="#NAME?"/>
  </r>
  <r>
    <n v="-117.12"/>
    <n v="32.76"/>
    <n v="41"/>
    <n v="1469"/>
    <n v="421"/>
    <n v="803"/>
    <n v="395"/>
    <n v="2.1856"/>
    <n v="120500"/>
    <x v="3"/>
    <e v="#NAME?"/>
  </r>
  <r>
    <n v="-117.11"/>
    <n v="32.770000000000003"/>
    <n v="48"/>
    <n v="1502"/>
    <n v="272"/>
    <n v="590"/>
    <n v="265"/>
    <n v="2.5952000000000002"/>
    <n v="190300"/>
    <x v="3"/>
    <e v="#NAME?"/>
  </r>
  <r>
    <n v="-117.11"/>
    <n v="32.770000000000003"/>
    <n v="50"/>
    <n v="1729"/>
    <n v="355"/>
    <n v="617"/>
    <n v="337"/>
    <n v="3.6705000000000001"/>
    <n v="167000"/>
    <x v="3"/>
    <e v="#NAME?"/>
  </r>
  <r>
    <n v="-117.12"/>
    <n v="32.770000000000003"/>
    <n v="48"/>
    <n v="2012"/>
    <n v="422"/>
    <n v="893"/>
    <n v="394"/>
    <n v="2.7928000000000002"/>
    <n v="175000"/>
    <x v="3"/>
    <e v="#NAME?"/>
  </r>
  <r>
    <n v="-117.12"/>
    <n v="32.770000000000003"/>
    <n v="43"/>
    <n v="2167"/>
    <n v="464"/>
    <n v="977"/>
    <n v="461"/>
    <n v="3.125"/>
    <n v="192200"/>
    <x v="3"/>
    <e v="#NAME?"/>
  </r>
  <r>
    <n v="-117.11"/>
    <n v="32.770000000000003"/>
    <n v="52"/>
    <n v="1484"/>
    <n v="224"/>
    <n v="498"/>
    <n v="223"/>
    <n v="6.6052999999999997"/>
    <n v="331400"/>
    <x v="3"/>
    <e v="#NAME?"/>
  </r>
  <r>
    <n v="-117.11"/>
    <n v="32.770000000000003"/>
    <n v="52"/>
    <n v="1506"/>
    <n v="233"/>
    <n v="478"/>
    <n v="240"/>
    <n v="4.3875000000000002"/>
    <n v="300000"/>
    <x v="3"/>
    <e v="#NAME?"/>
  </r>
  <r>
    <n v="-117.1"/>
    <n v="32.770000000000003"/>
    <n v="49"/>
    <n v="4449"/>
    <n v="711"/>
    <n v="1606"/>
    <n v="709"/>
    <n v="5.7767999999999997"/>
    <n v="281600"/>
    <x v="3"/>
    <e v="#NAME?"/>
  </r>
  <r>
    <n v="-117.1"/>
    <n v="32.76"/>
    <n v="52"/>
    <n v="2606"/>
    <n v="426"/>
    <n v="883"/>
    <n v="380"/>
    <n v="4.2812999999999999"/>
    <n v="270800"/>
    <x v="3"/>
    <e v="#NAME?"/>
  </r>
  <r>
    <n v="-117.09"/>
    <n v="32.770000000000003"/>
    <n v="38"/>
    <n v="2065"/>
    <n v="374"/>
    <n v="812"/>
    <n v="343"/>
    <n v="3.125"/>
    <n v="216500"/>
    <x v="3"/>
    <e v="#NAME?"/>
  </r>
  <r>
    <n v="-117.09"/>
    <n v="32.76"/>
    <n v="44"/>
    <n v="1139"/>
    <n v="214"/>
    <n v="470"/>
    <n v="217"/>
    <n v="3.5480999999999998"/>
    <n v="203100"/>
    <x v="3"/>
    <e v="#NAME?"/>
  </r>
  <r>
    <n v="-117.09"/>
    <n v="32.76"/>
    <n v="43"/>
    <n v="3889"/>
    <n v="711"/>
    <n v="1466"/>
    <n v="663"/>
    <n v="3.5529000000000002"/>
    <n v="223000"/>
    <x v="3"/>
    <e v="#NAME?"/>
  </r>
  <r>
    <n v="-117.11"/>
    <n v="32.76"/>
    <n v="31"/>
    <n v="2293"/>
    <n v="549"/>
    <n v="1108"/>
    <n v="557"/>
    <n v="3.3854000000000002"/>
    <n v="204400"/>
    <x v="3"/>
    <e v="#NAME?"/>
  </r>
  <r>
    <n v="-117.1"/>
    <n v="32.76"/>
    <n v="30"/>
    <n v="1835"/>
    <n v="474"/>
    <n v="934"/>
    <n v="415"/>
    <n v="2.875"/>
    <n v="139600"/>
    <x v="3"/>
    <e v="#NAME?"/>
  </r>
  <r>
    <n v="-117.11"/>
    <n v="32.76"/>
    <n v="28"/>
    <n v="1457"/>
    <n v="397"/>
    <n v="672"/>
    <n v="342"/>
    <n v="1.9799"/>
    <n v="122700"/>
    <x v="3"/>
    <e v="#NAME?"/>
  </r>
  <r>
    <n v="-117.11"/>
    <n v="32.76"/>
    <n v="21"/>
    <n v="2226"/>
    <n v="600"/>
    <n v="1085"/>
    <n v="533"/>
    <n v="2.2604000000000002"/>
    <n v="126300"/>
    <x v="3"/>
    <e v="#NAME?"/>
  </r>
  <r>
    <n v="-117.11"/>
    <n v="32.76"/>
    <n v="19"/>
    <n v="2188"/>
    <n v="616"/>
    <n v="1304"/>
    <n v="607"/>
    <n v="2.0851999999999999"/>
    <n v="114400"/>
    <x v="3"/>
    <e v="#NAME?"/>
  </r>
  <r>
    <n v="-117.1"/>
    <n v="32.75"/>
    <n v="17"/>
    <n v="871"/>
    <n v="379"/>
    <n v="955"/>
    <n v="351"/>
    <n v="1.4375"/>
    <n v="96400"/>
    <x v="3"/>
    <e v="#NAME?"/>
  </r>
  <r>
    <n v="-117.1"/>
    <n v="32.75"/>
    <n v="11"/>
    <n v="2393"/>
    <n v="726"/>
    <n v="1905"/>
    <n v="711"/>
    <n v="1.3448"/>
    <n v="91300"/>
    <x v="3"/>
    <e v="#NAME?"/>
  </r>
  <r>
    <n v="-117.11"/>
    <n v="32.75"/>
    <n v="11"/>
    <n v="1607"/>
    <n v="478"/>
    <n v="1384"/>
    <n v="450"/>
    <n v="2.0499999999999998"/>
    <n v="100000"/>
    <x v="3"/>
    <e v="#NAME?"/>
  </r>
  <r>
    <n v="-117.11"/>
    <n v="32.75"/>
    <n v="21"/>
    <n v="2127"/>
    <n v="658"/>
    <n v="1812"/>
    <n v="603"/>
    <n v="1.6896"/>
    <n v="100000"/>
    <x v="3"/>
    <e v="#NAME?"/>
  </r>
  <r>
    <n v="-117.11"/>
    <n v="32.75"/>
    <n v="18"/>
    <n v="1943"/>
    <n v="587"/>
    <n v="1329"/>
    <n v="522"/>
    <n v="1.7696000000000001"/>
    <n v="103100"/>
    <x v="3"/>
    <e v="#NAME?"/>
  </r>
  <r>
    <n v="-117.09"/>
    <n v="32.76"/>
    <n v="29"/>
    <n v="1650"/>
    <n v="496"/>
    <n v="882"/>
    <n v="445"/>
    <n v="2.2286999999999999"/>
    <n v="140000"/>
    <x v="3"/>
    <e v="#NAME?"/>
  </r>
  <r>
    <n v="-117.09"/>
    <n v="32.76"/>
    <n v="31"/>
    <n v="1235"/>
    <n v="387"/>
    <n v="816"/>
    <n v="397"/>
    <n v="1.5517000000000001"/>
    <n v="122500"/>
    <x v="3"/>
    <e v="#NAME?"/>
  </r>
  <r>
    <n v="-117.1"/>
    <n v="32.76"/>
    <n v="31"/>
    <n v="987"/>
    <n v="267"/>
    <n v="619"/>
    <n v="250"/>
    <n v="2.9285999999999999"/>
    <n v="151800"/>
    <x v="3"/>
    <e v="#NAME?"/>
  </r>
  <r>
    <n v="-117.1"/>
    <n v="32.75"/>
    <n v="16"/>
    <n v="2426"/>
    <n v="799"/>
    <n v="1505"/>
    <n v="754"/>
    <n v="1.6444000000000001"/>
    <n v="103400"/>
    <x v="3"/>
    <e v="#NAME?"/>
  </r>
  <r>
    <n v="-117.1"/>
    <n v="32.75"/>
    <n v="21"/>
    <n v="2063"/>
    <n v="609"/>
    <n v="1686"/>
    <n v="558"/>
    <n v="1.4827999999999999"/>
    <n v="94800"/>
    <x v="3"/>
    <e v="#NAME?"/>
  </r>
  <r>
    <n v="-117.1"/>
    <n v="32.75"/>
    <n v="20"/>
    <n v="2355"/>
    <n v="722"/>
    <n v="1848"/>
    <n v="576"/>
    <n v="2.0036"/>
    <n v="99200"/>
    <x v="3"/>
    <e v="#NAME?"/>
  </r>
  <r>
    <n v="-117.1"/>
    <n v="32.75"/>
    <n v="15"/>
    <n v="2422"/>
    <n v="774"/>
    <n v="2120"/>
    <n v="715"/>
    <n v="1.0617000000000001"/>
    <n v="92400"/>
    <x v="3"/>
    <e v="#NAME?"/>
  </r>
  <r>
    <n v="-117.1"/>
    <n v="32.75"/>
    <n v="23"/>
    <n v="1858"/>
    <n v="551"/>
    <n v="1506"/>
    <n v="492"/>
    <n v="1.7445999999999999"/>
    <n v="85200"/>
    <x v="3"/>
    <e v="#NAME?"/>
  </r>
  <r>
    <n v="-117.11"/>
    <n v="32.75"/>
    <n v="46"/>
    <n v="695"/>
    <n v="182"/>
    <n v="601"/>
    <n v="195"/>
    <n v="2.4218999999999999"/>
    <n v="90600"/>
    <x v="3"/>
    <e v="#NAME?"/>
  </r>
  <r>
    <n v="-117.11"/>
    <n v="32.75"/>
    <n v="20"/>
    <n v="1667"/>
    <n v="469"/>
    <n v="1292"/>
    <n v="445"/>
    <n v="2.0893000000000002"/>
    <n v="101100"/>
    <x v="3"/>
    <e v="#NAME?"/>
  </r>
  <r>
    <n v="-117.11"/>
    <n v="32.75"/>
    <n v="34"/>
    <n v="2131"/>
    <n v="594"/>
    <n v="1373"/>
    <n v="562"/>
    <n v="2.113"/>
    <n v="102100"/>
    <x v="3"/>
    <e v="#NAME?"/>
  </r>
  <r>
    <n v="-117.12"/>
    <n v="32.75"/>
    <n v="13"/>
    <n v="2795"/>
    <n v="773"/>
    <n v="1869"/>
    <n v="690"/>
    <n v="2.1766999999999999"/>
    <n v="101800"/>
    <x v="3"/>
    <e v="#NAME?"/>
  </r>
  <r>
    <n v="-117.1"/>
    <n v="32.74"/>
    <n v="14"/>
    <n v="2361"/>
    <n v="601"/>
    <n v="1831"/>
    <n v="526"/>
    <n v="1.6102000000000001"/>
    <n v="93400"/>
    <x v="3"/>
    <e v="#NAME?"/>
  </r>
  <r>
    <n v="-117.11"/>
    <n v="32.74"/>
    <n v="25"/>
    <n v="2846"/>
    <n v="644"/>
    <n v="2272"/>
    <n v="632"/>
    <n v="2.2000000000000002"/>
    <n v="98700"/>
    <x v="3"/>
    <e v="#NAME?"/>
  </r>
  <r>
    <n v="-117.11"/>
    <n v="32.74"/>
    <n v="25"/>
    <n v="684"/>
    <n v="190"/>
    <n v="665"/>
    <n v="187"/>
    <n v="2.4523999999999999"/>
    <n v="90300"/>
    <x v="3"/>
    <e v="#NAME?"/>
  </r>
  <r>
    <n v="-117.11"/>
    <n v="32.74"/>
    <n v="33"/>
    <n v="1126"/>
    <n v="267"/>
    <n v="621"/>
    <n v="241"/>
    <n v="3.2422"/>
    <n v="123100"/>
    <x v="3"/>
    <e v="#NAME?"/>
  </r>
  <r>
    <n v="-117.11"/>
    <n v="32.729999999999997"/>
    <n v="35"/>
    <n v="1689"/>
    <n v="397"/>
    <n v="1135"/>
    <n v="366"/>
    <n v="2.3269000000000002"/>
    <n v="97300"/>
    <x v="3"/>
    <e v="#NAME?"/>
  </r>
  <r>
    <n v="-117.1"/>
    <n v="32.729999999999997"/>
    <n v="24"/>
    <n v="2927"/>
    <n v="704"/>
    <n v="2005"/>
    <n v="668"/>
    <n v="2.2374999999999998"/>
    <n v="102900"/>
    <x v="3"/>
    <e v="#NAME?"/>
  </r>
  <r>
    <n v="-117.11"/>
    <n v="32.729999999999997"/>
    <n v="34"/>
    <n v="1096"/>
    <n v="221"/>
    <n v="574"/>
    <n v="223"/>
    <n v="3.8355000000000001"/>
    <n v="126700"/>
    <x v="3"/>
    <e v="#NAME?"/>
  </r>
  <r>
    <n v="-117.11"/>
    <n v="32.729999999999997"/>
    <n v="27"/>
    <n v="3160"/>
    <n v="627"/>
    <n v="1628"/>
    <n v="612"/>
    <n v="3.8864000000000001"/>
    <n v="132600"/>
    <x v="3"/>
    <e v="#NAME?"/>
  </r>
  <r>
    <n v="-117.09"/>
    <n v="32.75"/>
    <n v="30"/>
    <n v="1899"/>
    <n v="546"/>
    <n v="1620"/>
    <n v="493"/>
    <n v="1.6033999999999999"/>
    <n v="84400"/>
    <x v="3"/>
    <e v="#NAME?"/>
  </r>
  <r>
    <n v="-117.09"/>
    <n v="32.74"/>
    <n v="23"/>
    <n v="3130"/>
    <n v="779"/>
    <n v="2472"/>
    <n v="744"/>
    <n v="2.3199999999999998"/>
    <n v="93200"/>
    <x v="3"/>
    <e v="#NAME?"/>
  </r>
  <r>
    <n v="-117.1"/>
    <n v="32.74"/>
    <n v="20"/>
    <n v="3854"/>
    <n v="1046"/>
    <n v="3555"/>
    <n v="966"/>
    <n v="1.6747000000000001"/>
    <n v="100000"/>
    <x v="3"/>
    <e v="#NAME?"/>
  </r>
  <r>
    <n v="-117.1"/>
    <n v="32.74"/>
    <n v="30"/>
    <n v="1772"/>
    <n v="500"/>
    <n v="1389"/>
    <n v="447"/>
    <n v="2.3641000000000001"/>
    <n v="94100"/>
    <x v="3"/>
    <e v="#NAME?"/>
  </r>
  <r>
    <n v="-117.1"/>
    <n v="32.75"/>
    <n v="11"/>
    <n v="1976"/>
    <n v="548"/>
    <n v="1528"/>
    <n v="512"/>
    <n v="1.4885999999999999"/>
    <n v="89800"/>
    <x v="3"/>
    <e v="#NAME?"/>
  </r>
  <r>
    <n v="-117.08"/>
    <n v="32.75"/>
    <n v="20"/>
    <n v="1886"/>
    <n v="586"/>
    <n v="1134"/>
    <n v="525"/>
    <n v="1.5028999999999999"/>
    <n v="100000"/>
    <x v="3"/>
    <e v="#NAME?"/>
  </r>
  <r>
    <n v="-117.08"/>
    <n v="32.75"/>
    <n v="16"/>
    <n v="1111"/>
    <n v="328"/>
    <n v="930"/>
    <n v="303"/>
    <n v="1.2346999999999999"/>
    <n v="128100"/>
    <x v="3"/>
    <e v="#NAME?"/>
  </r>
  <r>
    <n v="-117.08"/>
    <n v="32.75"/>
    <n v="15"/>
    <n v="1821"/>
    <n v="516"/>
    <n v="1385"/>
    <n v="439"/>
    <n v="2.5101"/>
    <n v="95300"/>
    <x v="3"/>
    <e v="#NAME?"/>
  </r>
  <r>
    <n v="-117.09"/>
    <n v="32.75"/>
    <n v="24"/>
    <n v="1245"/>
    <n v="376"/>
    <n v="1230"/>
    <n v="362"/>
    <n v="1.875"/>
    <n v="95000"/>
    <x v="3"/>
    <e v="#NAME?"/>
  </r>
  <r>
    <n v="-117.09"/>
    <n v="32.75"/>
    <n v="28"/>
    <n v="1220"/>
    <n v="391"/>
    <n v="1286"/>
    <n v="396"/>
    <n v="1.2285999999999999"/>
    <n v="105000"/>
    <x v="3"/>
    <e v="#NAME?"/>
  </r>
  <r>
    <n v="-117.09"/>
    <n v="32.75"/>
    <n v="20"/>
    <n v="1701"/>
    <n v="503"/>
    <n v="1482"/>
    <n v="465"/>
    <n v="1.6789000000000001"/>
    <n v="95500"/>
    <x v="3"/>
    <e v="#NAME?"/>
  </r>
  <r>
    <n v="-117.09"/>
    <n v="32.76"/>
    <n v="10"/>
    <n v="1922"/>
    <n v="577"/>
    <n v="1595"/>
    <n v="545"/>
    <n v="1.5207999999999999"/>
    <n v="118800"/>
    <x v="3"/>
    <e v="#NAME?"/>
  </r>
  <r>
    <n v="-117.08"/>
    <n v="32.76"/>
    <n v="18"/>
    <n v="1704"/>
    <n v="596"/>
    <n v="1639"/>
    <n v="548"/>
    <n v="1.7391000000000001"/>
    <n v="125000"/>
    <x v="3"/>
    <e v="#NAME?"/>
  </r>
  <r>
    <n v="-117.07"/>
    <n v="32.76"/>
    <n v="14"/>
    <n v="2523"/>
    <n v="545"/>
    <n v="1297"/>
    <n v="525"/>
    <n v="2.3885999999999998"/>
    <n v="138100"/>
    <x v="3"/>
    <e v="#NAME?"/>
  </r>
  <r>
    <n v="-117.07"/>
    <n v="32.75"/>
    <n v="37"/>
    <n v="2690"/>
    <n v="549"/>
    <n v="1219"/>
    <n v="524"/>
    <n v="2.3148"/>
    <n v="154200"/>
    <x v="3"/>
    <e v="#NAME?"/>
  </r>
  <r>
    <n v="-117.07"/>
    <n v="32.75"/>
    <n v="14"/>
    <n v="3073"/>
    <n v="851"/>
    <n v="2000"/>
    <n v="782"/>
    <n v="2.3824000000000001"/>
    <n v="144700"/>
    <x v="3"/>
    <e v="#NAME?"/>
  </r>
  <r>
    <n v="-117.07"/>
    <n v="32.75"/>
    <n v="9"/>
    <n v="3464"/>
    <n v="749"/>
    <n v="1687"/>
    <n v="645"/>
    <n v="3.3026"/>
    <n v="119100"/>
    <x v="3"/>
    <e v="#NAME?"/>
  </r>
  <r>
    <n v="-117.06"/>
    <n v="32.75"/>
    <n v="34"/>
    <n v="1917"/>
    <n v="419"/>
    <n v="1181"/>
    <n v="426"/>
    <n v="3.0207999999999999"/>
    <n v="129200"/>
    <x v="3"/>
    <e v="#NAME?"/>
  </r>
  <r>
    <n v="-117.05"/>
    <n v="32.74"/>
    <n v="34"/>
    <n v="2178"/>
    <n v="455"/>
    <n v="1193"/>
    <n v="446"/>
    <n v="3.1718999999999999"/>
    <n v="115300"/>
    <x v="3"/>
    <e v="#NAME?"/>
  </r>
  <r>
    <n v="-117.07"/>
    <n v="32.74"/>
    <n v="37"/>
    <n v="1042"/>
    <n v="205"/>
    <n v="589"/>
    <n v="208"/>
    <n v="2.6629"/>
    <n v="116900"/>
    <x v="3"/>
    <e v="#NAME?"/>
  </r>
  <r>
    <n v="-117.07"/>
    <n v="32.75"/>
    <n v="31"/>
    <n v="2036"/>
    <n v="501"/>
    <n v="1263"/>
    <n v="442"/>
    <n v="2.5583"/>
    <n v="120700"/>
    <x v="3"/>
    <e v="#NAME?"/>
  </r>
  <r>
    <n v="-117.08"/>
    <n v="32.75"/>
    <n v="20"/>
    <n v="1989"/>
    <n v="508"/>
    <n v="1452"/>
    <n v="462"/>
    <n v="2.0076999999999998"/>
    <n v="118300"/>
    <x v="3"/>
    <e v="#NAME?"/>
  </r>
  <r>
    <n v="-117.08"/>
    <n v="32.74"/>
    <n v="26"/>
    <n v="2359"/>
    <n v="622"/>
    <n v="2067"/>
    <n v="581"/>
    <n v="1.8103"/>
    <n v="124700"/>
    <x v="3"/>
    <e v="#NAME?"/>
  </r>
  <r>
    <n v="-117.09"/>
    <n v="32.75"/>
    <n v="19"/>
    <n v="2739"/>
    <n v="707"/>
    <n v="2004"/>
    <n v="622"/>
    <n v="1.6317999999999999"/>
    <n v="117700"/>
    <x v="3"/>
    <e v="#NAME?"/>
  </r>
  <r>
    <n v="-117.09"/>
    <n v="32.74"/>
    <n v="42"/>
    <n v="1986"/>
    <n v="472"/>
    <n v="1472"/>
    <n v="475"/>
    <n v="2.1757"/>
    <n v="110100"/>
    <x v="3"/>
    <e v="#NAME?"/>
  </r>
  <r>
    <n v="-117.08"/>
    <n v="32.74"/>
    <n v="33"/>
    <n v="3260"/>
    <n v="673"/>
    <n v="1784"/>
    <n v="666"/>
    <n v="3.5078"/>
    <n v="126500"/>
    <x v="3"/>
    <e v="#NAME?"/>
  </r>
  <r>
    <n v="-117.08"/>
    <n v="32.729999999999997"/>
    <n v="36"/>
    <n v="3331"/>
    <n v="643"/>
    <n v="1903"/>
    <n v="622"/>
    <n v="3.6974"/>
    <n v="122000"/>
    <x v="3"/>
    <e v="#NAME?"/>
  </r>
  <r>
    <n v="-117.07"/>
    <n v="32.74"/>
    <n v="38"/>
    <n v="1901"/>
    <n v="392"/>
    <n v="1099"/>
    <n v="406"/>
    <n v="2.7660999999999998"/>
    <n v="113900"/>
    <x v="3"/>
    <e v="#NAME?"/>
  </r>
  <r>
    <n v="-117.08"/>
    <n v="32.74"/>
    <n v="35"/>
    <n v="1434"/>
    <n v="253"/>
    <n v="753"/>
    <n v="228"/>
    <n v="2.3812000000000002"/>
    <n v="135100"/>
    <x v="3"/>
    <e v="#NAME?"/>
  </r>
  <r>
    <n v="-117.08"/>
    <n v="32.729999999999997"/>
    <n v="36"/>
    <n v="1158"/>
    <n v="218"/>
    <n v="619"/>
    <n v="233"/>
    <n v="3.6124999999999998"/>
    <n v="122500"/>
    <x v="3"/>
    <e v="#NAME?"/>
  </r>
  <r>
    <n v="-117.08"/>
    <n v="32.729999999999997"/>
    <n v="19"/>
    <n v="2935"/>
    <n v="763"/>
    <n v="1953"/>
    <n v="720"/>
    <n v="1.4254"/>
    <n v="111300"/>
    <x v="3"/>
    <e v="#NAME?"/>
  </r>
  <r>
    <n v="-117.07"/>
    <n v="32.729999999999997"/>
    <n v="18"/>
    <n v="2968"/>
    <n v="656"/>
    <n v="1149"/>
    <n v="581"/>
    <n v="2.6452"/>
    <n v="154200"/>
    <x v="3"/>
    <e v="#NAME?"/>
  </r>
  <r>
    <n v="-117.07"/>
    <n v="32.78"/>
    <n v="22"/>
    <n v="922"/>
    <n v="240"/>
    <n v="1524"/>
    <n v="235"/>
    <n v="1.6815"/>
    <n v="218800"/>
    <x v="3"/>
    <e v="#NAME?"/>
  </r>
  <r>
    <n v="-117.09"/>
    <n v="32.770000000000003"/>
    <n v="31"/>
    <n v="3062"/>
    <m/>
    <n v="1263"/>
    <n v="539"/>
    <n v="3.0874999999999999"/>
    <n v="291500"/>
    <x v="3"/>
    <e v="#NAME?"/>
  </r>
  <r>
    <n v="-117.08"/>
    <n v="32.770000000000003"/>
    <n v="31"/>
    <n v="1070"/>
    <n v="155"/>
    <n v="426"/>
    <n v="153"/>
    <n v="6.1627999999999998"/>
    <n v="219200"/>
    <x v="3"/>
    <e v="#NAME?"/>
  </r>
  <r>
    <n v="-117.07"/>
    <n v="32.770000000000003"/>
    <n v="34"/>
    <n v="2245"/>
    <n v="394"/>
    <n v="1849"/>
    <n v="429"/>
    <n v="3.5446"/>
    <n v="185500"/>
    <x v="3"/>
    <e v="#NAME?"/>
  </r>
  <r>
    <n v="-117.07"/>
    <n v="32.770000000000003"/>
    <n v="38"/>
    <n v="3779"/>
    <n v="614"/>
    <n v="1495"/>
    <n v="614"/>
    <n v="4.3529"/>
    <n v="184000"/>
    <x v="3"/>
    <e v="#NAME?"/>
  </r>
  <r>
    <n v="-117.07"/>
    <n v="32.76"/>
    <n v="42"/>
    <n v="1827"/>
    <n v="378"/>
    <n v="880"/>
    <n v="380"/>
    <n v="2.5125000000000002"/>
    <n v="176600"/>
    <x v="3"/>
    <e v="#NAME?"/>
  </r>
  <r>
    <n v="-117.08"/>
    <n v="32.770000000000003"/>
    <n v="25"/>
    <n v="3911"/>
    <n v="849"/>
    <n v="1580"/>
    <n v="767"/>
    <n v="2.7778"/>
    <n v="184100"/>
    <x v="3"/>
    <e v="#NAME?"/>
  </r>
  <r>
    <n v="-117.08"/>
    <n v="32.76"/>
    <n v="27"/>
    <n v="1221"/>
    <n v="254"/>
    <n v="606"/>
    <n v="259"/>
    <n v="3.0832999999999999"/>
    <n v="155400"/>
    <x v="3"/>
    <e v="#NAME?"/>
  </r>
  <r>
    <n v="-117.09"/>
    <n v="32.76"/>
    <n v="31"/>
    <n v="2567"/>
    <n v="624"/>
    <n v="1255"/>
    <n v="582"/>
    <n v="2.5909"/>
    <n v="159100"/>
    <x v="3"/>
    <e v="#NAME?"/>
  </r>
  <r>
    <n v="-117.08"/>
    <n v="32.76"/>
    <n v="20"/>
    <n v="2547"/>
    <n v="785"/>
    <n v="1199"/>
    <n v="643"/>
    <n v="1.7743"/>
    <n v="140300"/>
    <x v="3"/>
    <e v="#NAME?"/>
  </r>
  <r>
    <n v="-117.04"/>
    <n v="32.770000000000003"/>
    <n v="21"/>
    <n v="1824"/>
    <n v="447"/>
    <n v="962"/>
    <n v="431"/>
    <n v="2.7826"/>
    <n v="143800"/>
    <x v="1"/>
    <m/>
  </r>
  <r>
    <n v="-117.05"/>
    <n v="32.770000000000003"/>
    <n v="23"/>
    <n v="2556"/>
    <n v="662"/>
    <n v="1200"/>
    <n v="548"/>
    <n v="1.8898999999999999"/>
    <n v="147700"/>
    <x v="3"/>
    <e v="#NAME?"/>
  </r>
  <r>
    <n v="-117.06"/>
    <n v="32.770000000000003"/>
    <n v="18"/>
    <n v="2269"/>
    <n v="682"/>
    <n v="1329"/>
    <n v="581"/>
    <n v="1.7950999999999999"/>
    <n v="161800"/>
    <x v="3"/>
    <e v="#NAME?"/>
  </r>
  <r>
    <n v="-117.06"/>
    <n v="32.770000000000003"/>
    <n v="34"/>
    <n v="1730"/>
    <n v="373"/>
    <n v="730"/>
    <n v="350"/>
    <n v="2.0284"/>
    <n v="161800"/>
    <x v="3"/>
    <e v="#NAME?"/>
  </r>
  <r>
    <n v="-117.07"/>
    <n v="32.770000000000003"/>
    <n v="38"/>
    <n v="1130"/>
    <n v="228"/>
    <n v="699"/>
    <n v="241"/>
    <n v="2.65"/>
    <n v="167600"/>
    <x v="3"/>
    <e v="#NAME?"/>
  </r>
  <r>
    <n v="-117.06"/>
    <n v="32.770000000000003"/>
    <n v="32"/>
    <n v="3888"/>
    <n v="827"/>
    <n v="3868"/>
    <n v="841"/>
    <n v="3.0754999999999999"/>
    <n v="166800"/>
    <x v="3"/>
    <e v="#NAME?"/>
  </r>
  <r>
    <n v="-117.05"/>
    <n v="32.770000000000003"/>
    <n v="33"/>
    <n v="3535"/>
    <n v="683"/>
    <n v="1568"/>
    <n v="672"/>
    <n v="2.8096999999999999"/>
    <n v="158300"/>
    <x v="3"/>
    <e v="#NAME?"/>
  </r>
  <r>
    <n v="-117.06"/>
    <n v="32.76"/>
    <n v="36"/>
    <n v="2785"/>
    <n v="577"/>
    <n v="1275"/>
    <n v="527"/>
    <n v="2.3014999999999999"/>
    <n v="156800"/>
    <x v="3"/>
    <e v="#NAME?"/>
  </r>
  <r>
    <n v="-117.06"/>
    <n v="32.76"/>
    <n v="38"/>
    <n v="1549"/>
    <n v="288"/>
    <n v="636"/>
    <n v="278"/>
    <n v="3.2187999999999999"/>
    <n v="150500"/>
    <x v="3"/>
    <e v="#NAME?"/>
  </r>
  <r>
    <n v="-117.05"/>
    <n v="32.76"/>
    <n v="46"/>
    <n v="1887"/>
    <n v="359"/>
    <n v="795"/>
    <n v="358"/>
    <n v="3.25"/>
    <n v="159600"/>
    <x v="3"/>
    <e v="#NAME?"/>
  </r>
  <r>
    <n v="-117.06"/>
    <n v="32.76"/>
    <n v="37"/>
    <n v="2356"/>
    <n v="476"/>
    <n v="1231"/>
    <n v="499"/>
    <n v="2.9649999999999999"/>
    <n v="155700"/>
    <x v="3"/>
    <e v="#NAME?"/>
  </r>
  <r>
    <n v="-117.06"/>
    <n v="32.76"/>
    <n v="24"/>
    <n v="1629"/>
    <n v="587"/>
    <n v="1012"/>
    <n v="488"/>
    <n v="1.7452000000000001"/>
    <n v="156800"/>
    <x v="3"/>
    <e v="#NAME?"/>
  </r>
  <r>
    <n v="-117.05"/>
    <n v="32.75"/>
    <n v="36"/>
    <n v="2024"/>
    <m/>
    <n v="1030"/>
    <n v="390"/>
    <n v="3.8233000000000001"/>
    <n v="139800"/>
    <x v="3"/>
    <e v="#NAME?"/>
  </r>
  <r>
    <n v="-117.06"/>
    <n v="32.75"/>
    <n v="34"/>
    <n v="2516"/>
    <n v="611"/>
    <n v="1317"/>
    <n v="594"/>
    <n v="2.2307999999999999"/>
    <n v="125900"/>
    <x v="3"/>
    <e v="#NAME?"/>
  </r>
  <r>
    <n v="-117.05"/>
    <n v="32.75"/>
    <n v="35"/>
    <n v="2144"/>
    <n v="388"/>
    <n v="1003"/>
    <n v="383"/>
    <n v="3.0937999999999999"/>
    <n v="137300"/>
    <x v="3"/>
    <e v="#NAME?"/>
  </r>
  <r>
    <n v="-117.07"/>
    <n v="32.72"/>
    <n v="18"/>
    <n v="1758"/>
    <n v="286"/>
    <n v="987"/>
    <n v="277"/>
    <n v="4.6875"/>
    <n v="141800"/>
    <x v="3"/>
    <e v="#NAME?"/>
  </r>
  <r>
    <n v="-117.08"/>
    <n v="32.72"/>
    <n v="32"/>
    <n v="2286"/>
    <n v="468"/>
    <n v="1741"/>
    <n v="467"/>
    <n v="3.0446"/>
    <n v="101900"/>
    <x v="3"/>
    <e v="#NAME?"/>
  </r>
  <r>
    <n v="-117.07"/>
    <n v="32.71"/>
    <n v="36"/>
    <n v="2448"/>
    <n v="475"/>
    <n v="1268"/>
    <n v="450"/>
    <n v="2.5682"/>
    <n v="109100"/>
    <x v="3"/>
    <e v="#NAME?"/>
  </r>
  <r>
    <n v="-117.06"/>
    <n v="32.729999999999997"/>
    <n v="33"/>
    <n v="3444"/>
    <n v="619"/>
    <n v="1884"/>
    <n v="582"/>
    <n v="3.7890999999999999"/>
    <n v="126700"/>
    <x v="3"/>
    <e v="#NAME?"/>
  </r>
  <r>
    <n v="-117.06"/>
    <n v="32.72"/>
    <n v="31"/>
    <n v="2669"/>
    <n v="514"/>
    <n v="1626"/>
    <n v="499"/>
    <n v="3.1922999999999999"/>
    <n v="116900"/>
    <x v="3"/>
    <e v="#NAME?"/>
  </r>
  <r>
    <n v="-117.05"/>
    <n v="32.72"/>
    <n v="35"/>
    <n v="1777"/>
    <n v="369"/>
    <n v="1158"/>
    <n v="353"/>
    <n v="3.4106999999999998"/>
    <n v="117000"/>
    <x v="3"/>
    <e v="#NAME?"/>
  </r>
  <r>
    <n v="-117.06"/>
    <n v="32.71"/>
    <n v="25"/>
    <n v="2681"/>
    <n v="596"/>
    <n v="1947"/>
    <n v="553"/>
    <n v="2.8963999999999999"/>
    <n v="104300"/>
    <x v="3"/>
    <e v="#NAME?"/>
  </r>
  <r>
    <n v="-117.07"/>
    <n v="32.71"/>
    <n v="39"/>
    <n v="2754"/>
    <n v="652"/>
    <n v="2263"/>
    <n v="619"/>
    <n v="2.2454000000000001"/>
    <n v="89600"/>
    <x v="3"/>
    <e v="#NAME?"/>
  </r>
  <r>
    <n v="-117.08"/>
    <n v="32.700000000000003"/>
    <n v="35"/>
    <n v="1477"/>
    <n v="264"/>
    <n v="852"/>
    <n v="279"/>
    <n v="3.1785999999999999"/>
    <n v="100600"/>
    <x v="3"/>
    <e v="#NAME?"/>
  </r>
  <r>
    <n v="-117.08"/>
    <n v="32.700000000000003"/>
    <n v="37"/>
    <n v="2176"/>
    <n v="418"/>
    <n v="1301"/>
    <n v="375"/>
    <n v="2.875"/>
    <n v="98900"/>
    <x v="3"/>
    <e v="#NAME?"/>
  </r>
  <r>
    <n v="-117.08"/>
    <n v="32.700000000000003"/>
    <n v="36"/>
    <n v="2103"/>
    <n v="390"/>
    <n v="1279"/>
    <n v="392"/>
    <n v="2.4135"/>
    <n v="97000"/>
    <x v="3"/>
    <e v="#NAME?"/>
  </r>
  <r>
    <n v="-117.06"/>
    <n v="32.71"/>
    <n v="21"/>
    <n v="1864"/>
    <n v="388"/>
    <n v="1498"/>
    <n v="389"/>
    <n v="3.8193999999999999"/>
    <n v="125700"/>
    <x v="3"/>
    <e v="#NAME?"/>
  </r>
  <r>
    <n v="-117.06"/>
    <n v="32.71"/>
    <n v="11"/>
    <n v="2397"/>
    <n v="523"/>
    <n v="1566"/>
    <n v="514"/>
    <n v="3.8687"/>
    <n v="145200"/>
    <x v="3"/>
    <e v="#NAME?"/>
  </r>
  <r>
    <n v="-117.08"/>
    <n v="32.71"/>
    <n v="27"/>
    <n v="2204"/>
    <n v="598"/>
    <n v="1656"/>
    <n v="521"/>
    <n v="1.4821"/>
    <n v="86200"/>
    <x v="3"/>
    <e v="#NAME?"/>
  </r>
  <r>
    <n v="-117.07"/>
    <n v="32.71"/>
    <n v="26"/>
    <n v="4151"/>
    <n v="823"/>
    <n v="2822"/>
    <n v="697"/>
    <n v="2.8372000000000002"/>
    <n v="123400"/>
    <x v="3"/>
    <e v="#NAME?"/>
  </r>
  <r>
    <n v="-117.07"/>
    <n v="32.700000000000003"/>
    <n v="14"/>
    <n v="2763"/>
    <n v="456"/>
    <n v="1914"/>
    <n v="465"/>
    <n v="4.1645000000000003"/>
    <n v="143000"/>
    <x v="3"/>
    <e v="#NAME?"/>
  </r>
  <r>
    <n v="-117.07"/>
    <n v="32.69"/>
    <n v="20"/>
    <n v="2192"/>
    <n v="406"/>
    <n v="1766"/>
    <n v="393"/>
    <n v="4.0921000000000003"/>
    <n v="135000"/>
    <x v="3"/>
    <e v="#NAME?"/>
  </r>
  <r>
    <n v="-117.06"/>
    <n v="32.700000000000003"/>
    <n v="12"/>
    <n v="3943"/>
    <n v="737"/>
    <n v="3280"/>
    <n v="751"/>
    <n v="4.1120000000000001"/>
    <n v="141400"/>
    <x v="3"/>
    <e v="#NAME?"/>
  </r>
  <r>
    <n v="-117.04"/>
    <n v="32.71"/>
    <n v="28"/>
    <n v="5274"/>
    <n v="991"/>
    <n v="3727"/>
    <n v="961"/>
    <n v="3.57"/>
    <n v="109800"/>
    <x v="3"/>
    <e v="#NAME?"/>
  </r>
  <r>
    <n v="-117.05"/>
    <n v="32.71"/>
    <n v="25"/>
    <n v="3292"/>
    <n v="608"/>
    <n v="2266"/>
    <n v="592"/>
    <n v="3.2986"/>
    <n v="119200"/>
    <x v="3"/>
    <e v="#NAME?"/>
  </r>
  <r>
    <n v="-117.03"/>
    <n v="32.71"/>
    <n v="33"/>
    <n v="3126"/>
    <n v="627"/>
    <n v="2300"/>
    <n v="623"/>
    <n v="3.2595999999999998"/>
    <n v="103000"/>
    <x v="3"/>
    <e v="#NAME?"/>
  </r>
  <r>
    <n v="-117.03"/>
    <n v="32.71"/>
    <n v="34"/>
    <n v="2328"/>
    <n v="444"/>
    <n v="1684"/>
    <n v="429"/>
    <n v="3.25"/>
    <n v="99600"/>
    <x v="3"/>
    <e v="#NAME?"/>
  </r>
  <r>
    <n v="-117.02"/>
    <n v="32.71"/>
    <n v="20"/>
    <n v="4050"/>
    <n v="745"/>
    <n v="2870"/>
    <n v="761"/>
    <n v="3.7366000000000001"/>
    <n v="121800"/>
    <x v="3"/>
    <e v="#NAME?"/>
  </r>
  <r>
    <n v="-117.02"/>
    <n v="32.700000000000003"/>
    <n v="22"/>
    <n v="2756"/>
    <n v="516"/>
    <n v="1849"/>
    <n v="486"/>
    <n v="4.1837"/>
    <n v="125400"/>
    <x v="3"/>
    <e v="#NAME?"/>
  </r>
  <r>
    <n v="-117.02"/>
    <n v="32.700000000000003"/>
    <n v="18"/>
    <n v="1643"/>
    <n v="283"/>
    <n v="1134"/>
    <n v="269"/>
    <n v="5.1768999999999998"/>
    <n v="133000"/>
    <x v="3"/>
    <e v="#NAME?"/>
  </r>
  <r>
    <n v="-117.02"/>
    <n v="32.71"/>
    <n v="30"/>
    <n v="3187"/>
    <n v="592"/>
    <n v="2082"/>
    <n v="631"/>
    <n v="3.5388000000000002"/>
    <n v="118500"/>
    <x v="3"/>
    <e v="#NAME?"/>
  </r>
  <r>
    <n v="-117.01"/>
    <n v="32.700000000000003"/>
    <n v="25"/>
    <n v="2321"/>
    <n v="398"/>
    <n v="1434"/>
    <n v="386"/>
    <n v="3.5341"/>
    <n v="120800"/>
    <x v="3"/>
    <e v="#NAME?"/>
  </r>
  <r>
    <n v="-117.05"/>
    <n v="32.69"/>
    <n v="8"/>
    <n v="831"/>
    <n v="158"/>
    <n v="740"/>
    <n v="154"/>
    <n v="5.3907999999999996"/>
    <n v="165500"/>
    <x v="3"/>
    <e v="#NAME?"/>
  </r>
  <r>
    <n v="-117.06"/>
    <n v="32.69"/>
    <n v="9"/>
    <n v="1520"/>
    <n v="269"/>
    <n v="1250"/>
    <n v="265"/>
    <n v="4.8875000000000002"/>
    <n v="157700"/>
    <x v="3"/>
    <e v="#NAME?"/>
  </r>
  <r>
    <n v="-117.06"/>
    <n v="32.69"/>
    <n v="13"/>
    <n v="705"/>
    <n v="149"/>
    <n v="718"/>
    <n v="155"/>
    <n v="4.4375"/>
    <n v="154900"/>
    <x v="3"/>
    <e v="#NAME?"/>
  </r>
  <r>
    <n v="-117.06"/>
    <n v="32.69"/>
    <n v="9"/>
    <n v="521"/>
    <n v="111"/>
    <n v="491"/>
    <n v="110"/>
    <n v="5.1304999999999996"/>
    <n v="158900"/>
    <x v="3"/>
    <e v="#NAME?"/>
  </r>
  <r>
    <n v="-117.03"/>
    <n v="32.700000000000003"/>
    <n v="19"/>
    <n v="2304"/>
    <n v="572"/>
    <n v="2010"/>
    <n v="556"/>
    <n v="2.2866"/>
    <n v="109900"/>
    <x v="3"/>
    <e v="#NAME?"/>
  </r>
  <r>
    <n v="-117.04"/>
    <n v="32.69"/>
    <n v="27"/>
    <n v="1790"/>
    <n v="356"/>
    <n v="1286"/>
    <n v="347"/>
    <n v="3.5436999999999999"/>
    <n v="115800"/>
    <x v="3"/>
    <e v="#NAME?"/>
  </r>
  <r>
    <n v="-117.04"/>
    <n v="32.700000000000003"/>
    <n v="7"/>
    <n v="9311"/>
    <n v="1703"/>
    <n v="7302"/>
    <n v="1694"/>
    <n v="4.4189999999999996"/>
    <n v="156900"/>
    <x v="3"/>
    <e v="#NAME?"/>
  </r>
  <r>
    <n v="-117.07"/>
    <n v="32.68"/>
    <n v="18"/>
    <n v="1475"/>
    <n v="267"/>
    <n v="1149"/>
    <n v="268"/>
    <n v="5.0827"/>
    <n v="142200"/>
    <x v="3"/>
    <e v="#NAME?"/>
  </r>
  <r>
    <n v="-117.06"/>
    <n v="32.68"/>
    <n v="38"/>
    <n v="1481"/>
    <n v="317"/>
    <n v="1080"/>
    <n v="291"/>
    <n v="2.85"/>
    <n v="125800"/>
    <x v="3"/>
    <e v="#NAME?"/>
  </r>
  <r>
    <n v="-117.06"/>
    <n v="32.68"/>
    <n v="36"/>
    <n v="3815"/>
    <n v="796"/>
    <n v="2945"/>
    <n v="728"/>
    <n v="2.0958999999999999"/>
    <n v="125000"/>
    <x v="3"/>
    <e v="#NAME?"/>
  </r>
  <r>
    <n v="-117.05"/>
    <n v="32.69"/>
    <n v="21"/>
    <n v="991"/>
    <n v="210"/>
    <n v="695"/>
    <n v="203"/>
    <n v="3.625"/>
    <n v="144300"/>
    <x v="3"/>
    <e v="#NAME?"/>
  </r>
  <r>
    <n v="-117.06"/>
    <n v="32.68"/>
    <n v="41"/>
    <n v="2665"/>
    <n v="515"/>
    <n v="1664"/>
    <n v="512"/>
    <n v="2.375"/>
    <n v="113500"/>
    <x v="3"/>
    <e v="#NAME?"/>
  </r>
  <r>
    <n v="-117.06"/>
    <n v="32.67"/>
    <n v="29"/>
    <n v="4047"/>
    <n v="754"/>
    <n v="2353"/>
    <n v="730"/>
    <n v="4.0505000000000004"/>
    <n v="125000"/>
    <x v="3"/>
    <e v="#NAME?"/>
  </r>
  <r>
    <n v="-117.05"/>
    <n v="32.68"/>
    <n v="35"/>
    <n v="3414"/>
    <n v="580"/>
    <n v="1761"/>
    <n v="522"/>
    <n v="3.9922"/>
    <n v="129800"/>
    <x v="3"/>
    <e v="#NAME?"/>
  </r>
  <r>
    <n v="-117.05"/>
    <n v="32.67"/>
    <n v="32"/>
    <n v="4227"/>
    <n v="785"/>
    <n v="2842"/>
    <n v="795"/>
    <n v="3.9645999999999999"/>
    <n v="137800"/>
    <x v="3"/>
    <e v="#NAME?"/>
  </r>
  <r>
    <n v="-117.05"/>
    <n v="32.68"/>
    <n v="19"/>
    <n v="1469"/>
    <n v="275"/>
    <n v="1010"/>
    <n v="292"/>
    <n v="3.5663999999999998"/>
    <n v="150400"/>
    <x v="3"/>
    <e v="#NAME?"/>
  </r>
  <r>
    <n v="-117.05"/>
    <n v="32.67"/>
    <n v="16"/>
    <n v="2168"/>
    <n v="343"/>
    <n v="1589"/>
    <n v="338"/>
    <n v="5.4863"/>
    <n v="153800"/>
    <x v="3"/>
    <e v="#NAME?"/>
  </r>
  <r>
    <n v="-117.06"/>
    <n v="32.659999999999997"/>
    <n v="33"/>
    <n v="3425"/>
    <n v="511"/>
    <n v="1528"/>
    <n v="479"/>
    <n v="5.6889000000000003"/>
    <n v="234600"/>
    <x v="3"/>
    <e v="#NAME?"/>
  </r>
  <r>
    <n v="-117.06"/>
    <n v="32.659999999999997"/>
    <n v="24"/>
    <n v="2587"/>
    <n v="491"/>
    <n v="1617"/>
    <n v="458"/>
    <n v="3.5066000000000002"/>
    <n v="133400"/>
    <x v="3"/>
    <e v="#NAME?"/>
  </r>
  <r>
    <n v="-117.04"/>
    <n v="32.659999999999997"/>
    <n v="22"/>
    <n v="3362"/>
    <n v="630"/>
    <n v="1471"/>
    <n v="612"/>
    <n v="4.1441999999999997"/>
    <n v="303900"/>
    <x v="3"/>
    <e v="#NAME?"/>
  </r>
  <r>
    <n v="-117.03"/>
    <n v="32.67"/>
    <n v="15"/>
    <n v="5094"/>
    <n v="818"/>
    <n v="2118"/>
    <n v="758"/>
    <n v="5.3505000000000003"/>
    <n v="266600"/>
    <x v="3"/>
    <e v="#NAME?"/>
  </r>
  <r>
    <n v="-117.02"/>
    <n v="32.68"/>
    <n v="14"/>
    <n v="3986"/>
    <n v="675"/>
    <n v="2065"/>
    <n v="702"/>
    <n v="5.7191999999999998"/>
    <n v="267400"/>
    <x v="3"/>
    <e v="#NAME?"/>
  </r>
  <r>
    <n v="-117.05"/>
    <n v="32.69"/>
    <n v="14"/>
    <n v="1689"/>
    <n v="555"/>
    <n v="1319"/>
    <n v="527"/>
    <n v="3.16"/>
    <n v="143800"/>
    <x v="3"/>
    <e v="#NAME?"/>
  </r>
  <r>
    <n v="-117.05"/>
    <n v="32.68"/>
    <n v="15"/>
    <n v="1828"/>
    <n v="359"/>
    <n v="955"/>
    <n v="248"/>
    <n v="3.2174"/>
    <n v="165100"/>
    <x v="3"/>
    <e v="#NAME?"/>
  </r>
  <r>
    <n v="-117.04"/>
    <n v="32.68"/>
    <n v="13"/>
    <n v="2132"/>
    <n v="425"/>
    <n v="1345"/>
    <n v="432"/>
    <n v="4"/>
    <n v="89300"/>
    <x v="3"/>
    <e v="#NAME?"/>
  </r>
  <r>
    <n v="-117.04"/>
    <n v="32.68"/>
    <n v="14"/>
    <n v="1320"/>
    <n v="270"/>
    <n v="943"/>
    <n v="260"/>
    <n v="5.0946999999999996"/>
    <n v="152700"/>
    <x v="3"/>
    <e v="#NAME?"/>
  </r>
  <r>
    <n v="-117.04"/>
    <n v="32.67"/>
    <n v="14"/>
    <n v="3464"/>
    <n v="683"/>
    <n v="2139"/>
    <n v="734"/>
    <n v="4.0667999999999997"/>
    <n v="137500"/>
    <x v="3"/>
    <e v="#NAME?"/>
  </r>
  <r>
    <n v="-117.04"/>
    <n v="32.69"/>
    <n v="9"/>
    <n v="3417"/>
    <n v="860"/>
    <n v="2521"/>
    <n v="828"/>
    <n v="3.02"/>
    <n v="158900"/>
    <x v="3"/>
    <e v="#NAME?"/>
  </r>
  <r>
    <n v="-117.04"/>
    <n v="32.68"/>
    <n v="9"/>
    <n v="3087"/>
    <n v="609"/>
    <n v="1530"/>
    <n v="556"/>
    <n v="3.7749999999999999"/>
    <n v="125000"/>
    <x v="3"/>
    <e v="#NAME?"/>
  </r>
  <r>
    <n v="-117.04"/>
    <n v="32.68"/>
    <n v="11"/>
    <n v="1875"/>
    <n v="357"/>
    <n v="1014"/>
    <n v="386"/>
    <n v="4.375"/>
    <n v="115000"/>
    <x v="3"/>
    <e v="#NAME?"/>
  </r>
  <r>
    <n v="-117.01"/>
    <n v="32.700000000000003"/>
    <n v="7"/>
    <n v="2327"/>
    <n v="490"/>
    <n v="1304"/>
    <n v="445"/>
    <n v="3.3553000000000002"/>
    <n v="132200"/>
    <x v="3"/>
    <e v="#NAME?"/>
  </r>
  <r>
    <n v="-117.02"/>
    <n v="32.69"/>
    <n v="7"/>
    <n v="6055"/>
    <n v="1004"/>
    <n v="3031"/>
    <n v="952"/>
    <n v="4.4359999999999999"/>
    <n v="135000"/>
    <x v="3"/>
    <e v="#NAME?"/>
  </r>
  <r>
    <n v="-117.03"/>
    <n v="32.69"/>
    <n v="5"/>
    <n v="3201"/>
    <n v="532"/>
    <n v="2061"/>
    <n v="536"/>
    <n v="5.0829000000000004"/>
    <n v="179400"/>
    <x v="3"/>
    <e v="#NAME?"/>
  </r>
  <r>
    <n v="-117.03"/>
    <n v="32.69"/>
    <n v="10"/>
    <n v="901"/>
    <n v="163"/>
    <n v="698"/>
    <n v="167"/>
    <n v="4.6647999999999996"/>
    <n v="156100"/>
    <x v="3"/>
    <e v="#NAME?"/>
  </r>
  <r>
    <n v="-117.03"/>
    <n v="32.69"/>
    <n v="8"/>
    <n v="2460"/>
    <n v="397"/>
    <n v="1784"/>
    <n v="390"/>
    <n v="4.5662000000000003"/>
    <n v="175500"/>
    <x v="3"/>
    <e v="#NAME?"/>
  </r>
  <r>
    <n v="-117.09"/>
    <n v="32.71"/>
    <n v="12"/>
    <n v="3375"/>
    <n v="945"/>
    <n v="2357"/>
    <n v="808"/>
    <n v="1.5"/>
    <n v="106300"/>
    <x v="3"/>
    <e v="#NAME?"/>
  </r>
  <r>
    <n v="-117.09"/>
    <n v="32.700000000000003"/>
    <n v="15"/>
    <n v="869"/>
    <n v="217"/>
    <n v="887"/>
    <n v="216"/>
    <n v="1.4582999999999999"/>
    <n v="84200"/>
    <x v="3"/>
    <e v="#NAME?"/>
  </r>
  <r>
    <n v="-117.09"/>
    <n v="32.700000000000003"/>
    <n v="22"/>
    <n v="2409"/>
    <n v="582"/>
    <n v="1887"/>
    <n v="578"/>
    <n v="1.4089"/>
    <n v="94200"/>
    <x v="3"/>
    <e v="#NAME?"/>
  </r>
  <r>
    <n v="-117.09"/>
    <n v="32.69"/>
    <n v="18"/>
    <n v="1645"/>
    <n v="430"/>
    <n v="1221"/>
    <n v="410"/>
    <n v="1.3269"/>
    <n v="108000"/>
    <x v="3"/>
    <e v="#NAME?"/>
  </r>
  <r>
    <n v="-117.09"/>
    <n v="32.69"/>
    <n v="20"/>
    <n v="1102"/>
    <n v="205"/>
    <n v="852"/>
    <n v="217"/>
    <n v="3.1833"/>
    <n v="108300"/>
    <x v="3"/>
    <e v="#NAME?"/>
  </r>
  <r>
    <n v="-117.1"/>
    <n v="32.69"/>
    <n v="11"/>
    <n v="3071"/>
    <n v="911"/>
    <n v="2812"/>
    <n v="774"/>
    <n v="1.2413000000000001"/>
    <n v="83100"/>
    <x v="3"/>
    <e v="#NAME?"/>
  </r>
  <r>
    <n v="-117.1"/>
    <n v="32.700000000000003"/>
    <n v="28"/>
    <n v="633"/>
    <n v="137"/>
    <n v="525"/>
    <n v="170"/>
    <n v="3.6042000000000001"/>
    <n v="95600"/>
    <x v="3"/>
    <e v="#NAME?"/>
  </r>
  <r>
    <n v="-117.1"/>
    <n v="32.700000000000003"/>
    <n v="42"/>
    <n v="2002"/>
    <n v="488"/>
    <n v="1505"/>
    <n v="464"/>
    <n v="1.5057"/>
    <n v="86300"/>
    <x v="3"/>
    <e v="#NAME?"/>
  </r>
  <r>
    <n v="-117.1"/>
    <n v="32.71"/>
    <n v="9"/>
    <n v="1931"/>
    <n v="472"/>
    <n v="1628"/>
    <n v="445"/>
    <n v="2.085"/>
    <n v="92600"/>
    <x v="3"/>
    <e v="#NAME?"/>
  </r>
  <r>
    <n v="-117.09"/>
    <n v="32.729999999999997"/>
    <n v="26"/>
    <n v="3114"/>
    <n v="686"/>
    <n v="1948"/>
    <n v="660"/>
    <n v="2.8942000000000001"/>
    <n v="124100"/>
    <x v="3"/>
    <e v="#NAME?"/>
  </r>
  <r>
    <n v="-117.1"/>
    <n v="32.72"/>
    <n v="5"/>
    <n v="1615"/>
    <n v="387"/>
    <n v="1094"/>
    <n v="394"/>
    <n v="2.2023999999999999"/>
    <n v="137200"/>
    <x v="3"/>
    <e v="#NAME?"/>
  </r>
  <r>
    <n v="-117.09"/>
    <n v="32.72"/>
    <n v="39"/>
    <n v="1273"/>
    <n v="246"/>
    <n v="770"/>
    <n v="242"/>
    <n v="2.0937999999999999"/>
    <n v="102500"/>
    <x v="3"/>
    <e v="#NAME?"/>
  </r>
  <r>
    <n v="-117.09"/>
    <n v="32.72"/>
    <n v="33"/>
    <n v="1096"/>
    <n v="240"/>
    <n v="716"/>
    <n v="224"/>
    <n v="1.6943999999999999"/>
    <n v="111800"/>
    <x v="3"/>
    <e v="#NAME?"/>
  </r>
  <r>
    <n v="-117.09"/>
    <n v="32.729999999999997"/>
    <n v="28"/>
    <n v="3109"/>
    <n v="594"/>
    <n v="1559"/>
    <n v="589"/>
    <n v="3.5789"/>
    <n v="120300"/>
    <x v="3"/>
    <e v="#NAME?"/>
  </r>
  <r>
    <n v="-117.09"/>
    <n v="32.71"/>
    <n v="29"/>
    <n v="2238"/>
    <n v="523"/>
    <n v="2061"/>
    <n v="504"/>
    <n v="2.5558999999999998"/>
    <n v="96800"/>
    <x v="3"/>
    <e v="#NAME?"/>
  </r>
  <r>
    <n v="-117.1"/>
    <n v="32.71"/>
    <n v="29"/>
    <n v="3422"/>
    <n v="713"/>
    <n v="2775"/>
    <n v="644"/>
    <n v="1.7075"/>
    <n v="86900"/>
    <x v="3"/>
    <e v="#NAME?"/>
  </r>
  <r>
    <n v="-117.1"/>
    <n v="32.71"/>
    <n v="25"/>
    <n v="939"/>
    <n v="247"/>
    <n v="1003"/>
    <n v="240"/>
    <n v="1.75"/>
    <n v="87900"/>
    <x v="3"/>
    <e v="#NAME?"/>
  </r>
  <r>
    <n v="-117.11"/>
    <n v="32.72"/>
    <n v="25"/>
    <n v="1491"/>
    <n v="348"/>
    <n v="1183"/>
    <n v="316"/>
    <n v="1.9582999999999999"/>
    <n v="88600"/>
    <x v="3"/>
    <e v="#NAME?"/>
  </r>
  <r>
    <n v="-117.11"/>
    <n v="32.71"/>
    <n v="30"/>
    <n v="1729"/>
    <n v="457"/>
    <n v="1673"/>
    <n v="460"/>
    <n v="1.7"/>
    <n v="85900"/>
    <x v="3"/>
    <e v="#NAME?"/>
  </r>
  <r>
    <n v="-117.11"/>
    <n v="32.700000000000003"/>
    <n v="34"/>
    <n v="2028"/>
    <n v="522"/>
    <n v="1797"/>
    <n v="464"/>
    <n v="1.7402"/>
    <n v="79400"/>
    <x v="3"/>
    <e v="#NAME?"/>
  </r>
  <r>
    <n v="-117.11"/>
    <n v="32.700000000000003"/>
    <n v="37"/>
    <n v="2045"/>
    <n v="502"/>
    <n v="1920"/>
    <n v="472"/>
    <n v="1.8125"/>
    <n v="83300"/>
    <x v="3"/>
    <e v="#NAME?"/>
  </r>
  <r>
    <n v="-117.11"/>
    <n v="32.700000000000003"/>
    <n v="33"/>
    <n v="1980"/>
    <n v="488"/>
    <n v="1626"/>
    <n v="428"/>
    <n v="1.4856"/>
    <n v="86400"/>
    <x v="3"/>
    <e v="#NAME?"/>
  </r>
  <r>
    <n v="-117.12"/>
    <n v="32.700000000000003"/>
    <n v="14"/>
    <n v="819"/>
    <n v="237"/>
    <n v="827"/>
    <n v="237"/>
    <n v="1.3193999999999999"/>
    <n v="90500"/>
    <x v="3"/>
    <e v="#NAME?"/>
  </r>
  <r>
    <n v="-117.12"/>
    <n v="32.700000000000003"/>
    <n v="36"/>
    <n v="1011"/>
    <n v="253"/>
    <n v="763"/>
    <n v="226"/>
    <n v="1.8187"/>
    <n v="84100"/>
    <x v="3"/>
    <e v="#NAME?"/>
  </r>
  <r>
    <n v="-117.11"/>
    <n v="32.71"/>
    <n v="29"/>
    <n v="1040"/>
    <n v="291"/>
    <n v="1054"/>
    <n v="297"/>
    <n v="1.1818"/>
    <n v="83200"/>
    <x v="3"/>
    <e v="#NAME?"/>
  </r>
  <r>
    <n v="-117.1"/>
    <n v="32.69"/>
    <n v="37"/>
    <n v="1269"/>
    <n v="340"/>
    <n v="1369"/>
    <n v="302"/>
    <n v="2.2101999999999999"/>
    <n v="87200"/>
    <x v="3"/>
    <e v="#NAME?"/>
  </r>
  <r>
    <n v="-117.1"/>
    <n v="32.69"/>
    <n v="35"/>
    <n v="1292"/>
    <n v="272"/>
    <n v="1183"/>
    <n v="272"/>
    <n v="2.0547"/>
    <n v="98000"/>
    <x v="3"/>
    <e v="#NAME?"/>
  </r>
  <r>
    <n v="-117.11"/>
    <n v="32.69"/>
    <n v="36"/>
    <n v="1421"/>
    <n v="367"/>
    <n v="1418"/>
    <n v="355"/>
    <n v="1.9424999999999999"/>
    <n v="93400"/>
    <x v="3"/>
    <e v="#NAME?"/>
  </r>
  <r>
    <n v="-117.11"/>
    <n v="32.69"/>
    <n v="34"/>
    <n v="1144"/>
    <n v="295"/>
    <n v="1271"/>
    <n v="302"/>
    <n v="2.09"/>
    <n v="91800"/>
    <x v="3"/>
    <e v="#NAME?"/>
  </r>
  <r>
    <n v="-117.11"/>
    <n v="32.69"/>
    <n v="37"/>
    <n v="2395"/>
    <n v="627"/>
    <n v="2489"/>
    <n v="599"/>
    <n v="1.5932999999999999"/>
    <n v="86300"/>
    <x v="3"/>
    <e v="#NAME?"/>
  </r>
  <r>
    <n v="-117.11"/>
    <n v="32.69"/>
    <n v="39"/>
    <n v="395"/>
    <n v="159"/>
    <n v="620"/>
    <n v="162"/>
    <n v="2.7250000000000001"/>
    <n v="86500"/>
    <x v="3"/>
    <e v="#NAME?"/>
  </r>
  <r>
    <n v="-117.12"/>
    <n v="32.69"/>
    <n v="46"/>
    <n v="200"/>
    <n v="77"/>
    <n v="180"/>
    <n v="65"/>
    <n v="1.0658000000000001"/>
    <n v="93800"/>
    <x v="3"/>
    <e v="#NAME?"/>
  </r>
  <r>
    <n v="-117.12"/>
    <n v="32.69"/>
    <n v="37"/>
    <n v="1082"/>
    <n v="294"/>
    <n v="1146"/>
    <n v="265"/>
    <n v="2.0672999999999999"/>
    <n v="88500"/>
    <x v="3"/>
    <e v="#NAME?"/>
  </r>
  <r>
    <n v="-117.12"/>
    <n v="32.700000000000003"/>
    <n v="38"/>
    <n v="818"/>
    <n v="217"/>
    <n v="953"/>
    <n v="231"/>
    <n v="1.0530999999999999"/>
    <n v="65700"/>
    <x v="3"/>
    <e v="#NAME?"/>
  </r>
  <r>
    <n v="-117.12"/>
    <n v="32.700000000000003"/>
    <n v="37"/>
    <n v="1361"/>
    <n v="348"/>
    <n v="1398"/>
    <n v="328"/>
    <n v="1.1680999999999999"/>
    <n v="78100"/>
    <x v="3"/>
    <e v="#NAME?"/>
  </r>
  <r>
    <n v="-117.13"/>
    <n v="32.69"/>
    <n v="36"/>
    <n v="1469"/>
    <n v="400"/>
    <n v="1271"/>
    <n v="340"/>
    <n v="1.0429999999999999"/>
    <n v="90100"/>
    <x v="3"/>
    <e v="#NAME?"/>
  </r>
  <r>
    <n v="-117.13"/>
    <n v="32.700000000000003"/>
    <n v="48"/>
    <n v="786"/>
    <n v="230"/>
    <n v="917"/>
    <n v="231"/>
    <n v="1.875"/>
    <n v="75600"/>
    <x v="3"/>
    <e v="#NAME?"/>
  </r>
  <r>
    <n v="-117.13"/>
    <n v="32.700000000000003"/>
    <n v="42"/>
    <n v="1210"/>
    <n v="292"/>
    <n v="945"/>
    <n v="258"/>
    <n v="0.89910000000000001"/>
    <n v="78900"/>
    <x v="3"/>
    <e v="#NAME?"/>
  </r>
  <r>
    <n v="-117.13"/>
    <n v="32.700000000000003"/>
    <n v="38"/>
    <n v="1445"/>
    <n v="392"/>
    <n v="1286"/>
    <n v="357"/>
    <n v="1.4632000000000001"/>
    <n v="80200"/>
    <x v="3"/>
    <e v="#NAME?"/>
  </r>
  <r>
    <n v="-117.13"/>
    <n v="32.700000000000003"/>
    <n v="35"/>
    <n v="1179"/>
    <n v="344"/>
    <n v="1372"/>
    <n v="330"/>
    <n v="1.9509000000000001"/>
    <n v="70200"/>
    <x v="3"/>
    <e v="#NAME?"/>
  </r>
  <r>
    <n v="-117.12"/>
    <n v="32.71"/>
    <n v="33"/>
    <n v="1256"/>
    <n v="331"/>
    <n v="1315"/>
    <n v="321"/>
    <n v="1.9286000000000001"/>
    <n v="78500"/>
    <x v="3"/>
    <e v="#NAME?"/>
  </r>
  <r>
    <n v="-117.13"/>
    <n v="32.71"/>
    <n v="38"/>
    <n v="993"/>
    <n v="246"/>
    <n v="760"/>
    <n v="205"/>
    <n v="1.1563000000000001"/>
    <n v="82700"/>
    <x v="3"/>
    <e v="#NAME?"/>
  </r>
  <r>
    <n v="-117.13"/>
    <n v="32.71"/>
    <n v="42"/>
    <n v="1145"/>
    <n v="314"/>
    <n v="1114"/>
    <n v="307"/>
    <n v="1.2614000000000001"/>
    <n v="87500"/>
    <x v="3"/>
    <e v="#NAME?"/>
  </r>
  <r>
    <n v="-117.13"/>
    <n v="32.71"/>
    <n v="44"/>
    <n v="1697"/>
    <n v="413"/>
    <n v="1396"/>
    <n v="363"/>
    <n v="1.5474000000000001"/>
    <n v="83300"/>
    <x v="3"/>
    <e v="#NAME?"/>
  </r>
  <r>
    <n v="-117.13"/>
    <n v="32.72"/>
    <n v="32"/>
    <n v="2197"/>
    <n v="623"/>
    <n v="1784"/>
    <n v="599"/>
    <n v="1.901"/>
    <n v="120300"/>
    <x v="3"/>
    <e v="#NAME?"/>
  </r>
  <r>
    <n v="-117.12"/>
    <n v="32.71"/>
    <n v="24"/>
    <n v="421"/>
    <n v="101"/>
    <n v="396"/>
    <n v="113"/>
    <n v="0.64329999999999998"/>
    <n v="111300"/>
    <x v="3"/>
    <e v="#NAME?"/>
  </r>
  <r>
    <n v="-117.13"/>
    <n v="32.72"/>
    <n v="9"/>
    <n v="2436"/>
    <n v="720"/>
    <n v="1780"/>
    <n v="653"/>
    <n v="1.8299000000000001"/>
    <n v="137500"/>
    <x v="3"/>
    <e v="#NAME?"/>
  </r>
  <r>
    <n v="-117.13"/>
    <n v="32.72"/>
    <n v="19"/>
    <n v="1341"/>
    <n v="435"/>
    <n v="1048"/>
    <n v="360"/>
    <n v="1.9750000000000001"/>
    <n v="117900"/>
    <x v="3"/>
    <e v="#NAME?"/>
  </r>
  <r>
    <n v="-117.12"/>
    <n v="32.72"/>
    <n v="36"/>
    <n v="6096"/>
    <n v="1285"/>
    <n v="3093"/>
    <n v="1229"/>
    <n v="3.37"/>
    <n v="159100"/>
    <x v="3"/>
    <e v="#NAME?"/>
  </r>
  <r>
    <n v="-117.12"/>
    <n v="32.729999999999997"/>
    <n v="50"/>
    <n v="2307"/>
    <n v="424"/>
    <n v="887"/>
    <n v="356"/>
    <n v="3.5156000000000001"/>
    <n v="168800"/>
    <x v="3"/>
    <e v="#NAME?"/>
  </r>
  <r>
    <n v="-117.12"/>
    <n v="32.729999999999997"/>
    <n v="52"/>
    <n v="3976"/>
    <n v="718"/>
    <n v="1750"/>
    <n v="769"/>
    <n v="3.4150999999999998"/>
    <n v="175400"/>
    <x v="3"/>
    <e v="#NAME?"/>
  </r>
  <r>
    <n v="-117.13"/>
    <n v="32.74"/>
    <n v="46"/>
    <n v="3355"/>
    <n v="768"/>
    <n v="1457"/>
    <n v="708"/>
    <n v="2.6604000000000001"/>
    <n v="170100"/>
    <x v="3"/>
    <e v="#NAME?"/>
  </r>
  <r>
    <n v="-117.13"/>
    <n v="32.729999999999997"/>
    <n v="52"/>
    <n v="1148"/>
    <n v="214"/>
    <n v="481"/>
    <n v="215"/>
    <n v="5.4539999999999997"/>
    <n v="240900"/>
    <x v="3"/>
    <e v="#NAME?"/>
  </r>
  <r>
    <n v="-117.13"/>
    <n v="32.729999999999997"/>
    <n v="52"/>
    <n v="2676"/>
    <n v="557"/>
    <n v="1181"/>
    <n v="537"/>
    <n v="3.6057999999999999"/>
    <n v="213100"/>
    <x v="3"/>
    <e v="#NAME?"/>
  </r>
  <r>
    <n v="-117.13"/>
    <n v="32.74"/>
    <n v="50"/>
    <n v="1527"/>
    <n v="338"/>
    <n v="728"/>
    <n v="322"/>
    <n v="2.625"/>
    <n v="203200"/>
    <x v="3"/>
    <e v="#NAME?"/>
  </r>
  <r>
    <n v="-117.13"/>
    <n v="32.729999999999997"/>
    <n v="43"/>
    <n v="2706"/>
    <n v="667"/>
    <n v="1531"/>
    <n v="614"/>
    <n v="2.1513"/>
    <n v="145000"/>
    <x v="3"/>
    <e v="#NAME?"/>
  </r>
  <r>
    <n v="-117.13"/>
    <n v="32.72"/>
    <n v="43"/>
    <n v="2160"/>
    <n v="504"/>
    <n v="1221"/>
    <n v="452"/>
    <n v="2.4821"/>
    <n v="140600"/>
    <x v="3"/>
    <e v="#NAME?"/>
  </r>
  <r>
    <n v="-117.13"/>
    <n v="32.72"/>
    <n v="52"/>
    <n v="1560"/>
    <n v="307"/>
    <n v="757"/>
    <n v="315"/>
    <n v="2.7082999999999999"/>
    <n v="199100"/>
    <x v="3"/>
    <e v="#NAME?"/>
  </r>
  <r>
    <n v="-117.13"/>
    <n v="32.729999999999997"/>
    <n v="52"/>
    <n v="1911"/>
    <n v="415"/>
    <n v="777"/>
    <n v="412"/>
    <n v="2.2429000000000001"/>
    <n v="221100"/>
    <x v="3"/>
    <e v="#NAME?"/>
  </r>
  <r>
    <n v="-117.14"/>
    <n v="32.72"/>
    <n v="42"/>
    <n v="1558"/>
    <n v="458"/>
    <n v="1227"/>
    <n v="407"/>
    <n v="2.2804000000000002"/>
    <n v="139100"/>
    <x v="3"/>
    <e v="#NAME?"/>
  </r>
  <r>
    <n v="-117.13"/>
    <n v="32.72"/>
    <n v="17"/>
    <n v="1285"/>
    <n v="423"/>
    <n v="1208"/>
    <n v="409"/>
    <n v="1.758"/>
    <n v="126600"/>
    <x v="3"/>
    <e v="#NAME?"/>
  </r>
  <r>
    <n v="-117.14"/>
    <n v="32.71"/>
    <n v="34"/>
    <n v="1694"/>
    <n v="455"/>
    <n v="1467"/>
    <n v="425"/>
    <n v="2.1164000000000001"/>
    <n v="139400"/>
    <x v="3"/>
    <e v="#NAME?"/>
  </r>
  <r>
    <n v="-117.14"/>
    <n v="32.71"/>
    <n v="32"/>
    <n v="719"/>
    <n v="251"/>
    <n v="894"/>
    <n v="208"/>
    <n v="1.8455999999999999"/>
    <n v="103100"/>
    <x v="3"/>
    <e v="#NAME?"/>
  </r>
  <r>
    <n v="-117.14"/>
    <n v="32.72"/>
    <n v="43"/>
    <n v="1073"/>
    <n v="344"/>
    <n v="660"/>
    <n v="279"/>
    <n v="2.0529000000000002"/>
    <n v="168800"/>
    <x v="3"/>
    <e v="#NAME?"/>
  </r>
  <r>
    <n v="-117.14"/>
    <n v="32.72"/>
    <n v="45"/>
    <n v="1140"/>
    <n v="310"/>
    <n v="840"/>
    <n v="339"/>
    <n v="1.6155999999999999"/>
    <n v="156300"/>
    <x v="3"/>
    <e v="#NAME?"/>
  </r>
  <r>
    <n v="-117.14"/>
    <n v="32.72"/>
    <n v="34"/>
    <n v="2533"/>
    <n v="862"/>
    <n v="2011"/>
    <n v="778"/>
    <n v="2.1198999999999999"/>
    <n v="160400"/>
    <x v="3"/>
    <e v="#NAME?"/>
  </r>
  <r>
    <n v="-117.14"/>
    <n v="32.71"/>
    <n v="52"/>
    <n v="1225"/>
    <n v="332"/>
    <n v="955"/>
    <n v="321"/>
    <n v="1.6011"/>
    <n v="106300"/>
    <x v="3"/>
    <e v="#NAME?"/>
  </r>
  <r>
    <n v="-117.14"/>
    <n v="32.71"/>
    <n v="52"/>
    <n v="979"/>
    <n v="314"/>
    <n v="975"/>
    <n v="297"/>
    <n v="1.2375"/>
    <n v="100000"/>
    <x v="3"/>
    <e v="#NAME?"/>
  </r>
  <r>
    <n v="-117.14"/>
    <n v="32.71"/>
    <n v="52"/>
    <n v="800"/>
    <n v="313"/>
    <n v="1337"/>
    <n v="282"/>
    <n v="1.5593999999999999"/>
    <n v="87500"/>
    <x v="3"/>
    <e v="#NAME?"/>
  </r>
  <r>
    <n v="-117.14"/>
    <n v="32.71"/>
    <n v="52"/>
    <n v="500"/>
    <m/>
    <n v="480"/>
    <n v="108"/>
    <n v="1.8695999999999999"/>
    <n v="91100"/>
    <x v="3"/>
    <e v="#NAME?"/>
  </r>
  <r>
    <n v="-117.13"/>
    <n v="32.71"/>
    <n v="37"/>
    <n v="1220"/>
    <n v="325"/>
    <n v="1472"/>
    <n v="323"/>
    <n v="1.825"/>
    <n v="81500"/>
    <x v="3"/>
    <e v="#NAME?"/>
  </r>
  <r>
    <n v="-117.13"/>
    <n v="32.71"/>
    <n v="35"/>
    <n v="614"/>
    <n v="180"/>
    <n v="691"/>
    <n v="164"/>
    <n v="1.6953"/>
    <n v="81300"/>
    <x v="3"/>
    <e v="#NAME?"/>
  </r>
  <r>
    <n v="-117.14"/>
    <n v="32.71"/>
    <n v="43"/>
    <n v="966"/>
    <n v="255"/>
    <n v="857"/>
    <n v="208"/>
    <n v="1.2841"/>
    <n v="72000"/>
    <x v="3"/>
    <e v="#NAME?"/>
  </r>
  <r>
    <n v="-117.14"/>
    <n v="32.71"/>
    <n v="39"/>
    <n v="1647"/>
    <n v="478"/>
    <n v="2176"/>
    <n v="479"/>
    <n v="1.7642"/>
    <n v="82900"/>
    <x v="3"/>
    <e v="#NAME?"/>
  </r>
  <r>
    <n v="-117.14"/>
    <n v="32.700000000000003"/>
    <n v="32"/>
    <n v="1280"/>
    <n v="353"/>
    <n v="1335"/>
    <n v="330"/>
    <n v="1.6023000000000001"/>
    <n v="77300"/>
    <x v="3"/>
    <e v="#NAME?"/>
  </r>
  <r>
    <n v="-117.13"/>
    <n v="32.700000000000003"/>
    <n v="35"/>
    <n v="365"/>
    <n v="98"/>
    <n v="463"/>
    <n v="112"/>
    <n v="2.5588000000000002"/>
    <n v="78800"/>
    <x v="3"/>
    <e v="#NAME?"/>
  </r>
  <r>
    <n v="-117.14"/>
    <n v="32.700000000000003"/>
    <n v="43"/>
    <n v="1126"/>
    <n v="289"/>
    <n v="1132"/>
    <n v="294"/>
    <n v="2.1875"/>
    <n v="87000"/>
    <x v="3"/>
    <e v="#NAME?"/>
  </r>
  <r>
    <n v="-117.14"/>
    <n v="32.700000000000003"/>
    <n v="40"/>
    <n v="1227"/>
    <n v="330"/>
    <n v="1199"/>
    <n v="316"/>
    <n v="1.2188000000000001"/>
    <n v="92500"/>
    <x v="3"/>
    <e v="#NAME?"/>
  </r>
  <r>
    <n v="-117.14"/>
    <n v="32.700000000000003"/>
    <n v="36"/>
    <n v="633"/>
    <n v="148"/>
    <n v="557"/>
    <n v="139"/>
    <n v="1.5729"/>
    <n v="82700"/>
    <x v="3"/>
    <e v="#NAME?"/>
  </r>
  <r>
    <n v="-117.14"/>
    <n v="32.700000000000003"/>
    <n v="48"/>
    <n v="510"/>
    <n v="180"/>
    <n v="545"/>
    <n v="132"/>
    <n v="1.8008"/>
    <n v="86500"/>
    <x v="3"/>
    <e v="#NAME?"/>
  </r>
  <r>
    <n v="-117.14"/>
    <n v="32.700000000000003"/>
    <n v="44"/>
    <n v="658"/>
    <n v="218"/>
    <n v="869"/>
    <n v="212"/>
    <n v="1.9338"/>
    <n v="89400"/>
    <x v="3"/>
    <e v="#NAME?"/>
  </r>
  <r>
    <n v="-117.14"/>
    <n v="32.700000000000003"/>
    <n v="47"/>
    <n v="552"/>
    <n v="161"/>
    <n v="593"/>
    <n v="174"/>
    <n v="0.95889999999999997"/>
    <n v="90000"/>
    <x v="3"/>
    <e v="#NAME?"/>
  </r>
  <r>
    <n v="-117.15"/>
    <n v="32.700000000000003"/>
    <n v="50"/>
    <n v="475"/>
    <n v="172"/>
    <n v="483"/>
    <n v="120"/>
    <n v="1.3656999999999999"/>
    <n v="162500"/>
    <x v="3"/>
    <e v="#NAME?"/>
  </r>
  <r>
    <n v="-117.15"/>
    <n v="32.71"/>
    <n v="52"/>
    <n v="402"/>
    <n v="183"/>
    <n v="557"/>
    <n v="172"/>
    <n v="1.3125"/>
    <n v="87500"/>
    <x v="3"/>
    <e v="#NAME?"/>
  </r>
  <r>
    <n v="-117.15"/>
    <n v="32.700000000000003"/>
    <n v="52"/>
    <n v="458"/>
    <n v="148"/>
    <n v="1283"/>
    <n v="166"/>
    <n v="1.2863"/>
    <n v="86300"/>
    <x v="3"/>
    <e v="#NAME?"/>
  </r>
  <r>
    <n v="-117.15"/>
    <n v="32.71"/>
    <n v="52"/>
    <n v="217"/>
    <n v="82"/>
    <n v="531"/>
    <n v="93"/>
    <n v="1.6607000000000001"/>
    <n v="137500"/>
    <x v="3"/>
    <e v="#NAME?"/>
  </r>
  <r>
    <n v="-117.15"/>
    <n v="32.72"/>
    <n v="52"/>
    <n v="344"/>
    <n v="177"/>
    <n v="460"/>
    <n v="147"/>
    <n v="1.2292000000000001"/>
    <n v="137500"/>
    <x v="3"/>
    <e v="#NAME?"/>
  </r>
  <r>
    <n v="-117.16"/>
    <n v="32.72"/>
    <n v="52"/>
    <n v="788"/>
    <n v="463"/>
    <n v="805"/>
    <n v="391"/>
    <n v="0.91420000000000001"/>
    <n v="162500"/>
    <x v="3"/>
    <e v="#NAME?"/>
  </r>
  <r>
    <n v="-117.16"/>
    <n v="32.71"/>
    <n v="52"/>
    <n v="845"/>
    <n v="451"/>
    <n v="1230"/>
    <n v="375"/>
    <n v="1.0918000000000001"/>
    <n v="22500"/>
    <x v="3"/>
    <e v="#NAME?"/>
  </r>
  <r>
    <n v="-117.16"/>
    <n v="32.71"/>
    <n v="5"/>
    <n v="2508"/>
    <n v="827"/>
    <n v="2066"/>
    <n v="761"/>
    <n v="1.3091999999999999"/>
    <n v="325000"/>
    <x v="3"/>
    <e v="#NAME?"/>
  </r>
  <r>
    <n v="-117.17"/>
    <n v="32.71"/>
    <n v="7"/>
    <n v="2493"/>
    <n v="693"/>
    <n v="951"/>
    <n v="641"/>
    <n v="4.2374999999999998"/>
    <n v="205000"/>
    <x v="3"/>
    <e v="#NAME?"/>
  </r>
  <r>
    <n v="-117.17"/>
    <n v="32.71"/>
    <n v="39"/>
    <n v="311"/>
    <n v="181"/>
    <n v="206"/>
    <n v="113"/>
    <n v="0.76849999999999996"/>
    <n v="187500"/>
    <x v="3"/>
    <e v="#NAME?"/>
  </r>
  <r>
    <n v="-117.14"/>
    <n v="32.729999999999997"/>
    <n v="26"/>
    <n v="450"/>
    <n v="132"/>
    <n v="317"/>
    <n v="109"/>
    <n v="4"/>
    <n v="137500"/>
    <x v="3"/>
    <e v="#NAME?"/>
  </r>
  <r>
    <n v="-117.15"/>
    <n v="32.72"/>
    <n v="51"/>
    <n v="1321"/>
    <m/>
    <n v="781"/>
    <n v="499"/>
    <n v="1.3070999999999999"/>
    <n v="250000"/>
    <x v="3"/>
    <e v="#NAME?"/>
  </r>
  <r>
    <n v="-117.16"/>
    <n v="32.72"/>
    <n v="24"/>
    <n v="1232"/>
    <n v="663"/>
    <n v="1184"/>
    <n v="626"/>
    <n v="1.0390999999999999"/>
    <n v="162500"/>
    <x v="3"/>
    <e v="#NAME?"/>
  </r>
  <r>
    <n v="-117.16"/>
    <n v="32.729999999999997"/>
    <n v="52"/>
    <n v="1218"/>
    <n v="471"/>
    <n v="821"/>
    <n v="429"/>
    <n v="1.9597"/>
    <n v="200000"/>
    <x v="3"/>
    <e v="#NAME?"/>
  </r>
  <r>
    <n v="-117.16"/>
    <n v="32.72"/>
    <n v="27"/>
    <n v="1245"/>
    <n v="471"/>
    <n v="653"/>
    <n v="451"/>
    <n v="1.2667999999999999"/>
    <n v="225000"/>
    <x v="3"/>
    <e v="#NAME?"/>
  </r>
  <r>
    <n v="-117.17"/>
    <n v="32.729999999999997"/>
    <n v="52"/>
    <n v="408"/>
    <n v="143"/>
    <n v="313"/>
    <n v="143"/>
    <n v="1.8149999999999999"/>
    <n v="116700"/>
    <x v="3"/>
    <e v="#NAME?"/>
  </r>
  <r>
    <n v="-117.17"/>
    <n v="32.72"/>
    <n v="44"/>
    <n v="626"/>
    <n v="256"/>
    <n v="572"/>
    <n v="229"/>
    <n v="1.5909"/>
    <n v="262500"/>
    <x v="3"/>
    <e v="#NAME?"/>
  </r>
  <r>
    <n v="-117.16"/>
    <n v="32.729999999999997"/>
    <n v="52"/>
    <n v="1682"/>
    <n v="617"/>
    <n v="873"/>
    <n v="534"/>
    <n v="2.0972"/>
    <n v="112500"/>
    <x v="3"/>
    <e v="#NAME?"/>
  </r>
  <r>
    <n v="-117.16"/>
    <n v="32.729999999999997"/>
    <n v="52"/>
    <n v="1863"/>
    <n v="559"/>
    <n v="906"/>
    <n v="493"/>
    <n v="1.9202999999999999"/>
    <n v="195800"/>
    <x v="3"/>
    <e v="#NAME?"/>
  </r>
  <r>
    <n v="-117.17"/>
    <n v="32.729999999999997"/>
    <n v="52"/>
    <n v="1578"/>
    <n v="487"/>
    <n v="879"/>
    <n v="446"/>
    <n v="2.4068999999999998"/>
    <n v="215000"/>
    <x v="3"/>
    <e v="#NAME?"/>
  </r>
  <r>
    <n v="-117.16"/>
    <n v="32.74"/>
    <n v="49"/>
    <n v="1815"/>
    <n v="495"/>
    <n v="601"/>
    <n v="410"/>
    <n v="3.0571000000000002"/>
    <n v="418800"/>
    <x v="3"/>
    <e v="#NAME?"/>
  </r>
  <r>
    <n v="-117.16"/>
    <n v="32.74"/>
    <n v="43"/>
    <n v="1437"/>
    <n v="406"/>
    <n v="692"/>
    <n v="379"/>
    <n v="3.1979000000000002"/>
    <n v="466700"/>
    <x v="3"/>
    <e v="#NAME?"/>
  </r>
  <r>
    <n v="-117.17"/>
    <n v="32.74"/>
    <n v="39"/>
    <n v="3803"/>
    <n v="806"/>
    <n v="1567"/>
    <n v="775"/>
    <n v="3.7039"/>
    <n v="361500"/>
    <x v="3"/>
    <e v="#NAME?"/>
  </r>
  <r>
    <n v="-117.17"/>
    <n v="32.74"/>
    <n v="38"/>
    <n v="5054"/>
    <n v="1168"/>
    <n v="2366"/>
    <n v="1103"/>
    <n v="2.9422000000000001"/>
    <n v="289400"/>
    <x v="3"/>
    <e v="#NAME?"/>
  </r>
  <r>
    <n v="-117.17"/>
    <n v="32.729999999999997"/>
    <n v="52"/>
    <n v="55"/>
    <n v="18"/>
    <n v="65"/>
    <n v="22"/>
    <n v="1.6591"/>
    <n v="112500"/>
    <x v="3"/>
    <e v="#NAME?"/>
  </r>
  <r>
    <n v="-117.2"/>
    <n v="32.76"/>
    <n v="40"/>
    <n v="581"/>
    <n v="157"/>
    <n v="298"/>
    <n v="156"/>
    <n v="2.4"/>
    <n v="255000"/>
    <x v="3"/>
    <e v="#NAME?"/>
  </r>
  <r>
    <n v="-117.19"/>
    <n v="32.75"/>
    <n v="33"/>
    <n v="1115"/>
    <n v="316"/>
    <n v="583"/>
    <n v="269"/>
    <n v="2.5882000000000001"/>
    <n v="258300"/>
    <x v="3"/>
    <e v="#NAME?"/>
  </r>
  <r>
    <n v="-117.18"/>
    <n v="32.74"/>
    <n v="20"/>
    <n v="1165"/>
    <n v="269"/>
    <n v="459"/>
    <n v="244"/>
    <n v="3.1749999999999998"/>
    <n v="191700"/>
    <x v="3"/>
    <e v="#NAME?"/>
  </r>
  <r>
    <n v="-117.19"/>
    <n v="32.75"/>
    <n v="52"/>
    <n v="25"/>
    <n v="5"/>
    <n v="13"/>
    <n v="5"/>
    <n v="0.53600000000000003"/>
    <n v="162500"/>
    <x v="3"/>
    <e v="#NAME?"/>
  </r>
  <r>
    <n v="-117.21"/>
    <n v="32.75"/>
    <n v="15"/>
    <n v="1716"/>
    <n v="702"/>
    <n v="914"/>
    <n v="672"/>
    <n v="1.0611999999999999"/>
    <n v="300000"/>
    <x v="3"/>
    <e v="#NAME?"/>
  </r>
  <r>
    <n v="-117.21"/>
    <n v="32.74"/>
    <n v="45"/>
    <n v="3025"/>
    <n v="583"/>
    <n v="1980"/>
    <n v="550"/>
    <n v="2.2982"/>
    <n v="87500"/>
    <x v="3"/>
    <e v="#NAME?"/>
  </r>
  <r>
    <n v="-117.21"/>
    <n v="32.75"/>
    <n v="27"/>
    <n v="2072"/>
    <n v="534"/>
    <n v="1118"/>
    <n v="510"/>
    <n v="2.8043"/>
    <n v="262100"/>
    <x v="3"/>
    <e v="#NAME?"/>
  </r>
  <r>
    <n v="-117.22"/>
    <n v="32.75"/>
    <n v="24"/>
    <n v="3914"/>
    <n v="985"/>
    <n v="2147"/>
    <n v="874"/>
    <n v="2.9735"/>
    <n v="225000"/>
    <x v="3"/>
    <e v="#NAME?"/>
  </r>
  <r>
    <n v="-117.22"/>
    <n v="32.75"/>
    <n v="26"/>
    <n v="696"/>
    <n v="185"/>
    <n v="384"/>
    <n v="184"/>
    <n v="2.6120999999999999"/>
    <n v="125000"/>
    <x v="3"/>
    <e v="#NAME?"/>
  </r>
  <r>
    <n v="-117.23"/>
    <n v="32.75"/>
    <n v="23"/>
    <n v="2415"/>
    <n v="653"/>
    <n v="1275"/>
    <n v="596"/>
    <n v="3.1389"/>
    <n v="101800"/>
    <x v="3"/>
    <e v="#NAME?"/>
  </r>
  <r>
    <n v="-117.22"/>
    <n v="32.75"/>
    <n v="26"/>
    <n v="617"/>
    <n v="112"/>
    <n v="251"/>
    <n v="110"/>
    <n v="3.8035999999999999"/>
    <n v="162000"/>
    <x v="3"/>
    <e v="#NAME?"/>
  </r>
  <r>
    <n v="-117.23"/>
    <n v="32.75"/>
    <n v="11"/>
    <n v="4304"/>
    <n v="1245"/>
    <n v="1960"/>
    <n v="1105"/>
    <n v="3.3456000000000001"/>
    <n v="159800"/>
    <x v="3"/>
    <e v="#NAME?"/>
  </r>
  <r>
    <n v="-117.21"/>
    <n v="32.74"/>
    <n v="52"/>
    <n v="1245"/>
    <n v="174"/>
    <n v="468"/>
    <n v="193"/>
    <n v="6.9321999999999999"/>
    <n v="334500"/>
    <x v="3"/>
    <e v="#NAME?"/>
  </r>
  <r>
    <n v="-117.22"/>
    <n v="32.74"/>
    <n v="52"/>
    <n v="1283"/>
    <n v="173"/>
    <n v="436"/>
    <n v="190"/>
    <n v="7.4028999999999998"/>
    <n v="345700"/>
    <x v="3"/>
    <e v="#NAME?"/>
  </r>
  <r>
    <n v="-117.22"/>
    <n v="32.74"/>
    <n v="52"/>
    <n v="1260"/>
    <n v="202"/>
    <n v="555"/>
    <n v="209"/>
    <n v="7.2758000000000003"/>
    <n v="345200"/>
    <x v="3"/>
    <e v="#NAME?"/>
  </r>
  <r>
    <n v="-117.22"/>
    <n v="32.74"/>
    <n v="41"/>
    <n v="2621"/>
    <n v="542"/>
    <n v="1074"/>
    <n v="471"/>
    <n v="2.4016000000000002"/>
    <n v="287500"/>
    <x v="3"/>
    <e v="#NAME?"/>
  </r>
  <r>
    <n v="-117.22"/>
    <n v="32.75"/>
    <n v="34"/>
    <n v="6001"/>
    <n v="1111"/>
    <n v="2654"/>
    <n v="1072"/>
    <n v="4.5877999999999997"/>
    <n v="291000"/>
    <x v="3"/>
    <e v="#NAME?"/>
  </r>
  <r>
    <n v="-117.22"/>
    <n v="32.729999999999997"/>
    <n v="38"/>
    <n v="3966"/>
    <n v="768"/>
    <n v="1640"/>
    <n v="729"/>
    <n v="3.8409"/>
    <n v="291400"/>
    <x v="3"/>
    <e v="#NAME?"/>
  </r>
  <r>
    <n v="-117.23"/>
    <n v="32.729999999999997"/>
    <n v="35"/>
    <n v="2914"/>
    <n v="683"/>
    <n v="1562"/>
    <n v="638"/>
    <n v="2.5259"/>
    <n v="240200"/>
    <x v="3"/>
    <e v="#NAME?"/>
  </r>
  <r>
    <n v="-117.23"/>
    <n v="32.729999999999997"/>
    <n v="44"/>
    <n v="1168"/>
    <n v="263"/>
    <n v="509"/>
    <n v="256"/>
    <n v="2.7273000000000001"/>
    <n v="269700"/>
    <x v="3"/>
    <e v="#NAME?"/>
  </r>
  <r>
    <n v="-117.23"/>
    <n v="32.72"/>
    <n v="43"/>
    <n v="952"/>
    <n v="209"/>
    <n v="392"/>
    <n v="210"/>
    <n v="2.1635"/>
    <n v="244200"/>
    <x v="3"/>
    <e v="#NAME?"/>
  </r>
  <r>
    <n v="-117.23"/>
    <n v="32.74"/>
    <n v="44"/>
    <n v="1404"/>
    <n v="229"/>
    <n v="513"/>
    <n v="217"/>
    <n v="4.1806000000000001"/>
    <n v="263800"/>
    <x v="3"/>
    <e v="#NAME?"/>
  </r>
  <r>
    <n v="-117.24"/>
    <n v="32.74"/>
    <n v="43"/>
    <n v="2216"/>
    <n v="375"/>
    <n v="918"/>
    <n v="388"/>
    <n v="5.5289000000000001"/>
    <n v="297700"/>
    <x v="3"/>
    <e v="#NAME?"/>
  </r>
  <r>
    <n v="-117.24"/>
    <n v="32.729999999999997"/>
    <n v="37"/>
    <n v="2260"/>
    <n v="354"/>
    <n v="809"/>
    <n v="351"/>
    <n v="5.9112999999999998"/>
    <n v="388300"/>
    <x v="3"/>
    <e v="#NAME?"/>
  </r>
  <r>
    <n v="-117.23"/>
    <n v="32.729999999999997"/>
    <n v="36"/>
    <n v="2052"/>
    <n v="287"/>
    <n v="699"/>
    <n v="265"/>
    <n v="7.5556999999999999"/>
    <n v="441400"/>
    <x v="3"/>
    <e v="#NAME?"/>
  </r>
  <r>
    <n v="-117.23"/>
    <n v="32.72"/>
    <n v="38"/>
    <n v="2827"/>
    <n v="581"/>
    <n v="972"/>
    <n v="558"/>
    <n v="3.2361"/>
    <n v="500001"/>
    <x v="3"/>
    <e v="#NAME?"/>
  </r>
  <r>
    <n v="-117.24"/>
    <n v="32.71"/>
    <n v="32"/>
    <n v="4164"/>
    <n v="701"/>
    <n v="1277"/>
    <n v="607"/>
    <n v="6.6661000000000001"/>
    <n v="500001"/>
    <x v="3"/>
    <e v="#NAME?"/>
  </r>
  <r>
    <n v="-117.24"/>
    <n v="32.72"/>
    <n v="39"/>
    <n v="3089"/>
    <n v="431"/>
    <n v="1175"/>
    <n v="432"/>
    <n v="7.5925000000000002"/>
    <n v="466700"/>
    <x v="3"/>
    <e v="#NAME?"/>
  </r>
  <r>
    <n v="-117.24"/>
    <n v="32.72"/>
    <n v="39"/>
    <n v="3819"/>
    <n v="594"/>
    <n v="1361"/>
    <n v="583"/>
    <n v="6.6013000000000002"/>
    <n v="396400"/>
    <x v="3"/>
    <e v="#NAME?"/>
  </r>
  <r>
    <n v="-117.25"/>
    <n v="32.729999999999997"/>
    <n v="38"/>
    <n v="1840"/>
    <n v="291"/>
    <n v="633"/>
    <n v="283"/>
    <n v="4.9124999999999996"/>
    <n v="383600"/>
    <x v="3"/>
    <e v="#NAME?"/>
  </r>
  <r>
    <n v="-117.25"/>
    <n v="32.72"/>
    <n v="36"/>
    <n v="2632"/>
    <n v="450"/>
    <n v="2038"/>
    <n v="419"/>
    <n v="6.5319000000000003"/>
    <n v="345800"/>
    <x v="3"/>
    <e v="#NAME?"/>
  </r>
  <r>
    <n v="-117.25"/>
    <n v="32.72"/>
    <n v="33"/>
    <n v="1677"/>
    <n v="228"/>
    <n v="629"/>
    <n v="239"/>
    <n v="6.5970000000000004"/>
    <n v="496400"/>
    <x v="3"/>
    <e v="#NAME?"/>
  </r>
  <r>
    <n v="-117.25"/>
    <n v="32.729999999999997"/>
    <n v="37"/>
    <n v="2224"/>
    <n v="331"/>
    <n v="821"/>
    <n v="341"/>
    <n v="6.3331"/>
    <n v="400000"/>
    <x v="3"/>
    <e v="#NAME?"/>
  </r>
  <r>
    <n v="-117.28"/>
    <n v="32.729999999999997"/>
    <n v="44"/>
    <n v="1934"/>
    <n v="325"/>
    <n v="783"/>
    <n v="316"/>
    <n v="4.8684000000000003"/>
    <n v="358600"/>
    <x v="3"/>
    <e v="#NAME?"/>
  </r>
  <r>
    <n v="-117.28"/>
    <n v="32.74"/>
    <n v="33"/>
    <n v="4168"/>
    <n v="1112"/>
    <n v="1785"/>
    <n v="984"/>
    <n v="2.7515000000000001"/>
    <n v="247700"/>
    <x v="3"/>
    <e v="#NAME?"/>
  </r>
  <r>
    <n v="-117.25"/>
    <n v="32.74"/>
    <n v="36"/>
    <n v="3548"/>
    <n v="956"/>
    <n v="1648"/>
    <n v="866"/>
    <n v="2.6962000000000002"/>
    <n v="288200"/>
    <x v="3"/>
    <e v="#NAME?"/>
  </r>
  <r>
    <n v="-117.25"/>
    <n v="32.74"/>
    <n v="36"/>
    <n v="1830"/>
    <n v="430"/>
    <n v="755"/>
    <n v="419"/>
    <n v="2.9904000000000002"/>
    <n v="286800"/>
    <x v="3"/>
    <e v="#NAME?"/>
  </r>
  <r>
    <n v="-117.25"/>
    <n v="32.74"/>
    <n v="40"/>
    <n v="2186"/>
    <n v="549"/>
    <n v="953"/>
    <n v="515"/>
    <n v="2.8007"/>
    <n v="257100"/>
    <x v="3"/>
    <e v="#NAME?"/>
  </r>
  <r>
    <n v="-117.24"/>
    <n v="32.74"/>
    <n v="44"/>
    <n v="1686"/>
    <n v="285"/>
    <n v="712"/>
    <n v="298"/>
    <n v="4.0267999999999997"/>
    <n v="298600"/>
    <x v="3"/>
    <e v="#NAME?"/>
  </r>
  <r>
    <n v="-117.24"/>
    <n v="32.74"/>
    <n v="44"/>
    <n v="1488"/>
    <n v="259"/>
    <n v="667"/>
    <n v="281"/>
    <n v="4.0861999999999998"/>
    <n v="321800"/>
    <x v="3"/>
    <e v="#NAME?"/>
  </r>
  <r>
    <n v="-117.25"/>
    <n v="32.729999999999997"/>
    <n v="39"/>
    <n v="1688"/>
    <n v="256"/>
    <n v="635"/>
    <n v="272"/>
    <n v="4.5937999999999999"/>
    <n v="367400"/>
    <x v="3"/>
    <e v="#NAME?"/>
  </r>
  <r>
    <n v="-117.23"/>
    <n v="32.75"/>
    <n v="5"/>
    <n v="1824"/>
    <m/>
    <n v="892"/>
    <n v="426"/>
    <n v="3.4285999999999999"/>
    <n v="137500"/>
    <x v="3"/>
    <e v="#NAME?"/>
  </r>
  <r>
    <n v="-117.23"/>
    <n v="32.75"/>
    <n v="21"/>
    <n v="2050"/>
    <n v="608"/>
    <n v="1131"/>
    <n v="550"/>
    <n v="2.4779"/>
    <n v="165000"/>
    <x v="3"/>
    <e v="#NAME?"/>
  </r>
  <r>
    <n v="-117.23"/>
    <n v="32.74"/>
    <n v="16"/>
    <n v="735"/>
    <n v="139"/>
    <n v="299"/>
    <n v="134"/>
    <n v="4.6353999999999997"/>
    <n v="179200"/>
    <x v="3"/>
    <e v="#NAME?"/>
  </r>
  <r>
    <n v="-117.23"/>
    <n v="32.74"/>
    <n v="16"/>
    <n v="1953"/>
    <n v="404"/>
    <n v="798"/>
    <n v="385"/>
    <n v="4.8167"/>
    <n v="169800"/>
    <x v="3"/>
    <e v="#NAME?"/>
  </r>
  <r>
    <n v="-117.23"/>
    <n v="32.74"/>
    <n v="35"/>
    <n v="2615"/>
    <n v="525"/>
    <n v="1312"/>
    <n v="547"/>
    <n v="4.1338999999999997"/>
    <n v="238200"/>
    <x v="3"/>
    <e v="#NAME?"/>
  </r>
  <r>
    <n v="-117.24"/>
    <n v="32.74"/>
    <n v="45"/>
    <n v="1718"/>
    <n v="293"/>
    <n v="757"/>
    <n v="329"/>
    <n v="4.05"/>
    <n v="284900"/>
    <x v="3"/>
    <e v="#NAME?"/>
  </r>
  <r>
    <n v="-117.24"/>
    <n v="32.75"/>
    <n v="36"/>
    <n v="2831"/>
    <n v="669"/>
    <n v="1279"/>
    <n v="660"/>
    <n v="2.9895999999999998"/>
    <n v="252700"/>
    <x v="3"/>
    <e v="#NAME?"/>
  </r>
  <r>
    <n v="-117.24"/>
    <n v="32.75"/>
    <n v="36"/>
    <n v="1856"/>
    <n v="475"/>
    <n v="822"/>
    <n v="416"/>
    <n v="2.3041999999999998"/>
    <n v="220600"/>
    <x v="3"/>
    <e v="#NAME?"/>
  </r>
  <r>
    <n v="-117.24"/>
    <n v="32.75"/>
    <n v="41"/>
    <n v="1989"/>
    <n v="514"/>
    <n v="1015"/>
    <n v="489"/>
    <n v="2.79"/>
    <n v="226000"/>
    <x v="3"/>
    <e v="#NAME?"/>
  </r>
  <r>
    <n v="-117.25"/>
    <n v="32.74"/>
    <n v="36"/>
    <n v="1240"/>
    <n v="310"/>
    <n v="577"/>
    <n v="319"/>
    <n v="2.6625000000000001"/>
    <n v="248200"/>
    <x v="3"/>
    <e v="#NAME?"/>
  </r>
  <r>
    <n v="-117.25"/>
    <n v="32.75"/>
    <n v="32"/>
    <n v="3551"/>
    <n v="1037"/>
    <n v="1731"/>
    <n v="935"/>
    <n v="2.2017000000000002"/>
    <n v="208300"/>
    <x v="3"/>
    <e v="#NAME?"/>
  </r>
  <r>
    <n v="-117.25"/>
    <n v="32.75"/>
    <n v="36"/>
    <n v="1929"/>
    <n v="526"/>
    <n v="974"/>
    <n v="491"/>
    <n v="1.7622"/>
    <n v="205800"/>
    <x v="3"/>
    <e v="#NAME?"/>
  </r>
  <r>
    <n v="-117.24"/>
    <n v="32.75"/>
    <n v="33"/>
    <n v="1980"/>
    <n v="614"/>
    <n v="1057"/>
    <n v="567"/>
    <n v="2.2042000000000002"/>
    <n v="231300"/>
    <x v="3"/>
    <e v="#NAME?"/>
  </r>
  <r>
    <n v="-117.25"/>
    <n v="32.75"/>
    <n v="37"/>
    <n v="1189"/>
    <n v="377"/>
    <n v="645"/>
    <n v="377"/>
    <n v="2.4672000000000001"/>
    <n v="216700"/>
    <x v="3"/>
    <e v="#NAME?"/>
  </r>
  <r>
    <n v="-117.28"/>
    <n v="32.75"/>
    <n v="34"/>
    <n v="981"/>
    <n v="313"/>
    <n v="508"/>
    <n v="304"/>
    <n v="2.2328000000000001"/>
    <n v="266700"/>
    <x v="3"/>
    <e v="#NAME?"/>
  </r>
  <r>
    <n v="-117.25"/>
    <n v="32.79"/>
    <n v="37"/>
    <n v="1467"/>
    <n v="442"/>
    <n v="651"/>
    <n v="354"/>
    <n v="2.375"/>
    <n v="340400"/>
    <x v="3"/>
    <e v="#NAME?"/>
  </r>
  <r>
    <n v="-117.25"/>
    <n v="32.79"/>
    <n v="43"/>
    <n v="906"/>
    <n v="240"/>
    <n v="458"/>
    <n v="205"/>
    <n v="1.8365"/>
    <n v="328600"/>
    <x v="3"/>
    <e v="#NAME?"/>
  </r>
  <r>
    <n v="-117.25"/>
    <n v="32.78"/>
    <n v="36"/>
    <n v="1527"/>
    <n v="427"/>
    <n v="710"/>
    <n v="312"/>
    <n v="2.7856999999999998"/>
    <n v="291700"/>
    <x v="3"/>
    <e v="#NAME?"/>
  </r>
  <r>
    <n v="-117.25"/>
    <n v="32.78"/>
    <n v="21"/>
    <n v="1479"/>
    <n v="484"/>
    <n v="658"/>
    <n v="384"/>
    <n v="2.4500000000000002"/>
    <n v="350000"/>
    <x v="3"/>
    <e v="#NAME?"/>
  </r>
  <r>
    <n v="-117.28"/>
    <n v="32.770000000000003"/>
    <n v="38"/>
    <n v="1267"/>
    <n v="340"/>
    <n v="442"/>
    <n v="250"/>
    <n v="4.3403"/>
    <n v="500000"/>
    <x v="3"/>
    <e v="#NAME?"/>
  </r>
  <r>
    <n v="-117.25"/>
    <n v="32.770000000000003"/>
    <n v="32"/>
    <n v="2021"/>
    <n v="524"/>
    <n v="973"/>
    <n v="485"/>
    <n v="3.18"/>
    <n v="362500"/>
    <x v="3"/>
    <e v="#NAME?"/>
  </r>
  <r>
    <n v="-117.25"/>
    <n v="32.770000000000003"/>
    <n v="35"/>
    <n v="2494"/>
    <n v="690"/>
    <n v="1126"/>
    <n v="624"/>
    <n v="4.0312999999999999"/>
    <n v="385300"/>
    <x v="3"/>
    <e v="#NAME?"/>
  </r>
  <r>
    <n v="-117.25"/>
    <n v="32.76"/>
    <n v="38"/>
    <n v="2331"/>
    <n v="493"/>
    <n v="836"/>
    <n v="433"/>
    <n v="4.9124999999999996"/>
    <n v="452600"/>
    <x v="3"/>
    <e v="#NAME?"/>
  </r>
  <r>
    <n v="-117.22"/>
    <n v="32.78"/>
    <n v="22"/>
    <n v="2020"/>
    <n v="466"/>
    <n v="1010"/>
    <n v="429"/>
    <n v="3.4527000000000001"/>
    <n v="175000"/>
    <x v="3"/>
    <e v="#NAME?"/>
  </r>
  <r>
    <n v="-117.23"/>
    <n v="32.79"/>
    <n v="23"/>
    <n v="2578"/>
    <n v="665"/>
    <n v="989"/>
    <n v="622"/>
    <n v="3.5484"/>
    <n v="238000"/>
    <x v="3"/>
    <e v="#NAME?"/>
  </r>
  <r>
    <n v="-117.23"/>
    <n v="32.79"/>
    <n v="28"/>
    <n v="2453"/>
    <n v="648"/>
    <n v="1082"/>
    <n v="617"/>
    <n v="3.625"/>
    <n v="266700"/>
    <x v="3"/>
    <e v="#NAME?"/>
  </r>
  <r>
    <n v="-117.23"/>
    <n v="32.78"/>
    <n v="35"/>
    <n v="1649"/>
    <n v="355"/>
    <n v="746"/>
    <n v="360"/>
    <n v="4.6292999999999997"/>
    <n v="356500"/>
    <x v="3"/>
    <e v="#NAME?"/>
  </r>
  <r>
    <n v="-117.24"/>
    <n v="32.78"/>
    <n v="44"/>
    <n v="2172"/>
    <n v="431"/>
    <n v="892"/>
    <n v="420"/>
    <n v="4.1741999999999999"/>
    <n v="342200"/>
    <x v="3"/>
    <e v="#NAME?"/>
  </r>
  <r>
    <n v="-117.24"/>
    <n v="32.79"/>
    <n v="17"/>
    <n v="1149"/>
    <n v="266"/>
    <n v="403"/>
    <n v="228"/>
    <n v="4.1651999999999996"/>
    <n v="241700"/>
    <x v="3"/>
    <e v="#NAME?"/>
  </r>
  <r>
    <n v="-117.24"/>
    <n v="32.79"/>
    <n v="18"/>
    <n v="2539"/>
    <n v="616"/>
    <n v="964"/>
    <n v="526"/>
    <n v="3.4306000000000001"/>
    <n v="275000"/>
    <x v="3"/>
    <e v="#NAME?"/>
  </r>
  <r>
    <n v="-117.24"/>
    <n v="32.79"/>
    <n v="20"/>
    <n v="961"/>
    <n v="278"/>
    <n v="525"/>
    <n v="254"/>
    <n v="3.1838000000000002"/>
    <n v="245800"/>
    <x v="3"/>
    <e v="#NAME?"/>
  </r>
  <r>
    <n v="-117.24"/>
    <n v="32.79"/>
    <n v="25"/>
    <n v="2135"/>
    <n v="691"/>
    <n v="566"/>
    <n v="320"/>
    <n v="2.6901999999999999"/>
    <n v="212500"/>
    <x v="3"/>
    <e v="#NAME?"/>
  </r>
  <r>
    <n v="-117.24"/>
    <n v="32.79"/>
    <n v="18"/>
    <n v="1741"/>
    <n v="602"/>
    <n v="508"/>
    <n v="283"/>
    <n v="3.2625000000000002"/>
    <n v="193800"/>
    <x v="3"/>
    <e v="#NAME?"/>
  </r>
  <r>
    <n v="-117.21"/>
    <n v="32.799999999999997"/>
    <n v="19"/>
    <n v="786"/>
    <n v="282"/>
    <n v="525"/>
    <n v="229"/>
    <n v="1.7273000000000001"/>
    <n v="137500"/>
    <x v="3"/>
    <e v="#NAME?"/>
  </r>
  <r>
    <n v="-117.22"/>
    <n v="32.799999999999997"/>
    <n v="23"/>
    <n v="1906"/>
    <n v="525"/>
    <n v="1029"/>
    <n v="491"/>
    <n v="2.93"/>
    <n v="183300"/>
    <x v="3"/>
    <e v="#NAME?"/>
  </r>
  <r>
    <n v="-117.23"/>
    <n v="32.799999999999997"/>
    <n v="22"/>
    <n v="2981"/>
    <n v="873"/>
    <n v="1751"/>
    <n v="745"/>
    <n v="2.3481999999999998"/>
    <n v="190600"/>
    <x v="3"/>
    <e v="#NAME?"/>
  </r>
  <r>
    <n v="-117.23"/>
    <n v="32.799999999999997"/>
    <n v="27"/>
    <n v="1297"/>
    <n v="355"/>
    <n v="776"/>
    <n v="337"/>
    <n v="2.4643000000000002"/>
    <n v="244400"/>
    <x v="3"/>
    <e v="#NAME?"/>
  </r>
  <r>
    <n v="-117.23"/>
    <n v="32.81"/>
    <n v="28"/>
    <n v="1508"/>
    <n v="263"/>
    <n v="996"/>
    <n v="267"/>
    <n v="3.8026"/>
    <n v="270000"/>
    <x v="3"/>
    <e v="#NAME?"/>
  </r>
  <r>
    <n v="-117.22"/>
    <n v="32.81"/>
    <n v="21"/>
    <n v="1703"/>
    <n v="335"/>
    <n v="902"/>
    <n v="369"/>
    <n v="3.7812999999999999"/>
    <n v="362500"/>
    <x v="3"/>
    <e v="#NAME?"/>
  </r>
  <r>
    <n v="-117.25"/>
    <n v="32.799999999999997"/>
    <n v="37"/>
    <n v="1096"/>
    <n v="260"/>
    <n v="490"/>
    <n v="267"/>
    <n v="3.2663000000000002"/>
    <n v="270600"/>
    <x v="3"/>
    <e v="#NAME?"/>
  </r>
  <r>
    <n v="-117.25"/>
    <n v="32.799999999999997"/>
    <n v="32"/>
    <n v="1601"/>
    <n v="468"/>
    <n v="731"/>
    <n v="429"/>
    <n v="2.5568"/>
    <n v="258300"/>
    <x v="3"/>
    <e v="#NAME?"/>
  </r>
  <r>
    <n v="-117.25"/>
    <n v="32.799999999999997"/>
    <n v="30"/>
    <n v="2061"/>
    <n v="631"/>
    <n v="1007"/>
    <n v="577"/>
    <n v="2.5813000000000001"/>
    <n v="253100"/>
    <x v="3"/>
    <e v="#NAME?"/>
  </r>
  <r>
    <n v="-117.25"/>
    <n v="32.799999999999997"/>
    <n v="31"/>
    <n v="2182"/>
    <n v="630"/>
    <n v="1069"/>
    <n v="599"/>
    <n v="2.9781"/>
    <n v="212500"/>
    <x v="3"/>
    <e v="#NAME?"/>
  </r>
  <r>
    <n v="-117.25"/>
    <n v="32.79"/>
    <n v="27"/>
    <n v="848"/>
    <n v="300"/>
    <n v="455"/>
    <n v="298"/>
    <n v="3.0773999999999999"/>
    <n v="275000"/>
    <x v="3"/>
    <e v="#NAME?"/>
  </r>
  <r>
    <n v="-117.25"/>
    <n v="32.79"/>
    <n v="25"/>
    <n v="1627"/>
    <n v="375"/>
    <n v="735"/>
    <n v="378"/>
    <n v="3.6429"/>
    <n v="317100"/>
    <x v="3"/>
    <e v="#NAME?"/>
  </r>
  <r>
    <n v="-117.28"/>
    <n v="32.799999999999997"/>
    <n v="20"/>
    <n v="1838"/>
    <n v="540"/>
    <n v="615"/>
    <n v="325"/>
    <n v="3.5486"/>
    <n v="193800"/>
    <x v="3"/>
    <e v="#NAME?"/>
  </r>
  <r>
    <n v="-117.23"/>
    <n v="32.799999999999997"/>
    <n v="21"/>
    <n v="2429"/>
    <n v="579"/>
    <n v="1011"/>
    <n v="538"/>
    <n v="3.2250000000000001"/>
    <n v="229400"/>
    <x v="3"/>
    <e v="#NAME?"/>
  </r>
  <r>
    <n v="-117.23"/>
    <n v="32.799999999999997"/>
    <n v="31"/>
    <n v="1403"/>
    <n v="388"/>
    <n v="724"/>
    <n v="371"/>
    <n v="2.6402999999999999"/>
    <n v="216100"/>
    <x v="3"/>
    <e v="#NAME?"/>
  </r>
  <r>
    <n v="-117.23"/>
    <n v="32.799999999999997"/>
    <n v="28"/>
    <n v="3379"/>
    <n v="918"/>
    <n v="1849"/>
    <n v="849"/>
    <n v="3.0293000000000001"/>
    <n v="241700"/>
    <x v="3"/>
    <e v="#NAME?"/>
  </r>
  <r>
    <n v="-117.24"/>
    <n v="32.799999999999997"/>
    <n v="26"/>
    <n v="3433"/>
    <n v="873"/>
    <n v="1492"/>
    <n v="798"/>
    <n v="2.9258000000000002"/>
    <n v="234800"/>
    <x v="3"/>
    <e v="#NAME?"/>
  </r>
  <r>
    <n v="-117.24"/>
    <n v="32.799999999999997"/>
    <n v="28"/>
    <n v="1072"/>
    <n v="331"/>
    <n v="692"/>
    <n v="321"/>
    <n v="2.1356999999999999"/>
    <n v="187500"/>
    <x v="3"/>
    <e v="#NAME?"/>
  </r>
  <r>
    <n v="-117.24"/>
    <n v="32.799999999999997"/>
    <n v="18"/>
    <n v="2205"/>
    <n v="661"/>
    <n v="874"/>
    <n v="580"/>
    <n v="3.8018000000000001"/>
    <n v="112500"/>
    <x v="3"/>
    <e v="#NAME?"/>
  </r>
  <r>
    <n v="-117.24"/>
    <n v="32.799999999999997"/>
    <n v="19"/>
    <n v="1863"/>
    <n v="497"/>
    <n v="868"/>
    <n v="503"/>
    <n v="2.2879999999999998"/>
    <n v="210000"/>
    <x v="3"/>
    <e v="#NAME?"/>
  </r>
  <r>
    <n v="-117.24"/>
    <n v="32.799999999999997"/>
    <n v="30"/>
    <n v="1917"/>
    <n v="462"/>
    <n v="828"/>
    <n v="437"/>
    <n v="2.4670999999999998"/>
    <n v="276300"/>
    <x v="3"/>
    <e v="#NAME?"/>
  </r>
  <r>
    <n v="-117.24"/>
    <n v="32.799999999999997"/>
    <n v="29"/>
    <n v="3376"/>
    <n v="882"/>
    <n v="1513"/>
    <n v="843"/>
    <n v="3.101"/>
    <n v="238200"/>
    <x v="3"/>
    <e v="#NAME?"/>
  </r>
  <r>
    <n v="-117.25"/>
    <n v="32.81"/>
    <n v="32"/>
    <n v="2402"/>
    <n v="551"/>
    <n v="1020"/>
    <n v="532"/>
    <n v="3.3942000000000001"/>
    <n v="307400"/>
    <x v="3"/>
    <e v="#NAME?"/>
  </r>
  <r>
    <n v="-117.25"/>
    <n v="32.799999999999997"/>
    <n v="35"/>
    <n v="2281"/>
    <n v="506"/>
    <n v="1005"/>
    <n v="496"/>
    <n v="4.2295999999999996"/>
    <n v="275000"/>
    <x v="3"/>
    <e v="#NAME?"/>
  </r>
  <r>
    <n v="-117.25"/>
    <n v="32.799999999999997"/>
    <n v="26"/>
    <n v="2442"/>
    <n v="659"/>
    <n v="1134"/>
    <n v="624"/>
    <n v="3.3273999999999999"/>
    <n v="295500"/>
    <x v="3"/>
    <e v="#NAME?"/>
  </r>
  <r>
    <n v="-117.26"/>
    <n v="32.81"/>
    <n v="25"/>
    <n v="2076"/>
    <n v="586"/>
    <n v="1060"/>
    <n v="554"/>
    <n v="2.8420999999999998"/>
    <n v="227800"/>
    <x v="3"/>
    <e v="#NAME?"/>
  </r>
  <r>
    <n v="-117.26"/>
    <n v="32.81"/>
    <n v="30"/>
    <n v="1328"/>
    <n v="346"/>
    <n v="577"/>
    <n v="328"/>
    <n v="2.3283999999999998"/>
    <n v="290600"/>
    <x v="3"/>
    <e v="#NAME?"/>
  </r>
  <r>
    <n v="-117.26"/>
    <n v="32.81"/>
    <n v="37"/>
    <n v="1616"/>
    <n v="421"/>
    <n v="650"/>
    <n v="395"/>
    <n v="2.92"/>
    <n v="326500"/>
    <x v="3"/>
    <e v="#NAME?"/>
  </r>
  <r>
    <n v="-117.29"/>
    <n v="32.81"/>
    <n v="35"/>
    <n v="1878"/>
    <n v="308"/>
    <n v="598"/>
    <n v="257"/>
    <n v="6.9553000000000003"/>
    <n v="500001"/>
    <x v="3"/>
    <e v="#NAME?"/>
  </r>
  <r>
    <n v="-117.26"/>
    <n v="32.799999999999997"/>
    <n v="30"/>
    <n v="1446"/>
    <n v="385"/>
    <n v="650"/>
    <n v="344"/>
    <n v="3.7440000000000002"/>
    <n v="450000"/>
    <x v="3"/>
    <e v="#NAME?"/>
  </r>
  <r>
    <n v="-117.24"/>
    <n v="32.81"/>
    <n v="33"/>
    <n v="1588"/>
    <n v="289"/>
    <n v="683"/>
    <n v="301"/>
    <n v="5.4103000000000003"/>
    <n v="332400"/>
    <x v="3"/>
    <e v="#NAME?"/>
  </r>
  <r>
    <n v="-117.24"/>
    <n v="32.81"/>
    <n v="34"/>
    <n v="2420"/>
    <n v="391"/>
    <n v="917"/>
    <n v="392"/>
    <n v="6.5880999999999998"/>
    <n v="394400"/>
    <x v="3"/>
    <e v="#NAME?"/>
  </r>
  <r>
    <n v="-117.25"/>
    <n v="32.81"/>
    <n v="39"/>
    <n v="1846"/>
    <n v="350"/>
    <n v="765"/>
    <n v="329"/>
    <n v="3.9186999999999999"/>
    <n v="311900"/>
    <x v="3"/>
    <e v="#NAME?"/>
  </r>
  <r>
    <n v="-117.27"/>
    <n v="32.840000000000003"/>
    <n v="34"/>
    <n v="1655"/>
    <n v="450"/>
    <n v="870"/>
    <n v="411"/>
    <n v="3.2109000000000001"/>
    <n v="376000"/>
    <x v="3"/>
    <e v="#NAME?"/>
  </r>
  <r>
    <n v="-117.28"/>
    <n v="32.840000000000003"/>
    <n v="41"/>
    <n v="1420"/>
    <n v="338"/>
    <n v="640"/>
    <n v="314"/>
    <n v="2.9306000000000001"/>
    <n v="360300"/>
    <x v="3"/>
    <e v="#NAME?"/>
  </r>
  <r>
    <n v="-117.27"/>
    <n v="32.83"/>
    <n v="39"/>
    <n v="1877"/>
    <n v="426"/>
    <n v="805"/>
    <n v="409"/>
    <n v="3.875"/>
    <n v="410000"/>
    <x v="3"/>
    <e v="#NAME?"/>
  </r>
  <r>
    <n v="-117.28"/>
    <n v="32.83"/>
    <n v="34"/>
    <n v="2392"/>
    <n v="653"/>
    <n v="933"/>
    <n v="619"/>
    <n v="3.7305999999999999"/>
    <n v="500000"/>
    <x v="3"/>
    <e v="#NAME?"/>
  </r>
  <r>
    <n v="-117.31"/>
    <n v="32.83"/>
    <n v="38"/>
    <n v="2367"/>
    <n v="480"/>
    <n v="891"/>
    <n v="428"/>
    <n v="4.1477000000000004"/>
    <n v="500001"/>
    <x v="3"/>
    <e v="#NAME?"/>
  </r>
  <r>
    <n v="-117.27"/>
    <n v="32.82"/>
    <n v="35"/>
    <n v="2908"/>
    <n v="595"/>
    <n v="1068"/>
    <n v="529"/>
    <n v="4.1792999999999996"/>
    <n v="500001"/>
    <x v="3"/>
    <e v="#NAME?"/>
  </r>
  <r>
    <n v="-117.27"/>
    <n v="32.82"/>
    <n v="42"/>
    <n v="2820"/>
    <n v="488"/>
    <n v="1175"/>
    <n v="500"/>
    <n v="4.5083000000000002"/>
    <n v="405200"/>
    <x v="3"/>
    <e v="#NAME?"/>
  </r>
  <r>
    <n v="-117.31"/>
    <n v="32.82"/>
    <n v="42"/>
    <n v="2785"/>
    <n v="389"/>
    <n v="833"/>
    <n v="333"/>
    <n v="11.307399999999999"/>
    <n v="500001"/>
    <x v="3"/>
    <e v="#NAME?"/>
  </r>
  <r>
    <n v="-117.27"/>
    <n v="32.85"/>
    <n v="34"/>
    <n v="2105"/>
    <n v="444"/>
    <n v="780"/>
    <n v="406"/>
    <n v="2.3187000000000002"/>
    <n v="488900"/>
    <x v="3"/>
    <e v="#NAME?"/>
  </r>
  <r>
    <n v="-117.28"/>
    <n v="32.840000000000003"/>
    <n v="21"/>
    <n v="2455"/>
    <n v="660"/>
    <n v="1015"/>
    <n v="597"/>
    <n v="3.7595999999999998"/>
    <n v="381300"/>
    <x v="3"/>
    <e v="#NAME?"/>
  </r>
  <r>
    <n v="-117.27"/>
    <n v="32.85"/>
    <n v="26"/>
    <n v="1373"/>
    <m/>
    <n v="608"/>
    <n v="268"/>
    <n v="4.4249999999999998"/>
    <n v="475000"/>
    <x v="3"/>
    <e v="#NAME?"/>
  </r>
  <r>
    <n v="-117.3"/>
    <n v="32.85"/>
    <n v="28"/>
    <n v="2334"/>
    <n v="694"/>
    <n v="770"/>
    <n v="552"/>
    <n v="3.1324000000000001"/>
    <n v="500001"/>
    <x v="3"/>
    <e v="#NAME?"/>
  </r>
  <r>
    <n v="-117.23"/>
    <n v="32.81"/>
    <n v="24"/>
    <n v="3271"/>
    <n v="508"/>
    <n v="1496"/>
    <n v="482"/>
    <n v="5.9359000000000002"/>
    <n v="422200"/>
    <x v="3"/>
    <e v="#NAME?"/>
  </r>
  <r>
    <n v="-117.23"/>
    <n v="32.81"/>
    <n v="22"/>
    <n v="3205"/>
    <n v="429"/>
    <n v="1083"/>
    <n v="410"/>
    <n v="8.1844000000000001"/>
    <n v="406300"/>
    <x v="3"/>
    <e v="#NAME?"/>
  </r>
  <r>
    <n v="-117.24"/>
    <n v="32.82"/>
    <n v="20"/>
    <n v="2467"/>
    <n v="332"/>
    <n v="731"/>
    <n v="335"/>
    <n v="7.2558999999999996"/>
    <n v="392300"/>
    <x v="3"/>
    <e v="#NAME?"/>
  </r>
  <r>
    <n v="-117.25"/>
    <n v="32.840000000000003"/>
    <n v="19"/>
    <n v="1759"/>
    <n v="214"/>
    <n v="659"/>
    <n v="195"/>
    <n v="10.7751"/>
    <n v="500001"/>
    <x v="3"/>
    <e v="#NAME?"/>
  </r>
  <r>
    <n v="-117.26"/>
    <n v="32.85"/>
    <n v="30"/>
    <n v="3652"/>
    <n v="499"/>
    <n v="978"/>
    <n v="462"/>
    <n v="8.2373999999999992"/>
    <n v="500001"/>
    <x v="3"/>
    <e v="#NAME?"/>
  </r>
  <r>
    <n v="-117.25"/>
    <n v="32.83"/>
    <n v="17"/>
    <n v="2075"/>
    <n v="262"/>
    <n v="704"/>
    <n v="241"/>
    <n v="10.9529"/>
    <n v="500001"/>
    <x v="3"/>
    <e v="#NAME?"/>
  </r>
  <r>
    <n v="-117.27"/>
    <n v="32.840000000000003"/>
    <n v="26"/>
    <n v="3940"/>
    <n v="657"/>
    <n v="1180"/>
    <n v="600"/>
    <n v="6.1025"/>
    <n v="500001"/>
    <x v="3"/>
    <e v="#NAME?"/>
  </r>
  <r>
    <n v="-117.23"/>
    <n v="32.880000000000003"/>
    <n v="18"/>
    <n v="5566"/>
    <n v="1465"/>
    <n v="6303"/>
    <n v="1458"/>
    <n v="1.8580000000000001"/>
    <n v="205000"/>
    <x v="3"/>
    <e v="#NAME?"/>
  </r>
  <r>
    <n v="-117.22"/>
    <n v="32.85"/>
    <n v="26"/>
    <n v="1647"/>
    <n v="261"/>
    <n v="694"/>
    <n v="259"/>
    <n v="4.6875"/>
    <n v="274400"/>
    <x v="3"/>
    <e v="#NAME?"/>
  </r>
  <r>
    <n v="-117.22"/>
    <n v="32.840000000000003"/>
    <n v="19"/>
    <n v="2691"/>
    <n v="347"/>
    <n v="1154"/>
    <n v="366"/>
    <n v="8.0510000000000002"/>
    <n v="363600"/>
    <x v="3"/>
    <e v="#NAME?"/>
  </r>
  <r>
    <n v="-117.23"/>
    <n v="32.85"/>
    <n v="25"/>
    <n v="4229"/>
    <n v="601"/>
    <n v="1634"/>
    <n v="574"/>
    <n v="6.3955000000000002"/>
    <n v="316700"/>
    <x v="3"/>
    <e v="#NAME?"/>
  </r>
  <r>
    <n v="-117.21"/>
    <n v="32.86"/>
    <n v="24"/>
    <n v="3596"/>
    <n v="494"/>
    <n v="1573"/>
    <n v="492"/>
    <n v="6.5381999999999998"/>
    <n v="326000"/>
    <x v="3"/>
    <e v="#NAME?"/>
  </r>
  <r>
    <n v="-117.21"/>
    <n v="32.86"/>
    <n v="26"/>
    <n v="1352"/>
    <n v="202"/>
    <n v="654"/>
    <n v="217"/>
    <n v="5.3693"/>
    <n v="260700"/>
    <x v="3"/>
    <e v="#NAME?"/>
  </r>
  <r>
    <n v="-117.21"/>
    <n v="32.85"/>
    <n v="15"/>
    <n v="2593"/>
    <n v="521"/>
    <n v="901"/>
    <n v="456"/>
    <n v="4.2065000000000001"/>
    <n v="277800"/>
    <x v="3"/>
    <e v="#NAME?"/>
  </r>
  <r>
    <n v="-117.21"/>
    <n v="32.85"/>
    <n v="26"/>
    <n v="2012"/>
    <n v="315"/>
    <n v="872"/>
    <n v="335"/>
    <n v="5.4066999999999998"/>
    <n v="277500"/>
    <x v="3"/>
    <e v="#NAME?"/>
  </r>
  <r>
    <n v="-117.24"/>
    <n v="32.83"/>
    <n v="18"/>
    <n v="3109"/>
    <n v="501"/>
    <n v="949"/>
    <n v="368"/>
    <n v="7.4351000000000003"/>
    <n v="445700"/>
    <x v="3"/>
    <e v="#NAME?"/>
  </r>
  <r>
    <n v="-117.25"/>
    <n v="32.82"/>
    <n v="19"/>
    <n v="5255"/>
    <n v="762"/>
    <n v="1773"/>
    <n v="725"/>
    <n v="7.8013000000000003"/>
    <n v="474000"/>
    <x v="3"/>
    <e v="#NAME?"/>
  </r>
  <r>
    <n v="-117.25"/>
    <n v="32.82"/>
    <n v="23"/>
    <n v="6139"/>
    <n v="826"/>
    <n v="2036"/>
    <n v="807"/>
    <n v="9.5244999999999997"/>
    <n v="500001"/>
    <x v="3"/>
    <e v="#NAME?"/>
  </r>
  <r>
    <n v="-117.26"/>
    <n v="32.83"/>
    <n v="24"/>
    <n v="1663"/>
    <n v="199"/>
    <n v="578"/>
    <n v="187"/>
    <n v="10.7721"/>
    <n v="500001"/>
    <x v="3"/>
    <e v="#NAME?"/>
  </r>
  <r>
    <n v="-117.26"/>
    <n v="32.82"/>
    <n v="34"/>
    <n v="5846"/>
    <n v="785"/>
    <n v="1817"/>
    <n v="747"/>
    <n v="8.4960000000000004"/>
    <n v="500001"/>
    <x v="3"/>
    <e v="#NAME?"/>
  </r>
  <r>
    <n v="-117.27"/>
    <n v="32.83"/>
    <n v="35"/>
    <n v="1420"/>
    <n v="193"/>
    <n v="469"/>
    <n v="177"/>
    <n v="8.0639000000000003"/>
    <n v="500001"/>
    <x v="3"/>
    <e v="#NAME?"/>
  </r>
  <r>
    <n v="-117.29"/>
    <n v="32.92"/>
    <n v="25"/>
    <n v="2355"/>
    <n v="381"/>
    <n v="823"/>
    <n v="358"/>
    <n v="6.8322000000000003"/>
    <n v="500001"/>
    <x v="3"/>
    <e v="#NAME?"/>
  </r>
  <r>
    <n v="-117.25"/>
    <n v="32.86"/>
    <n v="30"/>
    <n v="1670"/>
    <n v="219"/>
    <n v="606"/>
    <n v="202"/>
    <n v="12.4429"/>
    <n v="500001"/>
    <x v="3"/>
    <e v="#NAME?"/>
  </r>
  <r>
    <n v="-117.25"/>
    <n v="32.86"/>
    <n v="25"/>
    <n v="2911"/>
    <n v="533"/>
    <n v="1137"/>
    <n v="499"/>
    <n v="5.1022999999999996"/>
    <n v="500001"/>
    <x v="3"/>
    <e v="#NAME?"/>
  </r>
  <r>
    <n v="-117.25"/>
    <n v="32.86"/>
    <n v="27"/>
    <n v="2530"/>
    <n v="469"/>
    <n v="594"/>
    <n v="326"/>
    <n v="7.2820999999999998"/>
    <n v="500001"/>
    <x v="3"/>
    <e v="#NAME?"/>
  </r>
  <r>
    <n v="-117.26"/>
    <n v="32.85"/>
    <n v="42"/>
    <n v="1761"/>
    <n v="329"/>
    <n v="480"/>
    <n v="255"/>
    <n v="5.3787000000000003"/>
    <n v="500001"/>
    <x v="3"/>
    <e v="#NAME?"/>
  </r>
  <r>
    <n v="-117.24"/>
    <n v="32.85"/>
    <n v="18"/>
    <n v="3117"/>
    <n v="475"/>
    <n v="904"/>
    <n v="368"/>
    <n v="6.7587000000000002"/>
    <n v="388500"/>
    <x v="3"/>
    <e v="#NAME?"/>
  </r>
  <r>
    <n v="-117.24"/>
    <n v="32.85"/>
    <n v="22"/>
    <n v="3479"/>
    <n v="448"/>
    <n v="1252"/>
    <n v="440"/>
    <n v="10.0707"/>
    <n v="500001"/>
    <x v="3"/>
    <e v="#NAME?"/>
  </r>
  <r>
    <n v="-117.19"/>
    <n v="32.86"/>
    <n v="18"/>
    <n v="4231"/>
    <n v="728"/>
    <n v="2030"/>
    <n v="720"/>
    <n v="6.1805000000000003"/>
    <n v="272400"/>
    <x v="3"/>
    <e v="#NAME?"/>
  </r>
  <r>
    <n v="-117.19"/>
    <n v="32.86"/>
    <n v="19"/>
    <n v="3716"/>
    <n v="563"/>
    <n v="1788"/>
    <n v="587"/>
    <n v="5.2112999999999996"/>
    <n v="267400"/>
    <x v="3"/>
    <e v="#NAME?"/>
  </r>
  <r>
    <n v="-117.2"/>
    <n v="32.85"/>
    <n v="22"/>
    <n v="3501"/>
    <n v="631"/>
    <n v="1297"/>
    <n v="581"/>
    <n v="4.7891000000000004"/>
    <n v="295300"/>
    <x v="3"/>
    <e v="#NAME?"/>
  </r>
  <r>
    <n v="-117.2"/>
    <n v="32.85"/>
    <n v="26"/>
    <n v="2298"/>
    <n v="549"/>
    <n v="980"/>
    <n v="555"/>
    <n v="2.4207000000000001"/>
    <n v="213500"/>
    <x v="3"/>
    <e v="#NAME?"/>
  </r>
  <r>
    <n v="-117.19"/>
    <n v="32.85"/>
    <n v="15"/>
    <n v="2895"/>
    <n v="498"/>
    <n v="1164"/>
    <n v="443"/>
    <n v="5.1020000000000003"/>
    <n v="417500"/>
    <x v="3"/>
    <e v="#NAME?"/>
  </r>
  <r>
    <n v="-117.23"/>
    <n v="32.869999999999997"/>
    <n v="15"/>
    <n v="2290"/>
    <n v="662"/>
    <n v="1034"/>
    <n v="594"/>
    <n v="3.0104000000000002"/>
    <n v="204200"/>
    <x v="3"/>
    <e v="#NAME?"/>
  </r>
  <r>
    <n v="-117.23"/>
    <n v="32.86"/>
    <n v="16"/>
    <n v="1675"/>
    <n v="354"/>
    <n v="604"/>
    <n v="332"/>
    <n v="5.2325999999999997"/>
    <n v="188300"/>
    <x v="3"/>
    <e v="#NAME?"/>
  </r>
  <r>
    <n v="-117.23"/>
    <n v="32.86"/>
    <n v="15"/>
    <n v="1199"/>
    <n v="301"/>
    <n v="510"/>
    <n v="296"/>
    <n v="3.6082999999999998"/>
    <n v="180100"/>
    <x v="3"/>
    <e v="#NAME?"/>
  </r>
  <r>
    <n v="-117.23"/>
    <n v="32.86"/>
    <n v="15"/>
    <n v="1703"/>
    <n v="320"/>
    <n v="587"/>
    <n v="282"/>
    <n v="5.0854999999999997"/>
    <n v="209800"/>
    <x v="3"/>
    <e v="#NAME?"/>
  </r>
  <r>
    <n v="-117.23"/>
    <n v="32.86"/>
    <n v="16"/>
    <n v="1200"/>
    <n v="468"/>
    <n v="648"/>
    <n v="443"/>
    <n v="3.0449999999999999"/>
    <n v="100000"/>
    <x v="3"/>
    <e v="#NAME?"/>
  </r>
  <r>
    <n v="-117.23"/>
    <n v="32.869999999999997"/>
    <n v="11"/>
    <n v="3123"/>
    <n v="740"/>
    <n v="1223"/>
    <n v="634"/>
    <n v="5.4169999999999998"/>
    <n v="196800"/>
    <x v="3"/>
    <e v="#NAME?"/>
  </r>
  <r>
    <n v="-117.21"/>
    <n v="32.86"/>
    <n v="16"/>
    <n v="2800"/>
    <n v="566"/>
    <n v="1267"/>
    <n v="518"/>
    <n v="3.2793999999999999"/>
    <n v="148600"/>
    <x v="3"/>
    <e v="#NAME?"/>
  </r>
  <r>
    <n v="-117.22"/>
    <n v="32.869999999999997"/>
    <n v="14"/>
    <n v="3512"/>
    <n v="807"/>
    <n v="1835"/>
    <n v="792"/>
    <n v="3.35"/>
    <n v="171000"/>
    <x v="3"/>
    <e v="#NAME?"/>
  </r>
  <r>
    <n v="-117.22"/>
    <n v="32.86"/>
    <n v="4"/>
    <n v="16289"/>
    <n v="4585"/>
    <n v="7604"/>
    <n v="4176"/>
    <n v="3.6286999999999998"/>
    <n v="280800"/>
    <x v="3"/>
    <e v="#NAME?"/>
  </r>
  <r>
    <n v="-117.22"/>
    <n v="32.869999999999997"/>
    <n v="5"/>
    <n v="3511"/>
    <n v="1008"/>
    <n v="1599"/>
    <n v="918"/>
    <n v="3.8542000000000001"/>
    <n v="176600"/>
    <x v="3"/>
    <e v="#NAME?"/>
  </r>
  <r>
    <n v="-117.21"/>
    <n v="32.89"/>
    <n v="14"/>
    <n v="3114"/>
    <n v="773"/>
    <n v="1592"/>
    <n v="776"/>
    <n v="3.3176000000000001"/>
    <n v="156100"/>
    <x v="3"/>
    <e v="#NAME?"/>
  </r>
  <r>
    <n v="-117.2"/>
    <n v="32.86"/>
    <n v="4"/>
    <n v="4308"/>
    <n v="1095"/>
    <n v="1923"/>
    <n v="932"/>
    <n v="3.9356"/>
    <n v="267000"/>
    <x v="3"/>
    <e v="#NAME?"/>
  </r>
  <r>
    <n v="-117.21"/>
    <n v="32.869999999999997"/>
    <n v="12"/>
    <n v="1428"/>
    <n v="303"/>
    <n v="528"/>
    <n v="269"/>
    <n v="4.1429"/>
    <n v="254400"/>
    <x v="3"/>
    <e v="#NAME?"/>
  </r>
  <r>
    <n v="-117.15"/>
    <n v="32.909999999999997"/>
    <n v="15"/>
    <n v="1613"/>
    <n v="303"/>
    <n v="702"/>
    <n v="240"/>
    <n v="4.875"/>
    <n v="169300"/>
    <x v="1"/>
    <m/>
  </r>
  <r>
    <n v="-117.15"/>
    <n v="32.909999999999997"/>
    <n v="14"/>
    <n v="1259"/>
    <n v="238"/>
    <n v="889"/>
    <n v="247"/>
    <n v="4.9463999999999997"/>
    <n v="174800"/>
    <x v="1"/>
    <m/>
  </r>
  <r>
    <n v="-117.16"/>
    <n v="32.909999999999997"/>
    <n v="5"/>
    <n v="1619"/>
    <n v="272"/>
    <n v="1063"/>
    <n v="296"/>
    <n v="6.0891000000000002"/>
    <n v="214600"/>
    <x v="1"/>
    <m/>
  </r>
  <r>
    <n v="-117.15"/>
    <n v="32.909999999999997"/>
    <n v="10"/>
    <n v="2349"/>
    <n v="431"/>
    <n v="1598"/>
    <n v="435"/>
    <n v="4.8228999999999997"/>
    <n v="183200"/>
    <x v="1"/>
    <m/>
  </r>
  <r>
    <n v="-117.15"/>
    <n v="32.9"/>
    <n v="12"/>
    <n v="1681"/>
    <n v="381"/>
    <n v="1050"/>
    <n v="362"/>
    <n v="4.2008000000000001"/>
    <n v="176100"/>
    <x v="1"/>
    <m/>
  </r>
  <r>
    <n v="-117.16"/>
    <n v="32.89"/>
    <n v="5"/>
    <n v="8576"/>
    <n v="1952"/>
    <n v="5006"/>
    <n v="1827"/>
    <n v="4.3597999999999999"/>
    <n v="189100"/>
    <x v="1"/>
    <m/>
  </r>
  <r>
    <n v="-117.12"/>
    <n v="32.909999999999997"/>
    <n v="8"/>
    <n v="3405"/>
    <n v="961"/>
    <n v="1742"/>
    <n v="918"/>
    <n v="2.8727999999999998"/>
    <n v="114600"/>
    <x v="1"/>
    <m/>
  </r>
  <r>
    <n v="-117.13"/>
    <n v="32.909999999999997"/>
    <n v="15"/>
    <n v="1450"/>
    <n v="266"/>
    <n v="747"/>
    <n v="290"/>
    <n v="3.6111"/>
    <n v="196300"/>
    <x v="1"/>
    <m/>
  </r>
  <r>
    <n v="-117.13"/>
    <n v="32.909999999999997"/>
    <n v="16"/>
    <n v="3230"/>
    <n v="579"/>
    <n v="1825"/>
    <n v="576"/>
    <n v="4.2968999999999999"/>
    <n v="151200"/>
    <x v="1"/>
    <m/>
  </r>
  <r>
    <n v="-117.13"/>
    <n v="32.909999999999997"/>
    <n v="16"/>
    <n v="2715"/>
    <n v="581"/>
    <n v="1619"/>
    <n v="584"/>
    <n v="4"/>
    <n v="154700"/>
    <x v="1"/>
    <m/>
  </r>
  <r>
    <n v="-117.14"/>
    <n v="32.909999999999997"/>
    <n v="14"/>
    <n v="3014"/>
    <n v="710"/>
    <n v="2165"/>
    <n v="705"/>
    <n v="3.7837000000000001"/>
    <n v="160300"/>
    <x v="1"/>
    <m/>
  </r>
  <r>
    <n v="-117.14"/>
    <n v="32.9"/>
    <n v="16"/>
    <n v="3217"/>
    <m/>
    <n v="2054"/>
    <n v="687"/>
    <n v="4.2233999999999998"/>
    <n v="162100"/>
    <x v="1"/>
    <m/>
  </r>
  <r>
    <n v="-117.13"/>
    <n v="32.9"/>
    <n v="15"/>
    <n v="2785"/>
    <n v="644"/>
    <n v="1798"/>
    <n v="630"/>
    <n v="3.7155999999999998"/>
    <n v="175200"/>
    <x v="1"/>
    <m/>
  </r>
  <r>
    <n v="-117.12"/>
    <n v="32.9"/>
    <n v="14"/>
    <n v="3249"/>
    <n v="937"/>
    <n v="1929"/>
    <n v="838"/>
    <n v="2.8588"/>
    <n v="92500"/>
    <x v="1"/>
    <m/>
  </r>
  <r>
    <n v="-117.12"/>
    <n v="32.9"/>
    <n v="13"/>
    <n v="1743"/>
    <n v="363"/>
    <n v="854"/>
    <n v="353"/>
    <n v="4.6666999999999996"/>
    <n v="138200"/>
    <x v="1"/>
    <m/>
  </r>
  <r>
    <n v="-117.13"/>
    <n v="32.92"/>
    <n v="16"/>
    <n v="2173"/>
    <n v="399"/>
    <n v="1460"/>
    <n v="393"/>
    <n v="4.2614000000000001"/>
    <n v="169600"/>
    <x v="1"/>
    <m/>
  </r>
  <r>
    <n v="-117.13"/>
    <n v="32.92"/>
    <n v="17"/>
    <n v="1481"/>
    <n v="315"/>
    <n v="1002"/>
    <n v="300"/>
    <n v="3.6196000000000002"/>
    <n v="163400"/>
    <x v="1"/>
    <m/>
  </r>
  <r>
    <n v="-117.14"/>
    <n v="32.92"/>
    <n v="7"/>
    <n v="1308"/>
    <n v="418"/>
    <n v="766"/>
    <n v="390"/>
    <n v="3.2151000000000001"/>
    <n v="106300"/>
    <x v="1"/>
    <m/>
  </r>
  <r>
    <n v="-117.14"/>
    <n v="32.92"/>
    <n v="6"/>
    <n v="3069"/>
    <n v="750"/>
    <n v="1541"/>
    <n v="736"/>
    <n v="3.8140000000000001"/>
    <n v="132500"/>
    <x v="1"/>
    <m/>
  </r>
  <r>
    <n v="-117.14"/>
    <n v="32.92"/>
    <n v="15"/>
    <n v="3242"/>
    <n v="595"/>
    <n v="1936"/>
    <n v="593"/>
    <n v="4.9706000000000001"/>
    <n v="184700"/>
    <x v="1"/>
    <m/>
  </r>
  <r>
    <n v="-117.13"/>
    <n v="32.92"/>
    <n v="16"/>
    <n v="1580"/>
    <n v="241"/>
    <n v="917"/>
    <n v="261"/>
    <n v="4.7266000000000004"/>
    <n v="191100"/>
    <x v="1"/>
    <m/>
  </r>
  <r>
    <n v="-117.13"/>
    <n v="32.92"/>
    <n v="16"/>
    <n v="1565"/>
    <n v="257"/>
    <n v="893"/>
    <n v="239"/>
    <n v="5.5035999999999996"/>
    <n v="192300"/>
    <x v="1"/>
    <m/>
  </r>
  <r>
    <n v="-117.13"/>
    <n v="32.94"/>
    <n v="15"/>
    <n v="4846"/>
    <n v="825"/>
    <n v="2797"/>
    <n v="823"/>
    <n v="4.9375"/>
    <n v="180400"/>
    <x v="1"/>
    <m/>
  </r>
  <r>
    <n v="-117.13"/>
    <n v="32.93"/>
    <n v="16"/>
    <n v="2918"/>
    <n v="444"/>
    <n v="1697"/>
    <n v="444"/>
    <n v="5.3061999999999996"/>
    <n v="195500"/>
    <x v="1"/>
    <m/>
  </r>
  <r>
    <n v="-117.14"/>
    <n v="32.93"/>
    <n v="14"/>
    <n v="1946"/>
    <n v="463"/>
    <n v="1205"/>
    <n v="390"/>
    <n v="4.2108999999999996"/>
    <n v="171200"/>
    <x v="1"/>
    <m/>
  </r>
  <r>
    <n v="-117.14"/>
    <n v="32.93"/>
    <n v="12"/>
    <n v="1474"/>
    <n v="364"/>
    <n v="1009"/>
    <n v="372"/>
    <n v="4.0521000000000003"/>
    <n v="166700"/>
    <x v="1"/>
    <m/>
  </r>
  <r>
    <n v="-117.14"/>
    <n v="32.93"/>
    <n v="16"/>
    <n v="2412"/>
    <n v="419"/>
    <n v="1612"/>
    <n v="422"/>
    <n v="4.5086000000000004"/>
    <n v="171100"/>
    <x v="1"/>
    <m/>
  </r>
  <r>
    <n v="-117.12"/>
    <n v="32.93"/>
    <n v="7"/>
    <n v="1427"/>
    <n v="243"/>
    <n v="927"/>
    <n v="239"/>
    <n v="5.3624999999999998"/>
    <n v="218900"/>
    <x v="1"/>
    <m/>
  </r>
  <r>
    <n v="-117.15"/>
    <n v="32.93"/>
    <n v="16"/>
    <n v="2718"/>
    <n v="438"/>
    <n v="1515"/>
    <n v="431"/>
    <n v="5.1433"/>
    <n v="185300"/>
    <x v="1"/>
    <m/>
  </r>
  <r>
    <n v="-117.14"/>
    <n v="32.92"/>
    <n v="15"/>
    <n v="1558"/>
    <n v="314"/>
    <n v="949"/>
    <n v="332"/>
    <n v="5.2864000000000004"/>
    <n v="174400"/>
    <x v="1"/>
    <m/>
  </r>
  <r>
    <n v="-117.15"/>
    <n v="32.92"/>
    <n v="16"/>
    <n v="1972"/>
    <n v="402"/>
    <n v="1377"/>
    <n v="413"/>
    <n v="4.4615"/>
    <n v="168300"/>
    <x v="1"/>
    <m/>
  </r>
  <r>
    <n v="-117.15"/>
    <n v="32.92"/>
    <n v="16"/>
    <n v="2366"/>
    <n v="392"/>
    <n v="1482"/>
    <n v="407"/>
    <n v="4.9024000000000001"/>
    <n v="182900"/>
    <x v="1"/>
    <m/>
  </r>
  <r>
    <n v="-117.15"/>
    <n v="32.92"/>
    <n v="16"/>
    <n v="2969"/>
    <n v="514"/>
    <n v="1594"/>
    <n v="465"/>
    <n v="4.5221"/>
    <n v="168300"/>
    <x v="1"/>
    <m/>
  </r>
  <r>
    <n v="-117.18"/>
    <n v="32.92"/>
    <n v="4"/>
    <n v="15025"/>
    <n v="2616"/>
    <n v="7560"/>
    <n v="2392"/>
    <n v="5.1959999999999997"/>
    <n v="210700"/>
    <x v="1"/>
    <m/>
  </r>
  <r>
    <n v="-117.25"/>
    <n v="32.96"/>
    <n v="18"/>
    <n v="4773"/>
    <n v="743"/>
    <n v="1970"/>
    <n v="716"/>
    <n v="6.6199000000000003"/>
    <n v="406200"/>
    <x v="3"/>
    <e v="#NAME?"/>
  </r>
  <r>
    <n v="-117.26"/>
    <n v="32.950000000000003"/>
    <n v="15"/>
    <n v="1036"/>
    <n v="149"/>
    <n v="395"/>
    <n v="157"/>
    <n v="5.8342999999999998"/>
    <n v="500001"/>
    <x v="3"/>
    <e v="#NAME?"/>
  </r>
  <r>
    <n v="-117.26"/>
    <n v="32.950000000000003"/>
    <n v="15"/>
    <n v="1882"/>
    <n v="233"/>
    <n v="704"/>
    <n v="219"/>
    <n v="6.9794"/>
    <n v="500001"/>
    <x v="3"/>
    <e v="#NAME?"/>
  </r>
  <r>
    <n v="-117.25"/>
    <n v="32.94"/>
    <n v="16"/>
    <n v="4755"/>
    <n v="807"/>
    <n v="1829"/>
    <n v="756"/>
    <n v="6.7694000000000001"/>
    <n v="425900"/>
    <x v="3"/>
    <e v="#NAME?"/>
  </r>
  <r>
    <n v="-117.25"/>
    <n v="32.94"/>
    <n v="15"/>
    <n v="1804"/>
    <n v="339"/>
    <n v="673"/>
    <n v="296"/>
    <n v="5.9805999999999999"/>
    <n v="370500"/>
    <x v="3"/>
    <e v="#NAME?"/>
  </r>
  <r>
    <n v="-117.24"/>
    <n v="32.950000000000003"/>
    <n v="18"/>
    <n v="1591"/>
    <n v="268"/>
    <n v="547"/>
    <n v="243"/>
    <n v="5.9546999999999999"/>
    <n v="329300"/>
    <x v="3"/>
    <e v="#NAME?"/>
  </r>
  <r>
    <n v="-117.24"/>
    <n v="32.94"/>
    <n v="12"/>
    <n v="2165"/>
    <n v="437"/>
    <n v="792"/>
    <n v="386"/>
    <n v="5.2648000000000001"/>
    <n v="294400"/>
    <x v="3"/>
    <e v="#NAME?"/>
  </r>
  <r>
    <n v="-117.13"/>
    <n v="32.979999999999997"/>
    <n v="5"/>
    <n v="2276"/>
    <n v="311"/>
    <n v="1158"/>
    <n v="317"/>
    <n v="6.4321000000000002"/>
    <n v="271900"/>
    <x v="1"/>
    <m/>
  </r>
  <r>
    <n v="-117.13"/>
    <n v="32.97"/>
    <n v="10"/>
    <n v="3486"/>
    <n v="469"/>
    <n v="1700"/>
    <n v="483"/>
    <n v="6.4695999999999998"/>
    <n v="249500"/>
    <x v="1"/>
    <m/>
  </r>
  <r>
    <n v="-117.18"/>
    <n v="32.950000000000003"/>
    <n v="4"/>
    <n v="19001"/>
    <n v="2688"/>
    <n v="8980"/>
    <n v="2441"/>
    <n v="6.3236999999999997"/>
    <n v="260900"/>
    <x v="1"/>
    <m/>
  </r>
  <r>
    <n v="-117.14"/>
    <n v="32.96"/>
    <n v="12"/>
    <n v="5949"/>
    <n v="799"/>
    <n v="2936"/>
    <n v="781"/>
    <n v="6.3720999999999997"/>
    <n v="241500"/>
    <x v="1"/>
    <m/>
  </r>
  <r>
    <n v="-117.13"/>
    <n v="32.96"/>
    <n v="15"/>
    <n v="2267"/>
    <n v="292"/>
    <n v="1180"/>
    <n v="289"/>
    <n v="6.7119999999999997"/>
    <n v="240200"/>
    <x v="1"/>
    <m/>
  </r>
  <r>
    <n v="-117.24"/>
    <n v="32.979999999999997"/>
    <n v="4"/>
    <n v="6423"/>
    <n v="1042"/>
    <n v="2607"/>
    <n v="983"/>
    <n v="7.6348000000000003"/>
    <n v="337000"/>
    <x v="3"/>
    <e v="#NAME?"/>
  </r>
  <r>
    <n v="-117.21"/>
    <n v="32.96"/>
    <n v="3"/>
    <n v="6251"/>
    <n v="988"/>
    <n v="2330"/>
    <n v="893"/>
    <n v="8.4354999999999993"/>
    <n v="467600"/>
    <x v="3"/>
    <e v="#NAME?"/>
  </r>
  <r>
    <n v="-117.22"/>
    <n v="32.950000000000003"/>
    <n v="4"/>
    <n v="18123"/>
    <n v="3173"/>
    <n v="7301"/>
    <n v="2964"/>
    <n v="6.3570000000000002"/>
    <n v="322500"/>
    <x v="3"/>
    <e v="#NAME?"/>
  </r>
  <r>
    <n v="-117.22"/>
    <n v="32.83"/>
    <n v="34"/>
    <n v="2936"/>
    <n v="597"/>
    <n v="1512"/>
    <n v="571"/>
    <n v="3.7841"/>
    <n v="176900"/>
    <x v="3"/>
    <e v="#NAME?"/>
  </r>
  <r>
    <n v="-117.22"/>
    <n v="32.83"/>
    <n v="31"/>
    <n v="3958"/>
    <n v="727"/>
    <n v="1924"/>
    <n v="728"/>
    <n v="5.4604999999999997"/>
    <n v="190200"/>
    <x v="3"/>
    <e v="#NAME?"/>
  </r>
  <r>
    <n v="-117.22"/>
    <n v="32.83"/>
    <n v="17"/>
    <n v="1124"/>
    <n v="187"/>
    <n v="553"/>
    <n v="205"/>
    <n v="5.7450999999999999"/>
    <n v="237300"/>
    <x v="3"/>
    <e v="#NAME?"/>
  </r>
  <r>
    <n v="-117.22"/>
    <n v="32.83"/>
    <n v="31"/>
    <n v="2558"/>
    <n v="512"/>
    <n v="1164"/>
    <n v="492"/>
    <n v="3.4318"/>
    <n v="200400"/>
    <x v="3"/>
    <e v="#NAME?"/>
  </r>
  <r>
    <n v="-117.22"/>
    <n v="32.82"/>
    <n v="35"/>
    <n v="756"/>
    <n v="135"/>
    <n v="423"/>
    <n v="136"/>
    <n v="3.5234000000000001"/>
    <n v="183900"/>
    <x v="3"/>
    <e v="#NAME?"/>
  </r>
  <r>
    <n v="-117.2"/>
    <n v="32.840000000000003"/>
    <n v="34"/>
    <n v="3353"/>
    <n v="544"/>
    <n v="1583"/>
    <n v="571"/>
    <n v="4.55"/>
    <n v="187700"/>
    <x v="3"/>
    <e v="#NAME?"/>
  </r>
  <r>
    <n v="-117.2"/>
    <n v="32.840000000000003"/>
    <n v="32"/>
    <n v="2033"/>
    <n v="394"/>
    <n v="989"/>
    <n v="389"/>
    <n v="3.2583000000000002"/>
    <n v="181400"/>
    <x v="3"/>
    <e v="#NAME?"/>
  </r>
  <r>
    <n v="-117.21"/>
    <n v="32.840000000000003"/>
    <n v="34"/>
    <n v="2158"/>
    <n v="366"/>
    <n v="1046"/>
    <n v="335"/>
    <n v="4.5401999999999996"/>
    <n v="182100"/>
    <x v="3"/>
    <e v="#NAME?"/>
  </r>
  <r>
    <n v="-117.2"/>
    <n v="32.83"/>
    <n v="36"/>
    <n v="1089"/>
    <n v="240"/>
    <n v="623"/>
    <n v="226"/>
    <n v="2.5909"/>
    <n v="176000"/>
    <x v="3"/>
    <e v="#NAME?"/>
  </r>
  <r>
    <n v="-117.21"/>
    <n v="32.83"/>
    <n v="36"/>
    <n v="1475"/>
    <n v="328"/>
    <n v="806"/>
    <n v="327"/>
    <n v="3.5078"/>
    <n v="166000"/>
    <x v="3"/>
    <e v="#NAME?"/>
  </r>
  <r>
    <n v="-117.21"/>
    <n v="32.83"/>
    <n v="28"/>
    <n v="3241"/>
    <n v="533"/>
    <n v="1334"/>
    <n v="513"/>
    <n v="4.1806000000000001"/>
    <n v="199600"/>
    <x v="3"/>
    <e v="#NAME?"/>
  </r>
  <r>
    <n v="-117.21"/>
    <n v="32.83"/>
    <n v="35"/>
    <n v="2259"/>
    <n v="501"/>
    <n v="1340"/>
    <n v="511"/>
    <n v="3.4481999999999999"/>
    <n v="162500"/>
    <x v="3"/>
    <e v="#NAME?"/>
  </r>
  <r>
    <n v="-117.21"/>
    <n v="32.81"/>
    <n v="33"/>
    <n v="4773"/>
    <n v="873"/>
    <n v="1954"/>
    <n v="845"/>
    <n v="4.3861999999999997"/>
    <n v="184800"/>
    <x v="3"/>
    <e v="#NAME?"/>
  </r>
  <r>
    <n v="-117.21"/>
    <n v="32.82"/>
    <n v="31"/>
    <n v="2035"/>
    <n v="383"/>
    <n v="866"/>
    <n v="360"/>
    <n v="3.8529"/>
    <n v="212000"/>
    <x v="3"/>
    <e v="#NAME?"/>
  </r>
  <r>
    <n v="-117.21"/>
    <n v="32.81"/>
    <n v="27"/>
    <n v="1318"/>
    <n v="216"/>
    <n v="495"/>
    <n v="191"/>
    <n v="5.2836999999999996"/>
    <n v="283800"/>
    <x v="3"/>
    <e v="#NAME?"/>
  </r>
  <r>
    <n v="-117.22"/>
    <n v="32.82"/>
    <n v="22"/>
    <n v="3738"/>
    <n v="795"/>
    <n v="1476"/>
    <n v="728"/>
    <n v="3.7963"/>
    <n v="303100"/>
    <x v="3"/>
    <e v="#NAME?"/>
  </r>
  <r>
    <n v="-117.22"/>
    <n v="32.81"/>
    <n v="24"/>
    <n v="730"/>
    <n v="196"/>
    <n v="335"/>
    <n v="203"/>
    <n v="3.5078"/>
    <n v="362500"/>
    <x v="3"/>
    <e v="#NAME?"/>
  </r>
  <r>
    <n v="-117.2"/>
    <n v="32.83"/>
    <n v="35"/>
    <n v="1377"/>
    <n v="350"/>
    <n v="792"/>
    <n v="313"/>
    <n v="2.8472"/>
    <n v="161400"/>
    <x v="3"/>
    <e v="#NAME?"/>
  </r>
  <r>
    <n v="-117.2"/>
    <n v="32.82"/>
    <n v="35"/>
    <n v="1217"/>
    <n v="220"/>
    <n v="643"/>
    <n v="237"/>
    <n v="3.9464000000000001"/>
    <n v="171600"/>
    <x v="3"/>
    <e v="#NAME?"/>
  </r>
  <r>
    <n v="-117.2"/>
    <n v="32.82"/>
    <n v="35"/>
    <n v="2772"/>
    <n v="537"/>
    <n v="1392"/>
    <n v="521"/>
    <n v="3.3370000000000002"/>
    <n v="172300"/>
    <x v="3"/>
    <e v="#NAME?"/>
  </r>
  <r>
    <n v="-117.19"/>
    <n v="32.82"/>
    <n v="34"/>
    <n v="3850"/>
    <n v="608"/>
    <n v="1619"/>
    <n v="602"/>
    <n v="5.0465"/>
    <n v="208200"/>
    <x v="3"/>
    <e v="#NAME?"/>
  </r>
  <r>
    <n v="-117.19"/>
    <n v="32.82"/>
    <n v="35"/>
    <n v="1074"/>
    <n v="180"/>
    <n v="442"/>
    <n v="173"/>
    <n v="5.2530000000000001"/>
    <n v="204000"/>
    <x v="3"/>
    <e v="#NAME?"/>
  </r>
  <r>
    <n v="-117.19"/>
    <n v="32.82"/>
    <n v="35"/>
    <n v="2197"/>
    <n v="353"/>
    <n v="945"/>
    <n v="357"/>
    <n v="4.9218999999999999"/>
    <n v="192900"/>
    <x v="3"/>
    <e v="#NAME?"/>
  </r>
  <r>
    <n v="-117.18"/>
    <n v="32.840000000000003"/>
    <n v="31"/>
    <n v="3064"/>
    <n v="575"/>
    <n v="1476"/>
    <n v="549"/>
    <n v="3.6667000000000001"/>
    <n v="175900"/>
    <x v="3"/>
    <e v="#NAME?"/>
  </r>
  <r>
    <n v="-117.18"/>
    <n v="32.840000000000003"/>
    <n v="30"/>
    <n v="2290"/>
    <n v="523"/>
    <n v="1272"/>
    <n v="472"/>
    <n v="3.5606"/>
    <n v="165100"/>
    <x v="3"/>
    <e v="#NAME?"/>
  </r>
  <r>
    <n v="-117.18"/>
    <n v="32.840000000000003"/>
    <n v="32"/>
    <n v="1351"/>
    <n v="237"/>
    <n v="823"/>
    <n v="269"/>
    <n v="4.2767999999999997"/>
    <n v="167800"/>
    <x v="3"/>
    <e v="#NAME?"/>
  </r>
  <r>
    <n v="-117.19"/>
    <n v="32.840000000000003"/>
    <n v="30"/>
    <n v="2492"/>
    <n v="406"/>
    <n v="1250"/>
    <n v="431"/>
    <n v="5.5277000000000003"/>
    <n v="197100"/>
    <x v="3"/>
    <e v="#NAME?"/>
  </r>
  <r>
    <n v="-117.19"/>
    <n v="32.840000000000003"/>
    <n v="35"/>
    <n v="2263"/>
    <n v="427"/>
    <n v="1001"/>
    <n v="408"/>
    <n v="3.875"/>
    <n v="172000"/>
    <x v="3"/>
    <e v="#NAME?"/>
  </r>
  <r>
    <n v="-117.18"/>
    <n v="32.83"/>
    <n v="23"/>
    <n v="2105"/>
    <n v="525"/>
    <n v="1218"/>
    <n v="484"/>
    <n v="3.375"/>
    <n v="184100"/>
    <x v="3"/>
    <e v="#NAME?"/>
  </r>
  <r>
    <n v="-117.19"/>
    <n v="32.83"/>
    <n v="30"/>
    <n v="2288"/>
    <n v="448"/>
    <n v="1240"/>
    <n v="469"/>
    <n v="4.0114000000000001"/>
    <n v="169800"/>
    <x v="3"/>
    <e v="#NAME?"/>
  </r>
  <r>
    <n v="-117.19"/>
    <n v="32.83"/>
    <n v="30"/>
    <n v="3225"/>
    <n v="555"/>
    <n v="1601"/>
    <n v="532"/>
    <n v="4.3316999999999997"/>
    <n v="173300"/>
    <x v="3"/>
    <e v="#NAME?"/>
  </r>
  <r>
    <n v="-117.17"/>
    <n v="32.83"/>
    <n v="24"/>
    <n v="3541"/>
    <n v="530"/>
    <n v="1591"/>
    <n v="530"/>
    <n v="5.3537999999999997"/>
    <n v="212500"/>
    <x v="3"/>
    <e v="#NAME?"/>
  </r>
  <r>
    <n v="-117.17"/>
    <n v="32.82"/>
    <n v="24"/>
    <n v="1623"/>
    <n v="417"/>
    <n v="911"/>
    <n v="397"/>
    <n v="2.7401"/>
    <n v="198100"/>
    <x v="3"/>
    <e v="#NAME?"/>
  </r>
  <r>
    <n v="-117.17"/>
    <n v="32.82"/>
    <n v="21"/>
    <n v="2869"/>
    <n v="596"/>
    <n v="1471"/>
    <n v="577"/>
    <n v="3.0375000000000001"/>
    <n v="197600"/>
    <x v="3"/>
    <e v="#NAME?"/>
  </r>
  <r>
    <n v="-117.18"/>
    <n v="32.83"/>
    <n v="27"/>
    <n v="2346"/>
    <n v="399"/>
    <n v="1105"/>
    <n v="373"/>
    <n v="4.2708000000000004"/>
    <n v="182800"/>
    <x v="3"/>
    <e v="#NAME?"/>
  </r>
  <r>
    <n v="-117.18"/>
    <n v="32.83"/>
    <n v="31"/>
    <n v="1772"/>
    <n v="353"/>
    <n v="1090"/>
    <n v="350"/>
    <n v="3.9264999999999999"/>
    <n v="162000"/>
    <x v="3"/>
    <e v="#NAME?"/>
  </r>
  <r>
    <n v="-117.16"/>
    <n v="32.82"/>
    <n v="28"/>
    <n v="2291"/>
    <n v="371"/>
    <n v="1098"/>
    <n v="382"/>
    <n v="4.6875"/>
    <n v="188000"/>
    <x v="3"/>
    <e v="#NAME?"/>
  </r>
  <r>
    <n v="-117.17"/>
    <n v="32.81"/>
    <n v="26"/>
    <n v="2424"/>
    <n v="388"/>
    <n v="974"/>
    <n v="375"/>
    <n v="4.7389999999999999"/>
    <n v="184100"/>
    <x v="3"/>
    <e v="#NAME?"/>
  </r>
  <r>
    <n v="-117.17"/>
    <n v="32.81"/>
    <n v="26"/>
    <n v="788"/>
    <n v="127"/>
    <n v="346"/>
    <n v="125"/>
    <n v="5.0602999999999998"/>
    <n v="185700"/>
    <x v="3"/>
    <e v="#NAME?"/>
  </r>
  <r>
    <n v="-117.18"/>
    <n v="32.81"/>
    <n v="19"/>
    <n v="6823"/>
    <n v="1509"/>
    <n v="3784"/>
    <n v="1509"/>
    <n v="3.1032000000000002"/>
    <n v="179500"/>
    <x v="3"/>
    <e v="#NAME?"/>
  </r>
  <r>
    <n v="-117.17"/>
    <n v="32.82"/>
    <n v="24"/>
    <n v="1569"/>
    <n v="377"/>
    <n v="715"/>
    <n v="321"/>
    <n v="3.1145999999999998"/>
    <n v="187500"/>
    <x v="3"/>
    <e v="#NAME?"/>
  </r>
  <r>
    <n v="-117.16"/>
    <n v="32.81"/>
    <n v="14"/>
    <n v="4328"/>
    <n v="1100"/>
    <n v="2046"/>
    <n v="1044"/>
    <n v="2.2898999999999998"/>
    <n v="159000"/>
    <x v="3"/>
    <e v="#NAME?"/>
  </r>
  <r>
    <n v="-117.16"/>
    <n v="32.81"/>
    <n v="35"/>
    <n v="1213"/>
    <n v="200"/>
    <n v="532"/>
    <n v="181"/>
    <n v="3.6806000000000001"/>
    <n v="172400"/>
    <x v="3"/>
    <e v="#NAME?"/>
  </r>
  <r>
    <n v="-117.16"/>
    <n v="32.799999999999997"/>
    <n v="37"/>
    <n v="422"/>
    <n v="79"/>
    <n v="211"/>
    <n v="80"/>
    <n v="3.0625"/>
    <n v="159700"/>
    <x v="3"/>
    <e v="#NAME?"/>
  </r>
  <r>
    <n v="-117.16"/>
    <n v="32.799999999999997"/>
    <n v="22"/>
    <n v="2259"/>
    <n v="634"/>
    <n v="1213"/>
    <n v="601"/>
    <n v="2.5"/>
    <n v="177800"/>
    <x v="3"/>
    <e v="#NAME?"/>
  </r>
  <r>
    <n v="-117.16"/>
    <n v="32.81"/>
    <n v="34"/>
    <n v="2275"/>
    <n v="375"/>
    <n v="1021"/>
    <n v="379"/>
    <n v="3.6371000000000002"/>
    <n v="176300"/>
    <x v="3"/>
    <e v="#NAME?"/>
  </r>
  <r>
    <n v="-117.17"/>
    <n v="32.81"/>
    <n v="33"/>
    <n v="3064"/>
    <n v="506"/>
    <n v="1355"/>
    <n v="488"/>
    <n v="4.22"/>
    <n v="178700"/>
    <x v="3"/>
    <e v="#NAME?"/>
  </r>
  <r>
    <n v="-117.14"/>
    <n v="32.83"/>
    <n v="25"/>
    <n v="2161"/>
    <n v="462"/>
    <n v="896"/>
    <n v="468"/>
    <n v="2.2284000000000002"/>
    <n v="177500"/>
    <x v="3"/>
    <e v="#NAME?"/>
  </r>
  <r>
    <n v="-117.18"/>
    <n v="32.82"/>
    <n v="25"/>
    <n v="1756"/>
    <n v="301"/>
    <n v="722"/>
    <n v="312"/>
    <n v="4.5625"/>
    <n v="162300"/>
    <x v="3"/>
    <e v="#NAME?"/>
  </r>
  <r>
    <n v="-117.18"/>
    <n v="32.81"/>
    <n v="28"/>
    <n v="3436"/>
    <n v="537"/>
    <n v="1503"/>
    <n v="498"/>
    <n v="4.7679"/>
    <n v="204000"/>
    <x v="3"/>
    <e v="#NAME?"/>
  </r>
  <r>
    <n v="-117.19"/>
    <n v="32.81"/>
    <n v="33"/>
    <n v="5226"/>
    <n v="833"/>
    <n v="2221"/>
    <n v="839"/>
    <n v="5.1490999999999998"/>
    <n v="207000"/>
    <x v="3"/>
    <e v="#NAME?"/>
  </r>
  <r>
    <n v="-117.18"/>
    <n v="32.799999999999997"/>
    <n v="10"/>
    <n v="3821"/>
    <n v="631"/>
    <n v="1605"/>
    <n v="609"/>
    <n v="5.5453999999999999"/>
    <n v="217100"/>
    <x v="3"/>
    <e v="#NAME?"/>
  </r>
  <r>
    <n v="-117.18"/>
    <n v="32.799999999999997"/>
    <n v="30"/>
    <n v="2456"/>
    <n v="390"/>
    <n v="1022"/>
    <n v="393"/>
    <n v="3.8542000000000001"/>
    <n v="198500"/>
    <x v="3"/>
    <e v="#NAME?"/>
  </r>
  <r>
    <n v="-117.18"/>
    <n v="32.79"/>
    <n v="30"/>
    <n v="5201"/>
    <n v="1104"/>
    <n v="2961"/>
    <n v="1064"/>
    <n v="3.2660999999999998"/>
    <n v="140400"/>
    <x v="3"/>
    <e v="#NAME?"/>
  </r>
  <r>
    <n v="-117.17"/>
    <n v="32.79"/>
    <n v="44"/>
    <n v="2262"/>
    <n v="647"/>
    <n v="3009"/>
    <n v="657"/>
    <n v="2.2663000000000002"/>
    <n v="123600"/>
    <x v="3"/>
    <e v="#NAME?"/>
  </r>
  <r>
    <n v="-117.17"/>
    <n v="32.79"/>
    <n v="43"/>
    <n v="1269"/>
    <n v="297"/>
    <n v="946"/>
    <n v="285"/>
    <n v="2.1446999999999998"/>
    <n v="133300"/>
    <x v="3"/>
    <e v="#NAME?"/>
  </r>
  <r>
    <n v="-117.16"/>
    <n v="32.799999999999997"/>
    <n v="25"/>
    <n v="1399"/>
    <n v="329"/>
    <n v="1308"/>
    <n v="355"/>
    <n v="2.5682"/>
    <n v="187500"/>
    <x v="3"/>
    <e v="#NAME?"/>
  </r>
  <r>
    <n v="-117.17"/>
    <n v="32.799999999999997"/>
    <n v="20"/>
    <n v="2827"/>
    <n v="554"/>
    <n v="1822"/>
    <n v="536"/>
    <n v="3.4706000000000001"/>
    <n v="157600"/>
    <x v="3"/>
    <e v="#NAME?"/>
  </r>
  <r>
    <n v="-117.15"/>
    <n v="32.799999999999997"/>
    <n v="27"/>
    <n v="1937"/>
    <n v="537"/>
    <n v="1211"/>
    <n v="482"/>
    <n v="2.75"/>
    <n v="87500"/>
    <x v="3"/>
    <e v="#NAME?"/>
  </r>
  <r>
    <n v="-117.15"/>
    <n v="32.799999999999997"/>
    <n v="23"/>
    <n v="2395"/>
    <n v="476"/>
    <n v="2284"/>
    <n v="488"/>
    <n v="3.7292000000000001"/>
    <n v="146300"/>
    <x v="3"/>
    <e v="#NAME?"/>
  </r>
  <r>
    <n v="-117.16"/>
    <n v="32.78"/>
    <n v="24"/>
    <n v="3566"/>
    <n v="765"/>
    <n v="1697"/>
    <n v="722"/>
    <n v="3.6375000000000002"/>
    <n v="178600"/>
    <x v="3"/>
    <e v="#NAME?"/>
  </r>
  <r>
    <n v="-117.16"/>
    <n v="32.79"/>
    <n v="32"/>
    <n v="1731"/>
    <n v="413"/>
    <n v="1569"/>
    <n v="427"/>
    <n v="3.3374999999999999"/>
    <n v="154300"/>
    <x v="3"/>
    <e v="#NAME?"/>
  </r>
  <r>
    <n v="-117.17"/>
    <n v="32.78"/>
    <n v="17"/>
    <n v="3845"/>
    <n v="1051"/>
    <n v="3102"/>
    <n v="944"/>
    <n v="2.3658000000000001"/>
    <n v="164100"/>
    <x v="3"/>
    <e v="#NAME?"/>
  </r>
  <r>
    <n v="-117.16"/>
    <n v="32.78"/>
    <n v="34"/>
    <n v="2515"/>
    <n v="488"/>
    <n v="1594"/>
    <n v="515"/>
    <n v="3.7381000000000002"/>
    <n v="165000"/>
    <x v="3"/>
    <e v="#NAME?"/>
  </r>
  <r>
    <n v="-117.17"/>
    <n v="32.78"/>
    <n v="42"/>
    <n v="1104"/>
    <n v="305"/>
    <n v="892"/>
    <n v="270"/>
    <n v="2.2768000000000002"/>
    <n v="145200"/>
    <x v="3"/>
    <e v="#NAME?"/>
  </r>
  <r>
    <n v="-117.17"/>
    <n v="32.770000000000003"/>
    <n v="35"/>
    <n v="1399"/>
    <n v="274"/>
    <n v="695"/>
    <n v="281"/>
    <n v="3.7669999999999999"/>
    <n v="166800"/>
    <x v="3"/>
    <e v="#NAME?"/>
  </r>
  <r>
    <n v="-117.17"/>
    <n v="32.770000000000003"/>
    <n v="6"/>
    <n v="3856"/>
    <n v="875"/>
    <n v="1547"/>
    <n v="816"/>
    <n v="4.5480999999999998"/>
    <n v="164800"/>
    <x v="3"/>
    <e v="#NAME?"/>
  </r>
  <r>
    <n v="-117.18"/>
    <n v="32.770000000000003"/>
    <n v="16"/>
    <n v="2374"/>
    <n v="780"/>
    <n v="913"/>
    <n v="705"/>
    <n v="2.7385999999999999"/>
    <n v="87500"/>
    <x v="3"/>
    <e v="#NAME?"/>
  </r>
  <r>
    <n v="-117.18"/>
    <n v="32.76"/>
    <n v="8"/>
    <n v="3694"/>
    <n v="997"/>
    <n v="1297"/>
    <n v="807"/>
    <n v="3.6492"/>
    <n v="158900"/>
    <x v="3"/>
    <e v="#NAME?"/>
  </r>
  <r>
    <n v="-117.18"/>
    <n v="32.76"/>
    <n v="17"/>
    <n v="711"/>
    <n v="254"/>
    <n v="327"/>
    <n v="227"/>
    <n v="2.6493000000000002"/>
    <n v="67500"/>
    <x v="3"/>
    <e v="#NAME?"/>
  </r>
  <r>
    <n v="-117.18"/>
    <n v="32.78"/>
    <n v="21"/>
    <n v="4185"/>
    <n v="1018"/>
    <n v="3122"/>
    <n v="993"/>
    <n v="3.0480999999999998"/>
    <n v="210000"/>
    <x v="3"/>
    <e v="#NAME?"/>
  </r>
  <r>
    <n v="-117.18"/>
    <n v="32.770000000000003"/>
    <n v="23"/>
    <n v="1215"/>
    <n v="225"/>
    <n v="592"/>
    <n v="224"/>
    <n v="3.4"/>
    <n v="200600"/>
    <x v="3"/>
    <e v="#NAME?"/>
  </r>
  <r>
    <n v="-117.21"/>
    <n v="32.81"/>
    <n v="26"/>
    <n v="2496"/>
    <n v="407"/>
    <n v="1062"/>
    <n v="380"/>
    <n v="5.5412999999999997"/>
    <n v="302100"/>
    <x v="3"/>
    <e v="#NAME?"/>
  </r>
  <r>
    <n v="-117.2"/>
    <n v="32.799999999999997"/>
    <n v="34"/>
    <n v="4854"/>
    <n v="912"/>
    <n v="2089"/>
    <n v="854"/>
    <n v="3.8542000000000001"/>
    <n v="200000"/>
    <x v="3"/>
    <e v="#NAME?"/>
  </r>
  <r>
    <n v="-117.2"/>
    <n v="32.79"/>
    <n v="16"/>
    <n v="2079"/>
    <n v="394"/>
    <n v="746"/>
    <n v="383"/>
    <n v="5.0957999999999997"/>
    <n v="300000"/>
    <x v="3"/>
    <e v="#NAME?"/>
  </r>
  <r>
    <n v="-117.2"/>
    <n v="32.799999999999997"/>
    <n v="33"/>
    <n v="2573"/>
    <n v="436"/>
    <n v="1084"/>
    <n v="443"/>
    <n v="4.2416999999999998"/>
    <n v="294100"/>
    <x v="3"/>
    <e v="#NAME?"/>
  </r>
  <r>
    <n v="-117.21"/>
    <n v="32.799999999999997"/>
    <n v="34"/>
    <n v="1398"/>
    <n v="222"/>
    <n v="532"/>
    <n v="244"/>
    <n v="3.7101999999999999"/>
    <n v="289600"/>
    <x v="3"/>
    <e v="#NAME?"/>
  </r>
  <r>
    <n v="-117.19"/>
    <n v="32.799999999999997"/>
    <n v="16"/>
    <n v="2593"/>
    <n v="794"/>
    <n v="1235"/>
    <n v="684"/>
    <n v="3.1303999999999998"/>
    <n v="166300"/>
    <x v="3"/>
    <e v="#NAME?"/>
  </r>
  <r>
    <n v="-117.2"/>
    <n v="32.799999999999997"/>
    <n v="36"/>
    <n v="4018"/>
    <n v="1067"/>
    <n v="1620"/>
    <n v="842"/>
    <n v="2.3599000000000001"/>
    <n v="168400"/>
    <x v="3"/>
    <e v="#NAME?"/>
  </r>
  <r>
    <n v="-117.19"/>
    <n v="32.79"/>
    <n v="36"/>
    <n v="1514"/>
    <n v="258"/>
    <n v="665"/>
    <n v="278"/>
    <n v="3.8571"/>
    <n v="235100"/>
    <x v="3"/>
    <e v="#NAME?"/>
  </r>
  <r>
    <n v="-117.19"/>
    <n v="32.79"/>
    <n v="35"/>
    <n v="1788"/>
    <n v="378"/>
    <n v="777"/>
    <n v="374"/>
    <n v="3.3713000000000002"/>
    <n v="238400"/>
    <x v="3"/>
    <e v="#NAME?"/>
  </r>
  <r>
    <n v="-117.2"/>
    <n v="32.79"/>
    <n v="31"/>
    <n v="3417"/>
    <n v="533"/>
    <n v="1245"/>
    <n v="532"/>
    <n v="4.7788000000000004"/>
    <n v="276000"/>
    <x v="3"/>
    <e v="#NAME?"/>
  </r>
  <r>
    <n v="-117.2"/>
    <n v="32.79"/>
    <n v="29"/>
    <n v="1213"/>
    <m/>
    <n v="654"/>
    <n v="246"/>
    <n v="4.5987"/>
    <n v="255600"/>
    <x v="3"/>
    <e v="#NAME?"/>
  </r>
  <r>
    <n v="-117.2"/>
    <n v="32.79"/>
    <n v="34"/>
    <n v="757"/>
    <n v="212"/>
    <n v="409"/>
    <n v="222"/>
    <n v="3.2311999999999999"/>
    <n v="192200"/>
    <x v="3"/>
    <e v="#NAME?"/>
  </r>
  <r>
    <n v="-117.19"/>
    <n v="32.78"/>
    <n v="34"/>
    <n v="4108"/>
    <n v="664"/>
    <n v="1659"/>
    <n v="644"/>
    <n v="4.4097"/>
    <n v="252000"/>
    <x v="3"/>
    <e v="#NAME?"/>
  </r>
  <r>
    <n v="-117.2"/>
    <n v="32.78"/>
    <n v="38"/>
    <n v="2662"/>
    <n v="498"/>
    <n v="1132"/>
    <n v="496"/>
    <n v="4.0057"/>
    <n v="241600"/>
    <x v="3"/>
    <e v="#NAME?"/>
  </r>
  <r>
    <n v="-117.19"/>
    <n v="32.770000000000003"/>
    <n v="30"/>
    <n v="2747"/>
    <n v="640"/>
    <n v="3185"/>
    <n v="657"/>
    <n v="3.7650000000000001"/>
    <n v="238000"/>
    <x v="3"/>
    <e v="#NAME?"/>
  </r>
  <r>
    <n v="-117.19"/>
    <n v="32.770000000000003"/>
    <n v="16"/>
    <n v="3273"/>
    <n v="670"/>
    <n v="1305"/>
    <n v="671"/>
    <n v="4.1368"/>
    <n v="151000"/>
    <x v="3"/>
    <e v="#NAME?"/>
  </r>
  <r>
    <n v="-117.19"/>
    <n v="32.770000000000003"/>
    <n v="9"/>
    <n v="634"/>
    <n v="152"/>
    <n v="248"/>
    <n v="133"/>
    <n v="3.8571"/>
    <n v="143800"/>
    <x v="3"/>
    <e v="#NAME?"/>
  </r>
  <r>
    <n v="-117.19"/>
    <n v="32.770000000000003"/>
    <n v="14"/>
    <n v="3575"/>
    <n v="992"/>
    <n v="1645"/>
    <n v="839"/>
    <n v="2.4397000000000002"/>
    <n v="140600"/>
    <x v="3"/>
    <e v="#NAME?"/>
  </r>
  <r>
    <n v="-117.2"/>
    <n v="32.770000000000003"/>
    <n v="30"/>
    <n v="156"/>
    <n v="45"/>
    <n v="77"/>
    <n v="40"/>
    <n v="3.2679"/>
    <n v="137500"/>
    <x v="3"/>
    <e v="#NAME?"/>
  </r>
  <r>
    <n v="-117.2"/>
    <n v="32.770000000000003"/>
    <n v="31"/>
    <n v="1952"/>
    <n v="471"/>
    <n v="936"/>
    <n v="462"/>
    <n v="2.8620999999999999"/>
    <n v="196900"/>
    <x v="3"/>
    <e v="#NAME?"/>
  </r>
  <r>
    <n v="-117.15"/>
    <n v="32.81"/>
    <n v="34"/>
    <n v="1629"/>
    <n v="318"/>
    <n v="900"/>
    <n v="282"/>
    <n v="3.1457999999999999"/>
    <n v="178300"/>
    <x v="3"/>
    <e v="#NAME?"/>
  </r>
  <r>
    <n v="-117.15"/>
    <n v="32.799999999999997"/>
    <n v="41"/>
    <n v="1413"/>
    <n v="261"/>
    <n v="1070"/>
    <n v="259"/>
    <n v="2.3578000000000001"/>
    <n v="166700"/>
    <x v="3"/>
    <e v="#NAME?"/>
  </r>
  <r>
    <n v="-117.14"/>
    <n v="32.799999999999997"/>
    <n v="41"/>
    <n v="2423"/>
    <n v="469"/>
    <n v="1813"/>
    <n v="466"/>
    <n v="2.1156999999999999"/>
    <n v="156900"/>
    <x v="3"/>
    <e v="#NAME?"/>
  </r>
  <r>
    <n v="-117.14"/>
    <n v="32.799999999999997"/>
    <n v="33"/>
    <n v="2670"/>
    <n v="435"/>
    <n v="1256"/>
    <n v="431"/>
    <n v="3.9417"/>
    <n v="179800"/>
    <x v="3"/>
    <e v="#NAME?"/>
  </r>
  <r>
    <n v="-117.14"/>
    <n v="32.799999999999997"/>
    <n v="35"/>
    <n v="1267"/>
    <n v="212"/>
    <n v="710"/>
    <n v="204"/>
    <n v="2.5367999999999999"/>
    <n v="169600"/>
    <x v="3"/>
    <e v="#NAME?"/>
  </r>
  <r>
    <n v="-117.14"/>
    <n v="32.79"/>
    <n v="35"/>
    <n v="3578"/>
    <n v="582"/>
    <n v="1568"/>
    <n v="553"/>
    <n v="4.7812999999999999"/>
    <n v="188600"/>
    <x v="3"/>
    <e v="#NAME?"/>
  </r>
  <r>
    <n v="-117.15"/>
    <n v="32.78"/>
    <n v="25"/>
    <n v="1577"/>
    <n v="266"/>
    <n v="611"/>
    <n v="284"/>
    <n v="5.25"/>
    <n v="205100"/>
    <x v="3"/>
    <e v="#NAME?"/>
  </r>
  <r>
    <n v="-117.14"/>
    <n v="32.79"/>
    <n v="31"/>
    <n v="984"/>
    <n v="161"/>
    <n v="422"/>
    <n v="158"/>
    <n v="5.282"/>
    <n v="183000"/>
    <x v="3"/>
    <e v="#NAME?"/>
  </r>
  <r>
    <n v="-117.13"/>
    <n v="32.81"/>
    <n v="19"/>
    <n v="2157"/>
    <n v="554"/>
    <n v="1349"/>
    <n v="535"/>
    <n v="2.7652000000000001"/>
    <n v="177400"/>
    <x v="3"/>
    <e v="#NAME?"/>
  </r>
  <r>
    <n v="-117.14"/>
    <n v="32.81"/>
    <n v="34"/>
    <n v="1748"/>
    <n v="294"/>
    <n v="800"/>
    <n v="294"/>
    <n v="4.4885999999999999"/>
    <n v="179100"/>
    <x v="3"/>
    <e v="#NAME?"/>
  </r>
  <r>
    <n v="-117.13"/>
    <n v="32.799999999999997"/>
    <n v="15"/>
    <n v="1606"/>
    <n v="375"/>
    <n v="784"/>
    <n v="342"/>
    <n v="3.7237"/>
    <n v="108300"/>
    <x v="3"/>
    <e v="#NAME?"/>
  </r>
  <r>
    <n v="-117.13"/>
    <n v="32.799999999999997"/>
    <n v="33"/>
    <n v="2731"/>
    <n v="456"/>
    <n v="1263"/>
    <n v="445"/>
    <n v="4.5568"/>
    <n v="175300"/>
    <x v="3"/>
    <e v="#NAME?"/>
  </r>
  <r>
    <n v="-117.12"/>
    <n v="32.799999999999997"/>
    <n v="29"/>
    <n v="2863"/>
    <n v="534"/>
    <n v="1392"/>
    <n v="522"/>
    <n v="3.8719000000000001"/>
    <n v="174200"/>
    <x v="3"/>
    <e v="#NAME?"/>
  </r>
  <r>
    <n v="-117.13"/>
    <n v="32.81"/>
    <n v="26"/>
    <n v="2119"/>
    <n v="444"/>
    <n v="1202"/>
    <n v="440"/>
    <n v="3.2307999999999999"/>
    <n v="166500"/>
    <x v="3"/>
    <e v="#NAME?"/>
  </r>
  <r>
    <n v="-117.12"/>
    <n v="32.799999999999997"/>
    <n v="31"/>
    <n v="1727"/>
    <n v="342"/>
    <n v="879"/>
    <n v="345"/>
    <n v="3.8125"/>
    <n v="166300"/>
    <x v="3"/>
    <e v="#NAME?"/>
  </r>
  <r>
    <n v="-117.13"/>
    <n v="32.799999999999997"/>
    <n v="35"/>
    <n v="2129"/>
    <n v="382"/>
    <n v="1044"/>
    <n v="350"/>
    <n v="3.9731999999999998"/>
    <n v="174900"/>
    <x v="3"/>
    <e v="#NAME?"/>
  </r>
  <r>
    <n v="-117.13"/>
    <n v="32.79"/>
    <n v="35"/>
    <n v="1458"/>
    <n v="262"/>
    <n v="723"/>
    <n v="257"/>
    <n v="4.2098000000000004"/>
    <n v="174100"/>
    <x v="3"/>
    <e v="#NAME?"/>
  </r>
  <r>
    <n v="-117.13"/>
    <n v="32.79"/>
    <n v="35"/>
    <n v="1362"/>
    <n v="243"/>
    <n v="698"/>
    <n v="255"/>
    <n v="3.6457999999999999"/>
    <n v="173800"/>
    <x v="3"/>
    <e v="#NAME?"/>
  </r>
  <r>
    <n v="-117.12"/>
    <n v="32.78"/>
    <n v="4"/>
    <n v="2782"/>
    <n v="817"/>
    <n v="1309"/>
    <n v="787"/>
    <n v="4.2621000000000002"/>
    <n v="124200"/>
    <x v="3"/>
    <e v="#NAME?"/>
  </r>
  <r>
    <n v="-117.15"/>
    <n v="32.770000000000003"/>
    <n v="16"/>
    <n v="2056"/>
    <n v="631"/>
    <n v="847"/>
    <n v="569"/>
    <n v="2.9575999999999998"/>
    <n v="92200"/>
    <x v="3"/>
    <e v="#NAME?"/>
  </r>
  <r>
    <n v="-117.09"/>
    <n v="32.81"/>
    <n v="7"/>
    <n v="6100"/>
    <n v="1185"/>
    <n v="2710"/>
    <n v="1040"/>
    <n v="5.5673000000000004"/>
    <n v="288200"/>
    <x v="3"/>
    <e v="#NAME?"/>
  </r>
  <r>
    <n v="-117.11"/>
    <n v="32.82"/>
    <n v="16"/>
    <n v="3980"/>
    <n v="682"/>
    <n v="3174"/>
    <n v="647"/>
    <n v="2.6606999999999998"/>
    <n v="175000"/>
    <x v="3"/>
    <e v="#NAME?"/>
  </r>
  <r>
    <n v="-117.11"/>
    <n v="32.82"/>
    <n v="17"/>
    <n v="1787"/>
    <n v="330"/>
    <n v="1341"/>
    <n v="314"/>
    <n v="2.875"/>
    <n v="112500"/>
    <x v="3"/>
    <e v="#NAME?"/>
  </r>
  <r>
    <n v="-117.11"/>
    <n v="32.81"/>
    <n v="15"/>
    <n v="3428"/>
    <n v="491"/>
    <n v="2303"/>
    <n v="486"/>
    <n v="2.5952999999999999"/>
    <n v="67500"/>
    <x v="3"/>
    <e v="#NAME?"/>
  </r>
  <r>
    <n v="-117.11"/>
    <n v="32.799999999999997"/>
    <n v="17"/>
    <n v="3890"/>
    <n v="586"/>
    <n v="2791"/>
    <n v="595"/>
    <n v="3.2197"/>
    <n v="67500"/>
    <x v="3"/>
    <e v="#NAME?"/>
  </r>
  <r>
    <n v="-117.09"/>
    <n v="32.799999999999997"/>
    <n v="15"/>
    <n v="666"/>
    <n v="152"/>
    <n v="247"/>
    <n v="164"/>
    <n v="2.15"/>
    <n v="131300"/>
    <x v="3"/>
    <e v="#NAME?"/>
  </r>
  <r>
    <n v="-117.11"/>
    <n v="32.840000000000003"/>
    <n v="16"/>
    <n v="4608"/>
    <n v="629"/>
    <n v="2020"/>
    <n v="636"/>
    <n v="6.04"/>
    <n v="243000"/>
    <x v="1"/>
    <m/>
  </r>
  <r>
    <n v="-117.11"/>
    <n v="32.82"/>
    <n v="16"/>
    <n v="4241"/>
    <n v="892"/>
    <n v="1771"/>
    <n v="864"/>
    <n v="4.375"/>
    <n v="166500"/>
    <x v="3"/>
    <e v="#NAME?"/>
  </r>
  <r>
    <n v="-117.1"/>
    <n v="32.83"/>
    <n v="16"/>
    <n v="1049"/>
    <n v="154"/>
    <n v="467"/>
    <n v="160"/>
    <n v="6.2046999999999999"/>
    <n v="248100"/>
    <x v="1"/>
    <m/>
  </r>
  <r>
    <n v="-117.1"/>
    <n v="32.83"/>
    <n v="16"/>
    <n v="4214"/>
    <n v="744"/>
    <n v="1820"/>
    <n v="699"/>
    <n v="4.3783000000000003"/>
    <n v="179500"/>
    <x v="1"/>
    <m/>
  </r>
  <r>
    <n v="-117.09"/>
    <n v="32.83"/>
    <n v="15"/>
    <n v="4138"/>
    <n v="636"/>
    <n v="2001"/>
    <n v="677"/>
    <n v="4.8418999999999999"/>
    <n v="264000"/>
    <x v="1"/>
    <m/>
  </r>
  <r>
    <n v="-117.08"/>
    <n v="32.82"/>
    <n v="16"/>
    <n v="1787"/>
    <n v="236"/>
    <n v="770"/>
    <n v="228"/>
    <n v="7.1298000000000004"/>
    <n v="278600"/>
    <x v="1"/>
    <m/>
  </r>
  <r>
    <n v="-117.08"/>
    <n v="32.82"/>
    <n v="10"/>
    <n v="5177"/>
    <n v="856"/>
    <n v="2190"/>
    <n v="816"/>
    <n v="5.9733999999999998"/>
    <n v="271700"/>
    <x v="1"/>
    <m/>
  </r>
  <r>
    <n v="-117.08"/>
    <n v="32.83"/>
    <n v="7"/>
    <n v="13703"/>
    <n v="2352"/>
    <n v="4446"/>
    <n v="1856"/>
    <n v="6.4335000000000004"/>
    <n v="260600"/>
    <x v="1"/>
    <m/>
  </r>
  <r>
    <n v="-117.04"/>
    <n v="32.83"/>
    <n v="8"/>
    <n v="2205"/>
    <n v="348"/>
    <n v="777"/>
    <n v="341"/>
    <n v="6.0266000000000002"/>
    <n v="177400"/>
    <x v="1"/>
    <m/>
  </r>
  <r>
    <n v="-117.07"/>
    <n v="32.909999999999997"/>
    <n v="5"/>
    <n v="2234"/>
    <n v="256"/>
    <n v="894"/>
    <n v="253"/>
    <n v="10.3354"/>
    <n v="477600"/>
    <x v="1"/>
    <m/>
  </r>
  <r>
    <n v="-117.04"/>
    <n v="32.9"/>
    <n v="6"/>
    <n v="6525"/>
    <n v="826"/>
    <n v="3146"/>
    <n v="806"/>
    <n v="9.2858000000000001"/>
    <n v="436100"/>
    <x v="1"/>
    <m/>
  </r>
  <r>
    <n v="-117.08"/>
    <n v="32.799999999999997"/>
    <n v="25"/>
    <n v="2963"/>
    <n v="552"/>
    <n v="1162"/>
    <n v="556"/>
    <n v="3.625"/>
    <n v="184500"/>
    <x v="3"/>
    <e v="#NAME?"/>
  </r>
  <r>
    <n v="-117.09"/>
    <n v="32.79"/>
    <n v="20"/>
    <n v="2183"/>
    <n v="534"/>
    <n v="999"/>
    <n v="496"/>
    <n v="2.8631000000000002"/>
    <n v="169700"/>
    <x v="3"/>
    <e v="#NAME?"/>
  </r>
  <r>
    <n v="-117.09"/>
    <n v="32.799999999999997"/>
    <n v="36"/>
    <n v="2163"/>
    <n v="367"/>
    <n v="915"/>
    <n v="360"/>
    <n v="4.7187999999999999"/>
    <n v="174100"/>
    <x v="3"/>
    <e v="#NAME?"/>
  </r>
  <r>
    <n v="-117.08"/>
    <n v="32.799999999999997"/>
    <n v="32"/>
    <n v="1587"/>
    <n v="268"/>
    <n v="635"/>
    <n v="249"/>
    <n v="3.375"/>
    <n v="178100"/>
    <x v="3"/>
    <e v="#NAME?"/>
  </r>
  <r>
    <n v="-117.11"/>
    <n v="32.79"/>
    <n v="16"/>
    <n v="2574"/>
    <n v="771"/>
    <n v="1129"/>
    <n v="721"/>
    <n v="3.3849"/>
    <n v="96900"/>
    <x v="3"/>
    <e v="#NAME?"/>
  </r>
  <r>
    <n v="-117.11"/>
    <n v="32.79"/>
    <n v="16"/>
    <n v="1791"/>
    <n v="518"/>
    <n v="1006"/>
    <n v="491"/>
    <n v="3.5179"/>
    <n v="129300"/>
    <x v="3"/>
    <e v="#NAME?"/>
  </r>
  <r>
    <n v="-117.11"/>
    <n v="32.78"/>
    <n v="16"/>
    <n v="2470"/>
    <n v="830"/>
    <n v="1170"/>
    <n v="724"/>
    <n v="3.5562"/>
    <n v="73500"/>
    <x v="3"/>
    <e v="#NAME?"/>
  </r>
  <r>
    <n v="-117.11"/>
    <n v="32.78"/>
    <n v="16"/>
    <n v="2220"/>
    <n v="512"/>
    <n v="930"/>
    <n v="527"/>
    <n v="3.6528"/>
    <n v="133200"/>
    <x v="3"/>
    <e v="#NAME?"/>
  </r>
  <r>
    <n v="-117.09"/>
    <n v="32.79"/>
    <n v="36"/>
    <n v="1529"/>
    <n v="266"/>
    <n v="683"/>
    <n v="260"/>
    <n v="4.0982000000000003"/>
    <n v="171200"/>
    <x v="3"/>
    <e v="#NAME?"/>
  </r>
  <r>
    <n v="-117.09"/>
    <n v="32.79"/>
    <n v="36"/>
    <n v="1936"/>
    <n v="345"/>
    <n v="861"/>
    <n v="343"/>
    <n v="3.8332999999999999"/>
    <n v="170000"/>
    <x v="3"/>
    <e v="#NAME?"/>
  </r>
  <r>
    <n v="-117.09"/>
    <n v="32.79"/>
    <n v="31"/>
    <n v="2019"/>
    <n v="417"/>
    <n v="872"/>
    <n v="386"/>
    <n v="3.1964000000000001"/>
    <n v="177700"/>
    <x v="3"/>
    <e v="#NAME?"/>
  </r>
  <r>
    <n v="-117.09"/>
    <n v="32.78"/>
    <n v="28"/>
    <n v="1708"/>
    <n v="393"/>
    <n v="816"/>
    <n v="393"/>
    <n v="2.9881000000000002"/>
    <n v="165300"/>
    <x v="3"/>
    <e v="#NAME?"/>
  </r>
  <r>
    <n v="-117.07"/>
    <n v="32.799999999999997"/>
    <n v="31"/>
    <n v="2550"/>
    <n v="395"/>
    <n v="1017"/>
    <n v="405"/>
    <n v="5.1487999999999996"/>
    <n v="181000"/>
    <x v="1"/>
    <m/>
  </r>
  <r>
    <n v="-117.07"/>
    <n v="32.799999999999997"/>
    <n v="36"/>
    <n v="2028"/>
    <n v="349"/>
    <n v="820"/>
    <n v="352"/>
    <n v="3.9828000000000001"/>
    <n v="168900"/>
    <x v="1"/>
    <m/>
  </r>
  <r>
    <n v="-117.07"/>
    <n v="32.79"/>
    <n v="36"/>
    <n v="3583"/>
    <n v="642"/>
    <n v="1711"/>
    <n v="602"/>
    <n v="3.9744999999999999"/>
    <n v="170800"/>
    <x v="3"/>
    <e v="#NAME?"/>
  </r>
  <r>
    <n v="-117.07"/>
    <n v="32.799999999999997"/>
    <n v="23"/>
    <n v="2698"/>
    <n v="410"/>
    <n v="1094"/>
    <n v="411"/>
    <n v="5.1782000000000004"/>
    <n v="195100"/>
    <x v="1"/>
    <m/>
  </r>
  <r>
    <n v="-117.07"/>
    <n v="32.81"/>
    <n v="15"/>
    <n v="2000"/>
    <n v="402"/>
    <n v="778"/>
    <n v="369"/>
    <n v="4.3593999999999999"/>
    <n v="224200"/>
    <x v="1"/>
    <m/>
  </r>
  <r>
    <n v="-117.06"/>
    <n v="32.81"/>
    <n v="17"/>
    <n v="3939"/>
    <n v="550"/>
    <n v="1694"/>
    <n v="553"/>
    <n v="6.7927"/>
    <n v="234700"/>
    <x v="1"/>
    <m/>
  </r>
  <r>
    <n v="-117.05"/>
    <n v="32.81"/>
    <n v="17"/>
    <n v="1885"/>
    <n v="292"/>
    <n v="771"/>
    <n v="301"/>
    <n v="5.6402000000000001"/>
    <n v="228600"/>
    <x v="1"/>
    <m/>
  </r>
  <r>
    <n v="-117.05"/>
    <n v="32.799999999999997"/>
    <n v="17"/>
    <n v="1475"/>
    <n v="308"/>
    <n v="549"/>
    <n v="293"/>
    <n v="3.7166999999999999"/>
    <n v="180400"/>
    <x v="1"/>
    <m/>
  </r>
  <r>
    <n v="-117.06"/>
    <n v="32.799999999999997"/>
    <n v="17"/>
    <n v="2247"/>
    <n v="340"/>
    <n v="973"/>
    <n v="318"/>
    <n v="5.5"/>
    <n v="222000"/>
    <x v="1"/>
    <m/>
  </r>
  <r>
    <n v="-117.07"/>
    <n v="32.79"/>
    <n v="25"/>
    <n v="2489"/>
    <n v="314"/>
    <n v="911"/>
    <n v="309"/>
    <n v="7.8335999999999997"/>
    <n v="277600"/>
    <x v="3"/>
    <e v="#NAME?"/>
  </r>
  <r>
    <n v="-117.07"/>
    <n v="32.78"/>
    <n v="26"/>
    <n v="3725"/>
    <n v="623"/>
    <n v="1516"/>
    <n v="627"/>
    <n v="4.7142999999999997"/>
    <n v="268300"/>
    <x v="3"/>
    <e v="#NAME?"/>
  </r>
  <r>
    <n v="-117.08"/>
    <n v="32.78"/>
    <n v="21"/>
    <n v="2919"/>
    <n v="496"/>
    <n v="984"/>
    <n v="443"/>
    <n v="4.625"/>
    <n v="222800"/>
    <x v="3"/>
    <e v="#NAME?"/>
  </r>
  <r>
    <n v="-117.04"/>
    <n v="32.79"/>
    <n v="23"/>
    <n v="2491"/>
    <n v="350"/>
    <n v="863"/>
    <n v="348"/>
    <n v="6.7195999999999998"/>
    <n v="306800"/>
    <x v="1"/>
    <m/>
  </r>
  <r>
    <n v="-117.04"/>
    <n v="32.799999999999997"/>
    <n v="25"/>
    <n v="2504"/>
    <n v="345"/>
    <n v="1067"/>
    <n v="350"/>
    <n v="5.7416"/>
    <n v="243400"/>
    <x v="1"/>
    <m/>
  </r>
  <r>
    <n v="-117.05"/>
    <n v="32.799999999999997"/>
    <n v="16"/>
    <n v="1561"/>
    <n v="378"/>
    <n v="574"/>
    <n v="350"/>
    <n v="3.0034999999999998"/>
    <n v="94600"/>
    <x v="1"/>
    <m/>
  </r>
  <r>
    <n v="-117.05"/>
    <n v="32.799999999999997"/>
    <n v="25"/>
    <n v="1905"/>
    <n v="250"/>
    <n v="865"/>
    <n v="253"/>
    <n v="6.4797000000000002"/>
    <n v="249000"/>
    <x v="1"/>
    <m/>
  </r>
  <r>
    <n v="-117.05"/>
    <n v="32.799999999999997"/>
    <n v="23"/>
    <n v="3309"/>
    <n v="401"/>
    <n v="1116"/>
    <n v="386"/>
    <n v="7.9160000000000004"/>
    <n v="330600"/>
    <x v="1"/>
    <m/>
  </r>
  <r>
    <n v="-117.06"/>
    <n v="32.79"/>
    <n v="17"/>
    <n v="2524"/>
    <n v="332"/>
    <n v="771"/>
    <n v="317"/>
    <n v="8.7604000000000006"/>
    <n v="331800"/>
    <x v="1"/>
    <m/>
  </r>
  <r>
    <n v="-117.06"/>
    <n v="32.79"/>
    <n v="21"/>
    <n v="3787"/>
    <n v="492"/>
    <n v="1246"/>
    <n v="457"/>
    <n v="9.6022999999999996"/>
    <n v="391300"/>
    <x v="1"/>
    <m/>
  </r>
  <r>
    <n v="-117.06"/>
    <n v="32.78"/>
    <n v="31"/>
    <n v="2485"/>
    <n v="436"/>
    <n v="942"/>
    <n v="448"/>
    <n v="4.8"/>
    <n v="220800"/>
    <x v="3"/>
    <e v="#NAME?"/>
  </r>
  <r>
    <n v="-117.02"/>
    <n v="32.799999999999997"/>
    <n v="27"/>
    <n v="2369"/>
    <n v="370"/>
    <n v="927"/>
    <n v="374"/>
    <n v="4.1162000000000001"/>
    <n v="177200"/>
    <x v="1"/>
    <m/>
  </r>
  <r>
    <n v="-117.03"/>
    <n v="32.79"/>
    <n v="26"/>
    <n v="3859"/>
    <n v="513"/>
    <n v="1469"/>
    <n v="538"/>
    <n v="5.8682999999999996"/>
    <n v="220500"/>
    <x v="1"/>
    <m/>
  </r>
  <r>
    <n v="-117.03"/>
    <n v="32.799999999999997"/>
    <n v="19"/>
    <n v="3866"/>
    <n v="775"/>
    <n v="1554"/>
    <n v="703"/>
    <n v="4.3281000000000001"/>
    <n v="220000"/>
    <x v="1"/>
    <m/>
  </r>
  <r>
    <n v="-117.04"/>
    <n v="32.799999999999997"/>
    <n v="11"/>
    <n v="1802"/>
    <n v="440"/>
    <n v="630"/>
    <n v="428"/>
    <n v="2.0337000000000001"/>
    <n v="146700"/>
    <x v="1"/>
    <m/>
  </r>
  <r>
    <n v="-117.01"/>
    <n v="32.799999999999997"/>
    <n v="17"/>
    <n v="1042"/>
    <n v="210"/>
    <n v="650"/>
    <n v="215"/>
    <n v="3.1"/>
    <n v="84200"/>
    <x v="1"/>
    <m/>
  </r>
  <r>
    <n v="-117.01"/>
    <n v="32.799999999999997"/>
    <n v="17"/>
    <n v="1558"/>
    <n v="479"/>
    <n v="803"/>
    <n v="431"/>
    <n v="2.6934"/>
    <n v="160200"/>
    <x v="1"/>
    <m/>
  </r>
  <r>
    <n v="-117.01"/>
    <n v="32.799999999999997"/>
    <n v="20"/>
    <n v="2705"/>
    <n v="545"/>
    <n v="1198"/>
    <n v="497"/>
    <n v="3.7159"/>
    <n v="168900"/>
    <x v="1"/>
    <m/>
  </r>
  <r>
    <n v="-117.01"/>
    <n v="32.79"/>
    <n v="33"/>
    <n v="4015"/>
    <n v="663"/>
    <n v="1864"/>
    <n v="664"/>
    <n v="4.3151999999999999"/>
    <n v="159300"/>
    <x v="1"/>
    <m/>
  </r>
  <r>
    <n v="-117.02"/>
    <n v="32.799999999999997"/>
    <n v="29"/>
    <n v="1232"/>
    <n v="243"/>
    <n v="665"/>
    <n v="247"/>
    <n v="3.65"/>
    <n v="168900"/>
    <x v="1"/>
    <m/>
  </r>
  <r>
    <n v="-117.02"/>
    <n v="32.799999999999997"/>
    <n v="31"/>
    <n v="2692"/>
    <n v="445"/>
    <n v="1129"/>
    <n v="450"/>
    <n v="4.4583000000000004"/>
    <n v="170000"/>
    <x v="1"/>
    <m/>
  </r>
  <r>
    <n v="-117.01"/>
    <n v="32.81"/>
    <n v="26"/>
    <n v="4499"/>
    <n v="645"/>
    <n v="1866"/>
    <n v="626"/>
    <n v="5.516"/>
    <n v="185100"/>
    <x v="1"/>
    <m/>
  </r>
  <r>
    <n v="-117.02"/>
    <n v="32.81"/>
    <n v="27"/>
    <n v="1950"/>
    <n v="317"/>
    <n v="950"/>
    <n v="320"/>
    <n v="4.0655999999999999"/>
    <n v="164000"/>
    <x v="1"/>
    <m/>
  </r>
  <r>
    <n v="-117.02"/>
    <n v="32.81"/>
    <n v="26"/>
    <n v="1998"/>
    <n v="301"/>
    <n v="874"/>
    <n v="305"/>
    <n v="5.4543999999999997"/>
    <n v="180900"/>
    <x v="1"/>
    <m/>
  </r>
  <r>
    <n v="-117.01"/>
    <n v="32.81"/>
    <n v="21"/>
    <n v="4203"/>
    <n v="618"/>
    <n v="1620"/>
    <n v="600"/>
    <n v="5.3441000000000001"/>
    <n v="193500"/>
    <x v="1"/>
    <m/>
  </r>
  <r>
    <n v="-117.02"/>
    <n v="32.81"/>
    <n v="14"/>
    <n v="3173"/>
    <n v="599"/>
    <n v="1451"/>
    <n v="585"/>
    <n v="3.7292000000000001"/>
    <n v="182200"/>
    <x v="1"/>
    <m/>
  </r>
  <r>
    <n v="-117.03"/>
    <n v="32.82"/>
    <n v="16"/>
    <n v="1765"/>
    <n v="289"/>
    <n v="743"/>
    <n v="280"/>
    <n v="4.9744000000000002"/>
    <n v="209700"/>
    <x v="1"/>
    <m/>
  </r>
  <r>
    <n v="-117.04"/>
    <n v="32.81"/>
    <n v="12"/>
    <n v="2880"/>
    <n v="406"/>
    <n v="1381"/>
    <n v="418"/>
    <n v="6.5411999999999999"/>
    <n v="254200"/>
    <x v="1"/>
    <m/>
  </r>
  <r>
    <n v="-117.05"/>
    <n v="32.82"/>
    <n v="16"/>
    <n v="4046"/>
    <n v="731"/>
    <n v="1684"/>
    <n v="701"/>
    <n v="4.2312000000000003"/>
    <n v="197000"/>
    <x v="1"/>
    <m/>
  </r>
  <r>
    <n v="-117.05"/>
    <n v="32.590000000000003"/>
    <n v="26"/>
    <n v="1919"/>
    <n v="345"/>
    <n v="1326"/>
    <n v="341"/>
    <n v="4.2679"/>
    <n v="131900"/>
    <x v="3"/>
    <e v="#NAME?"/>
  </r>
  <r>
    <n v="-117.06"/>
    <n v="32.590000000000003"/>
    <n v="13"/>
    <n v="3920"/>
    <n v="775"/>
    <n v="2814"/>
    <n v="760"/>
    <n v="4.0616000000000003"/>
    <n v="148800"/>
    <x v="3"/>
    <e v="#NAME?"/>
  </r>
  <r>
    <n v="-117.05"/>
    <n v="32.58"/>
    <n v="22"/>
    <n v="2101"/>
    <n v="399"/>
    <n v="1551"/>
    <n v="371"/>
    <n v="4.1517999999999997"/>
    <n v="136900"/>
    <x v="3"/>
    <e v="#NAME?"/>
  </r>
  <r>
    <n v="-117.06"/>
    <n v="32.58"/>
    <n v="17"/>
    <n v="2724"/>
    <n v="567"/>
    <n v="2213"/>
    <n v="554"/>
    <n v="3.8529"/>
    <n v="147700"/>
    <x v="3"/>
    <e v="#NAME?"/>
  </r>
  <r>
    <n v="-117.06"/>
    <n v="32.58"/>
    <n v="13"/>
    <n v="3435"/>
    <n v="708"/>
    <n v="1761"/>
    <n v="699"/>
    <n v="3.4792000000000001"/>
    <n v="107600"/>
    <x v="3"/>
    <e v="#NAME?"/>
  </r>
  <r>
    <n v="-117.06"/>
    <n v="32.58"/>
    <n v="11"/>
    <n v="2879"/>
    <n v="679"/>
    <n v="2098"/>
    <n v="673"/>
    <n v="3.5125000000000002"/>
    <n v="142400"/>
    <x v="3"/>
    <e v="#NAME?"/>
  </r>
  <r>
    <n v="-117.06"/>
    <n v="32.57"/>
    <n v="16"/>
    <n v="1269"/>
    <n v="282"/>
    <n v="1609"/>
    <n v="298"/>
    <n v="2.6985000000000001"/>
    <n v="156500"/>
    <x v="3"/>
    <e v="#NAME?"/>
  </r>
  <r>
    <n v="-117.04"/>
    <n v="32.58"/>
    <n v="14"/>
    <n v="2355"/>
    <n v="406"/>
    <n v="1883"/>
    <n v="401"/>
    <n v="5.0311000000000003"/>
    <n v="152100"/>
    <x v="3"/>
    <e v="#NAME?"/>
  </r>
  <r>
    <n v="-117.04"/>
    <n v="32.58"/>
    <n v="20"/>
    <n v="2029"/>
    <n v="357"/>
    <n v="1497"/>
    <n v="353"/>
    <n v="4.0088999999999997"/>
    <n v="132100"/>
    <x v="3"/>
    <e v="#NAME?"/>
  </r>
  <r>
    <n v="-117.05"/>
    <n v="32.58"/>
    <n v="23"/>
    <n v="1918"/>
    <n v="339"/>
    <n v="1392"/>
    <n v="340"/>
    <n v="4.0869999999999997"/>
    <n v="134800"/>
    <x v="3"/>
    <e v="#NAME?"/>
  </r>
  <r>
    <n v="-117.05"/>
    <n v="32.58"/>
    <n v="25"/>
    <n v="2185"/>
    <n v="370"/>
    <n v="1558"/>
    <n v="369"/>
    <n v="5.3071999999999999"/>
    <n v="132700"/>
    <x v="3"/>
    <e v="#NAME?"/>
  </r>
  <r>
    <n v="-117.05"/>
    <n v="32.57"/>
    <n v="22"/>
    <n v="2857"/>
    <n v="516"/>
    <n v="2412"/>
    <n v="496"/>
    <n v="4.7336999999999998"/>
    <n v="127600"/>
    <x v="3"/>
    <e v="#NAME?"/>
  </r>
  <r>
    <n v="-117.06"/>
    <n v="32.57"/>
    <n v="25"/>
    <n v="1268"/>
    <n v="282"/>
    <n v="991"/>
    <n v="299"/>
    <n v="3.0284"/>
    <n v="123600"/>
    <x v="3"/>
    <e v="#NAME?"/>
  </r>
  <r>
    <n v="-117.06"/>
    <n v="32.57"/>
    <n v="17"/>
    <n v="2252"/>
    <n v="378"/>
    <n v="1776"/>
    <n v="365"/>
    <n v="4.6364000000000001"/>
    <n v="141100"/>
    <x v="3"/>
    <e v="#NAME?"/>
  </r>
  <r>
    <n v="-117.05"/>
    <n v="32.57"/>
    <n v="13"/>
    <n v="2880"/>
    <n v="576"/>
    <n v="2450"/>
    <n v="567"/>
    <n v="3.1696"/>
    <n v="138000"/>
    <x v="3"/>
    <e v="#NAME?"/>
  </r>
  <r>
    <n v="-117.05"/>
    <n v="32.56"/>
    <n v="18"/>
    <n v="1215"/>
    <n v="320"/>
    <n v="1195"/>
    <n v="349"/>
    <n v="1.9875"/>
    <n v="114900"/>
    <x v="3"/>
    <e v="#NAME?"/>
  </r>
  <r>
    <n v="-117.05"/>
    <n v="32.56"/>
    <n v="17"/>
    <n v="985"/>
    <n v="233"/>
    <n v="811"/>
    <n v="223"/>
    <n v="2.875"/>
    <n v="134500"/>
    <x v="3"/>
    <e v="#NAME?"/>
  </r>
  <r>
    <n v="-117.06"/>
    <n v="32.57"/>
    <n v="18"/>
    <n v="1384"/>
    <n v="311"/>
    <n v="1429"/>
    <n v="287"/>
    <n v="1.3362000000000001"/>
    <n v="95000"/>
    <x v="3"/>
    <e v="#NAME?"/>
  </r>
  <r>
    <n v="-116.97"/>
    <n v="32.56"/>
    <n v="23"/>
    <n v="1262"/>
    <n v="294"/>
    <n v="5176"/>
    <n v="275"/>
    <n v="2.5625"/>
    <n v="153300"/>
    <x v="3"/>
    <e v="#NAME?"/>
  </r>
  <r>
    <n v="-117.04"/>
    <n v="32.549999999999997"/>
    <n v="15"/>
    <n v="2206"/>
    <n v="648"/>
    <n v="2511"/>
    <n v="648"/>
    <n v="1.6348"/>
    <n v="93200"/>
    <x v="3"/>
    <e v="#NAME?"/>
  </r>
  <r>
    <n v="-117.05"/>
    <n v="32.56"/>
    <n v="22"/>
    <n v="2172"/>
    <n v="563"/>
    <n v="2049"/>
    <n v="524"/>
    <n v="2.0158999999999998"/>
    <n v="139300"/>
    <x v="3"/>
    <e v="#NAME?"/>
  </r>
  <r>
    <n v="-117.06"/>
    <n v="32.56"/>
    <n v="17"/>
    <n v="2803"/>
    <n v="683"/>
    <n v="2768"/>
    <n v="676"/>
    <n v="1.7958000000000001"/>
    <n v="140400"/>
    <x v="3"/>
    <e v="#NAME?"/>
  </r>
  <r>
    <n v="-117.06"/>
    <n v="32.56"/>
    <n v="5"/>
    <n v="2706"/>
    <n v="925"/>
    <n v="3148"/>
    <n v="855"/>
    <n v="1.7301"/>
    <n v="125000"/>
    <x v="3"/>
    <e v="#NAME?"/>
  </r>
  <r>
    <n v="-117.06"/>
    <n v="32.549999999999997"/>
    <n v="5"/>
    <n v="3223"/>
    <n v="940"/>
    <n v="3284"/>
    <n v="854"/>
    <n v="1.4383999999999999"/>
    <n v="108800"/>
    <x v="3"/>
    <e v="#NAME?"/>
  </r>
  <r>
    <n v="-117.04"/>
    <n v="32.54"/>
    <n v="7"/>
    <n v="938"/>
    <n v="297"/>
    <n v="1187"/>
    <n v="282"/>
    <n v="1.2666999999999999"/>
    <n v="67500"/>
    <x v="3"/>
    <e v="#NAME?"/>
  </r>
  <r>
    <n v="-117.1"/>
    <n v="32.590000000000003"/>
    <n v="21"/>
    <n v="2350"/>
    <n v="667"/>
    <n v="1621"/>
    <n v="613"/>
    <n v="2.0733999999999999"/>
    <n v="87500"/>
    <x v="3"/>
    <e v="#NAME?"/>
  </r>
  <r>
    <n v="-117.1"/>
    <n v="32.58"/>
    <n v="23"/>
    <n v="1662"/>
    <n v="377"/>
    <n v="1318"/>
    <n v="386"/>
    <n v="2.2999999999999998"/>
    <n v="120800"/>
    <x v="3"/>
    <e v="#NAME?"/>
  </r>
  <r>
    <n v="-117.1"/>
    <n v="32.58"/>
    <n v="17"/>
    <n v="2046"/>
    <n v="559"/>
    <n v="1585"/>
    <n v="530"/>
    <n v="2.25"/>
    <n v="132800"/>
    <x v="3"/>
    <e v="#NAME?"/>
  </r>
  <r>
    <n v="-117.1"/>
    <n v="32.58"/>
    <n v="33"/>
    <n v="393"/>
    <n v="76"/>
    <n v="330"/>
    <n v="80"/>
    <n v="4.1029"/>
    <n v="122700"/>
    <x v="3"/>
    <e v="#NAME?"/>
  </r>
  <r>
    <n v="-117.1"/>
    <n v="32.58"/>
    <n v="29"/>
    <n v="1061"/>
    <n v="202"/>
    <n v="759"/>
    <n v="206"/>
    <n v="4.8646000000000003"/>
    <n v="136800"/>
    <x v="3"/>
    <e v="#NAME?"/>
  </r>
  <r>
    <n v="-117.1"/>
    <n v="32.57"/>
    <n v="26"/>
    <n v="2343"/>
    <n v="371"/>
    <n v="1221"/>
    <n v="372"/>
    <n v="4.3601000000000001"/>
    <n v="144900"/>
    <x v="3"/>
    <e v="#NAME?"/>
  </r>
  <r>
    <n v="-117.1"/>
    <n v="32.56"/>
    <n v="16"/>
    <n v="2687"/>
    <n v="501"/>
    <n v="1502"/>
    <n v="480"/>
    <n v="3.75"/>
    <n v="146800"/>
    <x v="3"/>
    <e v="#NAME?"/>
  </r>
  <r>
    <n v="-117.07"/>
    <n v="32.57"/>
    <n v="17"/>
    <n v="2961"/>
    <n v="634"/>
    <n v="1911"/>
    <n v="615"/>
    <n v="2.5859000000000001"/>
    <n v="131400"/>
    <x v="3"/>
    <e v="#NAME?"/>
  </r>
  <r>
    <n v="-117.08"/>
    <n v="32.57"/>
    <n v="18"/>
    <n v="2203"/>
    <n v="544"/>
    <n v="1943"/>
    <n v="497"/>
    <n v="2.25"/>
    <n v="103200"/>
    <x v="3"/>
    <e v="#NAME?"/>
  </r>
  <r>
    <n v="-117.07"/>
    <n v="32.57"/>
    <n v="14"/>
    <n v="1527"/>
    <n v="357"/>
    <n v="1224"/>
    <n v="363"/>
    <n v="2.7361"/>
    <n v="93600"/>
    <x v="3"/>
    <e v="#NAME?"/>
  </r>
  <r>
    <n v="-117.07"/>
    <n v="32.56"/>
    <n v="9"/>
    <n v="3648"/>
    <n v="895"/>
    <n v="3293"/>
    <n v="840"/>
    <n v="3.0992000000000002"/>
    <n v="142600"/>
    <x v="3"/>
    <e v="#NAME?"/>
  </r>
  <r>
    <n v="-117.08"/>
    <n v="32.590000000000003"/>
    <n v="8"/>
    <n v="2888"/>
    <n v="662"/>
    <n v="2441"/>
    <n v="683"/>
    <n v="2.7048000000000001"/>
    <n v="153000"/>
    <x v="3"/>
    <e v="#NAME?"/>
  </r>
  <r>
    <n v="-117.08"/>
    <n v="32.58"/>
    <n v="15"/>
    <n v="1462"/>
    <n v="274"/>
    <n v="1002"/>
    <n v="271"/>
    <n v="3.9698000000000002"/>
    <n v="142700"/>
    <x v="3"/>
    <e v="#NAME?"/>
  </r>
  <r>
    <n v="-117.08"/>
    <n v="32.58"/>
    <n v="22"/>
    <n v="2128"/>
    <n v="477"/>
    <n v="1420"/>
    <n v="450"/>
    <n v="3.2686999999999999"/>
    <n v="131000"/>
    <x v="3"/>
    <e v="#NAME?"/>
  </r>
  <r>
    <n v="-117.07"/>
    <n v="32.58"/>
    <n v="25"/>
    <n v="1607"/>
    <n v="280"/>
    <n v="899"/>
    <n v="260"/>
    <n v="3.8193999999999999"/>
    <n v="134400"/>
    <x v="3"/>
    <e v="#NAME?"/>
  </r>
  <r>
    <n v="-117.09"/>
    <n v="32.58"/>
    <n v="12"/>
    <n v="2565"/>
    <n v="567"/>
    <n v="1785"/>
    <n v="545"/>
    <n v="3.0272999999999999"/>
    <n v="135300"/>
    <x v="3"/>
    <e v="#NAME?"/>
  </r>
  <r>
    <n v="-117.08"/>
    <n v="32.57"/>
    <n v="9"/>
    <n v="6298"/>
    <n v="1512"/>
    <n v="4451"/>
    <n v="1456"/>
    <n v="2.569"/>
    <n v="88300"/>
    <x v="3"/>
    <e v="#NAME?"/>
  </r>
  <r>
    <n v="-117.09"/>
    <n v="32.57"/>
    <n v="23"/>
    <n v="1817"/>
    <n v="323"/>
    <n v="1371"/>
    <n v="327"/>
    <n v="3.6736"/>
    <n v="139500"/>
    <x v="3"/>
    <e v="#NAME?"/>
  </r>
  <r>
    <n v="-117.09"/>
    <n v="32.57"/>
    <n v="10"/>
    <n v="2198"/>
    <n v="368"/>
    <n v="1645"/>
    <n v="350"/>
    <n v="4.5547000000000004"/>
    <n v="160700"/>
    <x v="3"/>
    <e v="#NAME?"/>
  </r>
  <r>
    <n v="-117.09"/>
    <n v="32.57"/>
    <n v="17"/>
    <n v="444"/>
    <n v="83"/>
    <n v="357"/>
    <n v="87"/>
    <n v="5.1478000000000002"/>
    <n v="138900"/>
    <x v="3"/>
    <e v="#NAME?"/>
  </r>
  <r>
    <n v="-117.09"/>
    <n v="32.56"/>
    <n v="8"/>
    <n v="864"/>
    <n v="156"/>
    <n v="626"/>
    <n v="172"/>
    <n v="4.8983999999999996"/>
    <n v="151500"/>
    <x v="3"/>
    <e v="#NAME?"/>
  </r>
  <r>
    <n v="-117.09"/>
    <n v="32.549999999999997"/>
    <n v="8"/>
    <n v="6533"/>
    <n v="1217"/>
    <n v="4797"/>
    <n v="1177"/>
    <n v="3.9582999999999999"/>
    <n v="144400"/>
    <x v="3"/>
    <e v="#NAME?"/>
  </r>
  <r>
    <n v="-117.12"/>
    <n v="32.58"/>
    <n v="34"/>
    <n v="2003"/>
    <n v="466"/>
    <n v="1226"/>
    <n v="443"/>
    <n v="3.0613000000000001"/>
    <n v="136700"/>
    <x v="3"/>
    <e v="#NAME?"/>
  </r>
  <r>
    <n v="-117.12"/>
    <n v="32.57"/>
    <n v="21"/>
    <n v="1738"/>
    <n v="295"/>
    <n v="983"/>
    <n v="298"/>
    <n v="4.8273999999999999"/>
    <n v="174100"/>
    <x v="3"/>
    <e v="#NAME?"/>
  </r>
  <r>
    <n v="-117.13"/>
    <n v="32.58"/>
    <n v="27"/>
    <n v="2511"/>
    <n v="615"/>
    <n v="1427"/>
    <n v="576"/>
    <n v="3.1644999999999999"/>
    <n v="156000"/>
    <x v="3"/>
    <e v="#NAME?"/>
  </r>
  <r>
    <n v="-117.13"/>
    <n v="32.58"/>
    <n v="32"/>
    <n v="1870"/>
    <n v="437"/>
    <n v="1142"/>
    <n v="426"/>
    <n v="2.3193999999999999"/>
    <n v="159400"/>
    <x v="3"/>
    <e v="#NAME?"/>
  </r>
  <r>
    <n v="-117.13"/>
    <n v="32.58"/>
    <n v="27"/>
    <n v="1417"/>
    <n v="373"/>
    <n v="814"/>
    <n v="348"/>
    <n v="2.3603000000000001"/>
    <n v="195300"/>
    <x v="3"/>
    <e v="#NAME?"/>
  </r>
  <r>
    <n v="-117.12"/>
    <n v="32.56"/>
    <n v="20"/>
    <n v="2524"/>
    <n v="682"/>
    <n v="1819"/>
    <n v="560"/>
    <n v="2.9285999999999999"/>
    <n v="257700"/>
    <x v="3"/>
    <e v="#NAME?"/>
  </r>
  <r>
    <n v="-117.11"/>
    <n v="32.58"/>
    <n v="28"/>
    <n v="1869"/>
    <n v="407"/>
    <n v="1074"/>
    <n v="344"/>
    <n v="2.5988000000000002"/>
    <n v="135600"/>
    <x v="3"/>
    <e v="#NAME?"/>
  </r>
  <r>
    <n v="-117.11"/>
    <n v="32.57"/>
    <n v="32"/>
    <n v="2723"/>
    <n v="586"/>
    <n v="1702"/>
    <n v="562"/>
    <n v="3.3371"/>
    <n v="140500"/>
    <x v="3"/>
    <e v="#NAME?"/>
  </r>
  <r>
    <n v="-117.12"/>
    <n v="32.57"/>
    <n v="35"/>
    <n v="1450"/>
    <n v="256"/>
    <n v="930"/>
    <n v="286"/>
    <n v="2.6715"/>
    <n v="133300"/>
    <x v="3"/>
    <e v="#NAME?"/>
  </r>
  <r>
    <n v="-117.12"/>
    <n v="32.58"/>
    <n v="26"/>
    <n v="1360"/>
    <n v="309"/>
    <n v="869"/>
    <n v="328"/>
    <n v="3.0217000000000001"/>
    <n v="131600"/>
    <x v="3"/>
    <e v="#NAME?"/>
  </r>
  <r>
    <n v="-117.11"/>
    <n v="32.58"/>
    <n v="21"/>
    <n v="2894"/>
    <n v="685"/>
    <n v="2109"/>
    <n v="712"/>
    <n v="2.2755000000000001"/>
    <n v="125000"/>
    <x v="3"/>
    <e v="#NAME?"/>
  </r>
  <r>
    <n v="-117.1"/>
    <n v="32.58"/>
    <n v="27"/>
    <n v="2616"/>
    <n v="591"/>
    <n v="1889"/>
    <n v="577"/>
    <n v="2.3824000000000001"/>
    <n v="127600"/>
    <x v="3"/>
    <e v="#NAME?"/>
  </r>
  <r>
    <n v="-117.1"/>
    <n v="32.57"/>
    <n v="14"/>
    <n v="5058"/>
    <n v="1299"/>
    <n v="3662"/>
    <n v="1193"/>
    <n v="2.3252999999999999"/>
    <n v="133700"/>
    <x v="3"/>
    <e v="#NAME?"/>
  </r>
  <r>
    <n v="-117.11"/>
    <n v="32.590000000000003"/>
    <n v="17"/>
    <n v="2020"/>
    <n v="534"/>
    <n v="1529"/>
    <n v="500"/>
    <n v="2.1772999999999998"/>
    <n v="143200"/>
    <x v="3"/>
    <e v="#NAME?"/>
  </r>
  <r>
    <n v="-117.11"/>
    <n v="32.58"/>
    <n v="12"/>
    <n v="1086"/>
    <n v="294"/>
    <n v="870"/>
    <n v="290"/>
    <n v="2.4213"/>
    <n v="132500"/>
    <x v="3"/>
    <e v="#NAME?"/>
  </r>
  <r>
    <n v="-117.11"/>
    <n v="32.590000000000003"/>
    <n v="18"/>
    <n v="2329"/>
    <n v="580"/>
    <n v="1538"/>
    <n v="567"/>
    <n v="2.1179000000000001"/>
    <n v="153100"/>
    <x v="3"/>
    <e v="#NAME?"/>
  </r>
  <r>
    <n v="-117.12"/>
    <n v="32.590000000000003"/>
    <n v="28"/>
    <n v="2793"/>
    <n v="706"/>
    <n v="1825"/>
    <n v="676"/>
    <n v="2.6724000000000001"/>
    <n v="144500"/>
    <x v="3"/>
    <e v="#NAME?"/>
  </r>
  <r>
    <n v="-117.16"/>
    <n v="32.58"/>
    <n v="36"/>
    <n v="1940"/>
    <n v="399"/>
    <n v="1076"/>
    <n v="382"/>
    <n v="3.3906000000000001"/>
    <n v="147800"/>
    <x v="3"/>
    <e v="#NAME?"/>
  </r>
  <r>
    <n v="-117.13"/>
    <n v="32.630000000000003"/>
    <n v="10"/>
    <n v="7374"/>
    <n v="1157"/>
    <n v="1900"/>
    <n v="794"/>
    <n v="8.7990999999999993"/>
    <n v="478500"/>
    <x v="3"/>
    <e v="#NAME?"/>
  </r>
  <r>
    <n v="-117.17"/>
    <n v="32.630000000000003"/>
    <n v="26"/>
    <n v="1617"/>
    <n v="279"/>
    <n v="2745"/>
    <n v="250"/>
    <n v="3.5356999999999998"/>
    <n v="67500"/>
    <x v="3"/>
    <e v="#NAME?"/>
  </r>
  <r>
    <n v="-117.17"/>
    <n v="32.68"/>
    <n v="16"/>
    <n v="5895"/>
    <n v="1424"/>
    <n v="873"/>
    <n v="522"/>
    <n v="7.3669000000000002"/>
    <n v="187500"/>
    <x v="3"/>
    <e v="#NAME?"/>
  </r>
  <r>
    <n v="-117.18"/>
    <n v="32.68"/>
    <n v="29"/>
    <n v="1539"/>
    <n v="344"/>
    <n v="556"/>
    <n v="289"/>
    <n v="3.25"/>
    <n v="500001"/>
    <x v="3"/>
    <e v="#NAME?"/>
  </r>
  <r>
    <n v="-117.18"/>
    <n v="32.69"/>
    <n v="52"/>
    <n v="1837"/>
    <n v="313"/>
    <n v="668"/>
    <n v="300"/>
    <n v="5.1009000000000002"/>
    <n v="500001"/>
    <x v="3"/>
    <e v="#NAME?"/>
  </r>
  <r>
    <n v="-117.18"/>
    <n v="32.69"/>
    <n v="37"/>
    <n v="3112"/>
    <n v="716"/>
    <n v="1304"/>
    <n v="674"/>
    <n v="3.2121"/>
    <n v="320800"/>
    <x v="3"/>
    <e v="#NAME?"/>
  </r>
  <r>
    <n v="-117.18"/>
    <n v="32.69"/>
    <n v="44"/>
    <n v="2819"/>
    <n v="514"/>
    <n v="1258"/>
    <n v="503"/>
    <n v="4.4776999999999996"/>
    <n v="452800"/>
    <x v="3"/>
    <e v="#NAME?"/>
  </r>
  <r>
    <n v="-117.17"/>
    <n v="32.69"/>
    <n v="40"/>
    <n v="2236"/>
    <n v="331"/>
    <n v="767"/>
    <n v="316"/>
    <n v="5.3177000000000003"/>
    <n v="500001"/>
    <x v="3"/>
    <e v="#NAME?"/>
  </r>
  <r>
    <n v="-117.18"/>
    <n v="32.69"/>
    <n v="48"/>
    <n v="2764"/>
    <n v="491"/>
    <n v="978"/>
    <n v="449"/>
    <n v="5.1249000000000002"/>
    <n v="432400"/>
    <x v="3"/>
    <e v="#NAME?"/>
  </r>
  <r>
    <n v="-117.17"/>
    <n v="32.69"/>
    <n v="19"/>
    <n v="2802"/>
    <n v="802"/>
    <n v="1159"/>
    <n v="597"/>
    <n v="4.7891000000000004"/>
    <n v="334600"/>
    <x v="3"/>
    <e v="#NAME?"/>
  </r>
  <r>
    <n v="-117.17"/>
    <n v="32.69"/>
    <n v="45"/>
    <n v="3168"/>
    <n v="598"/>
    <n v="1341"/>
    <n v="562"/>
    <n v="4.5189000000000004"/>
    <n v="422200"/>
    <x v="3"/>
    <e v="#NAME?"/>
  </r>
  <r>
    <n v="-117.17"/>
    <n v="32.700000000000003"/>
    <n v="33"/>
    <n v="4084"/>
    <n v="897"/>
    <n v="1804"/>
    <n v="833"/>
    <n v="4.0488"/>
    <n v="409700"/>
    <x v="3"/>
    <e v="#NAME?"/>
  </r>
  <r>
    <n v="-117.18"/>
    <n v="32.700000000000003"/>
    <n v="44"/>
    <n v="2655"/>
    <n v="514"/>
    <n v="1102"/>
    <n v="489"/>
    <n v="3.6758999999999999"/>
    <n v="368800"/>
    <x v="3"/>
    <e v="#NAME?"/>
  </r>
  <r>
    <n v="-117.18"/>
    <n v="32.700000000000003"/>
    <n v="42"/>
    <n v="1691"/>
    <n v="286"/>
    <n v="761"/>
    <n v="281"/>
    <n v="5.1386000000000003"/>
    <n v="404500"/>
    <x v="3"/>
    <e v="#NAME?"/>
  </r>
  <r>
    <n v="-117.19"/>
    <n v="32.69"/>
    <n v="35"/>
    <n v="2921"/>
    <n v="438"/>
    <n v="1042"/>
    <n v="415"/>
    <n v="6.3612000000000002"/>
    <n v="482700"/>
    <x v="3"/>
    <e v="#NAME?"/>
  </r>
  <r>
    <n v="-117.11"/>
    <n v="32.68"/>
    <n v="36"/>
    <n v="26"/>
    <n v="14"/>
    <n v="58"/>
    <n v="23"/>
    <n v="1.9107000000000001"/>
    <n v="125000"/>
    <x v="3"/>
    <e v="#NAME?"/>
  </r>
  <r>
    <n v="-117.11"/>
    <n v="32.67"/>
    <n v="43"/>
    <n v="515"/>
    <n v="146"/>
    <n v="445"/>
    <n v="140"/>
    <n v="1.6093999999999999"/>
    <n v="93000"/>
    <x v="3"/>
    <e v="#NAME?"/>
  </r>
  <r>
    <n v="-117.11"/>
    <n v="32.67"/>
    <n v="46"/>
    <n v="928"/>
    <n v="236"/>
    <n v="790"/>
    <n v="235"/>
    <n v="1.6806000000000001"/>
    <n v="92500"/>
    <x v="3"/>
    <e v="#NAME?"/>
  </r>
  <r>
    <n v="-117.11"/>
    <n v="32.67"/>
    <n v="52"/>
    <n v="204"/>
    <n v="74"/>
    <n v="248"/>
    <n v="57"/>
    <n v="1.7961"/>
    <n v="47500"/>
    <x v="3"/>
    <e v="#NAME?"/>
  </r>
  <r>
    <n v="-117.12"/>
    <n v="32.659999999999997"/>
    <n v="52"/>
    <n v="16"/>
    <n v="4"/>
    <n v="8"/>
    <n v="3"/>
    <n v="1.125"/>
    <n v="60000"/>
    <x v="3"/>
    <e v="#NAME?"/>
  </r>
  <r>
    <n v="-117.11"/>
    <n v="32.67"/>
    <n v="52"/>
    <n v="280"/>
    <n v="71"/>
    <n v="217"/>
    <n v="71"/>
    <n v="1.4843999999999999"/>
    <n v="83300"/>
    <x v="3"/>
    <e v="#NAME?"/>
  </r>
  <r>
    <n v="-117.11"/>
    <n v="32.659999999999997"/>
    <n v="52"/>
    <n v="25"/>
    <n v="5"/>
    <n v="14"/>
    <n v="9"/>
    <n v="1.625"/>
    <n v="118800"/>
    <x v="3"/>
    <e v="#NAME?"/>
  </r>
  <r>
    <n v="-117.09"/>
    <n v="32.67"/>
    <n v="37"/>
    <n v="1157"/>
    <n v="332"/>
    <n v="983"/>
    <n v="306"/>
    <n v="2.0972"/>
    <n v="117000"/>
    <x v="3"/>
    <e v="#NAME?"/>
  </r>
  <r>
    <n v="-117.09"/>
    <n v="32.659999999999997"/>
    <n v="38"/>
    <n v="833"/>
    <n v="206"/>
    <n v="570"/>
    <n v="182"/>
    <n v="1.8332999999999999"/>
    <n v="127100"/>
    <x v="3"/>
    <e v="#NAME?"/>
  </r>
  <r>
    <n v="-117.09"/>
    <n v="32.659999999999997"/>
    <n v="37"/>
    <n v="1232"/>
    <n v="330"/>
    <n v="1086"/>
    <n v="330"/>
    <n v="1.6389"/>
    <n v="114300"/>
    <x v="3"/>
    <e v="#NAME?"/>
  </r>
  <r>
    <n v="-117.1"/>
    <n v="32.659999999999997"/>
    <n v="27"/>
    <n v="1782"/>
    <n v="560"/>
    <n v="1785"/>
    <n v="560"/>
    <n v="2.1541999999999999"/>
    <n v="106300"/>
    <x v="3"/>
    <e v="#NAME?"/>
  </r>
  <r>
    <n v="-117.1"/>
    <n v="32.67"/>
    <n v="26"/>
    <n v="2629"/>
    <n v="763"/>
    <n v="2721"/>
    <n v="767"/>
    <n v="2.0981999999999998"/>
    <n v="109100"/>
    <x v="3"/>
    <e v="#NAME?"/>
  </r>
  <r>
    <n v="-117.1"/>
    <n v="32.67"/>
    <n v="22"/>
    <n v="1690"/>
    <n v="541"/>
    <n v="1669"/>
    <n v="494"/>
    <n v="2.0213000000000001"/>
    <n v="110600"/>
    <x v="3"/>
    <e v="#NAME?"/>
  </r>
  <r>
    <n v="-117.09"/>
    <n v="32.68"/>
    <n v="30"/>
    <n v="2662"/>
    <n v="653"/>
    <n v="1997"/>
    <n v="605"/>
    <n v="2.8089"/>
    <n v="120600"/>
    <x v="3"/>
    <e v="#NAME?"/>
  </r>
  <r>
    <n v="-117.09"/>
    <n v="32.67"/>
    <n v="31"/>
    <n v="2051"/>
    <n v="549"/>
    <n v="1581"/>
    <n v="538"/>
    <n v="2.052"/>
    <n v="108900"/>
    <x v="3"/>
    <e v="#NAME?"/>
  </r>
  <r>
    <n v="-117.1"/>
    <n v="32.67"/>
    <n v="15"/>
    <n v="1635"/>
    <n v="553"/>
    <n v="1347"/>
    <n v="597"/>
    <n v="1.2745"/>
    <n v="92900"/>
    <x v="3"/>
    <e v="#NAME?"/>
  </r>
  <r>
    <n v="-117.1"/>
    <n v="32.68"/>
    <n v="20"/>
    <n v="1012"/>
    <n v="269"/>
    <n v="837"/>
    <n v="240"/>
    <n v="2.0488"/>
    <n v="88900"/>
    <x v="3"/>
    <e v="#NAME?"/>
  </r>
  <r>
    <n v="-117.1"/>
    <n v="32.69"/>
    <n v="29"/>
    <n v="4174"/>
    <n v="1195"/>
    <n v="3675"/>
    <n v="1124"/>
    <n v="1.8111999999999999"/>
    <n v="103600"/>
    <x v="3"/>
    <e v="#NAME?"/>
  </r>
  <r>
    <n v="-117.1"/>
    <n v="32.68"/>
    <n v="42"/>
    <n v="2013"/>
    <n v="568"/>
    <n v="1920"/>
    <n v="557"/>
    <n v="2.0724"/>
    <n v="107600"/>
    <x v="3"/>
    <e v="#NAME?"/>
  </r>
  <r>
    <n v="-117.1"/>
    <n v="32.68"/>
    <n v="47"/>
    <n v="771"/>
    <n v="224"/>
    <n v="637"/>
    <n v="212"/>
    <n v="2.0156000000000001"/>
    <n v="90300"/>
    <x v="3"/>
    <e v="#NAME?"/>
  </r>
  <r>
    <n v="-117.1"/>
    <n v="32.68"/>
    <n v="49"/>
    <n v="1412"/>
    <n v="350"/>
    <n v="1200"/>
    <n v="332"/>
    <n v="2.0398000000000001"/>
    <n v="93600"/>
    <x v="3"/>
    <e v="#NAME?"/>
  </r>
  <r>
    <n v="-117.1"/>
    <n v="32.68"/>
    <n v="47"/>
    <n v="1044"/>
    <n v="274"/>
    <n v="1003"/>
    <n v="280"/>
    <n v="1.7802"/>
    <n v="97800"/>
    <x v="3"/>
    <e v="#NAME?"/>
  </r>
  <r>
    <n v="-117.1"/>
    <n v="32.68"/>
    <n v="45"/>
    <n v="1183"/>
    <n v="289"/>
    <n v="900"/>
    <n v="266"/>
    <n v="2.4943"/>
    <n v="99600"/>
    <x v="3"/>
    <e v="#NAME?"/>
  </r>
  <r>
    <n v="-117.07"/>
    <n v="32.69"/>
    <n v="29"/>
    <n v="1429"/>
    <n v="293"/>
    <n v="1091"/>
    <n v="317"/>
    <n v="3.4609000000000001"/>
    <n v="118000"/>
    <x v="3"/>
    <e v="#NAME?"/>
  </r>
  <r>
    <n v="-117.08"/>
    <n v="32.69"/>
    <n v="31"/>
    <n v="2558"/>
    <n v="487"/>
    <n v="1938"/>
    <n v="492"/>
    <n v="3.4874999999999998"/>
    <n v="117000"/>
    <x v="3"/>
    <e v="#NAME?"/>
  </r>
  <r>
    <n v="-117.08"/>
    <n v="32.69"/>
    <n v="36"/>
    <n v="1571"/>
    <n v="284"/>
    <n v="1001"/>
    <n v="268"/>
    <n v="3.6875"/>
    <n v="111400"/>
    <x v="3"/>
    <e v="#NAME?"/>
  </r>
  <r>
    <n v="-117.09"/>
    <n v="32.69"/>
    <n v="34"/>
    <n v="1469"/>
    <n v="267"/>
    <n v="1031"/>
    <n v="267"/>
    <n v="3.4582999999999999"/>
    <n v="112700"/>
    <x v="3"/>
    <e v="#NAME?"/>
  </r>
  <r>
    <n v="-117.09"/>
    <n v="32.68"/>
    <n v="29"/>
    <n v="1792"/>
    <n v="449"/>
    <n v="1650"/>
    <n v="396"/>
    <n v="2.2201"/>
    <n v="100000"/>
    <x v="3"/>
    <e v="#NAME?"/>
  </r>
  <r>
    <n v="-117.07"/>
    <n v="32.69"/>
    <n v="28"/>
    <n v="1485"/>
    <n v="275"/>
    <n v="820"/>
    <n v="283"/>
    <n v="4.069"/>
    <n v="153300"/>
    <x v="3"/>
    <e v="#NAME?"/>
  </r>
  <r>
    <n v="-117.08"/>
    <n v="32.68"/>
    <n v="26"/>
    <n v="3071"/>
    <n v="615"/>
    <n v="2156"/>
    <n v="568"/>
    <n v="2.9318"/>
    <n v="112400"/>
    <x v="3"/>
    <e v="#NAME?"/>
  </r>
  <r>
    <n v="-117.08"/>
    <n v="32.68"/>
    <n v="19"/>
    <n v="3635"/>
    <n v="1078"/>
    <n v="3127"/>
    <n v="1098"/>
    <n v="1.3240000000000001"/>
    <n v="122600"/>
    <x v="3"/>
    <e v="#NAME?"/>
  </r>
  <r>
    <n v="-117.09"/>
    <n v="32.68"/>
    <n v="20"/>
    <n v="2569"/>
    <n v="737"/>
    <n v="2341"/>
    <n v="705"/>
    <n v="2.0114000000000001"/>
    <n v="104900"/>
    <x v="3"/>
    <e v="#NAME?"/>
  </r>
  <r>
    <n v="-117.07"/>
    <n v="32.67"/>
    <n v="28"/>
    <n v="2758"/>
    <n v="623"/>
    <n v="2179"/>
    <n v="631"/>
    <n v="2.3814000000000002"/>
    <n v="112300"/>
    <x v="3"/>
    <e v="#NAME?"/>
  </r>
  <r>
    <n v="-117.08"/>
    <n v="32.67"/>
    <n v="31"/>
    <n v="3008"/>
    <n v="764"/>
    <n v="2088"/>
    <n v="757"/>
    <n v="2.5661999999999998"/>
    <n v="118200"/>
    <x v="3"/>
    <e v="#NAME?"/>
  </r>
  <r>
    <n v="-117.09"/>
    <n v="32.659999999999997"/>
    <n v="46"/>
    <n v="844"/>
    <n v="147"/>
    <n v="423"/>
    <n v="161"/>
    <n v="3.375"/>
    <n v="136300"/>
    <x v="3"/>
    <e v="#NAME?"/>
  </r>
  <r>
    <n v="-117.08"/>
    <n v="32.659999999999997"/>
    <n v="43"/>
    <n v="1004"/>
    <n v="236"/>
    <n v="839"/>
    <n v="235"/>
    <n v="2.81"/>
    <n v="103400"/>
    <x v="3"/>
    <e v="#NAME?"/>
  </r>
  <r>
    <n v="-117.07"/>
    <n v="32.67"/>
    <n v="35"/>
    <n v="3200"/>
    <n v="725"/>
    <n v="1723"/>
    <n v="610"/>
    <n v="1.8976999999999999"/>
    <n v="95600"/>
    <x v="3"/>
    <e v="#NAME?"/>
  </r>
  <r>
    <n v="-117.07"/>
    <n v="32.65"/>
    <n v="12"/>
    <n v="4131"/>
    <n v="891"/>
    <n v="2272"/>
    <n v="840"/>
    <n v="3.4701"/>
    <n v="204900"/>
    <x v="3"/>
    <e v="#NAME?"/>
  </r>
  <r>
    <n v="-117.07"/>
    <n v="32.64"/>
    <n v="32"/>
    <n v="5135"/>
    <n v="1025"/>
    <n v="2152"/>
    <n v="944"/>
    <n v="4.1325000000000003"/>
    <n v="172800"/>
    <x v="3"/>
    <e v="#NAME?"/>
  </r>
  <r>
    <n v="-117.08"/>
    <n v="32.64"/>
    <n v="43"/>
    <n v="1005"/>
    <n v="230"/>
    <n v="548"/>
    <n v="252"/>
    <n v="1.8672"/>
    <n v="145800"/>
    <x v="3"/>
    <e v="#NAME?"/>
  </r>
  <r>
    <n v="-117.08"/>
    <n v="32.65"/>
    <n v="17"/>
    <n v="2633"/>
    <n v="712"/>
    <n v="1487"/>
    <n v="694"/>
    <n v="2.5392000000000001"/>
    <n v="147000"/>
    <x v="3"/>
    <e v="#NAME?"/>
  </r>
  <r>
    <n v="-117.08"/>
    <n v="32.64"/>
    <n v="38"/>
    <n v="917"/>
    <n v="256"/>
    <n v="494"/>
    <n v="233"/>
    <n v="1.9240999999999999"/>
    <n v="150000"/>
    <x v="3"/>
    <e v="#NAME?"/>
  </r>
  <r>
    <n v="-117.08"/>
    <n v="32.64"/>
    <n v="11"/>
    <n v="1651"/>
    <n v="533"/>
    <n v="947"/>
    <n v="515"/>
    <n v="1.6806000000000001"/>
    <n v="141700"/>
    <x v="3"/>
    <e v="#NAME?"/>
  </r>
  <r>
    <n v="-117.09"/>
    <n v="32.65"/>
    <n v="20"/>
    <n v="1445"/>
    <n v="323"/>
    <n v="573"/>
    <n v="334"/>
    <n v="2.6190000000000002"/>
    <n v="145800"/>
    <x v="3"/>
    <e v="#NAME?"/>
  </r>
  <r>
    <n v="-117.09"/>
    <n v="32.65"/>
    <n v="25"/>
    <n v="3509"/>
    <n v="985"/>
    <n v="2359"/>
    <n v="899"/>
    <n v="2.6295999999999999"/>
    <n v="150000"/>
    <x v="3"/>
    <e v="#NAME?"/>
  </r>
  <r>
    <n v="-117.08"/>
    <n v="32.65"/>
    <n v="28"/>
    <n v="2296"/>
    <n v="603"/>
    <n v="1277"/>
    <n v="550"/>
    <n v="2.3561999999999999"/>
    <n v="123800"/>
    <x v="3"/>
    <e v="#NAME?"/>
  </r>
  <r>
    <n v="-117.09"/>
    <n v="32.64"/>
    <n v="38"/>
    <n v="2095"/>
    <n v="536"/>
    <n v="1240"/>
    <n v="550"/>
    <n v="2.7218"/>
    <n v="145900"/>
    <x v="3"/>
    <e v="#NAME?"/>
  </r>
  <r>
    <n v="-117.09"/>
    <n v="32.64"/>
    <n v="30"/>
    <n v="3171"/>
    <n v="862"/>
    <n v="2126"/>
    <n v="800"/>
    <n v="2.5070000000000001"/>
    <n v="142700"/>
    <x v="3"/>
    <e v="#NAME?"/>
  </r>
  <r>
    <n v="-117.1"/>
    <n v="32.64"/>
    <n v="29"/>
    <n v="1578"/>
    <n v="460"/>
    <n v="1236"/>
    <n v="461"/>
    <n v="2.5657999999999999"/>
    <n v="134700"/>
    <x v="3"/>
    <e v="#NAME?"/>
  </r>
  <r>
    <n v="-117.09"/>
    <n v="32.64"/>
    <n v="20"/>
    <n v="1999"/>
    <n v="651"/>
    <n v="1302"/>
    <n v="592"/>
    <n v="1.6321000000000001"/>
    <n v="57500"/>
    <x v="3"/>
    <e v="#NAME?"/>
  </r>
  <r>
    <n v="-117.09"/>
    <n v="32.64"/>
    <n v="19"/>
    <n v="2571"/>
    <n v="791"/>
    <n v="1205"/>
    <n v="783"/>
    <n v="1.62"/>
    <n v="131300"/>
    <x v="3"/>
    <e v="#NAME?"/>
  </r>
  <r>
    <n v="-117.09"/>
    <n v="32.630000000000003"/>
    <n v="27"/>
    <n v="2920"/>
    <n v="770"/>
    <n v="1935"/>
    <n v="746"/>
    <n v="2.4148000000000001"/>
    <n v="67500"/>
    <x v="3"/>
    <e v="#NAME?"/>
  </r>
  <r>
    <n v="-117.11"/>
    <n v="32.64"/>
    <n v="23"/>
    <n v="1619"/>
    <n v="447"/>
    <n v="1025"/>
    <n v="415"/>
    <n v="1.8580000000000001"/>
    <n v="67500"/>
    <x v="3"/>
    <e v="#NAME?"/>
  </r>
  <r>
    <n v="-117.11"/>
    <n v="32.619999999999997"/>
    <n v="27"/>
    <n v="1846"/>
    <n v="509"/>
    <n v="1078"/>
    <n v="482"/>
    <n v="2.1718999999999999"/>
    <n v="131500"/>
    <x v="3"/>
    <e v="#NAME?"/>
  </r>
  <r>
    <n v="-117.09"/>
    <n v="32.619999999999997"/>
    <n v="37"/>
    <n v="1538"/>
    <n v="298"/>
    <n v="867"/>
    <n v="285"/>
    <n v="3.0729000000000002"/>
    <n v="128700"/>
    <x v="3"/>
    <e v="#NAME?"/>
  </r>
  <r>
    <n v="-117.09"/>
    <n v="32.619999999999997"/>
    <n v="37"/>
    <n v="1925"/>
    <n v="428"/>
    <n v="1344"/>
    <n v="426"/>
    <n v="2.4866000000000001"/>
    <n v="129700"/>
    <x v="3"/>
    <e v="#NAME?"/>
  </r>
  <r>
    <n v="-117.09"/>
    <n v="32.619999999999997"/>
    <n v="34"/>
    <n v="1576"/>
    <n v="364"/>
    <n v="1153"/>
    <n v="381"/>
    <n v="2.1955"/>
    <n v="129700"/>
    <x v="3"/>
    <e v="#NAME?"/>
  </r>
  <r>
    <n v="-117.08"/>
    <n v="32.630000000000003"/>
    <n v="33"/>
    <n v="2891"/>
    <n v="793"/>
    <n v="1607"/>
    <n v="754"/>
    <n v="2.1280999999999999"/>
    <n v="139800"/>
    <x v="3"/>
    <e v="#NAME?"/>
  </r>
  <r>
    <n v="-117.09"/>
    <n v="32.64"/>
    <n v="24"/>
    <n v="3613"/>
    <n v="973"/>
    <n v="2002"/>
    <n v="931"/>
    <n v="1.9470000000000001"/>
    <n v="147500"/>
    <x v="3"/>
    <e v="#NAME?"/>
  </r>
  <r>
    <n v="-117.09"/>
    <n v="32.630000000000003"/>
    <n v="33"/>
    <n v="620"/>
    <n v="161"/>
    <n v="420"/>
    <n v="164"/>
    <n v="1.8416999999999999"/>
    <n v="150000"/>
    <x v="3"/>
    <e v="#NAME?"/>
  </r>
  <r>
    <n v="-117.07"/>
    <n v="32.64"/>
    <n v="38"/>
    <n v="1486"/>
    <n v="269"/>
    <n v="745"/>
    <n v="295"/>
    <n v="4.6477000000000004"/>
    <n v="150400"/>
    <x v="3"/>
    <e v="#NAME?"/>
  </r>
  <r>
    <n v="-117.07"/>
    <n v="32.630000000000003"/>
    <n v="37"/>
    <n v="2303"/>
    <n v="379"/>
    <n v="1026"/>
    <n v="357"/>
    <n v="3.4550000000000001"/>
    <n v="156900"/>
    <x v="3"/>
    <e v="#NAME?"/>
  </r>
  <r>
    <n v="-117.07"/>
    <n v="32.64"/>
    <n v="30"/>
    <n v="2873"/>
    <n v="774"/>
    <n v="1593"/>
    <n v="731"/>
    <n v="2.2400000000000002"/>
    <n v="129500"/>
    <x v="3"/>
    <e v="#NAME?"/>
  </r>
  <r>
    <n v="-117.06"/>
    <n v="32.630000000000003"/>
    <n v="37"/>
    <n v="1326"/>
    <n v="234"/>
    <n v="612"/>
    <n v="240"/>
    <n v="4.125"/>
    <n v="160200"/>
    <x v="3"/>
    <e v="#NAME?"/>
  </r>
  <r>
    <n v="-117.06"/>
    <n v="32.619999999999997"/>
    <n v="36"/>
    <n v="786"/>
    <n v="125"/>
    <n v="408"/>
    <n v="138"/>
    <n v="3.9167000000000001"/>
    <n v="189700"/>
    <x v="3"/>
    <e v="#NAME?"/>
  </r>
  <r>
    <n v="-117.07"/>
    <n v="32.630000000000003"/>
    <n v="40"/>
    <n v="1706"/>
    <n v="322"/>
    <n v="796"/>
    <n v="303"/>
    <n v="3.5583"/>
    <n v="154900"/>
    <x v="3"/>
    <e v="#NAME?"/>
  </r>
  <r>
    <n v="-117.07"/>
    <n v="32.630000000000003"/>
    <n v="37"/>
    <n v="2372"/>
    <n v="444"/>
    <n v="1056"/>
    <n v="419"/>
    <n v="3.7583000000000002"/>
    <n v="145500"/>
    <x v="3"/>
    <e v="#NAME?"/>
  </r>
  <r>
    <n v="-117.08"/>
    <n v="32.630000000000003"/>
    <n v="30"/>
    <n v="2504"/>
    <n v="559"/>
    <n v="1827"/>
    <n v="490"/>
    <n v="2.6145999999999998"/>
    <n v="159400"/>
    <x v="3"/>
    <e v="#NAME?"/>
  </r>
  <r>
    <n v="-117.08"/>
    <n v="32.630000000000003"/>
    <n v="28"/>
    <n v="2080"/>
    <n v="427"/>
    <n v="1266"/>
    <n v="434"/>
    <n v="2.2787999999999999"/>
    <n v="146300"/>
    <x v="3"/>
    <e v="#NAME?"/>
  </r>
  <r>
    <n v="-117.08"/>
    <n v="32.619999999999997"/>
    <n v="28"/>
    <n v="2468"/>
    <n v="506"/>
    <n v="1353"/>
    <n v="522"/>
    <n v="3.0771000000000002"/>
    <n v="158600"/>
    <x v="3"/>
    <e v="#NAME?"/>
  </r>
  <r>
    <n v="-117.08"/>
    <n v="32.619999999999997"/>
    <n v="36"/>
    <n v="1674"/>
    <n v="309"/>
    <n v="818"/>
    <n v="307"/>
    <n v="3.4773000000000001"/>
    <n v="150400"/>
    <x v="3"/>
    <e v="#NAME?"/>
  </r>
  <r>
    <n v="-117.09"/>
    <n v="32.61"/>
    <n v="23"/>
    <n v="1157"/>
    <n v="309"/>
    <n v="640"/>
    <n v="313"/>
    <n v="2.1547999999999998"/>
    <n v="118800"/>
    <x v="3"/>
    <e v="#NAME?"/>
  </r>
  <r>
    <n v="-117.09"/>
    <n v="32.61"/>
    <n v="21"/>
    <n v="1945"/>
    <n v="430"/>
    <n v="1335"/>
    <n v="419"/>
    <n v="3.6467000000000001"/>
    <n v="113000"/>
    <x v="3"/>
    <e v="#NAME?"/>
  </r>
  <r>
    <n v="-117.08"/>
    <n v="32.619999999999997"/>
    <n v="16"/>
    <n v="5192"/>
    <n v="1381"/>
    <n v="3261"/>
    <n v="1321"/>
    <n v="2.2685"/>
    <n v="151900"/>
    <x v="3"/>
    <e v="#NAME?"/>
  </r>
  <r>
    <n v="-117.08"/>
    <n v="32.61"/>
    <n v="27"/>
    <n v="2264"/>
    <n v="525"/>
    <n v="1485"/>
    <n v="468"/>
    <n v="3.3513999999999999"/>
    <n v="149100"/>
    <x v="3"/>
    <e v="#NAME?"/>
  </r>
  <r>
    <n v="-117.07"/>
    <n v="32.619999999999997"/>
    <n v="19"/>
    <n v="5016"/>
    <n v="1173"/>
    <n v="2750"/>
    <n v="1081"/>
    <n v="2.7837999999999998"/>
    <n v="155900"/>
    <x v="3"/>
    <e v="#NAME?"/>
  </r>
  <r>
    <n v="-117.06"/>
    <n v="32.61"/>
    <n v="34"/>
    <n v="4325"/>
    <n v="1015"/>
    <n v="2609"/>
    <n v="979"/>
    <n v="2.8489"/>
    <n v="128300"/>
    <x v="3"/>
    <e v="#NAME?"/>
  </r>
  <r>
    <n v="-117.07"/>
    <n v="32.61"/>
    <n v="22"/>
    <n v="5016"/>
    <n v="1331"/>
    <n v="3222"/>
    <n v="1196"/>
    <n v="2.1440999999999999"/>
    <n v="135500"/>
    <x v="3"/>
    <e v="#NAME?"/>
  </r>
  <r>
    <n v="-117.07"/>
    <n v="32.6"/>
    <n v="18"/>
    <n v="2602"/>
    <n v="551"/>
    <n v="1042"/>
    <n v="550"/>
    <n v="1.9267000000000001"/>
    <n v="67500"/>
    <x v="3"/>
    <e v="#NAME?"/>
  </r>
  <r>
    <n v="-117.07"/>
    <n v="32.590000000000003"/>
    <n v="21"/>
    <n v="1779"/>
    <n v="466"/>
    <n v="1327"/>
    <n v="488"/>
    <n v="1.6007"/>
    <n v="96200"/>
    <x v="3"/>
    <e v="#NAME?"/>
  </r>
  <r>
    <n v="-117.08"/>
    <n v="32.590000000000003"/>
    <n v="30"/>
    <n v="144"/>
    <n v="52"/>
    <n v="220"/>
    <n v="48"/>
    <n v="2.3929"/>
    <n v="134400"/>
    <x v="3"/>
    <e v="#NAME?"/>
  </r>
  <r>
    <n v="-117.08"/>
    <n v="32.6"/>
    <n v="24"/>
    <n v="1901"/>
    <n v="490"/>
    <n v="1334"/>
    <n v="476"/>
    <n v="2.2544"/>
    <n v="121900"/>
    <x v="3"/>
    <e v="#NAME?"/>
  </r>
  <r>
    <n v="-117.07"/>
    <n v="32.61"/>
    <n v="10"/>
    <n v="1686"/>
    <n v="414"/>
    <n v="1000"/>
    <n v="391"/>
    <n v="2.1764999999999999"/>
    <n v="128400"/>
    <x v="3"/>
    <e v="#NAME?"/>
  </r>
  <r>
    <n v="-117.06"/>
    <n v="32.61"/>
    <n v="24"/>
    <n v="4369"/>
    <n v="1353"/>
    <n v="3123"/>
    <n v="1247"/>
    <n v="2.0571000000000002"/>
    <n v="152300"/>
    <x v="3"/>
    <e v="#NAME?"/>
  </r>
  <r>
    <n v="-117.06"/>
    <n v="32.61"/>
    <n v="23"/>
    <n v="1630"/>
    <n v="362"/>
    <n v="1267"/>
    <n v="418"/>
    <n v="2.5625"/>
    <n v="131100"/>
    <x v="3"/>
    <e v="#NAME?"/>
  </r>
  <r>
    <n v="-117.07"/>
    <n v="32.6"/>
    <n v="13"/>
    <n v="1607"/>
    <n v="435"/>
    <n v="983"/>
    <n v="400"/>
    <n v="2.2902999999999998"/>
    <n v="106300"/>
    <x v="3"/>
    <e v="#NAME?"/>
  </r>
  <r>
    <n v="-117.06"/>
    <n v="32.6"/>
    <n v="25"/>
    <n v="1075"/>
    <n v="238"/>
    <n v="434"/>
    <n v="234"/>
    <n v="1.7472000000000001"/>
    <n v="94600"/>
    <x v="3"/>
    <e v="#NAME?"/>
  </r>
  <r>
    <n v="-117.06"/>
    <n v="32.6"/>
    <n v="24"/>
    <n v="1088"/>
    <n v="268"/>
    <n v="1095"/>
    <n v="246"/>
    <n v="2.4190999999999998"/>
    <n v="107300"/>
    <x v="3"/>
    <e v="#NAME?"/>
  </r>
  <r>
    <n v="-117.06"/>
    <n v="32.6"/>
    <n v="33"/>
    <n v="905"/>
    <n v="205"/>
    <n v="989"/>
    <n v="222"/>
    <n v="2.7014"/>
    <n v="108200"/>
    <x v="3"/>
    <e v="#NAME?"/>
  </r>
  <r>
    <n v="-117.05"/>
    <n v="32.630000000000003"/>
    <n v="31"/>
    <n v="4911"/>
    <n v="861"/>
    <n v="2334"/>
    <n v="843"/>
    <n v="4.1958000000000002"/>
    <n v="160100"/>
    <x v="3"/>
    <e v="#NAME?"/>
  </r>
  <r>
    <n v="-117.05"/>
    <n v="32.619999999999997"/>
    <n v="34"/>
    <n v="3928"/>
    <n v="686"/>
    <n v="2315"/>
    <n v="681"/>
    <n v="4.2850999999999999"/>
    <n v="144500"/>
    <x v="3"/>
    <e v="#NAME?"/>
  </r>
  <r>
    <n v="-117.04"/>
    <n v="32.619999999999997"/>
    <n v="26"/>
    <n v="3620"/>
    <n v="607"/>
    <n v="2000"/>
    <n v="593"/>
    <n v="4.9962"/>
    <n v="156000"/>
    <x v="3"/>
    <e v="#NAME?"/>
  </r>
  <r>
    <n v="-117.05"/>
    <n v="32.61"/>
    <n v="31"/>
    <n v="4033"/>
    <n v="715"/>
    <n v="2585"/>
    <n v="715"/>
    <n v="3.5095999999999998"/>
    <n v="139900"/>
    <x v="3"/>
    <e v="#NAME?"/>
  </r>
  <r>
    <n v="-117.05"/>
    <n v="32.61"/>
    <n v="21"/>
    <n v="6034"/>
    <n v="1205"/>
    <n v="3795"/>
    <n v="1146"/>
    <n v="3.2633000000000001"/>
    <n v="129700"/>
    <x v="3"/>
    <e v="#NAME?"/>
  </r>
  <r>
    <n v="-117.05"/>
    <n v="32.61"/>
    <n v="26"/>
    <n v="1563"/>
    <n v="286"/>
    <n v="1145"/>
    <n v="313"/>
    <n v="3.8614999999999999"/>
    <n v="139300"/>
    <x v="3"/>
    <e v="#NAME?"/>
  </r>
  <r>
    <n v="-117.04"/>
    <n v="32.6"/>
    <n v="20"/>
    <n v="8052"/>
    <n v="1461"/>
    <n v="5094"/>
    <n v="1430"/>
    <n v="4.2241"/>
    <n v="139800"/>
    <x v="3"/>
    <e v="#NAME?"/>
  </r>
  <r>
    <n v="-117.04"/>
    <n v="32.6"/>
    <n v="18"/>
    <n v="4747"/>
    <n v="846"/>
    <n v="3002"/>
    <n v="872"/>
    <n v="3.9076"/>
    <n v="152900"/>
    <x v="3"/>
    <e v="#NAME?"/>
  </r>
  <r>
    <n v="-117.05"/>
    <n v="32.590000000000003"/>
    <n v="16"/>
    <n v="4683"/>
    <n v="929"/>
    <n v="3073"/>
    <n v="865"/>
    <n v="3.0495000000000001"/>
    <n v="98300"/>
    <x v="3"/>
    <e v="#NAME?"/>
  </r>
  <r>
    <n v="-117.04"/>
    <n v="32.630000000000003"/>
    <n v="26"/>
    <n v="2074"/>
    <n v="356"/>
    <n v="1228"/>
    <n v="335"/>
    <n v="4.1154000000000002"/>
    <n v="160200"/>
    <x v="3"/>
    <e v="#NAME?"/>
  </r>
  <r>
    <n v="-117.04"/>
    <n v="32.619999999999997"/>
    <n v="27"/>
    <n v="1710"/>
    <n v="282"/>
    <n v="1089"/>
    <n v="297"/>
    <n v="4.6792999999999996"/>
    <n v="151900"/>
    <x v="3"/>
    <e v="#NAME?"/>
  </r>
  <r>
    <n v="-117.03"/>
    <n v="32.61"/>
    <n v="23"/>
    <n v="1553"/>
    <n v="216"/>
    <n v="778"/>
    <n v="229"/>
    <n v="5.1538000000000004"/>
    <n v="171300"/>
    <x v="3"/>
    <e v="#NAME?"/>
  </r>
  <r>
    <n v="-117.03"/>
    <n v="32.61"/>
    <n v="22"/>
    <n v="1028"/>
    <n v="148"/>
    <n v="523"/>
    <n v="152"/>
    <n v="6.0086000000000004"/>
    <n v="166900"/>
    <x v="3"/>
    <e v="#NAME?"/>
  </r>
  <r>
    <n v="-117.03"/>
    <n v="32.6"/>
    <n v="26"/>
    <n v="1335"/>
    <n v="224"/>
    <n v="742"/>
    <n v="215"/>
    <n v="5.1520000000000001"/>
    <n v="143400"/>
    <x v="3"/>
    <e v="#NAME?"/>
  </r>
  <r>
    <n v="-117.02"/>
    <n v="32.590000000000003"/>
    <n v="19"/>
    <n v="1902"/>
    <n v="335"/>
    <n v="1102"/>
    <n v="313"/>
    <n v="3.0365000000000002"/>
    <n v="98100"/>
    <x v="3"/>
    <e v="#NAME?"/>
  </r>
  <r>
    <n v="-116.98"/>
    <n v="32.619999999999997"/>
    <n v="6"/>
    <n v="7995"/>
    <n v="1458"/>
    <n v="4771"/>
    <n v="1376"/>
    <n v="4.7068000000000003"/>
    <n v="184300"/>
    <x v="3"/>
    <e v="#NAME?"/>
  </r>
  <r>
    <n v="-117.06"/>
    <n v="32.64"/>
    <n v="30"/>
    <n v="4494"/>
    <n v="667"/>
    <n v="1883"/>
    <n v="680"/>
    <n v="5.766"/>
    <n v="186100"/>
    <x v="3"/>
    <e v="#NAME?"/>
  </r>
  <r>
    <n v="-117.06"/>
    <n v="32.630000000000003"/>
    <n v="29"/>
    <n v="4168"/>
    <n v="742"/>
    <n v="2096"/>
    <n v="713"/>
    <n v="4.2203999999999997"/>
    <n v="169800"/>
    <x v="3"/>
    <e v="#NAME?"/>
  </r>
  <r>
    <n v="-116.98"/>
    <n v="32.68"/>
    <n v="22"/>
    <n v="2346"/>
    <n v="380"/>
    <n v="1217"/>
    <n v="382"/>
    <n v="5.5247999999999999"/>
    <n v="156300"/>
    <x v="3"/>
    <e v="#NAME?"/>
  </r>
  <r>
    <n v="-117.01"/>
    <n v="32.67"/>
    <n v="17"/>
    <n v="2319"/>
    <n v="348"/>
    <n v="1125"/>
    <n v="337"/>
    <n v="5.5510000000000002"/>
    <n v="266900"/>
    <x v="3"/>
    <e v="#NAME?"/>
  </r>
  <r>
    <n v="-117"/>
    <n v="32.67"/>
    <n v="16"/>
    <n v="2238"/>
    <n v="307"/>
    <n v="1002"/>
    <n v="303"/>
    <n v="6.6143000000000001"/>
    <n v="264100"/>
    <x v="3"/>
    <e v="#NAME?"/>
  </r>
  <r>
    <n v="-117.02"/>
    <n v="32.67"/>
    <n v="20"/>
    <n v="1505"/>
    <n v="184"/>
    <n v="635"/>
    <n v="182"/>
    <n v="6.5772000000000004"/>
    <n v="245200"/>
    <x v="3"/>
    <e v="#NAME?"/>
  </r>
  <r>
    <n v="-117.01"/>
    <n v="32.659999999999997"/>
    <n v="11"/>
    <n v="9992"/>
    <n v="1368"/>
    <n v="4495"/>
    <n v="1316"/>
    <n v="6.9664000000000001"/>
    <n v="293900"/>
    <x v="3"/>
    <e v="#NAME?"/>
  </r>
  <r>
    <n v="-117.02"/>
    <n v="32.659999999999997"/>
    <n v="19"/>
    <n v="771"/>
    <m/>
    <n v="376"/>
    <n v="108"/>
    <n v="6.6272000000000002"/>
    <n v="273600"/>
    <x v="3"/>
    <e v="#NAME?"/>
  </r>
  <r>
    <n v="-116.97"/>
    <n v="32.65"/>
    <n v="4"/>
    <n v="16450"/>
    <n v="2833"/>
    <n v="7985"/>
    <n v="2683"/>
    <n v="5.6631"/>
    <n v="233400"/>
    <x v="3"/>
    <e v="#NAME?"/>
  </r>
  <r>
    <n v="-116.99"/>
    <n v="32.64"/>
    <n v="15"/>
    <n v="4331"/>
    <n v="699"/>
    <n v="2046"/>
    <n v="627"/>
    <n v="3.9519000000000002"/>
    <n v="193500"/>
    <x v="3"/>
    <e v="#NAME?"/>
  </r>
  <r>
    <n v="-117.04"/>
    <n v="32.65"/>
    <n v="8"/>
    <n v="8806"/>
    <n v="1401"/>
    <n v="3159"/>
    <n v="1059"/>
    <n v="4.2154999999999996"/>
    <n v="247800"/>
    <x v="3"/>
    <e v="#NAME?"/>
  </r>
  <r>
    <n v="-117.03"/>
    <n v="32.65"/>
    <n v="14"/>
    <n v="1111"/>
    <n v="142"/>
    <n v="472"/>
    <n v="145"/>
    <n v="7.6344000000000003"/>
    <n v="290500"/>
    <x v="3"/>
    <e v="#NAME?"/>
  </r>
  <r>
    <n v="-117"/>
    <n v="32.64"/>
    <n v="11"/>
    <n v="3098"/>
    <n v="490"/>
    <n v="1391"/>
    <n v="484"/>
    <n v="4.9791999999999996"/>
    <n v="170400"/>
    <x v="3"/>
    <e v="#NAME?"/>
  </r>
  <r>
    <n v="-117.01"/>
    <n v="32.630000000000003"/>
    <n v="7"/>
    <n v="6483"/>
    <n v="976"/>
    <n v="3269"/>
    <n v="1005"/>
    <n v="5.7358000000000002"/>
    <n v="221600"/>
    <x v="3"/>
    <e v="#NAME?"/>
  </r>
  <r>
    <n v="-117.04"/>
    <n v="32.64"/>
    <n v="5"/>
    <n v="2329"/>
    <n v="542"/>
    <n v="1213"/>
    <n v="514"/>
    <n v="4.0297999999999998"/>
    <n v="225600"/>
    <x v="3"/>
    <e v="#NAME?"/>
  </r>
  <r>
    <n v="-117.02"/>
    <n v="32.64"/>
    <n v="5"/>
    <n v="260"/>
    <n v="41"/>
    <n v="157"/>
    <n v="42"/>
    <n v="6.5151000000000003"/>
    <n v="281700"/>
    <x v="3"/>
    <e v="#NAME?"/>
  </r>
  <r>
    <n v="-117.03"/>
    <n v="32.630000000000003"/>
    <n v="13"/>
    <n v="2087"/>
    <n v="313"/>
    <n v="1165"/>
    <n v="330"/>
    <n v="5.7789000000000001"/>
    <n v="227700"/>
    <x v="3"/>
    <e v="#NAME?"/>
  </r>
  <r>
    <n v="-117.03"/>
    <n v="32.630000000000003"/>
    <n v="14"/>
    <n v="2796"/>
    <n v="476"/>
    <n v="1466"/>
    <n v="464"/>
    <n v="5.2488999999999999"/>
    <n v="213700"/>
    <x v="3"/>
    <e v="#NAME?"/>
  </r>
  <r>
    <n v="-117.04"/>
    <n v="32.630000000000003"/>
    <n v="26"/>
    <n v="2756"/>
    <n v="422"/>
    <n v="1166"/>
    <n v="398"/>
    <n v="5.1353999999999997"/>
    <n v="181600"/>
    <x v="3"/>
    <e v="#NAME?"/>
  </r>
  <r>
    <n v="-116.99"/>
    <n v="32.74"/>
    <n v="17"/>
    <n v="3101"/>
    <n v="547"/>
    <n v="1410"/>
    <n v="486"/>
    <n v="3.1770999999999998"/>
    <n v="189900"/>
    <x v="1"/>
    <m/>
  </r>
  <r>
    <n v="-116.98"/>
    <n v="32.74"/>
    <n v="17"/>
    <n v="3943"/>
    <n v="843"/>
    <n v="1995"/>
    <n v="766"/>
    <n v="2.6943999999999999"/>
    <n v="158300"/>
    <x v="1"/>
    <m/>
  </r>
  <r>
    <n v="-116.98"/>
    <n v="32.74"/>
    <n v="24"/>
    <n v="977"/>
    <n v="147"/>
    <n v="454"/>
    <n v="169"/>
    <n v="4.9286000000000003"/>
    <n v="173700"/>
    <x v="1"/>
    <m/>
  </r>
  <r>
    <n v="-116.98"/>
    <n v="32.74"/>
    <n v="16"/>
    <n v="3361"/>
    <n v="537"/>
    <n v="1754"/>
    <n v="578"/>
    <n v="5.1097999999999999"/>
    <n v="162300"/>
    <x v="1"/>
    <m/>
  </r>
  <r>
    <n v="-116.98"/>
    <n v="32.72"/>
    <n v="15"/>
    <n v="4209"/>
    <n v="680"/>
    <n v="1914"/>
    <n v="641"/>
    <n v="4.5134999999999996"/>
    <n v="158300"/>
    <x v="1"/>
    <m/>
  </r>
  <r>
    <n v="-116.98"/>
    <n v="32.729999999999997"/>
    <n v="16"/>
    <n v="952"/>
    <n v="143"/>
    <n v="530"/>
    <n v="143"/>
    <n v="5.0864000000000003"/>
    <n v="175300"/>
    <x v="1"/>
    <m/>
  </r>
  <r>
    <n v="-116.98"/>
    <n v="32.72"/>
    <n v="4"/>
    <n v="1078"/>
    <n v="158"/>
    <n v="571"/>
    <n v="184"/>
    <n v="4.6666999999999996"/>
    <n v="223300"/>
    <x v="1"/>
    <m/>
  </r>
  <r>
    <n v="-116.97"/>
    <n v="32.74"/>
    <n v="14"/>
    <n v="7410"/>
    <n v="1344"/>
    <n v="3597"/>
    <n v="1274"/>
    <n v="4.2191999999999998"/>
    <n v="176100"/>
    <x v="1"/>
    <m/>
  </r>
  <r>
    <n v="-116.95"/>
    <n v="32.74"/>
    <n v="7"/>
    <n v="2722"/>
    <n v="578"/>
    <n v="1429"/>
    <n v="574"/>
    <n v="3.9582999999999999"/>
    <n v="141700"/>
    <x v="1"/>
    <m/>
  </r>
  <r>
    <n v="-116.96"/>
    <n v="32.71"/>
    <n v="18"/>
    <n v="2413"/>
    <n v="533"/>
    <n v="1129"/>
    <n v="551"/>
    <n v="2.4567000000000001"/>
    <n v="155000"/>
    <x v="1"/>
    <m/>
  </r>
  <r>
    <n v="-116.95"/>
    <n v="32.729999999999997"/>
    <n v="17"/>
    <n v="1635"/>
    <n v="272"/>
    <n v="960"/>
    <n v="279"/>
    <n v="5.2671000000000001"/>
    <n v="157100"/>
    <x v="1"/>
    <m/>
  </r>
  <r>
    <n v="-116.97"/>
    <n v="32.76"/>
    <n v="26"/>
    <n v="2460"/>
    <n v="313"/>
    <n v="838"/>
    <n v="299"/>
    <n v="5.9878"/>
    <n v="270700"/>
    <x v="1"/>
    <m/>
  </r>
  <r>
    <n v="-116.98"/>
    <n v="32.75"/>
    <n v="25"/>
    <n v="4137"/>
    <n v="662"/>
    <n v="1905"/>
    <n v="630"/>
    <n v="4.375"/>
    <n v="214000"/>
    <x v="1"/>
    <m/>
  </r>
  <r>
    <n v="-116.97"/>
    <n v="32.75"/>
    <n v="28"/>
    <n v="3519"/>
    <n v="583"/>
    <n v="1720"/>
    <n v="590"/>
    <n v="4.7972999999999999"/>
    <n v="186900"/>
    <x v="1"/>
    <m/>
  </r>
  <r>
    <n v="-116.98"/>
    <n v="32.75"/>
    <n v="18"/>
    <n v="1519"/>
    <n v="369"/>
    <n v="802"/>
    <n v="347"/>
    <n v="2.9885999999999999"/>
    <n v="170800"/>
    <x v="1"/>
    <m/>
  </r>
  <r>
    <n v="-116.97"/>
    <n v="32.76"/>
    <n v="33"/>
    <n v="3071"/>
    <n v="466"/>
    <n v="1348"/>
    <n v="513"/>
    <n v="6.1768000000000001"/>
    <n v="228900"/>
    <x v="1"/>
    <m/>
  </r>
  <r>
    <n v="-116.95"/>
    <n v="32.76"/>
    <n v="13"/>
    <n v="5543"/>
    <n v="857"/>
    <n v="2074"/>
    <n v="737"/>
    <n v="4.9527999999999999"/>
    <n v="266200"/>
    <x v="1"/>
    <m/>
  </r>
  <r>
    <n v="-116.94"/>
    <n v="32.75"/>
    <n v="4"/>
    <n v="14934"/>
    <n v="2479"/>
    <n v="6945"/>
    <n v="2418"/>
    <n v="5.1220999999999997"/>
    <n v="229700"/>
    <x v="1"/>
    <m/>
  </r>
  <r>
    <n v="-116.92"/>
    <n v="32.76"/>
    <n v="9"/>
    <n v="1859"/>
    <n v="307"/>
    <n v="947"/>
    <n v="304"/>
    <n v="5.9202000000000004"/>
    <n v="181300"/>
    <x v="1"/>
    <m/>
  </r>
  <r>
    <n v="-116.92"/>
    <n v="32.76"/>
    <n v="7"/>
    <n v="1659"/>
    <n v="237"/>
    <n v="862"/>
    <n v="242"/>
    <n v="5.2740999999999998"/>
    <n v="249400"/>
    <x v="1"/>
    <m/>
  </r>
  <r>
    <n v="-116.91"/>
    <n v="32.75"/>
    <n v="5"/>
    <n v="8710"/>
    <n v="1614"/>
    <n v="4372"/>
    <n v="1527"/>
    <n v="4.7812999999999999"/>
    <n v="240900"/>
    <x v="1"/>
    <m/>
  </r>
  <r>
    <n v="-117"/>
    <n v="32.76"/>
    <n v="31"/>
    <n v="1989"/>
    <n v="280"/>
    <n v="805"/>
    <n v="301"/>
    <n v="6.5644999999999998"/>
    <n v="189100"/>
    <x v="1"/>
    <m/>
  </r>
  <r>
    <n v="-116.99"/>
    <n v="32.76"/>
    <n v="21"/>
    <n v="3833"/>
    <n v="595"/>
    <n v="1645"/>
    <n v="589"/>
    <n v="4.625"/>
    <n v="273500"/>
    <x v="1"/>
    <m/>
  </r>
  <r>
    <n v="-116.99"/>
    <n v="32.74"/>
    <n v="18"/>
    <n v="3341"/>
    <n v="611"/>
    <n v="1952"/>
    <n v="602"/>
    <n v="3.9843999999999999"/>
    <n v="215300"/>
    <x v="1"/>
    <m/>
  </r>
  <r>
    <n v="-117"/>
    <n v="32.74"/>
    <n v="17"/>
    <n v="2357"/>
    <n v="599"/>
    <n v="1423"/>
    <n v="510"/>
    <n v="1.8855999999999999"/>
    <n v="118800"/>
    <x v="1"/>
    <m/>
  </r>
  <r>
    <n v="-116.99"/>
    <n v="32.729999999999997"/>
    <n v="30"/>
    <n v="1856"/>
    <n v="339"/>
    <n v="1103"/>
    <n v="379"/>
    <n v="4.0357000000000003"/>
    <n v="153800"/>
    <x v="1"/>
    <m/>
  </r>
  <r>
    <n v="-117.01"/>
    <n v="32.75"/>
    <n v="26"/>
    <n v="4038"/>
    <n v="706"/>
    <n v="2065"/>
    <n v="687"/>
    <n v="3.9544999999999999"/>
    <n v="178100"/>
    <x v="1"/>
    <m/>
  </r>
  <r>
    <n v="-117.01"/>
    <n v="32.75"/>
    <n v="34"/>
    <n v="2105"/>
    <n v="340"/>
    <n v="973"/>
    <n v="357"/>
    <n v="4.3087999999999997"/>
    <n v="152500"/>
    <x v="1"/>
    <m/>
  </r>
  <r>
    <n v="-117.01"/>
    <n v="32.74"/>
    <n v="31"/>
    <n v="3473"/>
    <m/>
    <n v="2098"/>
    <n v="677"/>
    <n v="2.6972999999999998"/>
    <n v="135200"/>
    <x v="1"/>
    <m/>
  </r>
  <r>
    <n v="-117.01"/>
    <n v="32.729999999999997"/>
    <n v="22"/>
    <n v="2526"/>
    <n v="530"/>
    <n v="1556"/>
    <n v="529"/>
    <n v="2.8645999999999998"/>
    <n v="120800"/>
    <x v="3"/>
    <e v="#NAME?"/>
  </r>
  <r>
    <n v="-117"/>
    <n v="32.729999999999997"/>
    <n v="17"/>
    <n v="6050"/>
    <n v="1143"/>
    <n v="3424"/>
    <n v="1131"/>
    <n v="3.7646999999999999"/>
    <n v="127600"/>
    <x v="1"/>
    <m/>
  </r>
  <r>
    <n v="-117"/>
    <n v="32.72"/>
    <n v="10"/>
    <n v="3817"/>
    <n v="943"/>
    <n v="2352"/>
    <n v="875"/>
    <n v="2.1362000000000001"/>
    <n v="143200"/>
    <x v="3"/>
    <e v="#NAME?"/>
  </r>
  <r>
    <n v="-117.01"/>
    <n v="32.72"/>
    <n v="12"/>
    <n v="2914"/>
    <n v="734"/>
    <n v="2104"/>
    <n v="703"/>
    <n v="2.3068"/>
    <n v="132300"/>
    <x v="3"/>
    <e v="#NAME?"/>
  </r>
  <r>
    <n v="-116.99"/>
    <n v="32.700000000000003"/>
    <n v="15"/>
    <n v="3660"/>
    <n v="622"/>
    <n v="2629"/>
    <n v="612"/>
    <n v="4.0444000000000004"/>
    <n v="150100"/>
    <x v="3"/>
    <e v="#NAME?"/>
  </r>
  <r>
    <n v="-117"/>
    <n v="32.700000000000003"/>
    <n v="23"/>
    <n v="2785"/>
    <n v="468"/>
    <n v="1456"/>
    <n v="449"/>
    <n v="4.3714000000000004"/>
    <n v="131000"/>
    <x v="3"/>
    <e v="#NAME?"/>
  </r>
  <r>
    <n v="-116.98"/>
    <n v="32.71"/>
    <n v="18"/>
    <n v="2355"/>
    <n v="444"/>
    <n v="1277"/>
    <n v="433"/>
    <n v="3.4550999999999998"/>
    <n v="121400"/>
    <x v="1"/>
    <m/>
  </r>
  <r>
    <n v="-116.99"/>
    <n v="32.71"/>
    <n v="21"/>
    <n v="3049"/>
    <n v="582"/>
    <n v="2355"/>
    <n v="585"/>
    <n v="3.8904000000000001"/>
    <n v="113800"/>
    <x v="3"/>
    <e v="#NAME?"/>
  </r>
  <r>
    <n v="-117"/>
    <n v="32.71"/>
    <n v="22"/>
    <n v="2263"/>
    <n v="441"/>
    <n v="1395"/>
    <n v="416"/>
    <n v="3.7250000000000001"/>
    <n v="123500"/>
    <x v="3"/>
    <e v="#NAME?"/>
  </r>
  <r>
    <n v="-117.01"/>
    <n v="32.71"/>
    <n v="20"/>
    <n v="3506"/>
    <n v="692"/>
    <n v="1977"/>
    <n v="668"/>
    <n v="2.9809999999999999"/>
    <n v="129100"/>
    <x v="3"/>
    <e v="#NAME?"/>
  </r>
  <r>
    <n v="-116.99"/>
    <n v="32.72"/>
    <n v="15"/>
    <n v="825"/>
    <n v="130"/>
    <n v="334"/>
    <n v="131"/>
    <n v="4.0391000000000004"/>
    <n v="169500"/>
    <x v="1"/>
    <m/>
  </r>
  <r>
    <n v="-116.99"/>
    <n v="32.72"/>
    <n v="14"/>
    <n v="1771"/>
    <n v="301"/>
    <n v="1046"/>
    <n v="284"/>
    <n v="4.7750000000000004"/>
    <n v="143300"/>
    <x v="1"/>
    <m/>
  </r>
  <r>
    <n v="-116.99"/>
    <n v="32.72"/>
    <n v="13"/>
    <n v="1330"/>
    <n v="216"/>
    <n v="719"/>
    <n v="215"/>
    <n v="3.8294999999999999"/>
    <n v="149600"/>
    <x v="1"/>
    <m/>
  </r>
  <r>
    <n v="-116.99"/>
    <n v="32.72"/>
    <n v="11"/>
    <n v="1112"/>
    <n v="164"/>
    <n v="441"/>
    <n v="174"/>
    <n v="4.7679"/>
    <n v="169500"/>
    <x v="1"/>
    <m/>
  </r>
  <r>
    <n v="-117.02"/>
    <n v="32.74"/>
    <n v="30"/>
    <n v="4205"/>
    <n v="772"/>
    <n v="2012"/>
    <n v="734"/>
    <n v="3.5"/>
    <n v="144700"/>
    <x v="3"/>
    <e v="#NAME?"/>
  </r>
  <r>
    <n v="-117.03"/>
    <n v="32.729999999999997"/>
    <n v="34"/>
    <n v="2061"/>
    <m/>
    <n v="1169"/>
    <n v="400"/>
    <n v="3.5095999999999998"/>
    <n v="142000"/>
    <x v="3"/>
    <e v="#NAME?"/>
  </r>
  <r>
    <n v="-117.03"/>
    <n v="32.729999999999997"/>
    <n v="32"/>
    <n v="1750"/>
    <n v="333"/>
    <n v="997"/>
    <n v="335"/>
    <n v="3.4784000000000002"/>
    <n v="154400"/>
    <x v="3"/>
    <e v="#NAME?"/>
  </r>
  <r>
    <n v="-117.03"/>
    <n v="32.74"/>
    <n v="37"/>
    <n v="821"/>
    <n v="150"/>
    <n v="404"/>
    <n v="135"/>
    <n v="3.0125000000000002"/>
    <n v="130400"/>
    <x v="3"/>
    <e v="#NAME?"/>
  </r>
  <r>
    <n v="-117.02"/>
    <n v="32.729999999999997"/>
    <n v="22"/>
    <n v="5201"/>
    <n v="865"/>
    <n v="3280"/>
    <n v="817"/>
    <n v="4.7952000000000004"/>
    <n v="141400"/>
    <x v="3"/>
    <e v="#NAME?"/>
  </r>
  <r>
    <n v="-117.02"/>
    <n v="32.72"/>
    <n v="36"/>
    <n v="2030"/>
    <n v="369"/>
    <n v="1142"/>
    <n v="357"/>
    <n v="3.7763"/>
    <n v="126900"/>
    <x v="3"/>
    <e v="#NAME?"/>
  </r>
  <r>
    <n v="-117.03"/>
    <n v="32.729999999999997"/>
    <n v="38"/>
    <n v="3174"/>
    <n v="606"/>
    <n v="1557"/>
    <n v="619"/>
    <n v="3.5861000000000001"/>
    <n v="123600"/>
    <x v="3"/>
    <e v="#NAME?"/>
  </r>
  <r>
    <n v="-117.03"/>
    <n v="32.72"/>
    <n v="38"/>
    <n v="886"/>
    <n v="176"/>
    <n v="505"/>
    <n v="188"/>
    <n v="3.5937999999999999"/>
    <n v="125400"/>
    <x v="3"/>
    <e v="#NAME?"/>
  </r>
  <r>
    <n v="-117.03"/>
    <n v="32.72"/>
    <n v="37"/>
    <n v="2192"/>
    <n v="455"/>
    <n v="1515"/>
    <n v="446"/>
    <n v="3.0588000000000002"/>
    <n v="120600"/>
    <x v="3"/>
    <e v="#NAME?"/>
  </r>
  <r>
    <n v="-117.04"/>
    <n v="32.72"/>
    <n v="24"/>
    <n v="5474"/>
    <n v="955"/>
    <n v="3020"/>
    <n v="904"/>
    <n v="4.0812999999999997"/>
    <n v="137000"/>
    <x v="3"/>
    <e v="#NAME?"/>
  </r>
  <r>
    <n v="-117.04"/>
    <n v="32.729999999999997"/>
    <n v="36"/>
    <n v="2084"/>
    <n v="400"/>
    <n v="1097"/>
    <n v="398"/>
    <n v="3.2717000000000001"/>
    <n v="130700"/>
    <x v="3"/>
    <e v="#NAME?"/>
  </r>
  <r>
    <n v="-117.04"/>
    <n v="32.729999999999997"/>
    <n v="25"/>
    <n v="1375"/>
    <n v="267"/>
    <n v="1032"/>
    <n v="278"/>
    <n v="3.5491999999999999"/>
    <n v="125400"/>
    <x v="3"/>
    <e v="#NAME?"/>
  </r>
  <r>
    <n v="-117.05"/>
    <n v="32.72"/>
    <n v="35"/>
    <n v="3669"/>
    <n v="617"/>
    <n v="1694"/>
    <n v="585"/>
    <n v="3.9485000000000001"/>
    <n v="133900"/>
    <x v="3"/>
    <e v="#NAME?"/>
  </r>
  <r>
    <n v="-117.05"/>
    <n v="32.729999999999997"/>
    <n v="27"/>
    <n v="3184"/>
    <n v="588"/>
    <n v="1763"/>
    <n v="571"/>
    <n v="3.5529000000000002"/>
    <n v="133900"/>
    <x v="3"/>
    <e v="#NAME?"/>
  </r>
  <r>
    <n v="-117.03"/>
    <n v="32.74"/>
    <n v="35"/>
    <n v="1878"/>
    <n v="454"/>
    <n v="991"/>
    <n v="409"/>
    <n v="2.4344999999999999"/>
    <n v="129700"/>
    <x v="3"/>
    <e v="#NAME?"/>
  </r>
  <r>
    <n v="-117.04"/>
    <n v="32.74"/>
    <n v="33"/>
    <n v="3880"/>
    <n v="770"/>
    <n v="2288"/>
    <n v="805"/>
    <n v="3.6848000000000001"/>
    <n v="140700"/>
    <x v="3"/>
    <e v="#NAME?"/>
  </r>
  <r>
    <n v="-117.02"/>
    <n v="32.74"/>
    <n v="12"/>
    <n v="3301"/>
    <n v="963"/>
    <n v="2000"/>
    <n v="879"/>
    <n v="1.8593999999999999"/>
    <n v="119200"/>
    <x v="3"/>
    <e v="#NAME?"/>
  </r>
  <r>
    <n v="-117.04"/>
    <n v="32.74"/>
    <n v="5"/>
    <n v="2878"/>
    <n v="785"/>
    <n v="1727"/>
    <n v="758"/>
    <n v="1.7179"/>
    <n v="132000"/>
    <x v="3"/>
    <e v="#NAME?"/>
  </r>
  <r>
    <n v="-117.04"/>
    <n v="32.75"/>
    <n v="36"/>
    <n v="2297"/>
    <n v="418"/>
    <n v="1070"/>
    <n v="392"/>
    <n v="3.5192000000000001"/>
    <n v="144000"/>
    <x v="3"/>
    <e v="#NAME?"/>
  </r>
  <r>
    <n v="-117.05"/>
    <n v="32.75"/>
    <n v="29"/>
    <n v="2767"/>
    <n v="612"/>
    <n v="1437"/>
    <n v="587"/>
    <n v="2.8306"/>
    <n v="142900"/>
    <x v="3"/>
    <e v="#NAME?"/>
  </r>
  <r>
    <n v="-117.05"/>
    <n v="32.75"/>
    <n v="43"/>
    <n v="1718"/>
    <n v="344"/>
    <n v="826"/>
    <n v="336"/>
    <n v="2.7014"/>
    <n v="133700"/>
    <x v="3"/>
    <e v="#NAME?"/>
  </r>
  <r>
    <n v="-117.03"/>
    <n v="32.770000000000003"/>
    <n v="34"/>
    <n v="1796"/>
    <n v="428"/>
    <n v="918"/>
    <n v="424"/>
    <n v="2.875"/>
    <n v="161200"/>
    <x v="1"/>
    <m/>
  </r>
  <r>
    <n v="-117.02"/>
    <n v="32.76"/>
    <n v="15"/>
    <n v="1204"/>
    <n v="326"/>
    <n v="543"/>
    <n v="326"/>
    <n v="1.0278"/>
    <n v="154200"/>
    <x v="1"/>
    <m/>
  </r>
  <r>
    <n v="-117.02"/>
    <n v="32.76"/>
    <n v="40"/>
    <n v="2523"/>
    <n v="488"/>
    <n v="976"/>
    <n v="470"/>
    <n v="3.11"/>
    <n v="185700"/>
    <x v="1"/>
    <m/>
  </r>
  <r>
    <n v="-117.02"/>
    <n v="32.75"/>
    <n v="33"/>
    <n v="3296"/>
    <n v="537"/>
    <n v="1345"/>
    <n v="556"/>
    <n v="5.2835000000000001"/>
    <n v="217100"/>
    <x v="1"/>
    <m/>
  </r>
  <r>
    <n v="-117.03"/>
    <n v="32.75"/>
    <n v="24"/>
    <n v="7879"/>
    <n v="1655"/>
    <n v="3898"/>
    <n v="1534"/>
    <n v="3.0897000000000001"/>
    <n v="187300"/>
    <x v="3"/>
    <e v="#NAME?"/>
  </r>
  <r>
    <n v="-117.04"/>
    <n v="32.770000000000003"/>
    <n v="26"/>
    <n v="4263"/>
    <n v="1037"/>
    <n v="2199"/>
    <n v="1010"/>
    <n v="2.734"/>
    <n v="148900"/>
    <x v="1"/>
    <m/>
  </r>
  <r>
    <n v="-117.04"/>
    <n v="32.76"/>
    <n v="43"/>
    <n v="3171"/>
    <n v="665"/>
    <n v="1534"/>
    <n v="625"/>
    <n v="3.141"/>
    <n v="141400"/>
    <x v="3"/>
    <e v="#NAME?"/>
  </r>
  <r>
    <n v="-117.05"/>
    <n v="32.76"/>
    <n v="37"/>
    <n v="4879"/>
    <n v="906"/>
    <n v="2076"/>
    <n v="871"/>
    <n v="3.6625000000000001"/>
    <n v="154800"/>
    <x v="3"/>
    <e v="#NAME?"/>
  </r>
  <r>
    <n v="-117.04"/>
    <n v="32.76"/>
    <n v="37"/>
    <n v="2979"/>
    <n v="557"/>
    <n v="1285"/>
    <n v="564"/>
    <n v="3.7368000000000001"/>
    <n v="152200"/>
    <x v="3"/>
    <e v="#NAME?"/>
  </r>
  <r>
    <n v="-117.04"/>
    <n v="32.770000000000003"/>
    <n v="16"/>
    <n v="7963"/>
    <n v="1881"/>
    <n v="3769"/>
    <n v="1804"/>
    <n v="2.9624000000000001"/>
    <n v="144700"/>
    <x v="1"/>
    <m/>
  </r>
  <r>
    <n v="-117.03"/>
    <n v="32.770000000000003"/>
    <n v="19"/>
    <n v="4819"/>
    <n v="1492"/>
    <n v="2572"/>
    <n v="1336"/>
    <n v="2.3393000000000002"/>
    <n v="118200"/>
    <x v="1"/>
    <m/>
  </r>
  <r>
    <n v="-117.05"/>
    <n v="32.78"/>
    <n v="37"/>
    <n v="1184"/>
    <n v="178"/>
    <n v="529"/>
    <n v="192"/>
    <n v="4.7941000000000003"/>
    <n v="161700"/>
    <x v="1"/>
    <m/>
  </r>
  <r>
    <n v="-117.03"/>
    <n v="32.78"/>
    <n v="17"/>
    <n v="5481"/>
    <n v="1618"/>
    <n v="2957"/>
    <n v="1537"/>
    <n v="2.5707"/>
    <n v="171300"/>
    <x v="1"/>
    <m/>
  </r>
  <r>
    <n v="-117.02"/>
    <n v="32.78"/>
    <n v="33"/>
    <n v="3481"/>
    <n v="708"/>
    <n v="1726"/>
    <n v="719"/>
    <n v="3.3675000000000002"/>
    <n v="158200"/>
    <x v="1"/>
    <m/>
  </r>
  <r>
    <n v="-117.03"/>
    <n v="32.79"/>
    <n v="31"/>
    <n v="2366"/>
    <n v="383"/>
    <n v="1077"/>
    <n v="387"/>
    <n v="4.2991999999999999"/>
    <n v="174400"/>
    <x v="1"/>
    <m/>
  </r>
  <r>
    <n v="-117.03"/>
    <n v="32.79"/>
    <n v="17"/>
    <n v="7352"/>
    <n v="1699"/>
    <n v="3331"/>
    <n v="1634"/>
    <n v="2.7006000000000001"/>
    <n v="166300"/>
    <x v="1"/>
    <m/>
  </r>
  <r>
    <n v="-117"/>
    <n v="32.770000000000003"/>
    <n v="30"/>
    <n v="1802"/>
    <n v="401"/>
    <n v="776"/>
    <n v="386"/>
    <n v="2.8125"/>
    <n v="173500"/>
    <x v="1"/>
    <m/>
  </r>
  <r>
    <n v="-117.01"/>
    <n v="32.76"/>
    <n v="22"/>
    <n v="3626"/>
    <n v="824"/>
    <n v="1800"/>
    <n v="769"/>
    <n v="2.8593999999999999"/>
    <n v="189600"/>
    <x v="1"/>
    <m/>
  </r>
  <r>
    <n v="-117.01"/>
    <n v="32.76"/>
    <n v="34"/>
    <n v="3415"/>
    <n v="608"/>
    <n v="1464"/>
    <n v="593"/>
    <n v="4.0548999999999999"/>
    <n v="223700"/>
    <x v="1"/>
    <m/>
  </r>
  <r>
    <n v="-117.01"/>
    <n v="32.770000000000003"/>
    <n v="24"/>
    <n v="2311"/>
    <n v="536"/>
    <n v="1005"/>
    <n v="525"/>
    <n v="2.9"/>
    <n v="185200"/>
    <x v="1"/>
    <m/>
  </r>
  <r>
    <n v="-117.01"/>
    <n v="32.770000000000003"/>
    <n v="34"/>
    <n v="3330"/>
    <n v="723"/>
    <n v="1592"/>
    <n v="656"/>
    <n v="2.6678000000000002"/>
    <n v="164200"/>
    <x v="1"/>
    <m/>
  </r>
  <r>
    <n v="-117.01"/>
    <n v="32.770000000000003"/>
    <n v="43"/>
    <n v="841"/>
    <n v="192"/>
    <n v="496"/>
    <n v="207"/>
    <n v="3.0179"/>
    <n v="149300"/>
    <x v="1"/>
    <m/>
  </r>
  <r>
    <n v="-117.01"/>
    <n v="32.79"/>
    <n v="31"/>
    <n v="3776"/>
    <n v="815"/>
    <n v="1886"/>
    <n v="799"/>
    <n v="3.4420999999999999"/>
    <n v="155300"/>
    <x v="1"/>
    <m/>
  </r>
  <r>
    <n v="-117.01"/>
    <n v="32.78"/>
    <n v="20"/>
    <n v="2616"/>
    <n v="597"/>
    <n v="1532"/>
    <n v="579"/>
    <n v="2.9895999999999998"/>
    <n v="235600"/>
    <x v="1"/>
    <m/>
  </r>
  <r>
    <n v="-117.02"/>
    <n v="32.78"/>
    <n v="31"/>
    <n v="2567"/>
    <m/>
    <n v="1198"/>
    <n v="499"/>
    <n v="3.4659"/>
    <n v="163000"/>
    <x v="1"/>
    <m/>
  </r>
  <r>
    <n v="-117.02"/>
    <n v="32.79"/>
    <n v="36"/>
    <n v="2211"/>
    <n v="384"/>
    <n v="868"/>
    <n v="329"/>
    <n v="4.0491000000000001"/>
    <n v="147900"/>
    <x v="1"/>
    <m/>
  </r>
  <r>
    <n v="-116.99"/>
    <n v="32.79"/>
    <n v="33"/>
    <n v="2420"/>
    <n v="393"/>
    <n v="1003"/>
    <n v="397"/>
    <n v="4.0658000000000003"/>
    <n v="165100"/>
    <x v="1"/>
    <m/>
  </r>
  <r>
    <n v="-116.99"/>
    <n v="32.79"/>
    <n v="26"/>
    <n v="3623"/>
    <n v="703"/>
    <n v="1609"/>
    <n v="669"/>
    <n v="3.7440000000000002"/>
    <n v="165800"/>
    <x v="1"/>
    <m/>
  </r>
  <r>
    <n v="-116.99"/>
    <n v="32.78"/>
    <n v="29"/>
    <n v="1114"/>
    <n v="163"/>
    <n v="385"/>
    <n v="154"/>
    <n v="5.4333"/>
    <n v="222800"/>
    <x v="1"/>
    <m/>
  </r>
  <r>
    <n v="-117"/>
    <n v="32.79"/>
    <n v="31"/>
    <n v="3256"/>
    <n v="726"/>
    <n v="1595"/>
    <n v="706"/>
    <n v="3.4773000000000001"/>
    <n v="155800"/>
    <x v="1"/>
    <m/>
  </r>
  <r>
    <n v="-116.99"/>
    <n v="32.770000000000003"/>
    <n v="35"/>
    <n v="2306"/>
    <n v="334"/>
    <n v="828"/>
    <n v="310"/>
    <n v="6.1102999999999996"/>
    <n v="301600"/>
    <x v="1"/>
    <m/>
  </r>
  <r>
    <n v="-116.98"/>
    <n v="32.770000000000003"/>
    <n v="29"/>
    <n v="3558"/>
    <n v="447"/>
    <n v="1097"/>
    <n v="445"/>
    <n v="8.093"/>
    <n v="379600"/>
    <x v="1"/>
    <m/>
  </r>
  <r>
    <n v="-117"/>
    <n v="32.76"/>
    <n v="31"/>
    <n v="2545"/>
    <n v="373"/>
    <n v="956"/>
    <n v="342"/>
    <n v="4.3977000000000004"/>
    <n v="226800"/>
    <x v="1"/>
    <m/>
  </r>
  <r>
    <n v="-117"/>
    <n v="32.770000000000003"/>
    <n v="35"/>
    <n v="2114"/>
    <n v="317"/>
    <n v="881"/>
    <n v="320"/>
    <n v="5.5"/>
    <n v="241400"/>
    <x v="1"/>
    <m/>
  </r>
  <r>
    <n v="-116.95"/>
    <n v="32.78"/>
    <n v="33"/>
    <n v="2432"/>
    <n v="443"/>
    <n v="1147"/>
    <n v="427"/>
    <n v="3.3906000000000001"/>
    <n v="138100"/>
    <x v="1"/>
    <m/>
  </r>
  <r>
    <n v="-116.96"/>
    <n v="32.78"/>
    <n v="26"/>
    <n v="2807"/>
    <n v="630"/>
    <n v="1785"/>
    <n v="580"/>
    <n v="2.1638000000000002"/>
    <n v="132800"/>
    <x v="1"/>
    <m/>
  </r>
  <r>
    <n v="-116.97"/>
    <n v="32.78"/>
    <n v="26"/>
    <n v="8902"/>
    <n v="1413"/>
    <n v="3941"/>
    <n v="1387"/>
    <n v="4.7942999999999998"/>
    <n v="226900"/>
    <x v="1"/>
    <m/>
  </r>
  <r>
    <n v="-116.92"/>
    <n v="32.78"/>
    <n v="21"/>
    <n v="4192"/>
    <n v="752"/>
    <n v="2101"/>
    <n v="710"/>
    <n v="4.4306000000000001"/>
    <n v="159100"/>
    <x v="1"/>
    <m/>
  </r>
  <r>
    <n v="-116.91"/>
    <n v="32.78"/>
    <n v="15"/>
    <n v="4058"/>
    <n v="511"/>
    <n v="1580"/>
    <n v="473"/>
    <n v="7.5"/>
    <n v="316400"/>
    <x v="1"/>
    <m/>
  </r>
  <r>
    <n v="-116.92"/>
    <n v="32.770000000000003"/>
    <n v="16"/>
    <n v="2770"/>
    <n v="406"/>
    <n v="1269"/>
    <n v="429"/>
    <n v="6.6783000000000001"/>
    <n v="275000"/>
    <x v="1"/>
    <m/>
  </r>
  <r>
    <n v="-116.9"/>
    <n v="32.770000000000003"/>
    <n v="8"/>
    <n v="3600"/>
    <n v="492"/>
    <n v="1421"/>
    <n v="482"/>
    <n v="6.2609000000000004"/>
    <n v="307100"/>
    <x v="1"/>
    <m/>
  </r>
  <r>
    <n v="-116.95"/>
    <n v="32.78"/>
    <n v="20"/>
    <n v="3425"/>
    <n v="448"/>
    <n v="1489"/>
    <n v="443"/>
    <n v="6.2552000000000003"/>
    <n v="296400"/>
    <x v="1"/>
    <m/>
  </r>
  <r>
    <n v="-116.95"/>
    <n v="32.770000000000003"/>
    <n v="25"/>
    <n v="3308"/>
    <n v="421"/>
    <n v="1201"/>
    <n v="414"/>
    <n v="6.3190999999999997"/>
    <n v="303400"/>
    <x v="1"/>
    <m/>
  </r>
  <r>
    <n v="-116.94"/>
    <n v="32.78"/>
    <n v="17"/>
    <n v="13559"/>
    <n v="2656"/>
    <n v="6990"/>
    <n v="2533"/>
    <n v="3.4340000000000002"/>
    <n v="193200"/>
    <x v="1"/>
    <m/>
  </r>
  <r>
    <n v="-116.85"/>
    <n v="32.83"/>
    <n v="17"/>
    <n v="4234"/>
    <n v="770"/>
    <n v="2191"/>
    <n v="725"/>
    <n v="3.6444999999999999"/>
    <n v="197600"/>
    <x v="1"/>
    <m/>
  </r>
  <r>
    <n v="-116.88"/>
    <n v="32.81"/>
    <n v="35"/>
    <n v="2926"/>
    <n v="562"/>
    <n v="1590"/>
    <n v="506"/>
    <n v="4.2013999999999996"/>
    <n v="143200"/>
    <x v="1"/>
    <m/>
  </r>
  <r>
    <n v="-116.86"/>
    <n v="32.799999999999997"/>
    <n v="19"/>
    <n v="1747"/>
    <n v="291"/>
    <n v="848"/>
    <n v="290"/>
    <n v="4.875"/>
    <n v="187200"/>
    <x v="1"/>
    <m/>
  </r>
  <r>
    <n v="-116.83"/>
    <n v="32.83"/>
    <n v="6"/>
    <n v="3123"/>
    <n v="495"/>
    <n v="1513"/>
    <n v="480"/>
    <n v="5.4287999999999998"/>
    <n v="167800"/>
    <x v="1"/>
    <m/>
  </r>
  <r>
    <n v="-116.83"/>
    <n v="32.81"/>
    <n v="18"/>
    <n v="2367"/>
    <n v="402"/>
    <n v="1021"/>
    <n v="395"/>
    <n v="4.8125"/>
    <n v="210500"/>
    <x v="1"/>
    <m/>
  </r>
  <r>
    <n v="-116.92"/>
    <n v="32.79"/>
    <n v="24"/>
    <n v="4055"/>
    <n v="742"/>
    <n v="2123"/>
    <n v="744"/>
    <n v="4.5224000000000002"/>
    <n v="142000"/>
    <x v="1"/>
    <m/>
  </r>
  <r>
    <n v="-116.93"/>
    <n v="32.79"/>
    <n v="23"/>
    <n v="5759"/>
    <n v="1258"/>
    <n v="3108"/>
    <n v="1202"/>
    <n v="3.0926999999999998"/>
    <n v="140600"/>
    <x v="1"/>
    <m/>
  </r>
  <r>
    <n v="-116.91"/>
    <n v="32.799999999999997"/>
    <n v="32"/>
    <n v="1943"/>
    <n v="287"/>
    <n v="1081"/>
    <n v="292"/>
    <n v="5.6845999999999997"/>
    <n v="208800"/>
    <x v="1"/>
    <m/>
  </r>
  <r>
    <n v="-116.9"/>
    <n v="32.79"/>
    <n v="21"/>
    <n v="3770"/>
    <n v="491"/>
    <n v="1410"/>
    <n v="446"/>
    <n v="6.7685000000000004"/>
    <n v="294700"/>
    <x v="1"/>
    <m/>
  </r>
  <r>
    <n v="-116.94"/>
    <n v="32.799999999999997"/>
    <n v="21"/>
    <n v="7906"/>
    <n v="2292"/>
    <n v="4868"/>
    <n v="2117"/>
    <n v="1.8936999999999999"/>
    <n v="109800"/>
    <x v="1"/>
    <m/>
  </r>
  <r>
    <n v="-116.93"/>
    <n v="32.79"/>
    <n v="19"/>
    <n v="3354"/>
    <m/>
    <n v="1948"/>
    <n v="682"/>
    <n v="3.0192000000000001"/>
    <n v="142300"/>
    <x v="1"/>
    <m/>
  </r>
  <r>
    <n v="-116.95"/>
    <n v="32.79"/>
    <n v="19"/>
    <n v="11391"/>
    <n v="3093"/>
    <n v="7178"/>
    <n v="2905"/>
    <n v="2.0326"/>
    <n v="123200"/>
    <x v="1"/>
    <m/>
  </r>
  <r>
    <n v="-116.96"/>
    <n v="32.799999999999997"/>
    <n v="16"/>
    <n v="3920"/>
    <n v="1094"/>
    <n v="2612"/>
    <n v="1023"/>
    <n v="1.3290999999999999"/>
    <n v="120800"/>
    <x v="1"/>
    <m/>
  </r>
  <r>
    <n v="-116.96"/>
    <n v="32.79"/>
    <n v="19"/>
    <n v="3008"/>
    <n v="693"/>
    <n v="2341"/>
    <n v="689"/>
    <n v="2.6086999999999998"/>
    <n v="123800"/>
    <x v="1"/>
    <m/>
  </r>
  <r>
    <n v="-116.96"/>
    <n v="32.79"/>
    <n v="35"/>
    <n v="1081"/>
    <n v="266"/>
    <n v="691"/>
    <n v="259"/>
    <n v="2.6324000000000001"/>
    <n v="133700"/>
    <x v="1"/>
    <m/>
  </r>
  <r>
    <n v="-116.96"/>
    <n v="32.799999999999997"/>
    <n v="24"/>
    <n v="2493"/>
    <n v="693"/>
    <n v="1420"/>
    <n v="643"/>
    <n v="1.8357000000000001"/>
    <n v="104200"/>
    <x v="1"/>
    <m/>
  </r>
  <r>
    <n v="-116.97"/>
    <n v="32.79"/>
    <n v="19"/>
    <n v="4108"/>
    <n v="1101"/>
    <n v="2971"/>
    <n v="1006"/>
    <n v="1.9893000000000001"/>
    <n v="112500"/>
    <x v="1"/>
    <m/>
  </r>
  <r>
    <n v="-116.96"/>
    <n v="32.79"/>
    <n v="17"/>
    <n v="5236"/>
    <n v="1325"/>
    <n v="3308"/>
    <n v="1233"/>
    <n v="2.3220999999999998"/>
    <n v="138800"/>
    <x v="1"/>
    <m/>
  </r>
  <r>
    <n v="-116.97"/>
    <n v="32.78"/>
    <n v="37"/>
    <n v="1255"/>
    <n v="238"/>
    <n v="671"/>
    <n v="278"/>
    <n v="3.7019000000000002"/>
    <n v="138600"/>
    <x v="1"/>
    <m/>
  </r>
  <r>
    <n v="-116.97"/>
    <n v="32.78"/>
    <n v="35"/>
    <n v="1113"/>
    <n v="236"/>
    <n v="681"/>
    <n v="246"/>
    <n v="2.9784000000000002"/>
    <n v="136400"/>
    <x v="1"/>
    <m/>
  </r>
  <r>
    <n v="-116.97"/>
    <n v="32.79"/>
    <n v="32"/>
    <n v="1255"/>
    <n v="338"/>
    <n v="782"/>
    <n v="302"/>
    <n v="2.6635"/>
    <n v="113600"/>
    <x v="1"/>
    <m/>
  </r>
  <r>
    <n v="-116.98"/>
    <n v="32.79"/>
    <n v="32"/>
    <n v="3756"/>
    <n v="662"/>
    <n v="1611"/>
    <n v="598"/>
    <n v="3.8666999999999998"/>
    <n v="189700"/>
    <x v="1"/>
    <m/>
  </r>
  <r>
    <n v="-116.98"/>
    <n v="32.799999999999997"/>
    <n v="28"/>
    <n v="5721"/>
    <n v="1029"/>
    <n v="2672"/>
    <n v="1054"/>
    <n v="3.9630000000000001"/>
    <n v="164400"/>
    <x v="1"/>
    <m/>
  </r>
  <r>
    <n v="-116.99"/>
    <n v="32.799999999999997"/>
    <n v="34"/>
    <n v="3657"/>
    <n v="538"/>
    <n v="1513"/>
    <n v="562"/>
    <n v="5.2907000000000002"/>
    <n v="195800"/>
    <x v="1"/>
    <m/>
  </r>
  <r>
    <n v="-117"/>
    <n v="32.799999999999997"/>
    <n v="33"/>
    <n v="1816"/>
    <n v="325"/>
    <n v="768"/>
    <n v="316"/>
    <n v="4.5662000000000003"/>
    <n v="150300"/>
    <x v="1"/>
    <m/>
  </r>
  <r>
    <n v="-117"/>
    <n v="32.799999999999997"/>
    <n v="29"/>
    <n v="2045"/>
    <n v="398"/>
    <n v="912"/>
    <n v="368"/>
    <n v="3.0188999999999999"/>
    <n v="144100"/>
    <x v="1"/>
    <m/>
  </r>
  <r>
    <n v="-116.99"/>
    <n v="32.81"/>
    <n v="25"/>
    <n v="4436"/>
    <n v="758"/>
    <n v="1997"/>
    <n v="738"/>
    <n v="4.2385999999999999"/>
    <n v="201000"/>
    <x v="1"/>
    <m/>
  </r>
  <r>
    <n v="-116.99"/>
    <n v="32.81"/>
    <n v="18"/>
    <n v="10968"/>
    <n v="1521"/>
    <n v="4439"/>
    <n v="1501"/>
    <n v="6.2786999999999997"/>
    <n v="250000"/>
    <x v="1"/>
    <m/>
  </r>
  <r>
    <n v="-116.97"/>
    <n v="32.83"/>
    <n v="23"/>
    <n v="149"/>
    <n v="32"/>
    <n v="101"/>
    <n v="34"/>
    <n v="2.6457999999999999"/>
    <n v="112500"/>
    <x v="1"/>
    <m/>
  </r>
  <r>
    <n v="-116.97"/>
    <n v="32.81"/>
    <n v="19"/>
    <n v="1573"/>
    <n v="471"/>
    <n v="844"/>
    <n v="414"/>
    <n v="2.1421999999999999"/>
    <n v="125000"/>
    <x v="1"/>
    <m/>
  </r>
  <r>
    <n v="-116.97"/>
    <n v="32.799999999999997"/>
    <n v="15"/>
    <n v="3927"/>
    <n v="1018"/>
    <n v="2204"/>
    <n v="977"/>
    <n v="2.4367000000000001"/>
    <n v="111400"/>
    <x v="1"/>
    <m/>
  </r>
  <r>
    <n v="-116.94"/>
    <n v="32.81"/>
    <n v="22"/>
    <n v="4266"/>
    <n v="1010"/>
    <n v="2766"/>
    <n v="985"/>
    <n v="2.8174999999999999"/>
    <n v="135200"/>
    <x v="1"/>
    <m/>
  </r>
  <r>
    <n v="-116.94"/>
    <n v="32.799999999999997"/>
    <n v="28"/>
    <n v="3042"/>
    <n v="729"/>
    <n v="1964"/>
    <n v="703"/>
    <n v="2.4140999999999999"/>
    <n v="137500"/>
    <x v="1"/>
    <m/>
  </r>
  <r>
    <n v="-116.96"/>
    <n v="32.799999999999997"/>
    <n v="19"/>
    <n v="4574"/>
    <n v="1152"/>
    <n v="3045"/>
    <n v="1057"/>
    <n v="2.0649999999999999"/>
    <n v="124100"/>
    <x v="1"/>
    <m/>
  </r>
  <r>
    <n v="-116.96"/>
    <n v="32.799999999999997"/>
    <n v="25"/>
    <n v="3421"/>
    <n v="803"/>
    <n v="1681"/>
    <n v="742"/>
    <n v="3.3690000000000002"/>
    <n v="134400"/>
    <x v="1"/>
    <m/>
  </r>
  <r>
    <n v="-116.92"/>
    <n v="32.82"/>
    <n v="34"/>
    <n v="1765"/>
    <n v="284"/>
    <n v="772"/>
    <n v="282"/>
    <n v="5.0118"/>
    <n v="165300"/>
    <x v="1"/>
    <m/>
  </r>
  <r>
    <n v="-116.92"/>
    <n v="32.81"/>
    <n v="23"/>
    <n v="2668"/>
    <n v="528"/>
    <n v="1510"/>
    <n v="524"/>
    <n v="3.3668999999999998"/>
    <n v="158900"/>
    <x v="1"/>
    <m/>
  </r>
  <r>
    <n v="-116.93"/>
    <n v="32.82"/>
    <n v="26"/>
    <n v="4129"/>
    <n v="714"/>
    <n v="1820"/>
    <n v="718"/>
    <n v="4.2586000000000004"/>
    <n v="171000"/>
    <x v="1"/>
    <m/>
  </r>
  <r>
    <n v="-116.91"/>
    <n v="32.81"/>
    <n v="22"/>
    <n v="4331"/>
    <n v="637"/>
    <n v="1952"/>
    <n v="654"/>
    <n v="5.4833999999999996"/>
    <n v="232000"/>
    <x v="1"/>
    <m/>
  </r>
  <r>
    <n v="-116.92"/>
    <n v="32.799999999999997"/>
    <n v="33"/>
    <n v="1518"/>
    <n v="268"/>
    <n v="857"/>
    <n v="272"/>
    <n v="3.5586000000000002"/>
    <n v="160400"/>
    <x v="1"/>
    <m/>
  </r>
  <r>
    <n v="-116.92"/>
    <n v="32.81"/>
    <n v="17"/>
    <n v="1312"/>
    <n v="394"/>
    <n v="836"/>
    <n v="337"/>
    <n v="1.6686000000000001"/>
    <n v="112500"/>
    <x v="1"/>
    <m/>
  </r>
  <r>
    <n v="-116.93"/>
    <n v="32.799999999999997"/>
    <n v="19"/>
    <n v="1867"/>
    <n v="538"/>
    <n v="1219"/>
    <n v="468"/>
    <n v="2.0684999999999998"/>
    <n v="130000"/>
    <x v="1"/>
    <m/>
  </r>
  <r>
    <n v="-116.93"/>
    <n v="32.81"/>
    <n v="18"/>
    <n v="2447"/>
    <n v="466"/>
    <n v="1573"/>
    <n v="472"/>
    <n v="2.6429"/>
    <n v="125400"/>
    <x v="1"/>
    <m/>
  </r>
  <r>
    <n v="-116.95"/>
    <n v="32.82"/>
    <n v="19"/>
    <n v="5308"/>
    <n v="1058"/>
    <n v="2852"/>
    <n v="1092"/>
    <n v="2.9161000000000001"/>
    <n v="135700"/>
    <x v="1"/>
    <m/>
  </r>
  <r>
    <n v="-116.95"/>
    <n v="32.82"/>
    <n v="12"/>
    <n v="5535"/>
    <n v="1434"/>
    <n v="3112"/>
    <n v="1262"/>
    <n v="2.5949"/>
    <n v="108300"/>
    <x v="1"/>
    <m/>
  </r>
  <r>
    <n v="-116.95"/>
    <n v="32.81"/>
    <n v="31"/>
    <n v="1277"/>
    <n v="293"/>
    <n v="698"/>
    <n v="237"/>
    <n v="3.1105999999999998"/>
    <n v="147700"/>
    <x v="1"/>
    <m/>
  </r>
  <r>
    <n v="-116.96"/>
    <n v="32.81"/>
    <n v="8"/>
    <n v="2378"/>
    <n v="638"/>
    <n v="1410"/>
    <n v="623"/>
    <n v="2.9097"/>
    <n v="152500"/>
    <x v="1"/>
    <m/>
  </r>
  <r>
    <n v="-116.94"/>
    <n v="32.82"/>
    <n v="35"/>
    <n v="1737"/>
    <n v="285"/>
    <n v="826"/>
    <n v="294"/>
    <n v="3.2410999999999999"/>
    <n v="159200"/>
    <x v="1"/>
    <m/>
  </r>
  <r>
    <n v="-116.94"/>
    <n v="32.81"/>
    <n v="8"/>
    <n v="2517"/>
    <n v="632"/>
    <n v="1686"/>
    <n v="613"/>
    <n v="2.1360000000000001"/>
    <n v="143500"/>
    <x v="1"/>
    <m/>
  </r>
  <r>
    <n v="-116.95"/>
    <n v="32.81"/>
    <n v="15"/>
    <n v="2619"/>
    <n v="599"/>
    <n v="1513"/>
    <n v="537"/>
    <n v="2.5430000000000001"/>
    <n v="100000"/>
    <x v="1"/>
    <m/>
  </r>
  <r>
    <n v="-116.95"/>
    <n v="32.82"/>
    <n v="18"/>
    <n v="3038"/>
    <n v="592"/>
    <n v="1904"/>
    <n v="595"/>
    <n v="3.8024"/>
    <n v="144900"/>
    <x v="1"/>
    <m/>
  </r>
  <r>
    <n v="-116.97"/>
    <n v="32.83"/>
    <n v="17"/>
    <n v="6659"/>
    <n v="1402"/>
    <n v="3183"/>
    <n v="1378"/>
    <n v="2.9489999999999998"/>
    <n v="117300"/>
    <x v="1"/>
    <m/>
  </r>
  <r>
    <n v="-116.99"/>
    <n v="32.83"/>
    <n v="20"/>
    <n v="6696"/>
    <n v="1326"/>
    <n v="3687"/>
    <n v="1291"/>
    <n v="3.1979000000000002"/>
    <n v="154600"/>
    <x v="1"/>
    <m/>
  </r>
  <r>
    <n v="-116.99"/>
    <n v="32.85"/>
    <n v="32"/>
    <n v="5211"/>
    <n v="949"/>
    <n v="3025"/>
    <n v="948"/>
    <n v="4.0930999999999997"/>
    <n v="134200"/>
    <x v="1"/>
    <m/>
  </r>
  <r>
    <n v="-116.98"/>
    <n v="32.85"/>
    <n v="12"/>
    <n v="3570"/>
    <n v="713"/>
    <n v="3321"/>
    <n v="666"/>
    <n v="4.0881999999999996"/>
    <n v="134500"/>
    <x v="1"/>
    <m/>
  </r>
  <r>
    <n v="-117.01"/>
    <n v="32.83"/>
    <n v="17"/>
    <n v="15401"/>
    <n v="3280"/>
    <n v="7302"/>
    <n v="3176"/>
    <n v="3.3067000000000002"/>
    <n v="121900"/>
    <x v="1"/>
    <m/>
  </r>
  <r>
    <n v="-117.01"/>
    <n v="32.840000000000003"/>
    <n v="23"/>
    <n v="1951"/>
    <n v="395"/>
    <n v="901"/>
    <n v="378"/>
    <n v="3.1023000000000001"/>
    <n v="143300"/>
    <x v="1"/>
    <m/>
  </r>
  <r>
    <n v="-117.02"/>
    <n v="32.840000000000003"/>
    <n v="17"/>
    <n v="4013"/>
    <n v="673"/>
    <n v="2263"/>
    <n v="661"/>
    <n v="5.1310000000000002"/>
    <n v="148300"/>
    <x v="1"/>
    <m/>
  </r>
  <r>
    <n v="-116.96"/>
    <n v="32.85"/>
    <n v="11"/>
    <n v="9724"/>
    <n v="1796"/>
    <n v="5247"/>
    <n v="1777"/>
    <n v="4.1715999999999998"/>
    <n v="166100"/>
    <x v="1"/>
    <m/>
  </r>
  <r>
    <n v="-116.96"/>
    <n v="32.86"/>
    <n v="14"/>
    <n v="3064"/>
    <n v="496"/>
    <n v="1681"/>
    <n v="503"/>
    <n v="4.4347000000000003"/>
    <n v="160300"/>
    <x v="1"/>
    <m/>
  </r>
  <r>
    <n v="-116.96"/>
    <n v="32.869999999999997"/>
    <n v="17"/>
    <n v="4713"/>
    <n v="740"/>
    <n v="2531"/>
    <n v="723"/>
    <n v="4.8285999999999998"/>
    <n v="158500"/>
    <x v="1"/>
    <m/>
  </r>
  <r>
    <n v="-116.98"/>
    <n v="32.880000000000003"/>
    <n v="12"/>
    <n v="7320"/>
    <n v="1279"/>
    <n v="4048"/>
    <n v="1249"/>
    <n v="4.3952"/>
    <n v="151700"/>
    <x v="1"/>
    <m/>
  </r>
  <r>
    <n v="-116.98"/>
    <n v="32.86"/>
    <n v="19"/>
    <n v="2121"/>
    <n v="341"/>
    <n v="1236"/>
    <n v="353"/>
    <n v="4.7717000000000001"/>
    <n v="153200"/>
    <x v="1"/>
    <m/>
  </r>
  <r>
    <n v="-116.98"/>
    <n v="32.86"/>
    <n v="16"/>
    <n v="7718"/>
    <n v="1423"/>
    <n v="4383"/>
    <n v="1394"/>
    <n v="4.0693000000000001"/>
    <n v="146400"/>
    <x v="1"/>
    <m/>
  </r>
  <r>
    <n v="-117"/>
    <n v="32.869999999999997"/>
    <n v="18"/>
    <n v="11544"/>
    <n v="1979"/>
    <n v="6296"/>
    <n v="1923"/>
    <n v="4.4904000000000002"/>
    <n v="150400"/>
    <x v="1"/>
    <m/>
  </r>
  <r>
    <n v="-117.01"/>
    <n v="32.85"/>
    <n v="23"/>
    <n v="2592"/>
    <n v="414"/>
    <n v="1401"/>
    <n v="431"/>
    <n v="5.4903000000000004"/>
    <n v="151400"/>
    <x v="1"/>
    <m/>
  </r>
  <r>
    <n v="-117"/>
    <n v="32.85"/>
    <n v="24"/>
    <n v="1888"/>
    <n v="319"/>
    <n v="950"/>
    <n v="319"/>
    <n v="5.282"/>
    <n v="140800"/>
    <x v="1"/>
    <m/>
  </r>
  <r>
    <n v="-116.95"/>
    <n v="32.83"/>
    <n v="14"/>
    <n v="12517"/>
    <n v="2506"/>
    <n v="6389"/>
    <n v="2333"/>
    <n v="3.3081"/>
    <n v="168700"/>
    <x v="1"/>
    <m/>
  </r>
  <r>
    <n v="-116.95"/>
    <n v="32.840000000000003"/>
    <n v="31"/>
    <n v="1307"/>
    <m/>
    <n v="752"/>
    <n v="231"/>
    <n v="3.4285999999999999"/>
    <n v="129400"/>
    <x v="1"/>
    <m/>
  </r>
  <r>
    <n v="-116.93"/>
    <n v="32.85"/>
    <n v="15"/>
    <n v="3273"/>
    <n v="895"/>
    <n v="1872"/>
    <n v="842"/>
    <n v="2.5388000000000002"/>
    <n v="119000"/>
    <x v="1"/>
    <m/>
  </r>
  <r>
    <n v="-116.93"/>
    <n v="32.85"/>
    <n v="5"/>
    <n v="4116"/>
    <n v="990"/>
    <n v="2770"/>
    <n v="905"/>
    <n v="3.1141999999999999"/>
    <n v="150000"/>
    <x v="1"/>
    <m/>
  </r>
  <r>
    <n v="-116.94"/>
    <n v="32.85"/>
    <n v="31"/>
    <n v="1293"/>
    <n v="232"/>
    <n v="599"/>
    <n v="228"/>
    <n v="4.7577999999999996"/>
    <n v="161000"/>
    <x v="1"/>
    <m/>
  </r>
  <r>
    <n v="-116.94"/>
    <n v="32.840000000000003"/>
    <n v="32"/>
    <n v="1607"/>
    <n v="253"/>
    <n v="778"/>
    <n v="262"/>
    <n v="4.5278"/>
    <n v="166300"/>
    <x v="1"/>
    <m/>
  </r>
  <r>
    <n v="-116.94"/>
    <n v="32.83"/>
    <n v="38"/>
    <n v="1701"/>
    <n v="317"/>
    <n v="872"/>
    <n v="304"/>
    <n v="3.7831000000000001"/>
    <n v="147800"/>
    <x v="1"/>
    <m/>
  </r>
  <r>
    <n v="-116.88"/>
    <n v="32.86"/>
    <n v="9"/>
    <n v="3049"/>
    <n v="471"/>
    <n v="1527"/>
    <n v="515"/>
    <n v="5.0732999999999997"/>
    <n v="196600"/>
    <x v="1"/>
    <m/>
  </r>
  <r>
    <n v="-116.86"/>
    <n v="32.869999999999997"/>
    <n v="17"/>
    <n v="5799"/>
    <n v="921"/>
    <n v="2630"/>
    <n v="843"/>
    <n v="5.0523999999999996"/>
    <n v="285400"/>
    <x v="1"/>
    <m/>
  </r>
  <r>
    <n v="-116.84"/>
    <n v="32.86"/>
    <n v="16"/>
    <n v="2502"/>
    <n v="532"/>
    <n v="1211"/>
    <n v="494"/>
    <n v="3.2515999999999998"/>
    <n v="202100"/>
    <x v="1"/>
    <m/>
  </r>
  <r>
    <n v="-116.89"/>
    <n v="32.85"/>
    <n v="16"/>
    <n v="1743"/>
    <n v="333"/>
    <n v="652"/>
    <n v="322"/>
    <n v="2.8906000000000001"/>
    <n v="158300"/>
    <x v="1"/>
    <m/>
  </r>
  <r>
    <n v="-116.91"/>
    <n v="32.869999999999997"/>
    <n v="14"/>
    <n v="3048"/>
    <n v="597"/>
    <n v="1690"/>
    <n v="576"/>
    <n v="4.3818000000000001"/>
    <n v="147100"/>
    <x v="1"/>
    <m/>
  </r>
  <r>
    <n v="-116.91"/>
    <n v="32.86"/>
    <n v="10"/>
    <n v="3699"/>
    <n v="838"/>
    <n v="2310"/>
    <n v="759"/>
    <n v="2.5365000000000002"/>
    <n v="139500"/>
    <x v="1"/>
    <m/>
  </r>
  <r>
    <n v="-116.91"/>
    <n v="32.86"/>
    <n v="15"/>
    <n v="3153"/>
    <n v="628"/>
    <n v="1633"/>
    <n v="527"/>
    <n v="3.6898"/>
    <n v="131000"/>
    <x v="1"/>
    <m/>
  </r>
  <r>
    <n v="-116.92"/>
    <n v="32.86"/>
    <n v="11"/>
    <n v="2204"/>
    <n v="518"/>
    <n v="1472"/>
    <n v="497"/>
    <n v="2.3693"/>
    <n v="127000"/>
    <x v="1"/>
    <m/>
  </r>
  <r>
    <n v="-116.93"/>
    <n v="32.83"/>
    <n v="19"/>
    <n v="3038"/>
    <n v="529"/>
    <n v="1463"/>
    <n v="509"/>
    <n v="3.944"/>
    <n v="172500"/>
    <x v="1"/>
    <m/>
  </r>
  <r>
    <n v="-116.93"/>
    <n v="32.83"/>
    <n v="21"/>
    <n v="1283"/>
    <n v="278"/>
    <n v="684"/>
    <n v="289"/>
    <n v="2.3203"/>
    <n v="163500"/>
    <x v="1"/>
    <m/>
  </r>
  <r>
    <n v="-116.92"/>
    <n v="32.82"/>
    <n v="17"/>
    <n v="2492"/>
    <n v="494"/>
    <n v="1278"/>
    <n v="439"/>
    <n v="2.8875000000000002"/>
    <n v="155700"/>
    <x v="1"/>
    <m/>
  </r>
  <r>
    <n v="-116.92"/>
    <n v="32.85"/>
    <n v="23"/>
    <n v="1378"/>
    <n v="269"/>
    <n v="767"/>
    <n v="266"/>
    <n v="4.0625"/>
    <n v="145000"/>
    <x v="1"/>
    <m/>
  </r>
  <r>
    <n v="-116.92"/>
    <n v="32.840000000000003"/>
    <n v="16"/>
    <n v="4675"/>
    <n v="834"/>
    <n v="2188"/>
    <n v="817"/>
    <n v="4.6673999999999998"/>
    <n v="178000"/>
    <x v="1"/>
    <m/>
  </r>
  <r>
    <n v="-116.91"/>
    <n v="32.83"/>
    <n v="16"/>
    <n v="5203"/>
    <m/>
    <n v="2515"/>
    <n v="862"/>
    <n v="4.1050000000000004"/>
    <n v="174400"/>
    <x v="1"/>
    <m/>
  </r>
  <r>
    <n v="-116.92"/>
    <n v="32.82"/>
    <n v="16"/>
    <n v="2784"/>
    <n v="468"/>
    <n v="1458"/>
    <n v="465"/>
    <n v="4.0048000000000004"/>
    <n v="184600"/>
    <x v="1"/>
    <m/>
  </r>
  <r>
    <n v="-116.91"/>
    <n v="32.85"/>
    <n v="21"/>
    <n v="4152"/>
    <n v="703"/>
    <n v="2255"/>
    <n v="697"/>
    <n v="4.5095999999999998"/>
    <n v="159500"/>
    <x v="1"/>
    <m/>
  </r>
  <r>
    <n v="-116.89"/>
    <n v="32.85"/>
    <n v="15"/>
    <n v="3560"/>
    <n v="593"/>
    <n v="1757"/>
    <n v="574"/>
    <n v="5.1185"/>
    <n v="185300"/>
    <x v="1"/>
    <m/>
  </r>
  <r>
    <n v="-116.9"/>
    <n v="32.840000000000003"/>
    <n v="18"/>
    <n v="3612"/>
    <n v="737"/>
    <n v="1864"/>
    <n v="713"/>
    <n v="2.7069000000000001"/>
    <n v="153800"/>
    <x v="1"/>
    <m/>
  </r>
  <r>
    <n v="-116.89"/>
    <n v="32.82"/>
    <n v="18"/>
    <n v="2515"/>
    <n v="443"/>
    <n v="1442"/>
    <n v="449"/>
    <n v="5.0201000000000002"/>
    <n v="154400"/>
    <x v="1"/>
    <m/>
  </r>
  <r>
    <n v="-116.9"/>
    <n v="32.840000000000003"/>
    <n v="18"/>
    <n v="4215"/>
    <n v="810"/>
    <n v="2104"/>
    <n v="773"/>
    <n v="4.0872999999999999"/>
    <n v="146900"/>
    <x v="1"/>
    <m/>
  </r>
  <r>
    <n v="-116.91"/>
    <n v="32.82"/>
    <n v="14"/>
    <n v="1978"/>
    <n v="424"/>
    <n v="1085"/>
    <n v="387"/>
    <n v="3.8073000000000001"/>
    <n v="170100"/>
    <x v="1"/>
    <m/>
  </r>
  <r>
    <n v="-116.96"/>
    <n v="32.9"/>
    <n v="16"/>
    <n v="3047"/>
    <n v="495"/>
    <n v="1507"/>
    <n v="499"/>
    <n v="5.3007999999999997"/>
    <n v="186500"/>
    <x v="1"/>
    <m/>
  </r>
  <r>
    <n v="-116.94"/>
    <n v="32.89"/>
    <n v="24"/>
    <n v="2541"/>
    <n v="381"/>
    <n v="1078"/>
    <n v="372"/>
    <n v="5.2542"/>
    <n v="227800"/>
    <x v="1"/>
    <m/>
  </r>
  <r>
    <n v="-116.94"/>
    <n v="32.869999999999997"/>
    <n v="24"/>
    <n v="2824"/>
    <n v="441"/>
    <n v="1480"/>
    <n v="471"/>
    <n v="5.2614000000000001"/>
    <n v="177200"/>
    <x v="1"/>
    <m/>
  </r>
  <r>
    <n v="-116.93"/>
    <n v="32.869999999999997"/>
    <n v="17"/>
    <n v="3722"/>
    <n v="670"/>
    <n v="1561"/>
    <n v="604"/>
    <n v="3.6027"/>
    <n v="211900"/>
    <x v="1"/>
    <m/>
  </r>
  <r>
    <n v="-116.9"/>
    <n v="32.9"/>
    <n v="19"/>
    <n v="3090"/>
    <n v="552"/>
    <n v="1621"/>
    <n v="520"/>
    <n v="4.0805999999999996"/>
    <n v="189200"/>
    <x v="1"/>
    <m/>
  </r>
  <r>
    <n v="-116.84"/>
    <n v="32.92"/>
    <n v="20"/>
    <n v="1066"/>
    <n v="219"/>
    <n v="536"/>
    <n v="173"/>
    <n v="3.1606999999999998"/>
    <n v="119300"/>
    <x v="1"/>
    <m/>
  </r>
  <r>
    <n v="-117.05"/>
    <n v="33.01"/>
    <n v="19"/>
    <n v="3558"/>
    <n v="588"/>
    <n v="1439"/>
    <n v="578"/>
    <n v="4.625"/>
    <n v="211100"/>
    <x v="1"/>
    <m/>
  </r>
  <r>
    <n v="-117.05"/>
    <n v="33.01"/>
    <n v="17"/>
    <n v="3430"/>
    <n v="425"/>
    <n v="1468"/>
    <n v="433"/>
    <n v="10.618600000000001"/>
    <n v="429300"/>
    <x v="1"/>
    <m/>
  </r>
  <r>
    <n v="-117.04"/>
    <n v="33.01"/>
    <n v="28"/>
    <n v="922"/>
    <n v="107"/>
    <n v="314"/>
    <n v="97"/>
    <n v="8.4720999999999993"/>
    <n v="342300"/>
    <x v="1"/>
    <m/>
  </r>
  <r>
    <n v="-117.03"/>
    <n v="33"/>
    <n v="6"/>
    <n v="6139"/>
    <n v="793"/>
    <n v="2693"/>
    <n v="770"/>
    <n v="7.7568999999999999"/>
    <n v="387400"/>
    <x v="1"/>
    <m/>
  </r>
  <r>
    <n v="-117.04"/>
    <n v="32.99"/>
    <n v="6"/>
    <n v="9518"/>
    <n v="1418"/>
    <n v="4413"/>
    <n v="1275"/>
    <n v="6.6012000000000004"/>
    <n v="314900"/>
    <x v="1"/>
    <m/>
  </r>
  <r>
    <n v="-117.04"/>
    <n v="32.979999999999997"/>
    <n v="16"/>
    <n v="1332"/>
    <n v="196"/>
    <n v="640"/>
    <n v="193"/>
    <n v="6.0225999999999997"/>
    <n v="192900"/>
    <x v="1"/>
    <m/>
  </r>
  <r>
    <n v="-117.06"/>
    <n v="32.99"/>
    <n v="16"/>
    <n v="1306"/>
    <n v="196"/>
    <n v="713"/>
    <n v="222"/>
    <n v="6.2683"/>
    <n v="180700"/>
    <x v="1"/>
    <m/>
  </r>
  <r>
    <n v="-117.05"/>
    <n v="32.97"/>
    <n v="17"/>
    <n v="9911"/>
    <n v="1436"/>
    <n v="4763"/>
    <n v="1414"/>
    <n v="5.5881999999999996"/>
    <n v="194300"/>
    <x v="1"/>
    <m/>
  </r>
  <r>
    <n v="-117.05"/>
    <n v="32.96"/>
    <n v="18"/>
    <n v="3593"/>
    <n v="661"/>
    <n v="1992"/>
    <n v="626"/>
    <n v="4.8295000000000003"/>
    <n v="165800"/>
    <x v="1"/>
    <m/>
  </r>
  <r>
    <n v="-117.04"/>
    <n v="32.97"/>
    <n v="13"/>
    <n v="6711"/>
    <n v="1256"/>
    <n v="3683"/>
    <n v="1220"/>
    <n v="4.5746000000000002"/>
    <n v="175700"/>
    <x v="1"/>
    <m/>
  </r>
  <r>
    <n v="-117.03"/>
    <n v="32.97"/>
    <n v="16"/>
    <n v="3936"/>
    <n v="694"/>
    <n v="1935"/>
    <n v="659"/>
    <n v="4.5625"/>
    <n v="231200"/>
    <x v="1"/>
    <m/>
  </r>
  <r>
    <n v="-117.03"/>
    <n v="32.96"/>
    <n v="16"/>
    <n v="3424"/>
    <n v="698"/>
    <n v="1940"/>
    <n v="645"/>
    <n v="4.1210000000000004"/>
    <n v="182100"/>
    <x v="1"/>
    <m/>
  </r>
  <r>
    <n v="-116.99"/>
    <n v="32.96"/>
    <n v="17"/>
    <n v="5509"/>
    <n v="866"/>
    <n v="2748"/>
    <n v="817"/>
    <n v="4.8853999999999997"/>
    <n v="181300"/>
    <x v="1"/>
    <m/>
  </r>
  <r>
    <n v="-117.02"/>
    <n v="32.950000000000003"/>
    <n v="25"/>
    <n v="1909"/>
    <n v="334"/>
    <n v="1043"/>
    <n v="322"/>
    <n v="3.7784"/>
    <n v="160100"/>
    <x v="1"/>
    <m/>
  </r>
  <r>
    <n v="-117.03"/>
    <n v="32.950000000000003"/>
    <n v="19"/>
    <n v="4500"/>
    <n v="815"/>
    <n v="2456"/>
    <n v="782"/>
    <n v="4.5031999999999996"/>
    <n v="168900"/>
    <x v="1"/>
    <m/>
  </r>
  <r>
    <n v="-117.05"/>
    <n v="32.950000000000003"/>
    <n v="17"/>
    <n v="3039"/>
    <n v="555"/>
    <n v="1297"/>
    <n v="552"/>
    <n v="3.9531000000000001"/>
    <n v="178600"/>
    <x v="1"/>
    <m/>
  </r>
  <r>
    <n v="-117.05"/>
    <n v="32.950000000000003"/>
    <n v="17"/>
    <n v="4814"/>
    <n v="1091"/>
    <n v="3013"/>
    <n v="1078"/>
    <n v="3.2368999999999999"/>
    <n v="167800"/>
    <x v="1"/>
    <m/>
  </r>
  <r>
    <n v="-117.06"/>
    <n v="33.020000000000003"/>
    <n v="24"/>
    <n v="830"/>
    <n v="190"/>
    <n v="279"/>
    <n v="196"/>
    <n v="1.9176"/>
    <n v="121100"/>
    <x v="1"/>
    <m/>
  </r>
  <r>
    <n v="-117.06"/>
    <n v="33.01"/>
    <n v="24"/>
    <n v="2618"/>
    <n v="485"/>
    <n v="726"/>
    <n v="443"/>
    <n v="3.5192000000000001"/>
    <n v="159100"/>
    <x v="1"/>
    <m/>
  </r>
  <r>
    <n v="-117.07"/>
    <n v="33.01"/>
    <n v="25"/>
    <n v="2120"/>
    <n v="381"/>
    <n v="588"/>
    <n v="359"/>
    <n v="3.1187"/>
    <n v="169400"/>
    <x v="1"/>
    <m/>
  </r>
  <r>
    <n v="-117.07"/>
    <n v="33.020000000000003"/>
    <n v="17"/>
    <n v="2863"/>
    <n v="665"/>
    <n v="715"/>
    <n v="467"/>
    <n v="2.6048"/>
    <n v="148200"/>
    <x v="1"/>
    <m/>
  </r>
  <r>
    <n v="-117.06"/>
    <n v="33.04"/>
    <n v="17"/>
    <n v="1785"/>
    <n v="255"/>
    <n v="667"/>
    <n v="277"/>
    <n v="5.7382"/>
    <n v="278000"/>
    <x v="1"/>
    <m/>
  </r>
  <r>
    <n v="-117.06"/>
    <n v="33.03"/>
    <n v="23"/>
    <n v="2023"/>
    <n v="309"/>
    <n v="678"/>
    <n v="340"/>
    <n v="7.0913000000000004"/>
    <n v="265400"/>
    <x v="1"/>
    <m/>
  </r>
  <r>
    <n v="-117.07"/>
    <n v="33.03"/>
    <n v="14"/>
    <n v="6665"/>
    <n v="1231"/>
    <n v="2026"/>
    <n v="1001"/>
    <n v="5.09"/>
    <n v="268500"/>
    <x v="1"/>
    <m/>
  </r>
  <r>
    <n v="-117.07"/>
    <n v="33.03"/>
    <n v="15"/>
    <n v="1095"/>
    <n v="158"/>
    <n v="361"/>
    <n v="176"/>
    <n v="6.8098999999999998"/>
    <n v="328200"/>
    <x v="1"/>
    <m/>
  </r>
  <r>
    <n v="-117.08"/>
    <n v="33.03"/>
    <n v="10"/>
    <n v="2296"/>
    <n v="450"/>
    <n v="818"/>
    <n v="405"/>
    <n v="4.3423999999999996"/>
    <n v="160600"/>
    <x v="1"/>
    <m/>
  </r>
  <r>
    <n v="-117.07"/>
    <n v="33.04"/>
    <n v="4"/>
    <n v="2271"/>
    <n v="578"/>
    <n v="926"/>
    <n v="391"/>
    <n v="3.6436999999999999"/>
    <n v="210100"/>
    <x v="1"/>
    <m/>
  </r>
  <r>
    <n v="-117.08"/>
    <n v="33.03"/>
    <n v="15"/>
    <n v="3023"/>
    <n v="623"/>
    <n v="1283"/>
    <n v="559"/>
    <n v="3.3723999999999998"/>
    <n v="137900"/>
    <x v="1"/>
    <m/>
  </r>
  <r>
    <n v="-117.08"/>
    <n v="33.03"/>
    <n v="17"/>
    <n v="987"/>
    <n v="142"/>
    <n v="463"/>
    <n v="152"/>
    <n v="5.8746999999999998"/>
    <n v="229300"/>
    <x v="1"/>
    <m/>
  </r>
  <r>
    <n v="-117.08"/>
    <n v="33.03"/>
    <n v="18"/>
    <n v="1339"/>
    <n v="284"/>
    <n v="761"/>
    <n v="290"/>
    <n v="5.3074000000000003"/>
    <n v="137200"/>
    <x v="1"/>
    <m/>
  </r>
  <r>
    <n v="-117.09"/>
    <n v="33.03"/>
    <n v="17"/>
    <n v="2786"/>
    <n v="396"/>
    <n v="1228"/>
    <n v="396"/>
    <n v="6.4211"/>
    <n v="220700"/>
    <x v="1"/>
    <m/>
  </r>
  <r>
    <n v="-117.08"/>
    <n v="33.04"/>
    <n v="10"/>
    <n v="2577"/>
    <n v="347"/>
    <n v="1193"/>
    <n v="365"/>
    <n v="6.53"/>
    <n v="264100"/>
    <x v="1"/>
    <m/>
  </r>
  <r>
    <n v="-117.15"/>
    <n v="33.020000000000003"/>
    <n v="4"/>
    <n v="15029"/>
    <n v="2279"/>
    <n v="5613"/>
    <n v="1696"/>
    <n v="7.2731000000000003"/>
    <n v="450400"/>
    <x v="3"/>
    <e v="#NAME?"/>
  </r>
  <r>
    <n v="-117.1"/>
    <n v="32.97"/>
    <n v="17"/>
    <n v="3167"/>
    <n v="861"/>
    <n v="2098"/>
    <n v="828"/>
    <n v="2.4459"/>
    <n v="85800"/>
    <x v="1"/>
    <m/>
  </r>
  <r>
    <n v="-117.1"/>
    <n v="32.96"/>
    <n v="7"/>
    <n v="3619"/>
    <n v="770"/>
    <n v="1134"/>
    <n v="482"/>
    <n v="4.1279000000000003"/>
    <n v="167600"/>
    <x v="1"/>
    <m/>
  </r>
  <r>
    <n v="-117.05"/>
    <n v="33.049999999999997"/>
    <n v="6"/>
    <n v="7916"/>
    <n v="1293"/>
    <n v="2741"/>
    <n v="1204"/>
    <n v="5.6436000000000002"/>
    <n v="278600"/>
    <x v="1"/>
    <m/>
  </r>
  <r>
    <n v="-117.05"/>
    <n v="33.04"/>
    <n v="12"/>
    <n v="1840"/>
    <n v="254"/>
    <n v="580"/>
    <n v="234"/>
    <n v="6.7769000000000004"/>
    <n v="400000"/>
    <x v="1"/>
    <m/>
  </r>
  <r>
    <n v="-117.05"/>
    <n v="33.03"/>
    <n v="14"/>
    <n v="5180"/>
    <n v="1051"/>
    <n v="1639"/>
    <n v="991"/>
    <n v="4.5"/>
    <n v="222200"/>
    <x v="1"/>
    <m/>
  </r>
  <r>
    <n v="-117.05"/>
    <n v="33.03"/>
    <n v="16"/>
    <n v="87"/>
    <n v="20"/>
    <n v="32"/>
    <n v="21"/>
    <n v="4.3571"/>
    <n v="144600"/>
    <x v="1"/>
    <m/>
  </r>
  <r>
    <n v="-117.06"/>
    <n v="33.020000000000003"/>
    <n v="17"/>
    <n v="2635"/>
    <n v="389"/>
    <n v="994"/>
    <n v="359"/>
    <n v="5.8966000000000003"/>
    <n v="261500"/>
    <x v="1"/>
    <m/>
  </r>
  <r>
    <n v="-117.05"/>
    <n v="33.020000000000003"/>
    <n v="18"/>
    <n v="917"/>
    <n v="121"/>
    <n v="388"/>
    <n v="131"/>
    <n v="6.3517000000000001"/>
    <n v="260100"/>
    <x v="1"/>
    <m/>
  </r>
  <r>
    <n v="-117.01"/>
    <n v="33.04"/>
    <n v="13"/>
    <n v="4595"/>
    <n v="567"/>
    <n v="1643"/>
    <n v="544"/>
    <n v="7.7683999999999997"/>
    <n v="362300"/>
    <x v="1"/>
    <m/>
  </r>
  <r>
    <n v="-117.04"/>
    <n v="33.03"/>
    <n v="16"/>
    <n v="2852"/>
    <n v="435"/>
    <n v="1083"/>
    <n v="448"/>
    <n v="6.3761000000000001"/>
    <n v="296200"/>
    <x v="1"/>
    <m/>
  </r>
  <r>
    <n v="-117.01"/>
    <n v="32.99"/>
    <n v="8"/>
    <n v="3372"/>
    <n v="430"/>
    <n v="1536"/>
    <n v="448"/>
    <n v="8.4283999999999999"/>
    <n v="378300"/>
    <x v="1"/>
    <m/>
  </r>
  <r>
    <n v="-116.99"/>
    <n v="33.01"/>
    <n v="11"/>
    <n v="1412"/>
    <n v="185"/>
    <n v="529"/>
    <n v="166"/>
    <n v="7.7516999999999996"/>
    <n v="500001"/>
    <x v="1"/>
    <m/>
  </r>
  <r>
    <n v="-117.09"/>
    <n v="32.909999999999997"/>
    <n v="9"/>
    <n v="2012"/>
    <n v="316"/>
    <n v="802"/>
    <n v="289"/>
    <n v="6.5705999999999998"/>
    <n v="255700"/>
    <x v="1"/>
    <m/>
  </r>
  <r>
    <n v="-117.09"/>
    <n v="32.909999999999997"/>
    <n v="16"/>
    <n v="2005"/>
    <n v="266"/>
    <n v="827"/>
    <n v="270"/>
    <n v="7.0545999999999998"/>
    <n v="282200"/>
    <x v="1"/>
    <m/>
  </r>
  <r>
    <n v="-117.09"/>
    <n v="32.9"/>
    <n v="16"/>
    <n v="1989"/>
    <n v="290"/>
    <n v="814"/>
    <n v="291"/>
    <n v="6.2714999999999996"/>
    <n v="255100"/>
    <x v="1"/>
    <m/>
  </r>
  <r>
    <n v="-117.1"/>
    <n v="32.9"/>
    <n v="16"/>
    <n v="2994"/>
    <n v="445"/>
    <n v="1047"/>
    <n v="437"/>
    <n v="5.149"/>
    <n v="184300"/>
    <x v="1"/>
    <m/>
  </r>
  <r>
    <n v="-117.11"/>
    <n v="32.9"/>
    <n v="16"/>
    <n v="2043"/>
    <n v="388"/>
    <n v="705"/>
    <n v="352"/>
    <n v="4.4766000000000004"/>
    <n v="161500"/>
    <x v="1"/>
    <m/>
  </r>
  <r>
    <n v="-117.11"/>
    <n v="32.909999999999997"/>
    <n v="15"/>
    <n v="1840"/>
    <n v="235"/>
    <n v="855"/>
    <n v="241"/>
    <n v="7.5991999999999997"/>
    <n v="310600"/>
    <x v="1"/>
    <m/>
  </r>
  <r>
    <n v="-117.08"/>
    <n v="32.909999999999997"/>
    <n v="16"/>
    <n v="1653"/>
    <n v="228"/>
    <n v="690"/>
    <n v="224"/>
    <n v="6.5853000000000002"/>
    <n v="248400"/>
    <x v="1"/>
    <m/>
  </r>
  <r>
    <n v="-117.08"/>
    <n v="32.93"/>
    <n v="5"/>
    <n v="14944"/>
    <n v="2490"/>
    <n v="6600"/>
    <n v="2407"/>
    <n v="6.0857000000000001"/>
    <n v="308300"/>
    <x v="1"/>
    <m/>
  </r>
  <r>
    <n v="-117.08"/>
    <n v="32.909999999999997"/>
    <n v="9"/>
    <n v="1547"/>
    <n v="218"/>
    <n v="683"/>
    <n v="231"/>
    <n v="7.5603999999999996"/>
    <n v="327900"/>
    <x v="1"/>
    <m/>
  </r>
  <r>
    <n v="-117.07"/>
    <n v="33.01"/>
    <n v="5"/>
    <n v="5870"/>
    <n v="977"/>
    <n v="1917"/>
    <n v="842"/>
    <n v="5.1997999999999998"/>
    <n v="294100"/>
    <x v="1"/>
    <m/>
  </r>
  <r>
    <n v="-117.06"/>
    <n v="33.01"/>
    <n v="9"/>
    <n v="2470"/>
    <n v="417"/>
    <n v="904"/>
    <n v="427"/>
    <n v="4.4218999999999999"/>
    <n v="209200"/>
    <x v="1"/>
    <m/>
  </r>
  <r>
    <n v="-117.07"/>
    <n v="33"/>
    <n v="4"/>
    <n v="6242"/>
    <n v="1258"/>
    <n v="2211"/>
    <n v="1116"/>
    <n v="4.25"/>
    <n v="281600"/>
    <x v="1"/>
    <m/>
  </r>
  <r>
    <n v="-117.07"/>
    <n v="33"/>
    <n v="4"/>
    <n v="9153"/>
    <n v="1866"/>
    <n v="3775"/>
    <n v="1698"/>
    <n v="4.9550000000000001"/>
    <n v="241500"/>
    <x v="1"/>
    <m/>
  </r>
  <r>
    <n v="-117.08"/>
    <n v="33.01"/>
    <n v="5"/>
    <n v="5659"/>
    <n v="931"/>
    <n v="2565"/>
    <n v="902"/>
    <n v="6.1948999999999996"/>
    <n v="238700"/>
    <x v="1"/>
    <m/>
  </r>
  <r>
    <n v="-117.09"/>
    <n v="32.99"/>
    <n v="16"/>
    <n v="2175"/>
    <n v="327"/>
    <n v="1037"/>
    <n v="326"/>
    <n v="5.1909000000000001"/>
    <n v="201400"/>
    <x v="1"/>
    <m/>
  </r>
  <r>
    <n v="-117.09"/>
    <n v="32.99"/>
    <n v="18"/>
    <n v="3215"/>
    <n v="588"/>
    <n v="1618"/>
    <n v="509"/>
    <n v="4.6028000000000002"/>
    <n v="216800"/>
    <x v="1"/>
    <m/>
  </r>
  <r>
    <n v="-117.09"/>
    <n v="32.979999999999997"/>
    <n v="23"/>
    <n v="1125"/>
    <n v="273"/>
    <n v="687"/>
    <n v="308"/>
    <n v="2.3182"/>
    <n v="268800"/>
    <x v="1"/>
    <m/>
  </r>
  <r>
    <n v="-117.12"/>
    <n v="32.96"/>
    <n v="16"/>
    <n v="3050"/>
    <n v="559"/>
    <n v="1444"/>
    <n v="512"/>
    <n v="5.2462999999999997"/>
    <n v="156300"/>
    <x v="1"/>
    <m/>
  </r>
  <r>
    <n v="-117.11"/>
    <n v="32.97"/>
    <n v="9"/>
    <n v="1531"/>
    <n v="242"/>
    <n v="850"/>
    <n v="240"/>
    <n v="6.0861999999999998"/>
    <n v="263600"/>
    <x v="1"/>
    <m/>
  </r>
  <r>
    <n v="-117.1"/>
    <n v="33"/>
    <n v="5"/>
    <n v="15502"/>
    <n v="2613"/>
    <n v="7417"/>
    <n v="2358"/>
    <n v="5.9093999999999998"/>
    <n v="261100"/>
    <x v="1"/>
    <m/>
  </r>
  <r>
    <n v="-117.11"/>
    <n v="32.950000000000003"/>
    <n v="11"/>
    <n v="4694"/>
    <n v="824"/>
    <n v="2223"/>
    <n v="783"/>
    <n v="4.9485000000000001"/>
    <n v="231800"/>
    <x v="1"/>
    <m/>
  </r>
  <r>
    <n v="-117.12"/>
    <n v="32.950000000000003"/>
    <n v="8"/>
    <n v="3670"/>
    <n v="536"/>
    <n v="1723"/>
    <n v="592"/>
    <n v="6.3541999999999996"/>
    <n v="218100"/>
    <x v="1"/>
    <m/>
  </r>
  <r>
    <n v="-117.12"/>
    <n v="32.96"/>
    <n v="15"/>
    <n v="2869"/>
    <n v="405"/>
    <n v="1526"/>
    <n v="402"/>
    <n v="6.0175000000000001"/>
    <n v="238300"/>
    <x v="1"/>
    <m/>
  </r>
  <r>
    <n v="-117.12"/>
    <n v="32.950000000000003"/>
    <n v="4"/>
    <n v="9018"/>
    <n v="1572"/>
    <n v="4438"/>
    <n v="1498"/>
    <n v="4.9880000000000004"/>
    <n v="263700"/>
    <x v="1"/>
    <m/>
  </r>
  <r>
    <n v="-117.08"/>
    <n v="32.97"/>
    <n v="3"/>
    <n v="17466"/>
    <n v="3336"/>
    <n v="7644"/>
    <n v="2895"/>
    <n v="5.4584000000000001"/>
    <n v="246500"/>
    <x v="1"/>
    <m/>
  </r>
  <r>
    <n v="-117.06"/>
    <n v="32.97"/>
    <n v="17"/>
    <n v="4754"/>
    <n v="877"/>
    <n v="2412"/>
    <n v="832"/>
    <n v="4.3548"/>
    <n v="192300"/>
    <x v="1"/>
    <m/>
  </r>
  <r>
    <n v="-117.25"/>
    <n v="33.06"/>
    <n v="6"/>
    <n v="9859"/>
    <n v="1448"/>
    <n v="4194"/>
    <n v="1401"/>
    <n v="6.4390000000000001"/>
    <n v="296200"/>
    <x v="3"/>
    <e v="#NAME?"/>
  </r>
  <r>
    <n v="-117.25"/>
    <n v="33.049999999999997"/>
    <n v="16"/>
    <n v="2794"/>
    <n v="476"/>
    <n v="1387"/>
    <n v="442"/>
    <n v="4.3285999999999998"/>
    <n v="213400"/>
    <x v="3"/>
    <e v="#NAME?"/>
  </r>
  <r>
    <n v="-117.26"/>
    <n v="33.049999999999997"/>
    <n v="14"/>
    <n v="2323"/>
    <n v="373"/>
    <n v="1057"/>
    <n v="372"/>
    <n v="6.2512999999999996"/>
    <n v="240900"/>
    <x v="3"/>
    <e v="#NAME?"/>
  </r>
  <r>
    <n v="-117.26"/>
    <n v="33.06"/>
    <n v="11"/>
    <n v="2660"/>
    <n v="352"/>
    <n v="1226"/>
    <n v="366"/>
    <n v="7.6832000000000003"/>
    <n v="319800"/>
    <x v="3"/>
    <e v="#NAME?"/>
  </r>
  <r>
    <n v="-117.24"/>
    <n v="33.049999999999997"/>
    <n v="15"/>
    <n v="3029"/>
    <n v="555"/>
    <n v="1559"/>
    <n v="546"/>
    <n v="5.3129"/>
    <n v="169200"/>
    <x v="3"/>
    <e v="#NAME?"/>
  </r>
  <r>
    <n v="-117.24"/>
    <n v="33.049999999999997"/>
    <n v="11"/>
    <n v="5827"/>
    <n v="882"/>
    <n v="2588"/>
    <n v="842"/>
    <n v="6.4027000000000003"/>
    <n v="344200"/>
    <x v="3"/>
    <e v="#NAME?"/>
  </r>
  <r>
    <n v="-117.2"/>
    <n v="33.07"/>
    <n v="5"/>
    <n v="10394"/>
    <n v="1617"/>
    <n v="4496"/>
    <n v="1553"/>
    <n v="5.9288999999999996"/>
    <n v="411300"/>
    <x v="3"/>
    <e v="#NAME?"/>
  </r>
  <r>
    <n v="-117.16"/>
    <n v="33.06"/>
    <n v="16"/>
    <n v="1988"/>
    <n v="279"/>
    <n v="770"/>
    <n v="252"/>
    <n v="5.8661000000000003"/>
    <n v="404500"/>
    <x v="3"/>
    <e v="#NAME?"/>
  </r>
  <r>
    <n v="-117.21"/>
    <n v="33.03"/>
    <n v="20"/>
    <n v="3370"/>
    <n v="433"/>
    <n v="1020"/>
    <n v="408"/>
    <n v="11.091100000000001"/>
    <n v="500001"/>
    <x v="3"/>
    <e v="#NAME?"/>
  </r>
  <r>
    <n v="-117.18"/>
    <n v="33.020000000000003"/>
    <n v="15"/>
    <n v="3540"/>
    <n v="453"/>
    <n v="1364"/>
    <n v="425"/>
    <n v="13.6623"/>
    <n v="500001"/>
    <x v="3"/>
    <e v="#NAME?"/>
  </r>
  <r>
    <n v="-117.21"/>
    <n v="33.020000000000003"/>
    <n v="26"/>
    <n v="3194"/>
    <n v="454"/>
    <n v="1032"/>
    <n v="406"/>
    <n v="10.156000000000001"/>
    <n v="500001"/>
    <x v="3"/>
    <e v="#NAME?"/>
  </r>
  <r>
    <n v="-117.23"/>
    <n v="33.01"/>
    <n v="18"/>
    <n v="3961"/>
    <n v="511"/>
    <n v="1541"/>
    <n v="470"/>
    <n v="11.111800000000001"/>
    <n v="500001"/>
    <x v="3"/>
    <e v="#NAME?"/>
  </r>
  <r>
    <n v="-117.26"/>
    <n v="32.97"/>
    <n v="25"/>
    <n v="2582"/>
    <n v="495"/>
    <n v="1088"/>
    <n v="471"/>
    <n v="6.4650999999999996"/>
    <n v="500001"/>
    <x v="3"/>
    <e v="#NAME?"/>
  </r>
  <r>
    <n v="-117.26"/>
    <n v="32.96"/>
    <n v="36"/>
    <n v="1721"/>
    <n v="264"/>
    <n v="710"/>
    <n v="282"/>
    <n v="10.1768"/>
    <n v="500001"/>
    <x v="3"/>
    <e v="#NAME?"/>
  </r>
  <r>
    <n v="-117.26"/>
    <n v="32.950000000000003"/>
    <n v="34"/>
    <n v="1651"/>
    <n v="273"/>
    <n v="650"/>
    <n v="271"/>
    <n v="5.6581999999999999"/>
    <n v="500001"/>
    <x v="3"/>
    <e v="#NAME?"/>
  </r>
  <r>
    <n v="-117.26"/>
    <n v="32.950000000000003"/>
    <n v="22"/>
    <n v="5484"/>
    <n v="1227"/>
    <n v="1947"/>
    <n v="1012"/>
    <n v="4.4375"/>
    <n v="500001"/>
    <x v="3"/>
    <e v="#NAME?"/>
  </r>
  <r>
    <n v="-117.3"/>
    <n v="32.96"/>
    <n v="30"/>
    <n v="1226"/>
    <n v="205"/>
    <n v="380"/>
    <n v="151"/>
    <n v="4.2874999999999996"/>
    <n v="500001"/>
    <x v="3"/>
    <e v="#NAME?"/>
  </r>
  <r>
    <n v="-117.25"/>
    <n v="33.01"/>
    <n v="16"/>
    <n v="3892"/>
    <n v="520"/>
    <n v="1454"/>
    <n v="524"/>
    <n v="7.7317"/>
    <n v="396000"/>
    <x v="3"/>
    <e v="#NAME?"/>
  </r>
  <r>
    <n v="-117.24"/>
    <n v="33"/>
    <n v="16"/>
    <n v="2512"/>
    <n v="356"/>
    <n v="795"/>
    <n v="353"/>
    <n v="7.5975000000000001"/>
    <n v="369100"/>
    <x v="3"/>
    <e v="#NAME?"/>
  </r>
  <r>
    <n v="-117.23"/>
    <n v="32.99"/>
    <n v="17"/>
    <n v="2718"/>
    <n v="326"/>
    <n v="1011"/>
    <n v="319"/>
    <n v="15.0001"/>
    <n v="500001"/>
    <x v="3"/>
    <e v="#NAME?"/>
  </r>
  <r>
    <n v="-117.25"/>
    <n v="32.99"/>
    <n v="10"/>
    <n v="4926"/>
    <n v="749"/>
    <n v="1478"/>
    <n v="634"/>
    <n v="7.4720000000000004"/>
    <n v="439900"/>
    <x v="3"/>
    <e v="#NAME?"/>
  </r>
  <r>
    <n v="-117.25"/>
    <n v="33"/>
    <n v="14"/>
    <n v="2518"/>
    <n v="458"/>
    <n v="931"/>
    <n v="414"/>
    <n v="5.8392999999999997"/>
    <n v="485300"/>
    <x v="3"/>
    <e v="#NAME?"/>
  </r>
  <r>
    <n v="-117.26"/>
    <n v="33"/>
    <n v="31"/>
    <n v="2695"/>
    <n v="491"/>
    <n v="1059"/>
    <n v="451"/>
    <n v="4.7840999999999996"/>
    <n v="393500"/>
    <x v="3"/>
    <e v="#NAME?"/>
  </r>
  <r>
    <n v="-117.27"/>
    <n v="33"/>
    <n v="36"/>
    <n v="2426"/>
    <n v="454"/>
    <n v="1085"/>
    <n v="420"/>
    <n v="5.1523000000000003"/>
    <n v="387800"/>
    <x v="3"/>
    <e v="#NAME?"/>
  </r>
  <r>
    <n v="-117.31"/>
    <n v="33"/>
    <n v="30"/>
    <n v="1631"/>
    <n v="310"/>
    <n v="665"/>
    <n v="297"/>
    <n v="6.8442999999999996"/>
    <n v="492500"/>
    <x v="3"/>
    <e v="#NAME?"/>
  </r>
  <r>
    <n v="-117.26"/>
    <n v="32.99"/>
    <n v="16"/>
    <n v="2127"/>
    <n v="512"/>
    <n v="1532"/>
    <n v="499"/>
    <n v="2.7347999999999999"/>
    <n v="231300"/>
    <x v="3"/>
    <e v="#NAME?"/>
  </r>
  <r>
    <n v="-117.27"/>
    <n v="32.99"/>
    <n v="21"/>
    <n v="3318"/>
    <n v="578"/>
    <n v="1273"/>
    <n v="538"/>
    <n v="5.5922000000000001"/>
    <n v="382100"/>
    <x v="3"/>
    <e v="#NAME?"/>
  </r>
  <r>
    <n v="-117.26"/>
    <n v="32.979999999999997"/>
    <n v="12"/>
    <n v="3900"/>
    <n v="977"/>
    <n v="1690"/>
    <n v="892"/>
    <n v="4.125"/>
    <n v="226900"/>
    <x v="3"/>
    <e v="#NAME?"/>
  </r>
  <r>
    <n v="-117.31"/>
    <n v="32.979999999999997"/>
    <n v="17"/>
    <n v="2789"/>
    <n v="648"/>
    <n v="849"/>
    <n v="345"/>
    <n v="4.1012000000000004"/>
    <n v="244700"/>
    <x v="3"/>
    <e v="#NAME?"/>
  </r>
  <r>
    <n v="-117.27"/>
    <n v="32.979999999999997"/>
    <n v="17"/>
    <n v="1853"/>
    <n v="392"/>
    <n v="351"/>
    <n v="208"/>
    <n v="5.2742000000000004"/>
    <n v="230700"/>
    <x v="3"/>
    <e v="#NAME?"/>
  </r>
  <r>
    <n v="-117.32"/>
    <n v="33.01"/>
    <n v="29"/>
    <n v="3584"/>
    <n v="712"/>
    <n v="1619"/>
    <n v="667"/>
    <n v="4.125"/>
    <n v="394400"/>
    <x v="3"/>
    <e v="#NAME?"/>
  </r>
  <r>
    <n v="-117.28"/>
    <n v="33.020000000000003"/>
    <n v="21"/>
    <n v="2736"/>
    <n v="585"/>
    <n v="1251"/>
    <n v="576"/>
    <n v="4.2355999999999998"/>
    <n v="347700"/>
    <x v="3"/>
    <e v="#NAME?"/>
  </r>
  <r>
    <n v="-117.27"/>
    <n v="33.020000000000003"/>
    <n v="13"/>
    <n v="5723"/>
    <n v="1242"/>
    <n v="2450"/>
    <n v="1140"/>
    <n v="4.7179000000000002"/>
    <n v="376700"/>
    <x v="3"/>
    <e v="#NAME?"/>
  </r>
  <r>
    <n v="-117.26"/>
    <n v="33.04"/>
    <n v="18"/>
    <n v="2229"/>
    <n v="346"/>
    <n v="1088"/>
    <n v="352"/>
    <n v="6.3525"/>
    <n v="278300"/>
    <x v="3"/>
    <e v="#NAME?"/>
  </r>
  <r>
    <n v="-117.26"/>
    <n v="33.04"/>
    <n v="16"/>
    <n v="3109"/>
    <n v="450"/>
    <n v="1433"/>
    <n v="453"/>
    <n v="6.6318999999999999"/>
    <n v="269600"/>
    <x v="3"/>
    <e v="#NAME?"/>
  </r>
  <r>
    <n v="-117.24"/>
    <n v="33.04"/>
    <n v="13"/>
    <n v="3498"/>
    <n v="663"/>
    <n v="1412"/>
    <n v="618"/>
    <n v="3.2120000000000002"/>
    <n v="147600"/>
    <x v="3"/>
    <e v="#NAME?"/>
  </r>
  <r>
    <n v="-117.25"/>
    <n v="33.03"/>
    <n v="6"/>
    <n v="3416"/>
    <n v="493"/>
    <n v="1319"/>
    <n v="467"/>
    <n v="6.9325999999999999"/>
    <n v="324600"/>
    <x v="3"/>
    <e v="#NAME?"/>
  </r>
  <r>
    <n v="-117.27"/>
    <n v="33.03"/>
    <n v="25"/>
    <n v="1787"/>
    <n v="311"/>
    <n v="1108"/>
    <n v="311"/>
    <n v="3.9826000000000001"/>
    <n v="215800"/>
    <x v="3"/>
    <e v="#NAME?"/>
  </r>
  <r>
    <n v="-117.27"/>
    <n v="33.03"/>
    <n v="16"/>
    <n v="2240"/>
    <n v="443"/>
    <n v="1104"/>
    <n v="416"/>
    <n v="3.5312999999999999"/>
    <n v="148700"/>
    <x v="3"/>
    <e v="#NAME?"/>
  </r>
  <r>
    <n v="-117.26"/>
    <n v="33.020000000000003"/>
    <n v="9"/>
    <n v="4632"/>
    <n v="759"/>
    <n v="1724"/>
    <n v="685"/>
    <n v="6.3712"/>
    <n v="369800"/>
    <x v="3"/>
    <e v="#NAME?"/>
  </r>
  <r>
    <n v="-117.27"/>
    <n v="33.03"/>
    <n v="19"/>
    <n v="2899"/>
    <n v="499"/>
    <n v="1356"/>
    <n v="512"/>
    <n v="4.87"/>
    <n v="220900"/>
    <x v="3"/>
    <e v="#NAME?"/>
  </r>
  <r>
    <n v="-117.27"/>
    <n v="33.020000000000003"/>
    <n v="21"/>
    <n v="2144"/>
    <n v="340"/>
    <n v="928"/>
    <n v="344"/>
    <n v="5.798"/>
    <n v="286100"/>
    <x v="3"/>
    <e v="#NAME?"/>
  </r>
  <r>
    <n v="-117.29"/>
    <n v="33.049999999999997"/>
    <n v="28"/>
    <n v="1146"/>
    <n v="338"/>
    <n v="672"/>
    <n v="292"/>
    <n v="3.1667000000000001"/>
    <n v="300000"/>
    <x v="3"/>
    <e v="#NAME?"/>
  </r>
  <r>
    <n v="-117.28"/>
    <n v="33.04"/>
    <n v="12"/>
    <n v="4459"/>
    <n v="928"/>
    <n v="2471"/>
    <n v="888"/>
    <n v="3.5179"/>
    <n v="252700"/>
    <x v="3"/>
    <e v="#NAME?"/>
  </r>
  <r>
    <n v="-117.27"/>
    <n v="33.04"/>
    <n v="27"/>
    <n v="1839"/>
    <n v="392"/>
    <n v="1302"/>
    <n v="404"/>
    <n v="3.55"/>
    <n v="214600"/>
    <x v="3"/>
    <e v="#NAME?"/>
  </r>
  <r>
    <n v="-117.29"/>
    <n v="33.04"/>
    <n v="30"/>
    <n v="2750"/>
    <n v="555"/>
    <n v="1281"/>
    <n v="520"/>
    <n v="4.7332999999999998"/>
    <n v="286900"/>
    <x v="3"/>
    <e v="#NAME?"/>
  </r>
  <r>
    <n v="-117.33"/>
    <n v="33.03"/>
    <n v="31"/>
    <n v="1171"/>
    <n v="321"/>
    <n v="603"/>
    <n v="267"/>
    <n v="2.8611"/>
    <n v="314300"/>
    <x v="3"/>
    <e v="#NAME?"/>
  </r>
  <r>
    <n v="-117.3"/>
    <n v="33.07"/>
    <n v="14"/>
    <n v="2670"/>
    <n v="426"/>
    <n v="1034"/>
    <n v="407"/>
    <n v="6.4246999999999996"/>
    <n v="295100"/>
    <x v="3"/>
    <e v="#NAME?"/>
  </r>
  <r>
    <n v="-117.29"/>
    <n v="33.08"/>
    <n v="18"/>
    <n v="3225"/>
    <n v="515"/>
    <n v="1463"/>
    <n v="476"/>
    <n v="5.7786999999999997"/>
    <n v="346700"/>
    <x v="3"/>
    <e v="#NAME?"/>
  </r>
  <r>
    <n v="-117.27"/>
    <n v="33.08"/>
    <n v="7"/>
    <n v="2949"/>
    <n v="447"/>
    <n v="1335"/>
    <n v="426"/>
    <n v="6.0922000000000001"/>
    <n v="342400"/>
    <x v="3"/>
    <e v="#NAME?"/>
  </r>
  <r>
    <n v="-117.29"/>
    <n v="33.06"/>
    <n v="20"/>
    <n v="2110"/>
    <n v="335"/>
    <n v="1008"/>
    <n v="325"/>
    <n v="6.1509"/>
    <n v="338700"/>
    <x v="3"/>
    <e v="#NAME?"/>
  </r>
  <r>
    <n v="-117.28"/>
    <n v="33.06"/>
    <n v="8"/>
    <n v="4172"/>
    <n v="1022"/>
    <n v="2585"/>
    <n v="941"/>
    <n v="4.0118"/>
    <n v="245800"/>
    <x v="3"/>
    <e v="#NAME?"/>
  </r>
  <r>
    <n v="-117.27"/>
    <n v="33.06"/>
    <n v="7"/>
    <n v="3686"/>
    <n v="733"/>
    <n v="1612"/>
    <n v="672"/>
    <n v="3.1970000000000001"/>
    <n v="367100"/>
    <x v="3"/>
    <e v="#NAME?"/>
  </r>
  <r>
    <n v="-117.27"/>
    <n v="33.049999999999997"/>
    <n v="15"/>
    <n v="3333"/>
    <n v="808"/>
    <n v="1371"/>
    <n v="737"/>
    <n v="2.9083000000000001"/>
    <n v="122400"/>
    <x v="3"/>
    <e v="#NAME?"/>
  </r>
  <r>
    <n v="-117.3"/>
    <n v="33.08"/>
    <n v="24"/>
    <n v="2628"/>
    <n v="527"/>
    <n v="1389"/>
    <n v="520"/>
    <n v="4"/>
    <n v="343200"/>
    <x v="3"/>
    <e v="#NAME?"/>
  </r>
  <r>
    <n v="-117.34"/>
    <n v="33.06"/>
    <n v="17"/>
    <n v="2718"/>
    <n v="518"/>
    <n v="815"/>
    <n v="403"/>
    <n v="4.3182"/>
    <n v="357100"/>
    <x v="3"/>
    <e v="#NAME?"/>
  </r>
  <r>
    <n v="-117.31"/>
    <n v="33.07"/>
    <n v="21"/>
    <n v="2035"/>
    <n v="534"/>
    <n v="948"/>
    <n v="467"/>
    <n v="3.2984"/>
    <n v="369400"/>
    <x v="3"/>
    <e v="#NAME?"/>
  </r>
  <r>
    <n v="-117.3"/>
    <n v="33.07"/>
    <n v="16"/>
    <n v="3147"/>
    <n v="765"/>
    <n v="2165"/>
    <n v="690"/>
    <n v="3.5585"/>
    <n v="284800"/>
    <x v="3"/>
    <e v="#NAME?"/>
  </r>
  <r>
    <n v="-117.3"/>
    <n v="33.06"/>
    <n v="24"/>
    <n v="2171"/>
    <n v="511"/>
    <n v="870"/>
    <n v="442"/>
    <n v="3.194"/>
    <n v="276300"/>
    <x v="3"/>
    <e v="#NAME?"/>
  </r>
  <r>
    <n v="-117.3"/>
    <n v="33.06"/>
    <n v="31"/>
    <n v="2128"/>
    <n v="520"/>
    <n v="1049"/>
    <n v="485"/>
    <n v="4.0270000000000001"/>
    <n v="290000"/>
    <x v="3"/>
    <e v="#NAME?"/>
  </r>
  <r>
    <n v="-117.3"/>
    <n v="33.049999999999997"/>
    <n v="34"/>
    <n v="1797"/>
    <n v="458"/>
    <n v="775"/>
    <n v="391"/>
    <n v="3.2307999999999999"/>
    <n v="331300"/>
    <x v="3"/>
    <e v="#NAME?"/>
  </r>
  <r>
    <n v="-117.33"/>
    <n v="33.17"/>
    <n v="11"/>
    <n v="10923"/>
    <n v="2041"/>
    <n v="4773"/>
    <n v="1858"/>
    <n v="4.0791000000000004"/>
    <n v="281300"/>
    <x v="3"/>
    <e v="#NAME?"/>
  </r>
  <r>
    <n v="-117.34"/>
    <n v="33.159999999999997"/>
    <n v="31"/>
    <n v="2851"/>
    <n v="458"/>
    <n v="1286"/>
    <n v="467"/>
    <n v="4.5693999999999999"/>
    <n v="243700"/>
    <x v="3"/>
    <e v="#NAME?"/>
  </r>
  <r>
    <n v="-117.33"/>
    <n v="33.159999999999997"/>
    <n v="29"/>
    <n v="3559"/>
    <n v="552"/>
    <n v="1533"/>
    <n v="545"/>
    <n v="4.0585000000000004"/>
    <n v="245500"/>
    <x v="3"/>
    <e v="#NAME?"/>
  </r>
  <r>
    <n v="-117.32"/>
    <n v="33.15"/>
    <n v="15"/>
    <n v="13245"/>
    <n v="2212"/>
    <n v="5495"/>
    <n v="2060"/>
    <n v="5.4904000000000002"/>
    <n v="262100"/>
    <x v="3"/>
    <e v="#NAME?"/>
  </r>
  <r>
    <n v="-117.32"/>
    <n v="33.119999999999997"/>
    <n v="25"/>
    <n v="2670"/>
    <n v="527"/>
    <n v="936"/>
    <n v="461"/>
    <n v="2.7717000000000001"/>
    <n v="354000"/>
    <x v="3"/>
    <e v="#NAME?"/>
  </r>
  <r>
    <n v="-117.31"/>
    <n v="33.1"/>
    <n v="15"/>
    <n v="2392"/>
    <n v="446"/>
    <n v="747"/>
    <n v="421"/>
    <n v="3.5341"/>
    <n v="500001"/>
    <x v="3"/>
    <e v="#NAME?"/>
  </r>
  <r>
    <n v="-117.29"/>
    <n v="33.130000000000003"/>
    <n v="4"/>
    <n v="617"/>
    <n v="105"/>
    <n v="224"/>
    <n v="105"/>
    <n v="3.9205000000000001"/>
    <n v="183000"/>
    <x v="3"/>
    <e v="#NAME?"/>
  </r>
  <r>
    <n v="-117.31"/>
    <n v="33.11"/>
    <n v="7"/>
    <n v="7974"/>
    <n v="1703"/>
    <n v="2904"/>
    <n v="1550"/>
    <n v="4.1281999999999996"/>
    <n v="188100"/>
    <x v="3"/>
    <e v="#NAME?"/>
  </r>
  <r>
    <n v="-117.29"/>
    <n v="33.119999999999997"/>
    <n v="4"/>
    <n v="1380"/>
    <n v="322"/>
    <n v="755"/>
    <n v="286"/>
    <n v="4.7961"/>
    <n v="168800"/>
    <x v="3"/>
    <e v="#NAME?"/>
  </r>
  <r>
    <n v="-117.29"/>
    <n v="33.1"/>
    <n v="6"/>
    <n v="6091"/>
    <n v="1018"/>
    <n v="2064"/>
    <n v="957"/>
    <n v="5.1837"/>
    <n v="259800"/>
    <x v="3"/>
    <e v="#NAME?"/>
  </r>
  <r>
    <n v="-117.28"/>
    <n v="33.1"/>
    <n v="13"/>
    <n v="2644"/>
    <n v="422"/>
    <n v="1197"/>
    <n v="399"/>
    <n v="6.5338000000000003"/>
    <n v="267900"/>
    <x v="3"/>
    <e v="#NAME?"/>
  </r>
  <r>
    <n v="-117.35"/>
    <n v="33.17"/>
    <n v="16"/>
    <n v="4595"/>
    <n v="1341"/>
    <n v="2849"/>
    <n v="1197"/>
    <n v="2.4780000000000002"/>
    <n v="185600"/>
    <x v="3"/>
    <e v="#NAME?"/>
  </r>
  <r>
    <n v="-117.34"/>
    <n v="33.159999999999997"/>
    <n v="24"/>
    <n v="1006"/>
    <n v="277"/>
    <n v="610"/>
    <n v="246"/>
    <n v="2.25"/>
    <n v="187500"/>
    <x v="3"/>
    <e v="#NAME?"/>
  </r>
  <r>
    <n v="-117.34"/>
    <n v="33.15"/>
    <n v="19"/>
    <n v="5710"/>
    <n v="1423"/>
    <n v="4163"/>
    <n v="1406"/>
    <n v="3.0306000000000002"/>
    <n v="178500"/>
    <x v="3"/>
    <e v="#NAME?"/>
  </r>
  <r>
    <n v="-117.35"/>
    <n v="33.159999999999997"/>
    <n v="22"/>
    <n v="1331"/>
    <n v="305"/>
    <n v="580"/>
    <n v="193"/>
    <n v="3.9750000000000001"/>
    <n v="500001"/>
    <x v="3"/>
    <e v="#NAME?"/>
  </r>
  <r>
    <n v="-117.35"/>
    <n v="33.159999999999997"/>
    <n v="10"/>
    <n v="1684"/>
    <n v="515"/>
    <n v="902"/>
    <n v="449"/>
    <n v="3.7890999999999999"/>
    <n v="206300"/>
    <x v="3"/>
    <e v="#NAME?"/>
  </r>
  <r>
    <n v="-117.34"/>
    <n v="33.15"/>
    <n v="17"/>
    <n v="4505"/>
    <n v="1140"/>
    <n v="2111"/>
    <n v="1062"/>
    <n v="3.3536000000000001"/>
    <n v="283300"/>
    <x v="3"/>
    <e v="#NAME?"/>
  </r>
  <r>
    <n v="-117.36"/>
    <n v="33.18"/>
    <n v="26"/>
    <n v="5550"/>
    <n v="1153"/>
    <n v="2372"/>
    <n v="1058"/>
    <n v="2.5508999999999999"/>
    <n v="181800"/>
    <x v="3"/>
    <e v="#NAME?"/>
  </r>
  <r>
    <n v="-117.36"/>
    <n v="33.18"/>
    <n v="39"/>
    <n v="1546"/>
    <n v="291"/>
    <n v="833"/>
    <n v="308"/>
    <n v="2.8893"/>
    <n v="185400"/>
    <x v="3"/>
    <e v="#NAME?"/>
  </r>
  <r>
    <n v="-117.35"/>
    <n v="33.17"/>
    <n v="36"/>
    <n v="1977"/>
    <n v="423"/>
    <n v="812"/>
    <n v="387"/>
    <n v="3.625"/>
    <n v="198000"/>
    <x v="3"/>
    <e v="#NAME?"/>
  </r>
  <r>
    <n v="-117.36"/>
    <n v="33.17"/>
    <n v="24"/>
    <n v="2046"/>
    <n v="442"/>
    <n v="812"/>
    <n v="367"/>
    <n v="2.3182"/>
    <n v="500001"/>
    <x v="3"/>
    <e v="#NAME?"/>
  </r>
  <r>
    <n v="-117.37"/>
    <n v="33.18"/>
    <n v="19"/>
    <n v="1931"/>
    <n v="509"/>
    <n v="855"/>
    <n v="394"/>
    <n v="2.6979000000000002"/>
    <n v="266700"/>
    <x v="3"/>
    <e v="#NAME?"/>
  </r>
  <r>
    <n v="-117.37"/>
    <n v="33.19"/>
    <n v="23"/>
    <n v="4104"/>
    <n v="1274"/>
    <n v="4729"/>
    <n v="1187"/>
    <n v="1.8213999999999999"/>
    <n v="173800"/>
    <x v="3"/>
    <e v="#NAME?"/>
  </r>
  <r>
    <n v="-117.37"/>
    <n v="33.19"/>
    <n v="33"/>
    <n v="2205"/>
    <n v="453"/>
    <n v="1138"/>
    <n v="439"/>
    <n v="2.8818999999999999"/>
    <n v="208600"/>
    <x v="3"/>
    <e v="#NAME?"/>
  </r>
  <r>
    <n v="-117.37"/>
    <n v="33.19"/>
    <n v="18"/>
    <n v="975"/>
    <n v="382"/>
    <n v="650"/>
    <n v="286"/>
    <n v="1.9561999999999999"/>
    <n v="192500"/>
    <x v="3"/>
    <e v="#NAME?"/>
  </r>
  <r>
    <n v="-117.37"/>
    <n v="33.19"/>
    <n v="38"/>
    <n v="861"/>
    <n v="213"/>
    <n v="486"/>
    <n v="204"/>
    <n v="4.1875"/>
    <n v="185000"/>
    <x v="3"/>
    <e v="#NAME?"/>
  </r>
  <r>
    <n v="-117.38"/>
    <n v="33.19"/>
    <n v="35"/>
    <n v="928"/>
    <n v="264"/>
    <n v="538"/>
    <n v="248"/>
    <n v="2.4582999999999999"/>
    <n v="197900"/>
    <x v="3"/>
    <e v="#NAME?"/>
  </r>
  <r>
    <n v="-117.38"/>
    <n v="33.14"/>
    <n v="14"/>
    <n v="5039"/>
    <n v="1373"/>
    <n v="1298"/>
    <n v="696"/>
    <n v="3.2090000000000001"/>
    <n v="313300"/>
    <x v="3"/>
    <e v="#NAME?"/>
  </r>
  <r>
    <n v="-117.38"/>
    <n v="33.19"/>
    <n v="26"/>
    <n v="4123"/>
    <n v="1145"/>
    <n v="1703"/>
    <n v="895"/>
    <n v="1.9891000000000001"/>
    <n v="500000"/>
    <x v="3"/>
    <e v="#NAME?"/>
  </r>
  <r>
    <n v="-117.38"/>
    <n v="33.200000000000003"/>
    <n v="17"/>
    <n v="1877"/>
    <n v="581"/>
    <n v="1288"/>
    <n v="426"/>
    <n v="1.9386000000000001"/>
    <n v="106300"/>
    <x v="3"/>
    <e v="#NAME?"/>
  </r>
  <r>
    <n v="-117.37"/>
    <n v="33.200000000000003"/>
    <n v="19"/>
    <n v="928"/>
    <n v="317"/>
    <n v="845"/>
    <n v="319"/>
    <n v="1.6317999999999999"/>
    <n v="187500"/>
    <x v="3"/>
    <e v="#NAME?"/>
  </r>
  <r>
    <n v="-117.38"/>
    <n v="33.19"/>
    <n v="17"/>
    <n v="353"/>
    <n v="112"/>
    <n v="359"/>
    <n v="118"/>
    <n v="1.5625"/>
    <n v="162500"/>
    <x v="3"/>
    <e v="#NAME?"/>
  </r>
  <r>
    <n v="-117.38"/>
    <n v="33.200000000000003"/>
    <n v="26"/>
    <n v="1427"/>
    <n v="386"/>
    <n v="974"/>
    <n v="317"/>
    <n v="1.3903000000000001"/>
    <n v="184400"/>
    <x v="3"/>
    <e v="#NAME?"/>
  </r>
  <r>
    <n v="-117.36"/>
    <n v="33.200000000000003"/>
    <n v="19"/>
    <n v="1926"/>
    <n v="557"/>
    <n v="1190"/>
    <n v="483"/>
    <n v="1.3269"/>
    <n v="166100"/>
    <x v="3"/>
    <e v="#NAME?"/>
  </r>
  <r>
    <n v="-117.36"/>
    <n v="33.200000000000003"/>
    <n v="19"/>
    <n v="2129"/>
    <n v="562"/>
    <n v="1323"/>
    <n v="525"/>
    <n v="2.9539"/>
    <n v="169900"/>
    <x v="3"/>
    <e v="#NAME?"/>
  </r>
  <r>
    <n v="-117.36"/>
    <n v="33.200000000000003"/>
    <n v="26"/>
    <n v="2447"/>
    <n v="482"/>
    <n v="1405"/>
    <n v="486"/>
    <n v="3.2917000000000001"/>
    <n v="150800"/>
    <x v="3"/>
    <e v="#NAME?"/>
  </r>
  <r>
    <n v="-117.35"/>
    <n v="33.200000000000003"/>
    <n v="23"/>
    <n v="3297"/>
    <n v="728"/>
    <n v="1793"/>
    <n v="622"/>
    <n v="2.5754000000000001"/>
    <n v="169700"/>
    <x v="3"/>
    <e v="#NAME?"/>
  </r>
  <r>
    <n v="-117.35"/>
    <n v="33.21"/>
    <n v="24"/>
    <n v="1586"/>
    <n v="262"/>
    <n v="912"/>
    <n v="298"/>
    <n v="4.25"/>
    <n v="150300"/>
    <x v="3"/>
    <e v="#NAME?"/>
  </r>
  <r>
    <n v="-117.34"/>
    <n v="33.21"/>
    <n v="23"/>
    <n v="2062"/>
    <n v="376"/>
    <n v="1302"/>
    <n v="379"/>
    <n v="4.0109000000000004"/>
    <n v="145700"/>
    <x v="3"/>
    <e v="#NAME?"/>
  </r>
  <r>
    <n v="-117.35"/>
    <n v="33.200000000000003"/>
    <n v="32"/>
    <n v="1251"/>
    <n v="220"/>
    <n v="700"/>
    <n v="232"/>
    <n v="3.9874999999999998"/>
    <n v="142900"/>
    <x v="3"/>
    <e v="#NAME?"/>
  </r>
  <r>
    <n v="-117.34"/>
    <n v="33.21"/>
    <n v="12"/>
    <n v="5963"/>
    <n v="1372"/>
    <n v="3015"/>
    <n v="1124"/>
    <n v="2.7385999999999999"/>
    <n v="216100"/>
    <x v="3"/>
    <e v="#NAME?"/>
  </r>
  <r>
    <n v="-117.35"/>
    <n v="33.19"/>
    <n v="28"/>
    <n v="2823"/>
    <n v="476"/>
    <n v="1189"/>
    <n v="433"/>
    <n v="5.1733000000000002"/>
    <n v="198100"/>
    <x v="3"/>
    <e v="#NAME?"/>
  </r>
  <r>
    <n v="-117.34"/>
    <n v="33.19"/>
    <n v="23"/>
    <n v="3546"/>
    <n v="553"/>
    <n v="1533"/>
    <n v="518"/>
    <n v="5.2759999999999998"/>
    <n v="224500"/>
    <x v="3"/>
    <e v="#NAME?"/>
  </r>
  <r>
    <n v="-117.33"/>
    <n v="33.19"/>
    <n v="15"/>
    <n v="3672"/>
    <n v="845"/>
    <n v="1827"/>
    <n v="796"/>
    <n v="2.9716"/>
    <n v="173600"/>
    <x v="3"/>
    <e v="#NAME?"/>
  </r>
  <r>
    <n v="-117.34"/>
    <n v="33.19"/>
    <n v="19"/>
    <n v="3575"/>
    <n v="525"/>
    <n v="1654"/>
    <n v="559"/>
    <n v="5.7408999999999999"/>
    <n v="274100"/>
    <x v="3"/>
    <e v="#NAME?"/>
  </r>
  <r>
    <n v="-117.29"/>
    <n v="33.24"/>
    <n v="5"/>
    <n v="3109"/>
    <n v="634"/>
    <n v="1823"/>
    <n v="578"/>
    <n v="3.1875"/>
    <n v="153800"/>
    <x v="1"/>
    <m/>
  </r>
  <r>
    <n v="-117.3"/>
    <n v="33.229999999999997"/>
    <n v="13"/>
    <n v="3619"/>
    <n v="791"/>
    <n v="1759"/>
    <n v="806"/>
    <n v="2.7650000000000001"/>
    <n v="98500"/>
    <x v="1"/>
    <m/>
  </r>
  <r>
    <n v="-117.32"/>
    <n v="33.229999999999997"/>
    <n v="24"/>
    <n v="2580"/>
    <n v="604"/>
    <n v="982"/>
    <n v="569"/>
    <n v="1.6402000000000001"/>
    <n v="169300"/>
    <x v="3"/>
    <e v="#NAME?"/>
  </r>
  <r>
    <n v="-117.31"/>
    <n v="33.24"/>
    <n v="6"/>
    <n v="1580"/>
    <n v="288"/>
    <n v="792"/>
    <n v="265"/>
    <n v="4.0468999999999999"/>
    <n v="162400"/>
    <x v="1"/>
    <m/>
  </r>
  <r>
    <n v="-117.32"/>
    <n v="33.22"/>
    <n v="15"/>
    <n v="4784"/>
    <n v="1039"/>
    <n v="1810"/>
    <n v="986"/>
    <n v="2.4375"/>
    <n v="108900"/>
    <x v="3"/>
    <e v="#NAME?"/>
  </r>
  <r>
    <n v="-117.33"/>
    <n v="33.22"/>
    <n v="21"/>
    <n v="2868"/>
    <n v="602"/>
    <n v="855"/>
    <n v="559"/>
    <n v="2.7846000000000002"/>
    <n v="91200"/>
    <x v="3"/>
    <e v="#NAME?"/>
  </r>
  <r>
    <n v="-117.32"/>
    <n v="33.22"/>
    <n v="16"/>
    <n v="1057"/>
    <n v="232"/>
    <n v="316"/>
    <n v="221"/>
    <n v="2.7416999999999998"/>
    <n v="91700"/>
    <x v="3"/>
    <e v="#NAME?"/>
  </r>
  <r>
    <n v="-117.33"/>
    <n v="33.21"/>
    <n v="17"/>
    <n v="1246"/>
    <n v="300"/>
    <n v="424"/>
    <n v="288"/>
    <n v="2.2881999999999998"/>
    <n v="85800"/>
    <x v="3"/>
    <e v="#NAME?"/>
  </r>
  <r>
    <n v="-117.3"/>
    <n v="33.22"/>
    <n v="4"/>
    <n v="14960"/>
    <n v="2988"/>
    <n v="6666"/>
    <n v="2612"/>
    <n v="3.7568000000000001"/>
    <n v="184100"/>
    <x v="3"/>
    <e v="#NAME?"/>
  </r>
  <r>
    <n v="-117.31"/>
    <n v="33.19"/>
    <n v="11"/>
    <n v="20944"/>
    <n v="3753"/>
    <n v="8738"/>
    <n v="3441"/>
    <n v="4.3761999999999999"/>
    <n v="215500"/>
    <x v="3"/>
    <e v="#NAME?"/>
  </r>
  <r>
    <n v="-117.29"/>
    <n v="33.200000000000003"/>
    <n v="16"/>
    <n v="2150"/>
    <n v="461"/>
    <n v="1428"/>
    <n v="407"/>
    <n v="2.4754"/>
    <n v="157300"/>
    <x v="3"/>
    <e v="#NAME?"/>
  </r>
  <r>
    <n v="-117.31"/>
    <n v="33.18"/>
    <n v="16"/>
    <n v="1835"/>
    <n v="430"/>
    <n v="599"/>
    <n v="399"/>
    <n v="2.0146999999999999"/>
    <n v="87700"/>
    <x v="3"/>
    <e v="#NAME?"/>
  </r>
  <r>
    <n v="-117.29"/>
    <n v="33.19"/>
    <n v="18"/>
    <n v="6235"/>
    <n v="1233"/>
    <n v="4127"/>
    <n v="1162"/>
    <n v="3.0703999999999998"/>
    <n v="151600"/>
    <x v="3"/>
    <e v="#NAME?"/>
  </r>
  <r>
    <n v="-117.28"/>
    <n v="33.200000000000003"/>
    <n v="20"/>
    <n v="4835"/>
    <n v="854"/>
    <n v="2983"/>
    <n v="834"/>
    <n v="4.3428000000000004"/>
    <n v="152100"/>
    <x v="3"/>
    <e v="#NAME?"/>
  </r>
  <r>
    <n v="-117.37"/>
    <n v="33.22"/>
    <n v="35"/>
    <n v="2204"/>
    <n v="482"/>
    <n v="1435"/>
    <n v="462"/>
    <n v="3.6760000000000002"/>
    <n v="125600"/>
    <x v="3"/>
    <e v="#NAME?"/>
  </r>
  <r>
    <n v="-117.35"/>
    <n v="33.229999999999997"/>
    <n v="4"/>
    <n v="1837"/>
    <n v="287"/>
    <n v="934"/>
    <n v="277"/>
    <n v="3.8957999999999999"/>
    <n v="189800"/>
    <x v="3"/>
    <e v="#NAME?"/>
  </r>
  <r>
    <n v="-117.35"/>
    <n v="33.21"/>
    <n v="18"/>
    <n v="2971"/>
    <n v="606"/>
    <n v="2051"/>
    <n v="493"/>
    <n v="2.6749999999999998"/>
    <n v="117100"/>
    <x v="3"/>
    <e v="#NAME?"/>
  </r>
  <r>
    <n v="-117.38"/>
    <n v="33.21"/>
    <n v="31"/>
    <n v="1502"/>
    <n v="367"/>
    <n v="1514"/>
    <n v="342"/>
    <n v="2.6442000000000001"/>
    <n v="103300"/>
    <x v="3"/>
    <e v="#NAME?"/>
  </r>
  <r>
    <n v="-117.37"/>
    <n v="33.200000000000003"/>
    <n v="29"/>
    <n v="1315"/>
    <n v="311"/>
    <n v="1425"/>
    <n v="306"/>
    <n v="2.0272000000000001"/>
    <n v="99600"/>
    <x v="3"/>
    <e v="#NAME?"/>
  </r>
  <r>
    <n v="-117.28"/>
    <n v="33.28"/>
    <n v="13"/>
    <n v="6131"/>
    <n v="1040"/>
    <n v="4049"/>
    <n v="940"/>
    <n v="3.8155999999999999"/>
    <n v="150700"/>
    <x v="1"/>
    <m/>
  </r>
  <r>
    <n v="-117.25"/>
    <n v="33.299999999999997"/>
    <n v="14"/>
    <n v="2513"/>
    <n v="351"/>
    <n v="1151"/>
    <n v="357"/>
    <n v="6.3053999999999997"/>
    <n v="359000"/>
    <x v="1"/>
    <m/>
  </r>
  <r>
    <n v="-117.26"/>
    <n v="33.26"/>
    <n v="9"/>
    <n v="4609"/>
    <n v="798"/>
    <n v="2582"/>
    <n v="746"/>
    <n v="4.3429000000000002"/>
    <n v="173900"/>
    <x v="1"/>
    <m/>
  </r>
  <r>
    <n v="-117.3"/>
    <n v="33.26"/>
    <n v="23"/>
    <n v="1678"/>
    <n v="275"/>
    <n v="1227"/>
    <n v="264"/>
    <n v="4.1712999999999996"/>
    <n v="133800"/>
    <x v="1"/>
    <m/>
  </r>
  <r>
    <n v="-117.3"/>
    <n v="33.25"/>
    <n v="22"/>
    <n v="2329"/>
    <n v="419"/>
    <n v="1456"/>
    <n v="381"/>
    <n v="3.7932999999999999"/>
    <n v="131000"/>
    <x v="1"/>
    <m/>
  </r>
  <r>
    <n v="-117.31"/>
    <n v="33.25"/>
    <n v="14"/>
    <n v="3483"/>
    <n v="764"/>
    <n v="2140"/>
    <n v="687"/>
    <n v="3.125"/>
    <n v="102300"/>
    <x v="1"/>
    <m/>
  </r>
  <r>
    <n v="-117.31"/>
    <n v="33.25"/>
    <n v="13"/>
    <n v="3075"/>
    <n v="630"/>
    <n v="1843"/>
    <n v="674"/>
    <n v="2.8557999999999999"/>
    <n v="97100"/>
    <x v="1"/>
    <m/>
  </r>
  <r>
    <n v="-117.32"/>
    <n v="33.25"/>
    <n v="7"/>
    <n v="2499"/>
    <n v="420"/>
    <n v="1314"/>
    <n v="398"/>
    <n v="4.8499999999999996"/>
    <n v="186900"/>
    <x v="1"/>
    <m/>
  </r>
  <r>
    <n v="-117.32"/>
    <n v="33.25"/>
    <n v="7"/>
    <n v="8206"/>
    <n v="1523"/>
    <n v="4399"/>
    <n v="1423"/>
    <n v="3.6301000000000001"/>
    <n v="170900"/>
    <x v="1"/>
    <m/>
  </r>
  <r>
    <n v="-117.34"/>
    <n v="33.229999999999997"/>
    <n v="11"/>
    <n v="3737"/>
    <n v="757"/>
    <n v="2212"/>
    <n v="727"/>
    <n v="3.1061999999999999"/>
    <n v="141000"/>
    <x v="3"/>
    <e v="#NAME?"/>
  </r>
  <r>
    <n v="-117.33"/>
    <n v="33.229999999999997"/>
    <n v="15"/>
    <n v="2919"/>
    <n v="592"/>
    <n v="1130"/>
    <n v="579"/>
    <n v="2.5872000000000002"/>
    <n v="155600"/>
    <x v="3"/>
    <e v="#NAME?"/>
  </r>
  <r>
    <n v="-117.33"/>
    <n v="33.229999999999997"/>
    <n v="15"/>
    <n v="1905"/>
    <n v="416"/>
    <n v="1258"/>
    <n v="388"/>
    <n v="3.33"/>
    <n v="127900"/>
    <x v="3"/>
    <e v="#NAME?"/>
  </r>
  <r>
    <n v="-117.33"/>
    <n v="33.24"/>
    <n v="13"/>
    <n v="4543"/>
    <n v="881"/>
    <n v="2298"/>
    <n v="870"/>
    <n v="2.9386000000000001"/>
    <n v="143400"/>
    <x v="3"/>
    <e v="#NAME?"/>
  </r>
  <r>
    <n v="-117.42"/>
    <n v="33.35"/>
    <n v="14"/>
    <n v="25135"/>
    <n v="4819"/>
    <n v="35682"/>
    <n v="4769"/>
    <n v="2.5729000000000002"/>
    <n v="134400"/>
    <x v="1"/>
    <m/>
  </r>
  <r>
    <n v="-117.24"/>
    <n v="33.340000000000003"/>
    <n v="17"/>
    <n v="2866"/>
    <n v="442"/>
    <n v="1354"/>
    <n v="431"/>
    <n v="4.5763999999999996"/>
    <n v="257300"/>
    <x v="1"/>
    <m/>
  </r>
  <r>
    <n v="-117.22"/>
    <n v="33.36"/>
    <n v="16"/>
    <n v="3165"/>
    <n v="482"/>
    <n v="1351"/>
    <n v="452"/>
    <n v="4.6050000000000004"/>
    <n v="263300"/>
    <x v="1"/>
    <m/>
  </r>
  <r>
    <n v="-117.22"/>
    <n v="33.31"/>
    <n v="12"/>
    <n v="2924"/>
    <n v="433"/>
    <n v="1193"/>
    <n v="394"/>
    <n v="6.2474999999999996"/>
    <n v="331300"/>
    <x v="1"/>
    <m/>
  </r>
  <r>
    <n v="-117.21"/>
    <n v="33.340000000000003"/>
    <n v="10"/>
    <n v="5294"/>
    <n v="817"/>
    <n v="2312"/>
    <n v="810"/>
    <n v="5.4562999999999997"/>
    <n v="325700"/>
    <x v="1"/>
    <m/>
  </r>
  <r>
    <n v="-117.19"/>
    <n v="33.340000000000003"/>
    <n v="15"/>
    <n v="3310"/>
    <n v="488"/>
    <n v="1104"/>
    <n v="460"/>
    <n v="6.1009000000000002"/>
    <n v="314400"/>
    <x v="1"/>
    <m/>
  </r>
  <r>
    <n v="-117.17"/>
    <n v="33.340000000000003"/>
    <n v="15"/>
    <n v="3313"/>
    <n v="679"/>
    <n v="1022"/>
    <n v="564"/>
    <n v="2.7986"/>
    <n v="189900"/>
    <x v="1"/>
    <m/>
  </r>
  <r>
    <n v="-117.2"/>
    <n v="33.29"/>
    <n v="12"/>
    <n v="6358"/>
    <n v="1182"/>
    <n v="2778"/>
    <n v="1020"/>
    <n v="4.0357000000000003"/>
    <n v="295900"/>
    <x v="1"/>
    <m/>
  </r>
  <r>
    <n v="-117.17"/>
    <n v="33.28"/>
    <n v="16"/>
    <n v="1921"/>
    <n v="312"/>
    <n v="862"/>
    <n v="280"/>
    <n v="5.1786000000000003"/>
    <n v="376800"/>
    <x v="1"/>
    <m/>
  </r>
  <r>
    <n v="-117.25"/>
    <n v="33.380000000000003"/>
    <n v="16"/>
    <n v="3536"/>
    <n v="765"/>
    <n v="2007"/>
    <n v="687"/>
    <n v="3"/>
    <n v="146700"/>
    <x v="1"/>
    <m/>
  </r>
  <r>
    <n v="-117.24"/>
    <n v="33.4"/>
    <n v="16"/>
    <n v="2704"/>
    <n v="463"/>
    <n v="1322"/>
    <n v="424"/>
    <n v="3.7856999999999998"/>
    <n v="227000"/>
    <x v="1"/>
    <m/>
  </r>
  <r>
    <n v="-117.23"/>
    <n v="33.380000000000003"/>
    <n v="18"/>
    <n v="3339"/>
    <n v="704"/>
    <n v="1727"/>
    <n v="652"/>
    <n v="2.8393000000000002"/>
    <n v="173200"/>
    <x v="1"/>
    <m/>
  </r>
  <r>
    <n v="-117.24"/>
    <n v="33.380000000000003"/>
    <n v="16"/>
    <n v="2792"/>
    <n v="525"/>
    <n v="1696"/>
    <n v="516"/>
    <n v="3.6680000000000001"/>
    <n v="171200"/>
    <x v="1"/>
    <m/>
  </r>
  <r>
    <n v="-117.25"/>
    <n v="33.380000000000003"/>
    <n v="17"/>
    <n v="1614"/>
    <n v="431"/>
    <n v="1031"/>
    <n v="389"/>
    <n v="2.0956000000000001"/>
    <n v="134400"/>
    <x v="1"/>
    <m/>
  </r>
  <r>
    <n v="-117.25"/>
    <n v="33.39"/>
    <n v="22"/>
    <n v="2699"/>
    <n v="543"/>
    <n v="1425"/>
    <n v="491"/>
    <n v="2.375"/>
    <n v="137300"/>
    <x v="1"/>
    <m/>
  </r>
  <r>
    <n v="-117.26"/>
    <n v="33.369999999999997"/>
    <n v="7"/>
    <n v="2221"/>
    <n v="548"/>
    <n v="1440"/>
    <n v="501"/>
    <n v="2.2368000000000001"/>
    <n v="154600"/>
    <x v="1"/>
    <m/>
  </r>
  <r>
    <n v="-117.25"/>
    <n v="33.369999999999997"/>
    <n v="8"/>
    <n v="1755"/>
    <n v="530"/>
    <n v="1687"/>
    <n v="511"/>
    <n v="1.9950000000000001"/>
    <n v="146900"/>
    <x v="1"/>
    <m/>
  </r>
  <r>
    <n v="-117.24"/>
    <n v="33.369999999999997"/>
    <n v="14"/>
    <n v="4687"/>
    <n v="793"/>
    <n v="2436"/>
    <n v="779"/>
    <n v="4.5391000000000004"/>
    <n v="180900"/>
    <x v="1"/>
    <m/>
  </r>
  <r>
    <n v="-117.24"/>
    <n v="33.36"/>
    <n v="11"/>
    <n v="2786"/>
    <n v="480"/>
    <n v="1250"/>
    <n v="450"/>
    <n v="4.5"/>
    <n v="222600"/>
    <x v="1"/>
    <m/>
  </r>
  <r>
    <n v="-117.25"/>
    <n v="33.36"/>
    <n v="6"/>
    <n v="3725"/>
    <n v="960"/>
    <n v="2833"/>
    <n v="915"/>
    <n v="2.3214000000000001"/>
    <n v="247000"/>
    <x v="1"/>
    <m/>
  </r>
  <r>
    <n v="-117.34"/>
    <n v="33.46"/>
    <n v="14"/>
    <n v="1902"/>
    <n v="338"/>
    <n v="848"/>
    <n v="304"/>
    <n v="5.5395000000000003"/>
    <n v="273300"/>
    <x v="1"/>
    <m/>
  </r>
  <r>
    <n v="-117.19"/>
    <n v="33.409999999999997"/>
    <n v="16"/>
    <n v="3031"/>
    <n v="554"/>
    <n v="1301"/>
    <n v="518"/>
    <n v="4.0881999999999996"/>
    <n v="296100"/>
    <x v="1"/>
    <m/>
  </r>
  <r>
    <n v="-117.14"/>
    <n v="33.39"/>
    <n v="17"/>
    <n v="2889"/>
    <n v="587"/>
    <n v="1931"/>
    <n v="510"/>
    <n v="3.8546999999999998"/>
    <n v="208300"/>
    <x v="1"/>
    <m/>
  </r>
  <r>
    <n v="-117.2"/>
    <n v="33.380000000000003"/>
    <n v="14"/>
    <n v="5392"/>
    <n v="821"/>
    <n v="2350"/>
    <n v="810"/>
    <n v="5.0507"/>
    <n v="291500"/>
    <x v="1"/>
    <m/>
  </r>
  <r>
    <n v="-117.1"/>
    <n v="33.36"/>
    <n v="19"/>
    <n v="3518"/>
    <n v="658"/>
    <n v="2091"/>
    <n v="610"/>
    <n v="3.2614000000000001"/>
    <n v="168800"/>
    <x v="1"/>
    <m/>
  </r>
  <r>
    <n v="-116.95"/>
    <n v="33.31"/>
    <n v="16"/>
    <n v="2921"/>
    <n v="639"/>
    <n v="1838"/>
    <n v="540"/>
    <n v="2.2393000000000001"/>
    <n v="117000"/>
    <x v="1"/>
    <m/>
  </r>
  <r>
    <n v="-117.03"/>
    <n v="33.32"/>
    <n v="14"/>
    <n v="1088"/>
    <n v="209"/>
    <n v="601"/>
    <n v="193"/>
    <n v="3.8437999999999999"/>
    <n v="243800"/>
    <x v="1"/>
    <m/>
  </r>
  <r>
    <n v="-117.05"/>
    <n v="33.29"/>
    <n v="17"/>
    <n v="1800"/>
    <n v="312"/>
    <n v="891"/>
    <n v="281"/>
    <n v="7.0176999999999996"/>
    <n v="267600"/>
    <x v="1"/>
    <m/>
  </r>
  <r>
    <n v="-117.05"/>
    <n v="33.26"/>
    <n v="14"/>
    <n v="3103"/>
    <n v="569"/>
    <n v="1704"/>
    <n v="539"/>
    <n v="3.7644000000000002"/>
    <n v="264700"/>
    <x v="1"/>
    <m/>
  </r>
  <r>
    <n v="-117.12"/>
    <n v="33.270000000000003"/>
    <n v="11"/>
    <n v="3016"/>
    <n v="601"/>
    <n v="1727"/>
    <n v="541"/>
    <n v="4.9375"/>
    <n v="232800"/>
    <x v="1"/>
    <m/>
  </r>
  <r>
    <n v="-117"/>
    <n v="33.29"/>
    <n v="17"/>
    <n v="2073"/>
    <n v="313"/>
    <n v="573"/>
    <n v="221"/>
    <n v="8.2530999999999999"/>
    <n v="419200"/>
    <x v="1"/>
    <m/>
  </r>
  <r>
    <n v="-116.98"/>
    <n v="33.26"/>
    <n v="12"/>
    <n v="5898"/>
    <n v="1002"/>
    <n v="3129"/>
    <n v="945"/>
    <n v="4.7647000000000004"/>
    <n v="254100"/>
    <x v="1"/>
    <m/>
  </r>
  <r>
    <n v="-116.99"/>
    <n v="33.200000000000003"/>
    <n v="17"/>
    <n v="2980"/>
    <n v="539"/>
    <n v="1531"/>
    <n v="505"/>
    <n v="3.1553"/>
    <n v="250000"/>
    <x v="1"/>
    <m/>
  </r>
  <r>
    <n v="-116.9"/>
    <n v="33.22"/>
    <n v="11"/>
    <n v="4132"/>
    <n v="773"/>
    <n v="2012"/>
    <n v="703"/>
    <n v="3.1905999999999999"/>
    <n v="234500"/>
    <x v="1"/>
    <m/>
  </r>
  <r>
    <n v="-117.14"/>
    <n v="33.229999999999997"/>
    <n v="11"/>
    <n v="4068"/>
    <n v="829"/>
    <n v="918"/>
    <n v="500"/>
    <n v="3.1272000000000002"/>
    <n v="281300"/>
    <x v="1"/>
    <m/>
  </r>
  <r>
    <n v="-117.11"/>
    <n v="33.229999999999997"/>
    <n v="13"/>
    <n v="5819"/>
    <n v="919"/>
    <n v="2228"/>
    <n v="866"/>
    <n v="4.9335000000000004"/>
    <n v="298100"/>
    <x v="1"/>
    <m/>
  </r>
  <r>
    <n v="-117.08"/>
    <n v="33.229999999999997"/>
    <n v="14"/>
    <n v="3337"/>
    <n v="571"/>
    <n v="1385"/>
    <n v="512"/>
    <n v="4.1500000000000004"/>
    <n v="272200"/>
    <x v="1"/>
    <m/>
  </r>
  <r>
    <n v="-117.2"/>
    <n v="33.24"/>
    <n v="12"/>
    <n v="4992"/>
    <m/>
    <n v="2106"/>
    <n v="801"/>
    <n v="6.2079000000000004"/>
    <n v="307300"/>
    <x v="1"/>
    <m/>
  </r>
  <r>
    <n v="-117.15"/>
    <n v="33.200000000000003"/>
    <n v="16"/>
    <n v="2690"/>
    <n v="459"/>
    <n v="1253"/>
    <n v="393"/>
    <n v="4.0327999999999999"/>
    <n v="294600"/>
    <x v="1"/>
    <m/>
  </r>
  <r>
    <n v="-117.2"/>
    <n v="33.200000000000003"/>
    <n v="16"/>
    <n v="4409"/>
    <n v="629"/>
    <n v="1875"/>
    <n v="609"/>
    <n v="5.5430000000000001"/>
    <n v="286400"/>
    <x v="1"/>
    <m/>
  </r>
  <r>
    <n v="-117.22"/>
    <n v="33.22"/>
    <n v="17"/>
    <n v="3675"/>
    <n v="672"/>
    <n v="1693"/>
    <n v="597"/>
    <n v="3.3881999999999999"/>
    <n v="190800"/>
    <x v="1"/>
    <m/>
  </r>
  <r>
    <n v="-117.22"/>
    <n v="33.22"/>
    <n v="16"/>
    <n v="2134"/>
    <n v="643"/>
    <n v="1555"/>
    <n v="560"/>
    <n v="1.7217"/>
    <n v="175000"/>
    <x v="1"/>
    <m/>
  </r>
  <r>
    <n v="-117.22"/>
    <n v="33.22"/>
    <n v="15"/>
    <n v="1430"/>
    <n v="343"/>
    <n v="704"/>
    <n v="322"/>
    <n v="1.9571000000000001"/>
    <n v="162500"/>
    <x v="1"/>
    <m/>
  </r>
  <r>
    <n v="-117.23"/>
    <n v="33.24"/>
    <n v="26"/>
    <n v="1991"/>
    <n v="330"/>
    <n v="1014"/>
    <n v="304"/>
    <n v="4.3068"/>
    <n v="240100"/>
    <x v="1"/>
    <m/>
  </r>
  <r>
    <n v="-117.24"/>
    <n v="33.229999999999997"/>
    <n v="13"/>
    <n v="3756"/>
    <n v="648"/>
    <n v="1767"/>
    <n v="614"/>
    <n v="4.0776000000000003"/>
    <n v="196000"/>
    <x v="1"/>
    <m/>
  </r>
  <r>
    <n v="-117.24"/>
    <n v="33.229999999999997"/>
    <n v="21"/>
    <n v="1718"/>
    <n v="308"/>
    <n v="1194"/>
    <n v="312"/>
    <n v="3.4359000000000002"/>
    <n v="150900"/>
    <x v="1"/>
    <m/>
  </r>
  <r>
    <n v="-117.23"/>
    <n v="33.229999999999997"/>
    <n v="13"/>
    <n v="2899"/>
    <n v="657"/>
    <n v="1946"/>
    <n v="579"/>
    <n v="2.9874999999999998"/>
    <n v="172000"/>
    <x v="1"/>
    <m/>
  </r>
  <r>
    <n v="-117.23"/>
    <n v="33.22"/>
    <n v="18"/>
    <n v="2334"/>
    <n v="573"/>
    <n v="962"/>
    <n v="557"/>
    <n v="1.8080000000000001"/>
    <n v="97000"/>
    <x v="1"/>
    <m/>
  </r>
  <r>
    <n v="-117.23"/>
    <n v="33.22"/>
    <n v="16"/>
    <n v="3224"/>
    <n v="729"/>
    <n v="1036"/>
    <n v="608"/>
    <n v="2.0246"/>
    <n v="148800"/>
    <x v="1"/>
    <m/>
  </r>
  <r>
    <n v="-117.24"/>
    <n v="33.22"/>
    <n v="20"/>
    <n v="1962"/>
    <n v="334"/>
    <n v="1173"/>
    <n v="349"/>
    <n v="4.1315999999999997"/>
    <n v="162500"/>
    <x v="1"/>
    <m/>
  </r>
  <r>
    <n v="-117.24"/>
    <n v="33.21"/>
    <n v="9"/>
    <n v="2486"/>
    <n v="626"/>
    <n v="1938"/>
    <n v="525"/>
    <n v="2.1293000000000002"/>
    <n v="151400"/>
    <x v="1"/>
    <m/>
  </r>
  <r>
    <n v="-117.23"/>
    <n v="33.21"/>
    <n v="34"/>
    <n v="544"/>
    <n v="108"/>
    <n v="348"/>
    <n v="127"/>
    <n v="4.125"/>
    <n v="164600"/>
    <x v="1"/>
    <m/>
  </r>
  <r>
    <n v="-117.25"/>
    <n v="33.25"/>
    <n v="6"/>
    <n v="6160"/>
    <n v="993"/>
    <n v="2997"/>
    <n v="1029"/>
    <n v="4.6186999999999996"/>
    <n v="205000"/>
    <x v="1"/>
    <m/>
  </r>
  <r>
    <n v="-117.27"/>
    <n v="33.229999999999997"/>
    <n v="5"/>
    <n v="20908"/>
    <n v="3933"/>
    <n v="9690"/>
    <n v="3510"/>
    <n v="4.1405000000000003"/>
    <n v="198500"/>
    <x v="1"/>
    <m/>
  </r>
  <r>
    <n v="-117.27"/>
    <n v="33.22"/>
    <n v="5"/>
    <n v="2283"/>
    <n v="337"/>
    <n v="999"/>
    <n v="325"/>
    <n v="5.0248999999999997"/>
    <n v="196700"/>
    <x v="1"/>
    <m/>
  </r>
  <r>
    <n v="-117.27"/>
    <n v="33.22"/>
    <n v="16"/>
    <n v="1420"/>
    <n v="311"/>
    <n v="470"/>
    <n v="313"/>
    <n v="1.8849"/>
    <n v="90800"/>
    <x v="1"/>
    <m/>
  </r>
  <r>
    <n v="-117.28"/>
    <n v="33.22"/>
    <n v="13"/>
    <n v="2832"/>
    <n v="542"/>
    <n v="1065"/>
    <n v="531"/>
    <n v="2.3843999999999999"/>
    <n v="98600"/>
    <x v="1"/>
    <m/>
  </r>
  <r>
    <n v="-117.27"/>
    <n v="33.21"/>
    <n v="5"/>
    <n v="5764"/>
    <n v="996"/>
    <n v="3161"/>
    <n v="1012"/>
    <n v="4.4531000000000001"/>
    <n v="177500"/>
    <x v="1"/>
    <m/>
  </r>
  <r>
    <n v="-117.25"/>
    <n v="33.22"/>
    <n v="26"/>
    <n v="2010"/>
    <n v="347"/>
    <n v="1160"/>
    <n v="331"/>
    <n v="3.9815"/>
    <n v="142600"/>
    <x v="1"/>
    <m/>
  </r>
  <r>
    <n v="-117.25"/>
    <n v="33.22"/>
    <n v="19"/>
    <n v="2167"/>
    <n v="443"/>
    <n v="1654"/>
    <n v="435"/>
    <n v="3.5"/>
    <n v="135800"/>
    <x v="1"/>
    <m/>
  </r>
  <r>
    <n v="-117.26"/>
    <n v="33.21"/>
    <n v="26"/>
    <n v="1906"/>
    <n v="408"/>
    <n v="1325"/>
    <n v="427"/>
    <n v="3.0196999999999998"/>
    <n v="136000"/>
    <x v="1"/>
    <m/>
  </r>
  <r>
    <n v="-117.28"/>
    <n v="33.200000000000003"/>
    <n v="11"/>
    <n v="1472"/>
    <n v="261"/>
    <n v="1012"/>
    <n v="285"/>
    <n v="4.21"/>
    <n v="175600"/>
    <x v="3"/>
    <e v="#NAME?"/>
  </r>
  <r>
    <n v="-117.27"/>
    <n v="33.200000000000003"/>
    <n v="23"/>
    <n v="2145"/>
    <n v="379"/>
    <n v="1360"/>
    <n v="404"/>
    <n v="4.2054"/>
    <n v="150700"/>
    <x v="1"/>
    <m/>
  </r>
  <r>
    <n v="-117.26"/>
    <n v="33.200000000000003"/>
    <n v="13"/>
    <n v="3163"/>
    <n v="725"/>
    <n v="1675"/>
    <n v="629"/>
    <n v="2.8214000000000001"/>
    <n v="121900"/>
    <x v="1"/>
    <m/>
  </r>
  <r>
    <n v="-117.27"/>
    <n v="33.200000000000003"/>
    <n v="34"/>
    <n v="1852"/>
    <n v="322"/>
    <n v="978"/>
    <n v="332"/>
    <n v="4.3541999999999996"/>
    <n v="156900"/>
    <x v="1"/>
    <m/>
  </r>
  <r>
    <n v="-117.27"/>
    <n v="33.19"/>
    <n v="8"/>
    <n v="973"/>
    <n v="289"/>
    <n v="663"/>
    <n v="209"/>
    <n v="2.7240000000000002"/>
    <n v="139300"/>
    <x v="3"/>
    <e v="#NAME?"/>
  </r>
  <r>
    <n v="-117.28"/>
    <n v="33.19"/>
    <n v="5"/>
    <n v="2697"/>
    <n v="639"/>
    <n v="1633"/>
    <n v="580"/>
    <n v="3.4456000000000002"/>
    <n v="165800"/>
    <x v="3"/>
    <e v="#NAME?"/>
  </r>
  <r>
    <n v="-117.25"/>
    <n v="33.21"/>
    <n v="9"/>
    <n v="1944"/>
    <n v="488"/>
    <n v="1992"/>
    <n v="453"/>
    <n v="2.0659999999999998"/>
    <n v="127200"/>
    <x v="1"/>
    <m/>
  </r>
  <r>
    <n v="-117.24"/>
    <n v="33.21"/>
    <n v="19"/>
    <n v="1872"/>
    <n v="489"/>
    <n v="1859"/>
    <n v="446"/>
    <n v="2.1875"/>
    <n v="121700"/>
    <x v="1"/>
    <m/>
  </r>
  <r>
    <n v="-117.24"/>
    <n v="33.21"/>
    <n v="18"/>
    <n v="1846"/>
    <n v="419"/>
    <n v="1581"/>
    <n v="387"/>
    <n v="3.0981999999999998"/>
    <n v="111300"/>
    <x v="1"/>
    <m/>
  </r>
  <r>
    <n v="-117.24"/>
    <n v="33.200000000000003"/>
    <n v="25"/>
    <n v="1631"/>
    <n v="415"/>
    <n v="1045"/>
    <n v="386"/>
    <n v="2.4504999999999999"/>
    <n v="147500"/>
    <x v="1"/>
    <m/>
  </r>
  <r>
    <n v="-117.24"/>
    <n v="33.200000000000003"/>
    <n v="26"/>
    <n v="1701"/>
    <n v="404"/>
    <n v="989"/>
    <n v="367"/>
    <n v="2.5118999999999998"/>
    <n v="171700"/>
    <x v="1"/>
    <m/>
  </r>
  <r>
    <n v="-117.25"/>
    <n v="33.200000000000003"/>
    <n v="22"/>
    <n v="2361"/>
    <n v="618"/>
    <n v="1472"/>
    <n v="596"/>
    <n v="2.0625"/>
    <n v="124500"/>
    <x v="1"/>
    <m/>
  </r>
  <r>
    <n v="-117.25"/>
    <n v="33.200000000000003"/>
    <n v="10"/>
    <n v="2050"/>
    <n v="473"/>
    <n v="1302"/>
    <n v="471"/>
    <n v="2.7961"/>
    <n v="131300"/>
    <x v="1"/>
    <m/>
  </r>
  <r>
    <n v="-117.25"/>
    <n v="33.21"/>
    <n v="13"/>
    <n v="1203"/>
    <n v="292"/>
    <n v="1035"/>
    <n v="293"/>
    <n v="2.6339000000000001"/>
    <n v="117000"/>
    <x v="1"/>
    <m/>
  </r>
  <r>
    <n v="-117.23"/>
    <n v="33.21"/>
    <n v="21"/>
    <n v="1934"/>
    <n v="386"/>
    <n v="861"/>
    <n v="381"/>
    <n v="3.6181000000000001"/>
    <n v="213800"/>
    <x v="1"/>
    <m/>
  </r>
  <r>
    <n v="-117.22"/>
    <n v="33.21"/>
    <n v="19"/>
    <n v="4400"/>
    <n v="828"/>
    <n v="1901"/>
    <n v="735"/>
    <n v="3.6375000000000002"/>
    <n v="198800"/>
    <x v="1"/>
    <m/>
  </r>
  <r>
    <n v="-117.22"/>
    <n v="33.200000000000003"/>
    <n v="31"/>
    <n v="1736"/>
    <n v="277"/>
    <n v="801"/>
    <n v="292"/>
    <n v="4.4843999999999999"/>
    <n v="205500"/>
    <x v="1"/>
    <m/>
  </r>
  <r>
    <n v="-117.23"/>
    <n v="33.200000000000003"/>
    <n v="29"/>
    <n v="3372"/>
    <n v="720"/>
    <n v="1770"/>
    <n v="693"/>
    <n v="3.5108999999999999"/>
    <n v="166000"/>
    <x v="1"/>
    <m/>
  </r>
  <r>
    <n v="-117.23"/>
    <n v="33.200000000000003"/>
    <n v="21"/>
    <n v="2284"/>
    <n v="360"/>
    <n v="999"/>
    <n v="356"/>
    <n v="4.8929"/>
    <n v="212500"/>
    <x v="1"/>
    <m/>
  </r>
  <r>
    <n v="-117.21"/>
    <n v="33.200000000000003"/>
    <n v="22"/>
    <n v="3337"/>
    <n v="518"/>
    <n v="1288"/>
    <n v="466"/>
    <n v="5.04"/>
    <n v="253700"/>
    <x v="1"/>
    <m/>
  </r>
  <r>
    <n v="-117.22"/>
    <n v="33.19"/>
    <n v="16"/>
    <n v="3004"/>
    <n v="656"/>
    <n v="1948"/>
    <n v="606"/>
    <n v="2.7019000000000002"/>
    <n v="216900"/>
    <x v="1"/>
    <m/>
  </r>
  <r>
    <n v="-117.27"/>
    <n v="33.18"/>
    <n v="4"/>
    <n v="3371"/>
    <n v="773"/>
    <n v="1481"/>
    <n v="627"/>
    <n v="2.9133"/>
    <n v="215700"/>
    <x v="3"/>
    <e v="#NAME?"/>
  </r>
  <r>
    <n v="-117.26"/>
    <n v="33.19"/>
    <n v="4"/>
    <n v="2342"/>
    <n v="595"/>
    <n v="1518"/>
    <n v="545"/>
    <n v="2.9468999999999999"/>
    <n v="216100"/>
    <x v="3"/>
    <e v="#NAME?"/>
  </r>
  <r>
    <n v="-117.26"/>
    <n v="33.19"/>
    <n v="2"/>
    <n v="2629"/>
    <n v="509"/>
    <n v="1044"/>
    <n v="522"/>
    <n v="4.2361000000000004"/>
    <n v="158500"/>
    <x v="3"/>
    <e v="#NAME?"/>
  </r>
  <r>
    <n v="-117.25"/>
    <n v="33.19"/>
    <n v="18"/>
    <n v="1891"/>
    <n v="306"/>
    <n v="830"/>
    <n v="279"/>
    <n v="4.5763999999999996"/>
    <n v="207000"/>
    <x v="1"/>
    <m/>
  </r>
  <r>
    <n v="-117.24"/>
    <n v="33.19"/>
    <n v="19"/>
    <n v="1569"/>
    <n v="351"/>
    <n v="1035"/>
    <n v="352"/>
    <n v="2.9190999999999998"/>
    <n v="159400"/>
    <x v="1"/>
    <m/>
  </r>
  <r>
    <n v="-117.23"/>
    <n v="33.19"/>
    <n v="22"/>
    <n v="2554"/>
    <n v="447"/>
    <n v="1147"/>
    <n v="422"/>
    <n v="3.6345999999999998"/>
    <n v="192500"/>
    <x v="1"/>
    <m/>
  </r>
  <r>
    <n v="-117.24"/>
    <n v="33.18"/>
    <n v="19"/>
    <n v="3337"/>
    <n v="565"/>
    <n v="1646"/>
    <n v="554"/>
    <n v="5.0194999999999999"/>
    <n v="200200"/>
    <x v="1"/>
    <m/>
  </r>
  <r>
    <n v="-117.3"/>
    <n v="33.17"/>
    <n v="6"/>
    <n v="7880"/>
    <n v="1533"/>
    <n v="3760"/>
    <n v="1460"/>
    <n v="4.1806999999999999"/>
    <n v="182600"/>
    <x v="3"/>
    <e v="#NAME?"/>
  </r>
  <r>
    <n v="-117.32"/>
    <n v="33.17"/>
    <n v="18"/>
    <n v="2143"/>
    <n v="299"/>
    <n v="828"/>
    <n v="283"/>
    <n v="4.2382999999999997"/>
    <n v="239000"/>
    <x v="3"/>
    <e v="#NAME?"/>
  </r>
  <r>
    <n v="-117.31"/>
    <n v="33.17"/>
    <n v="7"/>
    <n v="2349"/>
    <n v="312"/>
    <n v="809"/>
    <n v="282"/>
    <n v="5.5519999999999996"/>
    <n v="283900"/>
    <x v="3"/>
    <e v="#NAME?"/>
  </r>
  <r>
    <n v="-117.31"/>
    <n v="33.159999999999997"/>
    <n v="4"/>
    <n v="5846"/>
    <n v="894"/>
    <n v="2282"/>
    <n v="801"/>
    <n v="5.5956000000000001"/>
    <n v="247800"/>
    <x v="3"/>
    <e v="#NAME?"/>
  </r>
  <r>
    <n v="-117.31"/>
    <n v="33.159999999999997"/>
    <n v="17"/>
    <n v="1704"/>
    <n v="263"/>
    <n v="781"/>
    <n v="281"/>
    <n v="5.6604999999999999"/>
    <n v="224400"/>
    <x v="3"/>
    <e v="#NAME?"/>
  </r>
  <r>
    <n v="-117.29"/>
    <n v="33.18"/>
    <n v="15"/>
    <n v="3780"/>
    <n v="792"/>
    <n v="1632"/>
    <n v="721"/>
    <n v="2.7644000000000002"/>
    <n v="111400"/>
    <x v="3"/>
    <e v="#NAME?"/>
  </r>
  <r>
    <n v="-117.29"/>
    <n v="33.18"/>
    <n v="17"/>
    <n v="821"/>
    <n v="176"/>
    <n v="436"/>
    <n v="168"/>
    <n v="3.1667000000000001"/>
    <n v="160600"/>
    <x v="3"/>
    <e v="#NAME?"/>
  </r>
  <r>
    <n v="-117.28"/>
    <n v="33.18"/>
    <n v="16"/>
    <n v="3002"/>
    <n v="591"/>
    <n v="842"/>
    <n v="538"/>
    <n v="2.1204999999999998"/>
    <n v="157300"/>
    <x v="3"/>
    <e v="#NAME?"/>
  </r>
  <r>
    <n v="-117.28"/>
    <n v="33.18"/>
    <n v="14"/>
    <n v="676"/>
    <n v="118"/>
    <n v="384"/>
    <n v="126"/>
    <n v="6.2096"/>
    <n v="178100"/>
    <x v="3"/>
    <e v="#NAME?"/>
  </r>
  <r>
    <n v="-117.26"/>
    <n v="33.18"/>
    <n v="9"/>
    <n v="4540"/>
    <n v="793"/>
    <n v="2235"/>
    <n v="746"/>
    <n v="4.5781000000000001"/>
    <n v="225600"/>
    <x v="3"/>
    <e v="#NAME?"/>
  </r>
  <r>
    <n v="-117.27"/>
    <n v="33.15"/>
    <n v="4"/>
    <n v="23915"/>
    <n v="4135"/>
    <n v="10877"/>
    <n v="3958"/>
    <n v="4.6356999999999999"/>
    <n v="244900"/>
    <x v="3"/>
    <e v="#NAME?"/>
  </r>
  <r>
    <n v="-117.29"/>
    <n v="33.15"/>
    <n v="11"/>
    <n v="2560"/>
    <n v="445"/>
    <n v="952"/>
    <n v="448"/>
    <n v="4.0625"/>
    <n v="87500"/>
    <x v="3"/>
    <e v="#NAME?"/>
  </r>
  <r>
    <n v="-117.24"/>
    <n v="33.17"/>
    <n v="4"/>
    <n v="9998"/>
    <n v="1874"/>
    <n v="3925"/>
    <n v="1672"/>
    <n v="4.2826000000000004"/>
    <n v="237500"/>
    <x v="1"/>
    <m/>
  </r>
  <r>
    <n v="-117.22"/>
    <n v="33.17"/>
    <n v="6"/>
    <n v="1487"/>
    <n v="362"/>
    <n v="810"/>
    <n v="322"/>
    <n v="3.625"/>
    <n v="135700"/>
    <x v="1"/>
    <m/>
  </r>
  <r>
    <n v="-117.23"/>
    <n v="33.159999999999997"/>
    <n v="4"/>
    <n v="3066"/>
    <n v="625"/>
    <n v="1164"/>
    <n v="582"/>
    <n v="4"/>
    <n v="228100"/>
    <x v="3"/>
    <e v="#NAME?"/>
  </r>
  <r>
    <n v="-117.23"/>
    <n v="33.159999999999997"/>
    <n v="2"/>
    <n v="4624"/>
    <n v="946"/>
    <n v="2091"/>
    <n v="808"/>
    <n v="3.6736"/>
    <n v="214500"/>
    <x v="3"/>
    <e v="#NAME?"/>
  </r>
  <r>
    <n v="-117.22"/>
    <n v="33.18"/>
    <n v="13"/>
    <n v="4273"/>
    <n v="886"/>
    <n v="2328"/>
    <n v="801"/>
    <n v="3.3443999999999998"/>
    <n v="183900"/>
    <x v="1"/>
    <m/>
  </r>
  <r>
    <n v="-117.21"/>
    <n v="33.17"/>
    <n v="16"/>
    <n v="1787"/>
    <n v="361"/>
    <n v="1446"/>
    <n v="362"/>
    <n v="3.75"/>
    <n v="163800"/>
    <x v="1"/>
    <m/>
  </r>
  <r>
    <n v="-117.21"/>
    <n v="33.19"/>
    <n v="21"/>
    <n v="3765"/>
    <n v="612"/>
    <n v="1722"/>
    <n v="593"/>
    <n v="4.8151999999999999"/>
    <n v="218500"/>
    <x v="1"/>
    <m/>
  </r>
  <r>
    <n v="-117.19"/>
    <n v="33.18"/>
    <n v="7"/>
    <n v="3561"/>
    <n v="722"/>
    <n v="1921"/>
    <n v="657"/>
    <n v="4.1128"/>
    <n v="209700"/>
    <x v="1"/>
    <m/>
  </r>
  <r>
    <n v="-117.21"/>
    <n v="33.159999999999997"/>
    <n v="13"/>
    <n v="2937"/>
    <n v="698"/>
    <n v="1246"/>
    <n v="579"/>
    <n v="2.6486999999999998"/>
    <n v="196000"/>
    <x v="1"/>
    <m/>
  </r>
  <r>
    <n v="-117.2"/>
    <n v="33.159999999999997"/>
    <n v="13"/>
    <n v="4503"/>
    <n v="1137"/>
    <n v="3094"/>
    <n v="1091"/>
    <n v="2.3159000000000001"/>
    <n v="91600"/>
    <x v="1"/>
    <m/>
  </r>
  <r>
    <n v="-117.2"/>
    <n v="33.15"/>
    <n v="11"/>
    <n v="4091"/>
    <n v="864"/>
    <n v="1927"/>
    <n v="765"/>
    <n v="3.0139"/>
    <n v="199000"/>
    <x v="1"/>
    <m/>
  </r>
  <r>
    <n v="-117.2"/>
    <n v="33.14"/>
    <n v="19"/>
    <n v="2025"/>
    <n v="414"/>
    <n v="1663"/>
    <n v="403"/>
    <n v="3.8147000000000002"/>
    <n v="139200"/>
    <x v="1"/>
    <m/>
  </r>
  <r>
    <n v="-117.22"/>
    <n v="33.14"/>
    <n v="5"/>
    <n v="4576"/>
    <n v="848"/>
    <n v="2314"/>
    <n v="705"/>
    <n v="5.0122999999999998"/>
    <n v="210400"/>
    <x v="3"/>
    <e v="#NAME?"/>
  </r>
  <r>
    <n v="-117.21"/>
    <n v="33.14"/>
    <n v="12"/>
    <n v="4839"/>
    <n v="954"/>
    <n v="1708"/>
    <n v="952"/>
    <n v="2.8586"/>
    <n v="163300"/>
    <x v="1"/>
    <m/>
  </r>
  <r>
    <n v="-117.21"/>
    <n v="33.130000000000003"/>
    <n v="15"/>
    <n v="1889"/>
    <n v="368"/>
    <n v="754"/>
    <n v="409"/>
    <n v="2.2277999999999998"/>
    <n v="132800"/>
    <x v="3"/>
    <e v="#NAME?"/>
  </r>
  <r>
    <n v="-117.17"/>
    <n v="33.18"/>
    <n v="25"/>
    <n v="596"/>
    <n v="115"/>
    <n v="426"/>
    <n v="137"/>
    <n v="3.0221"/>
    <n v="214300"/>
    <x v="1"/>
    <m/>
  </r>
  <r>
    <n v="-117.18"/>
    <n v="33.159999999999997"/>
    <n v="15"/>
    <n v="5923"/>
    <n v="1206"/>
    <n v="3943"/>
    <n v="1006"/>
    <n v="3.1793"/>
    <n v="159900"/>
    <x v="1"/>
    <m/>
  </r>
  <r>
    <n v="-117.15"/>
    <n v="33.159999999999997"/>
    <n v="5"/>
    <n v="4750"/>
    <n v="962"/>
    <n v="2726"/>
    <n v="905"/>
    <n v="3.5838999999999999"/>
    <n v="158500"/>
    <x v="1"/>
    <m/>
  </r>
  <r>
    <n v="-117.14"/>
    <n v="33.159999999999997"/>
    <n v="16"/>
    <n v="1660"/>
    <m/>
    <n v="733"/>
    <n v="214"/>
    <n v="5.6874000000000002"/>
    <n v="202700"/>
    <x v="1"/>
    <m/>
  </r>
  <r>
    <n v="-117.13"/>
    <n v="33.15"/>
    <n v="15"/>
    <n v="2241"/>
    <n v="381"/>
    <n v="997"/>
    <n v="390"/>
    <n v="3.4832999999999998"/>
    <n v="193200"/>
    <x v="1"/>
    <m/>
  </r>
  <r>
    <n v="-117.14"/>
    <n v="33.15"/>
    <n v="17"/>
    <n v="1149"/>
    <n v="182"/>
    <n v="702"/>
    <n v="192"/>
    <n v="5.5696000000000003"/>
    <n v="168400"/>
    <x v="1"/>
    <m/>
  </r>
  <r>
    <n v="-117.14"/>
    <n v="33.15"/>
    <n v="16"/>
    <n v="1129"/>
    <n v="198"/>
    <n v="758"/>
    <n v="178"/>
    <n v="5.0346000000000002"/>
    <n v="174600"/>
    <x v="1"/>
    <m/>
  </r>
  <r>
    <n v="-117.15"/>
    <n v="33.14"/>
    <n v="15"/>
    <n v="1070"/>
    <n v="208"/>
    <n v="470"/>
    <n v="217"/>
    <n v="2.3062"/>
    <n v="158900"/>
    <x v="1"/>
    <m/>
  </r>
  <r>
    <n v="-117.13"/>
    <n v="33.15"/>
    <n v="16"/>
    <n v="3907"/>
    <n v="671"/>
    <n v="1759"/>
    <n v="663"/>
    <n v="3.1776"/>
    <n v="172600"/>
    <x v="1"/>
    <m/>
  </r>
  <r>
    <n v="-117.13"/>
    <n v="33.14"/>
    <n v="16"/>
    <n v="1649"/>
    <n v="278"/>
    <n v="993"/>
    <n v="277"/>
    <n v="4.8525999999999998"/>
    <n v="170700"/>
    <x v="1"/>
    <m/>
  </r>
  <r>
    <n v="-117.13"/>
    <n v="33.14"/>
    <n v="5"/>
    <n v="2618"/>
    <n v="539"/>
    <n v="1320"/>
    <n v="512"/>
    <n v="4.1052999999999997"/>
    <n v="171400"/>
    <x v="1"/>
    <m/>
  </r>
  <r>
    <n v="-117.12"/>
    <n v="33.14"/>
    <n v="16"/>
    <n v="1710"/>
    <n v="272"/>
    <n v="1025"/>
    <n v="267"/>
    <n v="4.1641000000000004"/>
    <n v="163600"/>
    <x v="1"/>
    <m/>
  </r>
  <r>
    <n v="-117.12"/>
    <n v="33.14"/>
    <n v="12"/>
    <n v="2363"/>
    <n v="408"/>
    <n v="1211"/>
    <n v="396"/>
    <n v="3.8967000000000001"/>
    <n v="172600"/>
    <x v="1"/>
    <m/>
  </r>
  <r>
    <n v="-117.13"/>
    <n v="33.14"/>
    <n v="12"/>
    <n v="2258"/>
    <n v="456"/>
    <n v="1147"/>
    <n v="433"/>
    <n v="4.0495000000000001"/>
    <n v="153900"/>
    <x v="1"/>
    <m/>
  </r>
  <r>
    <n v="-117.19"/>
    <n v="33.14"/>
    <n v="12"/>
    <n v="3652"/>
    <n v="923"/>
    <n v="1677"/>
    <n v="728"/>
    <n v="2.3267000000000002"/>
    <n v="92000"/>
    <x v="1"/>
    <m/>
  </r>
  <r>
    <n v="-117.18"/>
    <n v="33.15"/>
    <n v="7"/>
    <n v="6225"/>
    <n v="1683"/>
    <n v="5410"/>
    <n v="1580"/>
    <n v="2.3199999999999998"/>
    <n v="117500"/>
    <x v="1"/>
    <m/>
  </r>
  <r>
    <n v="-117.21"/>
    <n v="33.130000000000003"/>
    <n v="19"/>
    <n v="3068"/>
    <n v="596"/>
    <n v="912"/>
    <n v="554"/>
    <n v="3.7749999999999999"/>
    <n v="168000"/>
    <x v="3"/>
    <e v="#NAME?"/>
  </r>
  <r>
    <n v="-117.2"/>
    <n v="33.119999999999997"/>
    <n v="18"/>
    <n v="4372"/>
    <n v="736"/>
    <n v="1473"/>
    <n v="675"/>
    <n v="5.1193999999999997"/>
    <n v="247800"/>
    <x v="3"/>
    <e v="#NAME?"/>
  </r>
  <r>
    <n v="-117.21"/>
    <n v="33.119999999999997"/>
    <n v="4"/>
    <n v="3261"/>
    <n v="689"/>
    <n v="926"/>
    <n v="561"/>
    <n v="4.3672000000000004"/>
    <n v="258900"/>
    <x v="3"/>
    <e v="#NAME?"/>
  </r>
  <r>
    <n v="-117.18"/>
    <n v="33.11"/>
    <n v="16"/>
    <n v="3470"/>
    <n v="601"/>
    <n v="1197"/>
    <n v="552"/>
    <n v="5.1814"/>
    <n v="279900"/>
    <x v="3"/>
    <e v="#NAME?"/>
  </r>
  <r>
    <n v="-117.25"/>
    <n v="33.119999999999997"/>
    <n v="8"/>
    <n v="8552"/>
    <n v="1437"/>
    <n v="3335"/>
    <n v="1323"/>
    <n v="5.3109999999999999"/>
    <n v="255800"/>
    <x v="3"/>
    <e v="#NAME?"/>
  </r>
  <r>
    <n v="-117.24"/>
    <n v="33.11"/>
    <n v="10"/>
    <n v="3487"/>
    <n v="545"/>
    <n v="1410"/>
    <n v="557"/>
    <n v="6.0335999999999999"/>
    <n v="240300"/>
    <x v="3"/>
    <e v="#NAME?"/>
  </r>
  <r>
    <n v="-117.23"/>
    <n v="33.1"/>
    <n v="4"/>
    <n v="1862"/>
    <n v="291"/>
    <n v="685"/>
    <n v="248"/>
    <n v="7.7450000000000001"/>
    <n v="237400"/>
    <x v="3"/>
    <e v="#NAME?"/>
  </r>
  <r>
    <n v="-117.25"/>
    <n v="33.1"/>
    <n v="14"/>
    <n v="3676"/>
    <n v="720"/>
    <n v="1176"/>
    <n v="614"/>
    <n v="3.9464000000000001"/>
    <n v="171900"/>
    <x v="3"/>
    <e v="#NAME?"/>
  </r>
  <r>
    <n v="-117.26"/>
    <n v="33.090000000000003"/>
    <n v="22"/>
    <n v="2398"/>
    <n v="407"/>
    <n v="349"/>
    <n v="169"/>
    <n v="7.0423"/>
    <n v="500001"/>
    <x v="3"/>
    <e v="#NAME?"/>
  </r>
  <r>
    <n v="-117.26"/>
    <n v="33.090000000000003"/>
    <n v="13"/>
    <n v="3730"/>
    <n v="761"/>
    <n v="1335"/>
    <n v="603"/>
    <n v="4.1666999999999996"/>
    <n v="227100"/>
    <x v="3"/>
    <e v="#NAME?"/>
  </r>
  <r>
    <n v="-117.23"/>
    <n v="33.090000000000003"/>
    <n v="7"/>
    <n v="5320"/>
    <n v="855"/>
    <n v="2015"/>
    <n v="768"/>
    <n v="6.3372999999999999"/>
    <n v="279600"/>
    <x v="3"/>
    <e v="#NAME?"/>
  </r>
  <r>
    <n v="-117.25"/>
    <n v="33.08"/>
    <n v="13"/>
    <n v="3651"/>
    <n v="465"/>
    <n v="1311"/>
    <n v="435"/>
    <n v="7.5401999999999996"/>
    <n v="340300"/>
    <x v="3"/>
    <e v="#NAME?"/>
  </r>
  <r>
    <n v="-117.25"/>
    <n v="33.08"/>
    <n v="14"/>
    <n v="7208"/>
    <n v="1012"/>
    <n v="3097"/>
    <n v="1014"/>
    <n v="6.617"/>
    <n v="285200"/>
    <x v="3"/>
    <e v="#NAME?"/>
  </r>
  <r>
    <n v="-117.26"/>
    <n v="33.08"/>
    <n v="12"/>
    <n v="5080"/>
    <n v="814"/>
    <n v="1958"/>
    <n v="716"/>
    <n v="5.3905000000000003"/>
    <n v="299600"/>
    <x v="3"/>
    <e v="#NAME?"/>
  </r>
  <r>
    <n v="-117.09"/>
    <n v="33.130000000000003"/>
    <n v="9"/>
    <n v="5685"/>
    <n v="1442"/>
    <n v="3773"/>
    <n v="1250"/>
    <n v="3.0426000000000002"/>
    <n v="129900"/>
    <x v="1"/>
    <m/>
  </r>
  <r>
    <n v="-117.08"/>
    <n v="33.14"/>
    <n v="15"/>
    <n v="1497"/>
    <n v="250"/>
    <n v="827"/>
    <n v="239"/>
    <n v="4.3845999999999998"/>
    <n v="154200"/>
    <x v="1"/>
    <m/>
  </r>
  <r>
    <n v="-117.08"/>
    <n v="33.14"/>
    <n v="11"/>
    <n v="1430"/>
    <n v="292"/>
    <n v="921"/>
    <n v="294"/>
    <n v="4.2356999999999996"/>
    <n v="160900"/>
    <x v="1"/>
    <m/>
  </r>
  <r>
    <n v="-117.07"/>
    <n v="33.14"/>
    <n v="16"/>
    <n v="2546"/>
    <n v="429"/>
    <n v="1683"/>
    <n v="408"/>
    <n v="4.7426000000000004"/>
    <n v="160600"/>
    <x v="1"/>
    <m/>
  </r>
  <r>
    <n v="-117.07"/>
    <n v="33.15"/>
    <n v="17"/>
    <n v="1893"/>
    <n v="297"/>
    <n v="936"/>
    <n v="287"/>
    <n v="5.1841999999999997"/>
    <n v="157700"/>
    <x v="1"/>
    <m/>
  </r>
  <r>
    <n v="-117.06"/>
    <n v="33.15"/>
    <n v="24"/>
    <n v="2155"/>
    <n v="379"/>
    <n v="1158"/>
    <n v="360"/>
    <n v="4.7941000000000003"/>
    <n v="147500"/>
    <x v="1"/>
    <m/>
  </r>
  <r>
    <n v="-117.11"/>
    <n v="33.19"/>
    <n v="15"/>
    <n v="3154"/>
    <n v="488"/>
    <n v="1656"/>
    <n v="429"/>
    <n v="5.0461"/>
    <n v="222400"/>
    <x v="1"/>
    <m/>
  </r>
  <r>
    <n v="-117.03"/>
    <n v="33.18"/>
    <n v="17"/>
    <n v="5391"/>
    <n v="886"/>
    <n v="2732"/>
    <n v="830"/>
    <n v="5.1771000000000003"/>
    <n v="212800"/>
    <x v="1"/>
    <m/>
  </r>
  <r>
    <n v="-117.06"/>
    <n v="33.17"/>
    <n v="4"/>
    <n v="5465"/>
    <n v="974"/>
    <n v="2844"/>
    <n v="950"/>
    <n v="4.4477000000000002"/>
    <n v="174800"/>
    <x v="1"/>
    <m/>
  </r>
  <r>
    <n v="-117.1"/>
    <n v="33.17"/>
    <n v="12"/>
    <n v="2465"/>
    <n v="412"/>
    <n v="1226"/>
    <n v="428"/>
    <n v="5.4819000000000004"/>
    <n v="183800"/>
    <x v="1"/>
    <m/>
  </r>
  <r>
    <n v="-117.08"/>
    <n v="33.159999999999997"/>
    <n v="11"/>
    <n v="6341"/>
    <n v="1030"/>
    <n v="2697"/>
    <n v="977"/>
    <n v="4.8554000000000004"/>
    <n v="206700"/>
    <x v="1"/>
    <m/>
  </r>
  <r>
    <n v="-117.07"/>
    <n v="33.15"/>
    <n v="15"/>
    <n v="2994"/>
    <n v="522"/>
    <n v="1231"/>
    <n v="503"/>
    <n v="3.2023999999999999"/>
    <n v="180400"/>
    <x v="1"/>
    <m/>
  </r>
  <r>
    <n v="-117.08"/>
    <n v="33.14"/>
    <n v="19"/>
    <n v="2629"/>
    <n v="494"/>
    <n v="1444"/>
    <n v="503"/>
    <n v="3.5461999999999998"/>
    <n v="156800"/>
    <x v="1"/>
    <m/>
  </r>
  <r>
    <n v="-117.09"/>
    <n v="33.15"/>
    <n v="13"/>
    <n v="3958"/>
    <n v="865"/>
    <n v="1981"/>
    <n v="840"/>
    <n v="3.4763999999999999"/>
    <n v="137500"/>
    <x v="1"/>
    <m/>
  </r>
  <r>
    <n v="-117.07"/>
    <n v="33.130000000000003"/>
    <n v="17"/>
    <n v="6817"/>
    <n v="1632"/>
    <n v="4526"/>
    <n v="1474"/>
    <n v="2.6152000000000002"/>
    <n v="135300"/>
    <x v="1"/>
    <m/>
  </r>
  <r>
    <n v="-117.07"/>
    <n v="33.130000000000003"/>
    <n v="33"/>
    <n v="555"/>
    <n v="165"/>
    <n v="612"/>
    <n v="176"/>
    <n v="2.1785999999999999"/>
    <n v="137500"/>
    <x v="1"/>
    <m/>
  </r>
  <r>
    <n v="-117.06"/>
    <n v="33.14"/>
    <n v="27"/>
    <n v="3819"/>
    <n v="674"/>
    <n v="2447"/>
    <n v="717"/>
    <n v="3.8184999999999998"/>
    <n v="137200"/>
    <x v="1"/>
    <m/>
  </r>
  <r>
    <n v="-117.05"/>
    <n v="33.130000000000003"/>
    <n v="20"/>
    <n v="7746"/>
    <n v="2035"/>
    <n v="5370"/>
    <n v="1838"/>
    <n v="2.3761999999999999"/>
    <n v="98500"/>
    <x v="1"/>
    <m/>
  </r>
  <r>
    <n v="-117.04"/>
    <n v="33.15"/>
    <n v="15"/>
    <n v="13814"/>
    <n v="2888"/>
    <n v="6583"/>
    <n v="2789"/>
    <n v="2.8247"/>
    <n v="150000"/>
    <x v="1"/>
    <m/>
  </r>
  <r>
    <n v="-117.05"/>
    <n v="33.14"/>
    <n v="16"/>
    <n v="4552"/>
    <n v="1166"/>
    <n v="2737"/>
    <n v="1051"/>
    <n v="2.25"/>
    <n v="136300"/>
    <x v="1"/>
    <m/>
  </r>
  <r>
    <n v="-117.06"/>
    <n v="33.130000000000003"/>
    <n v="12"/>
    <n v="8742"/>
    <n v="2114"/>
    <n v="4854"/>
    <n v="1957"/>
    <n v="2.8014999999999999"/>
    <n v="143500"/>
    <x v="1"/>
    <m/>
  </r>
  <r>
    <n v="-117.08"/>
    <n v="33.130000000000003"/>
    <n v="17"/>
    <n v="8466"/>
    <n v="2628"/>
    <n v="7014"/>
    <n v="2267"/>
    <n v="2.1436999999999999"/>
    <n v="113700"/>
    <x v="1"/>
    <m/>
  </r>
  <r>
    <n v="-117.08"/>
    <n v="33.119999999999997"/>
    <n v="43"/>
    <n v="107"/>
    <n v="44"/>
    <n v="107"/>
    <n v="48"/>
    <n v="0.70540000000000003"/>
    <n v="137500"/>
    <x v="1"/>
    <m/>
  </r>
  <r>
    <n v="-117.11"/>
    <n v="33.15"/>
    <n v="14"/>
    <n v="8374"/>
    <n v="1407"/>
    <n v="2916"/>
    <n v="1295"/>
    <n v="4.7019000000000002"/>
    <n v="191100"/>
    <x v="1"/>
    <m/>
  </r>
  <r>
    <n v="-117.1"/>
    <n v="33.15"/>
    <n v="5"/>
    <n v="3159"/>
    <n v="685"/>
    <n v="1398"/>
    <n v="581"/>
    <n v="3.1467000000000001"/>
    <n v="161100"/>
    <x v="1"/>
    <m/>
  </r>
  <r>
    <n v="-117.12"/>
    <n v="33.15"/>
    <n v="7"/>
    <n v="2810"/>
    <n v="464"/>
    <n v="1564"/>
    <n v="457"/>
    <n v="4.4654999999999996"/>
    <n v="182800"/>
    <x v="1"/>
    <m/>
  </r>
  <r>
    <n v="-117.14"/>
    <n v="33.18"/>
    <n v="11"/>
    <n v="5546"/>
    <n v="974"/>
    <n v="2300"/>
    <n v="970"/>
    <n v="3.7109000000000001"/>
    <n v="199800"/>
    <x v="1"/>
    <m/>
  </r>
  <r>
    <n v="-117.1"/>
    <n v="33.14"/>
    <n v="7"/>
    <n v="10665"/>
    <n v="2576"/>
    <n v="4917"/>
    <n v="2424"/>
    <n v="2.3170999999999999"/>
    <n v="159500"/>
    <x v="1"/>
    <m/>
  </r>
  <r>
    <n v="-117.11"/>
    <n v="33.14"/>
    <n v="10"/>
    <n v="3208"/>
    <n v="636"/>
    <n v="1395"/>
    <n v="582"/>
    <n v="3.4455"/>
    <n v="190500"/>
    <x v="1"/>
    <m/>
  </r>
  <r>
    <n v="-117.14"/>
    <n v="33.119999999999997"/>
    <n v="7"/>
    <n v="6126"/>
    <n v="1032"/>
    <n v="2662"/>
    <n v="923"/>
    <n v="4.9005000000000001"/>
    <n v="264000"/>
    <x v="1"/>
    <m/>
  </r>
  <r>
    <n v="-117.13"/>
    <n v="33.130000000000003"/>
    <n v="17"/>
    <n v="3164"/>
    <n v="652"/>
    <n v="1123"/>
    <n v="699"/>
    <n v="2.0819999999999999"/>
    <n v="80000"/>
    <x v="1"/>
    <m/>
  </r>
  <r>
    <n v="-117.11"/>
    <n v="33.119999999999997"/>
    <n v="46"/>
    <n v="52"/>
    <n v="13"/>
    <n v="59"/>
    <n v="13"/>
    <n v="3.875"/>
    <n v="200000"/>
    <x v="1"/>
    <m/>
  </r>
  <r>
    <n v="-117.1"/>
    <n v="33.119999999999997"/>
    <n v="12"/>
    <n v="961"/>
    <n v="342"/>
    <n v="315"/>
    <n v="201"/>
    <n v="0.81299999999999994"/>
    <n v="275000"/>
    <x v="1"/>
    <m/>
  </r>
  <r>
    <n v="-117.11"/>
    <n v="33.11"/>
    <n v="17"/>
    <n v="2641"/>
    <n v="627"/>
    <n v="1167"/>
    <n v="647"/>
    <n v="2.2875000000000001"/>
    <n v="132400"/>
    <x v="1"/>
    <m/>
  </r>
  <r>
    <n v="-117.14"/>
    <n v="33.07"/>
    <n v="12"/>
    <n v="9302"/>
    <n v="1603"/>
    <n v="4074"/>
    <n v="1504"/>
    <n v="4.3513000000000002"/>
    <n v="199600"/>
    <x v="1"/>
    <m/>
  </r>
  <r>
    <n v="-117.12"/>
    <n v="33.07"/>
    <n v="45"/>
    <n v="1032"/>
    <n v="235"/>
    <n v="363"/>
    <n v="177"/>
    <n v="3.6389"/>
    <n v="186600"/>
    <x v="1"/>
    <m/>
  </r>
  <r>
    <n v="-117.1"/>
    <n v="33.07"/>
    <n v="16"/>
    <n v="2402"/>
    <n v="336"/>
    <n v="1080"/>
    <n v="365"/>
    <n v="8.6803000000000008"/>
    <n v="347300"/>
    <x v="1"/>
    <m/>
  </r>
  <r>
    <n v="-117.07"/>
    <n v="33.07"/>
    <n v="8"/>
    <n v="2756"/>
    <n v="343"/>
    <n v="1045"/>
    <n v="340"/>
    <n v="8.5957000000000008"/>
    <n v="444100"/>
    <x v="1"/>
    <m/>
  </r>
  <r>
    <n v="-117.1"/>
    <n v="33.090000000000003"/>
    <n v="5"/>
    <n v="12045"/>
    <n v="2162"/>
    <n v="5640"/>
    <n v="1997"/>
    <n v="4.4375"/>
    <n v="353000"/>
    <x v="1"/>
    <m/>
  </r>
  <r>
    <n v="-117.08"/>
    <n v="33.08"/>
    <n v="23"/>
    <n v="3400"/>
    <n v="501"/>
    <n v="1383"/>
    <n v="488"/>
    <n v="4.9843999999999999"/>
    <n v="249100"/>
    <x v="1"/>
    <m/>
  </r>
  <r>
    <n v="-117.09"/>
    <n v="33.1"/>
    <n v="21"/>
    <n v="2876"/>
    <n v="539"/>
    <n v="1387"/>
    <n v="499"/>
    <n v="3.8292000000000002"/>
    <n v="177000"/>
    <x v="1"/>
    <m/>
  </r>
  <r>
    <n v="-117.08"/>
    <n v="33.090000000000003"/>
    <n v="23"/>
    <n v="3792"/>
    <n v="624"/>
    <n v="1988"/>
    <n v="658"/>
    <n v="4.7565999999999997"/>
    <n v="178300"/>
    <x v="1"/>
    <m/>
  </r>
  <r>
    <n v="-117.09"/>
    <n v="33.119999999999997"/>
    <n v="11"/>
    <n v="567"/>
    <n v="184"/>
    <n v="620"/>
    <n v="163"/>
    <n v="2.5284"/>
    <n v="122500"/>
    <x v="1"/>
    <m/>
  </r>
  <r>
    <n v="-117.08"/>
    <n v="33.11"/>
    <n v="31"/>
    <n v="1356"/>
    <n v="324"/>
    <n v="1301"/>
    <n v="331"/>
    <n v="2.5331000000000001"/>
    <n v="115100"/>
    <x v="1"/>
    <m/>
  </r>
  <r>
    <n v="-117.08"/>
    <n v="33.11"/>
    <n v="28"/>
    <n v="2094"/>
    <n v="585"/>
    <n v="1556"/>
    <n v="563"/>
    <n v="2.2000000000000002"/>
    <n v="127700"/>
    <x v="1"/>
    <m/>
  </r>
  <r>
    <n v="-117.09"/>
    <n v="33.11"/>
    <n v="32"/>
    <n v="1713"/>
    <n v="321"/>
    <n v="891"/>
    <n v="286"/>
    <n v="3.1429"/>
    <n v="171600"/>
    <x v="1"/>
    <m/>
  </r>
  <r>
    <n v="-117.08"/>
    <n v="33.119999999999997"/>
    <n v="37"/>
    <n v="1060"/>
    <n v="268"/>
    <n v="823"/>
    <n v="229"/>
    <n v="1.8363"/>
    <n v="145500"/>
    <x v="1"/>
    <m/>
  </r>
  <r>
    <n v="-117.07"/>
    <n v="33.11"/>
    <n v="31"/>
    <n v="2055"/>
    <n v="473"/>
    <n v="1326"/>
    <n v="427"/>
    <n v="3.0914999999999999"/>
    <n v="139900"/>
    <x v="1"/>
    <m/>
  </r>
  <r>
    <n v="-117.08"/>
    <n v="33.11"/>
    <n v="31"/>
    <n v="1832"/>
    <n v="444"/>
    <n v="1669"/>
    <n v="463"/>
    <n v="2.2145999999999999"/>
    <n v="116700"/>
    <x v="1"/>
    <m/>
  </r>
  <r>
    <n v="-117.08"/>
    <n v="33.119999999999997"/>
    <n v="33"/>
    <n v="674"/>
    <n v="208"/>
    <n v="565"/>
    <n v="188"/>
    <n v="1.875"/>
    <n v="114300"/>
    <x v="1"/>
    <m/>
  </r>
  <r>
    <n v="-117.07"/>
    <n v="33.119999999999997"/>
    <n v="21"/>
    <n v="4578"/>
    <n v="927"/>
    <n v="2818"/>
    <n v="900"/>
    <n v="3.1457999999999999"/>
    <n v="187700"/>
    <x v="1"/>
    <m/>
  </r>
  <r>
    <n v="-117.07"/>
    <n v="33.119999999999997"/>
    <n v="32"/>
    <n v="2474"/>
    <n v="499"/>
    <n v="1224"/>
    <n v="461"/>
    <n v="2.7216"/>
    <n v="146300"/>
    <x v="1"/>
    <m/>
  </r>
  <r>
    <n v="-117.07"/>
    <n v="33.119999999999997"/>
    <n v="12"/>
    <n v="2453"/>
    <n v="599"/>
    <n v="1251"/>
    <n v="529"/>
    <n v="2.4121999999999999"/>
    <n v="127000"/>
    <x v="1"/>
    <m/>
  </r>
  <r>
    <n v="-117.07"/>
    <n v="33.11"/>
    <n v="17"/>
    <n v="5565"/>
    <n v="1237"/>
    <n v="3004"/>
    <n v="1139"/>
    <n v="3.0053999999999998"/>
    <n v="142300"/>
    <x v="1"/>
    <m/>
  </r>
  <r>
    <n v="-117.06"/>
    <n v="33.090000000000003"/>
    <n v="11"/>
    <n v="7483"/>
    <n v="1276"/>
    <n v="3516"/>
    <n v="1261"/>
    <n v="4.0484"/>
    <n v="262500"/>
    <x v="1"/>
    <m/>
  </r>
  <r>
    <n v="-117.03"/>
    <n v="33.130000000000003"/>
    <n v="15"/>
    <n v="7000"/>
    <n v="1185"/>
    <n v="3555"/>
    <n v="1118"/>
    <n v="4.7022000000000004"/>
    <n v="172800"/>
    <x v="1"/>
    <m/>
  </r>
  <r>
    <n v="-116.97"/>
    <n v="33.130000000000003"/>
    <n v="10"/>
    <n v="5149"/>
    <n v="851"/>
    <n v="2177"/>
    <n v="783"/>
    <n v="6.7957000000000001"/>
    <n v="287500"/>
    <x v="1"/>
    <m/>
  </r>
  <r>
    <n v="-117.05"/>
    <n v="33.130000000000003"/>
    <n v="17"/>
    <n v="2385"/>
    <n v="372"/>
    <n v="1118"/>
    <n v="369"/>
    <n v="4.2812999999999999"/>
    <n v="169900"/>
    <x v="1"/>
    <m/>
  </r>
  <r>
    <n v="-117.05"/>
    <n v="33.11"/>
    <n v="18"/>
    <n v="4393"/>
    <n v="642"/>
    <n v="2095"/>
    <n v="677"/>
    <n v="5.4786000000000001"/>
    <n v="223500"/>
    <x v="1"/>
    <m/>
  </r>
  <r>
    <n v="-117.05"/>
    <n v="33.130000000000003"/>
    <n v="22"/>
    <n v="2427"/>
    <n v="390"/>
    <n v="1099"/>
    <n v="362"/>
    <n v="5.2323000000000004"/>
    <n v="167500"/>
    <x v="1"/>
    <m/>
  </r>
  <r>
    <n v="-117.05"/>
    <n v="33.1"/>
    <n v="13"/>
    <n v="5516"/>
    <n v="746"/>
    <n v="2119"/>
    <n v="662"/>
    <n v="6.1867999999999999"/>
    <n v="320200"/>
    <x v="1"/>
    <m/>
  </r>
  <r>
    <n v="-117.03"/>
    <n v="33.119999999999997"/>
    <n v="25"/>
    <n v="3142"/>
    <n v="446"/>
    <n v="1286"/>
    <n v="419"/>
    <n v="5.4663000000000004"/>
    <n v="248300"/>
    <x v="1"/>
    <m/>
  </r>
  <r>
    <n v="-117.04"/>
    <n v="33.090000000000003"/>
    <n v="16"/>
    <n v="4677"/>
    <n v="581"/>
    <n v="1902"/>
    <n v="566"/>
    <n v="6.1833999999999998"/>
    <n v="335600"/>
    <x v="1"/>
    <m/>
  </r>
  <r>
    <n v="-116.93"/>
    <n v="33.06"/>
    <n v="16"/>
    <n v="3490"/>
    <n v="545"/>
    <n v="1628"/>
    <n v="535"/>
    <n v="4.8836000000000004"/>
    <n v="239900"/>
    <x v="1"/>
    <m/>
  </r>
  <r>
    <n v="-116.89"/>
    <n v="32.99"/>
    <n v="14"/>
    <n v="2816"/>
    <n v="501"/>
    <n v="1448"/>
    <n v="452"/>
    <n v="5.0278"/>
    <n v="210900"/>
    <x v="1"/>
    <m/>
  </r>
  <r>
    <n v="-116.95"/>
    <n v="32.96"/>
    <n v="18"/>
    <n v="2087"/>
    <n v="353"/>
    <n v="992"/>
    <n v="329"/>
    <n v="4.5"/>
    <n v="222600"/>
    <x v="1"/>
    <m/>
  </r>
  <r>
    <n v="-116.84"/>
    <n v="33.08"/>
    <n v="15"/>
    <n v="2755"/>
    <n v="519"/>
    <n v="1474"/>
    <n v="460"/>
    <n v="4.0407999999999999"/>
    <n v="225900"/>
    <x v="1"/>
    <m/>
  </r>
  <r>
    <n v="-116.77"/>
    <n v="33.08"/>
    <n v="13"/>
    <n v="1406"/>
    <n v="260"/>
    <n v="737"/>
    <n v="279"/>
    <n v="5.5842000000000001"/>
    <n v="239100"/>
    <x v="1"/>
    <m/>
  </r>
  <r>
    <n v="-116.78"/>
    <n v="33"/>
    <n v="7"/>
    <n v="12480"/>
    <n v="1946"/>
    <n v="5102"/>
    <n v="1697"/>
    <n v="5.5102000000000002"/>
    <n v="221000"/>
    <x v="1"/>
    <m/>
  </r>
  <r>
    <n v="-116.84"/>
    <n v="33.01"/>
    <n v="5"/>
    <n v="5673"/>
    <n v="855"/>
    <n v="2592"/>
    <n v="797"/>
    <n v="5.4154999999999998"/>
    <n v="199200"/>
    <x v="1"/>
    <m/>
  </r>
  <r>
    <n v="-116.88"/>
    <n v="33.049999999999997"/>
    <n v="11"/>
    <n v="7217"/>
    <n v="1583"/>
    <n v="4197"/>
    <n v="1502"/>
    <n v="2.8826999999999998"/>
    <n v="166700"/>
    <x v="1"/>
    <m/>
  </r>
  <r>
    <n v="-116.88"/>
    <n v="33.020000000000003"/>
    <n v="16"/>
    <n v="3204"/>
    <n v="541"/>
    <n v="1818"/>
    <n v="529"/>
    <n v="5.2595999999999998"/>
    <n v="171500"/>
    <x v="1"/>
    <m/>
  </r>
  <r>
    <n v="-116.9"/>
    <n v="33.03"/>
    <n v="11"/>
    <n v="3213"/>
    <n v="634"/>
    <n v="1975"/>
    <n v="579"/>
    <n v="3.4750000000000001"/>
    <n v="167200"/>
    <x v="1"/>
    <m/>
  </r>
  <r>
    <n v="-116.86"/>
    <n v="33.049999999999997"/>
    <n v="17"/>
    <n v="9044"/>
    <n v="1689"/>
    <n v="5030"/>
    <n v="1596"/>
    <n v="3.6347999999999998"/>
    <n v="164500"/>
    <x v="1"/>
    <m/>
  </r>
  <r>
    <n v="-116.86"/>
    <n v="33.020000000000003"/>
    <n v="17"/>
    <n v="401"/>
    <n v="68"/>
    <n v="251"/>
    <n v="69"/>
    <n v="4.6517999999999997"/>
    <n v="170200"/>
    <x v="1"/>
    <m/>
  </r>
  <r>
    <n v="-116.84"/>
    <n v="33.020000000000003"/>
    <n v="11"/>
    <n v="1227"/>
    <n v="202"/>
    <n v="645"/>
    <n v="198"/>
    <n v="5.6673999999999998"/>
    <n v="209800"/>
    <x v="1"/>
    <m/>
  </r>
  <r>
    <n v="-116.74"/>
    <n v="33.33"/>
    <n v="17"/>
    <n v="4190"/>
    <n v="946"/>
    <n v="1802"/>
    <n v="673"/>
    <n v="2.4744000000000002"/>
    <n v="158200"/>
    <x v="2"/>
    <e v="#NAME?"/>
  </r>
  <r>
    <n v="-116.68"/>
    <n v="33.159999999999997"/>
    <n v="26"/>
    <n v="1820"/>
    <n v="374"/>
    <n v="1001"/>
    <n v="324"/>
    <n v="2.1797"/>
    <n v="156300"/>
    <x v="2"/>
    <e v="#NAME?"/>
  </r>
  <r>
    <n v="-116.6"/>
    <n v="33.06"/>
    <n v="23"/>
    <n v="1731"/>
    <n v="365"/>
    <n v="612"/>
    <n v="258"/>
    <n v="2.7812999999999999"/>
    <n v="172900"/>
    <x v="2"/>
    <e v="#NAME?"/>
  </r>
  <r>
    <n v="-116.58"/>
    <n v="33.090000000000003"/>
    <n v="36"/>
    <n v="992"/>
    <n v="224"/>
    <n v="334"/>
    <n v="126"/>
    <n v="3.0089000000000001"/>
    <n v="134400"/>
    <x v="2"/>
    <e v="#NAME?"/>
  </r>
  <r>
    <n v="-116.56"/>
    <n v="33.049999999999997"/>
    <n v="15"/>
    <n v="1985"/>
    <n v="361"/>
    <n v="536"/>
    <n v="209"/>
    <n v="4.125"/>
    <n v="148200"/>
    <x v="2"/>
    <e v="#NAME?"/>
  </r>
  <r>
    <n v="-116.61"/>
    <n v="33.04"/>
    <n v="11"/>
    <n v="2522"/>
    <n v="538"/>
    <n v="616"/>
    <n v="269"/>
    <n v="3.875"/>
    <n v="198100"/>
    <x v="2"/>
    <e v="#NAME?"/>
  </r>
  <r>
    <n v="-116.66"/>
    <n v="33.090000000000003"/>
    <n v="24"/>
    <n v="1378"/>
    <n v="272"/>
    <n v="532"/>
    <n v="188"/>
    <n v="1.5909"/>
    <n v="221900"/>
    <x v="2"/>
    <e v="#NAME?"/>
  </r>
  <r>
    <n v="-116.67"/>
    <n v="32.97"/>
    <n v="16"/>
    <n v="349"/>
    <n v="74"/>
    <n v="120"/>
    <n v="43"/>
    <n v="5.359"/>
    <n v="193800"/>
    <x v="1"/>
    <m/>
  </r>
  <r>
    <n v="-116.52"/>
    <n v="32.9"/>
    <n v="18"/>
    <n v="4454"/>
    <n v="852"/>
    <n v="1754"/>
    <n v="656"/>
    <n v="4.57"/>
    <n v="189900"/>
    <x v="2"/>
    <e v="#NAME?"/>
  </r>
  <r>
    <n v="-116.34"/>
    <n v="33.36"/>
    <n v="24"/>
    <n v="2746"/>
    <n v="514"/>
    <n v="731"/>
    <n v="295"/>
    <n v="3.3214000000000001"/>
    <n v="176400"/>
    <x v="2"/>
    <e v="#NAME?"/>
  </r>
  <r>
    <n v="-116.32"/>
    <n v="33.28"/>
    <n v="19"/>
    <n v="1791"/>
    <n v="367"/>
    <n v="327"/>
    <n v="185"/>
    <n v="3.3624999999999998"/>
    <n v="100000"/>
    <x v="2"/>
    <e v="#NAME?"/>
  </r>
  <r>
    <n v="-116.26"/>
    <n v="33.07"/>
    <n v="17"/>
    <n v="934"/>
    <n v="284"/>
    <n v="452"/>
    <n v="184"/>
    <n v="1.9875"/>
    <n v="83700"/>
    <x v="2"/>
    <e v="#NAME?"/>
  </r>
  <r>
    <n v="-116.28"/>
    <n v="32.840000000000003"/>
    <n v="18"/>
    <n v="382"/>
    <n v="128"/>
    <n v="194"/>
    <n v="69"/>
    <n v="2.5179"/>
    <n v="58800"/>
    <x v="2"/>
    <e v="#NAME?"/>
  </r>
  <r>
    <n v="-116.37"/>
    <n v="33.19"/>
    <n v="12"/>
    <n v="4890"/>
    <n v="1152"/>
    <n v="1289"/>
    <n v="570"/>
    <n v="2.5794999999999999"/>
    <n v="98700"/>
    <x v="2"/>
    <e v="#NAME?"/>
  </r>
  <r>
    <n v="-116.58"/>
    <n v="32.69"/>
    <n v="19"/>
    <n v="4085"/>
    <n v="876"/>
    <n v="2133"/>
    <n v="718"/>
    <n v="2.919"/>
    <n v="116500"/>
    <x v="2"/>
    <e v="#NAME?"/>
  </r>
  <r>
    <n v="-116.45"/>
    <n v="32.65"/>
    <n v="22"/>
    <n v="2680"/>
    <n v="643"/>
    <n v="1644"/>
    <n v="516"/>
    <n v="2.1949000000000001"/>
    <n v="127100"/>
    <x v="2"/>
    <e v="#NAME?"/>
  </r>
  <r>
    <n v="-116.35"/>
    <n v="32.74"/>
    <n v="16"/>
    <n v="2595"/>
    <n v="606"/>
    <n v="1046"/>
    <n v="367"/>
    <n v="1.7137"/>
    <n v="110700"/>
    <x v="2"/>
    <e v="#NAME?"/>
  </r>
  <r>
    <n v="-116.2"/>
    <n v="32.64"/>
    <n v="28"/>
    <n v="1608"/>
    <n v="409"/>
    <n v="567"/>
    <n v="254"/>
    <n v="1.4648000000000001"/>
    <n v="61800"/>
    <x v="2"/>
    <e v="#NAME?"/>
  </r>
  <r>
    <n v="-116.75"/>
    <n v="32.85"/>
    <n v="17"/>
    <n v="4863"/>
    <n v="845"/>
    <n v="2266"/>
    <n v="769"/>
    <n v="4.2321"/>
    <n v="217400"/>
    <x v="1"/>
    <m/>
  </r>
  <r>
    <n v="-116.79"/>
    <n v="32.840000000000003"/>
    <n v="12"/>
    <n v="4281"/>
    <n v="786"/>
    <n v="1891"/>
    <n v="721"/>
    <n v="3.5769000000000002"/>
    <n v="231800"/>
    <x v="1"/>
    <m/>
  </r>
  <r>
    <n v="-116.76"/>
    <n v="32.840000000000003"/>
    <n v="16"/>
    <n v="3311"/>
    <n v="702"/>
    <n v="1627"/>
    <n v="624"/>
    <n v="3.1196000000000002"/>
    <n v="187200"/>
    <x v="1"/>
    <m/>
  </r>
  <r>
    <n v="-116.77"/>
    <n v="32.82"/>
    <n v="16"/>
    <n v="3688"/>
    <n v="817"/>
    <n v="1969"/>
    <n v="767"/>
    <n v="2.875"/>
    <n v="222900"/>
    <x v="1"/>
    <m/>
  </r>
  <r>
    <n v="-116.75"/>
    <n v="32.82"/>
    <n v="17"/>
    <n v="3348"/>
    <n v="481"/>
    <n v="1222"/>
    <n v="443"/>
    <n v="6.6360999999999999"/>
    <n v="308600"/>
    <x v="1"/>
    <m/>
  </r>
  <r>
    <n v="-116.8"/>
    <n v="32.799999999999997"/>
    <n v="11"/>
    <n v="3874"/>
    <n v="565"/>
    <n v="1672"/>
    <n v="546"/>
    <n v="6.1481000000000003"/>
    <n v="274600"/>
    <x v="1"/>
    <m/>
  </r>
  <r>
    <n v="-116.62"/>
    <n v="32.86"/>
    <n v="18"/>
    <n v="4115"/>
    <n v="847"/>
    <n v="2032"/>
    <n v="745"/>
    <n v="4.0159000000000002"/>
    <n v="169100"/>
    <x v="1"/>
    <m/>
  </r>
  <r>
    <n v="-116.66"/>
    <n v="32.79"/>
    <n v="13"/>
    <n v="843"/>
    <m/>
    <n v="918"/>
    <n v="152"/>
    <n v="6.2152000000000003"/>
    <n v="240600"/>
    <x v="1"/>
    <m/>
  </r>
  <r>
    <n v="-116.87"/>
    <n v="32.75"/>
    <n v="15"/>
    <n v="2053"/>
    <n v="321"/>
    <n v="993"/>
    <n v="309"/>
    <n v="5.5164"/>
    <n v="248900"/>
    <x v="1"/>
    <m/>
  </r>
  <r>
    <n v="-116.91"/>
    <n v="32.729999999999997"/>
    <n v="8"/>
    <n v="4630"/>
    <n v="624"/>
    <n v="2048"/>
    <n v="575"/>
    <n v="6.4744999999999999"/>
    <n v="300300"/>
    <x v="1"/>
    <m/>
  </r>
  <r>
    <n v="-116.87"/>
    <n v="32.72"/>
    <n v="13"/>
    <n v="3268"/>
    <n v="491"/>
    <n v="1431"/>
    <n v="503"/>
    <n v="5.7652000000000001"/>
    <n v="259900"/>
    <x v="1"/>
    <m/>
  </r>
  <r>
    <n v="-116.89"/>
    <n v="32.67"/>
    <n v="9"/>
    <n v="2652"/>
    <n v="393"/>
    <n v="1355"/>
    <n v="362"/>
    <n v="6.2577999999999996"/>
    <n v="293100"/>
    <x v="1"/>
    <m/>
  </r>
  <r>
    <n v="-116.76"/>
    <n v="32.74"/>
    <n v="14"/>
    <n v="4085"/>
    <n v="751"/>
    <n v="2129"/>
    <n v="688"/>
    <n v="4.7366999999999999"/>
    <n v="214500"/>
    <x v="1"/>
    <m/>
  </r>
  <r>
    <n v="-116.79"/>
    <n v="32.61"/>
    <n v="19"/>
    <n v="2652"/>
    <n v="520"/>
    <n v="1421"/>
    <n v="491"/>
    <n v="3.5226999999999999"/>
    <n v="206100"/>
    <x v="1"/>
    <m/>
  </r>
  <r>
    <n v="-122.41"/>
    <n v="37.81"/>
    <n v="25"/>
    <n v="1178"/>
    <n v="545"/>
    <n v="592"/>
    <n v="441"/>
    <n v="3.6728000000000001"/>
    <n v="500001"/>
    <x v="0"/>
    <e v="#NAME?"/>
  </r>
  <r>
    <n v="-122.41"/>
    <n v="37.81"/>
    <n v="31"/>
    <n v="3991"/>
    <n v="1311"/>
    <n v="2305"/>
    <n v="1201"/>
    <n v="1.8980999999999999"/>
    <n v="500001"/>
    <x v="0"/>
    <e v="#NAME?"/>
  </r>
  <r>
    <n v="-122.42"/>
    <n v="37.81"/>
    <n v="52"/>
    <n v="1314"/>
    <n v="317"/>
    <n v="473"/>
    <n v="250"/>
    <n v="4.3472"/>
    <n v="500001"/>
    <x v="0"/>
    <e v="#NAME?"/>
  </r>
  <r>
    <n v="-122.42"/>
    <n v="37.799999999999997"/>
    <n v="52"/>
    <n v="2852"/>
    <n v="581"/>
    <n v="838"/>
    <n v="510"/>
    <n v="8.0754999999999999"/>
    <n v="500001"/>
    <x v="0"/>
    <e v="#NAME?"/>
  </r>
  <r>
    <n v="-122.42"/>
    <n v="37.799999999999997"/>
    <n v="52"/>
    <n v="4985"/>
    <n v="1355"/>
    <n v="1848"/>
    <n v="1255"/>
    <n v="4.9211"/>
    <n v="500001"/>
    <x v="0"/>
    <e v="#NAME?"/>
  </r>
  <r>
    <n v="-122.42"/>
    <n v="37.799999999999997"/>
    <n v="50"/>
    <n v="2494"/>
    <n v="731"/>
    <n v="958"/>
    <n v="712"/>
    <n v="3.2355999999999998"/>
    <n v="500001"/>
    <x v="0"/>
    <e v="#NAME?"/>
  </r>
  <r>
    <n v="-122.42"/>
    <n v="37.799999999999997"/>
    <n v="52"/>
    <n v="741"/>
    <n v="170"/>
    <n v="277"/>
    <n v="165"/>
    <n v="4.4711999999999996"/>
    <n v="500001"/>
    <x v="0"/>
    <e v="#NAME?"/>
  </r>
  <r>
    <n v="-122.41"/>
    <n v="37.799999999999997"/>
    <n v="52"/>
    <n v="2583"/>
    <n v="672"/>
    <n v="1335"/>
    <n v="613"/>
    <n v="3.1476999999999999"/>
    <n v="500001"/>
    <x v="0"/>
    <e v="#NAME?"/>
  </r>
  <r>
    <n v="-122.41"/>
    <n v="37.799999999999997"/>
    <n v="52"/>
    <n v="2618"/>
    <n v="611"/>
    <n v="1328"/>
    <n v="559"/>
    <n v="4.1607000000000003"/>
    <n v="350000"/>
    <x v="0"/>
    <e v="#NAME?"/>
  </r>
  <r>
    <n v="-122.41"/>
    <n v="37.799999999999997"/>
    <n v="52"/>
    <n v="3278"/>
    <n v="775"/>
    <n v="1279"/>
    <n v="709"/>
    <n v="5.4378000000000002"/>
    <n v="500001"/>
    <x v="0"/>
    <e v="#NAME?"/>
  </r>
  <r>
    <n v="-122.41"/>
    <n v="37.799999999999997"/>
    <n v="52"/>
    <n v="812"/>
    <n v="252"/>
    <n v="629"/>
    <n v="247"/>
    <n v="2.5874999999999999"/>
    <n v="500001"/>
    <x v="0"/>
    <e v="#NAME?"/>
  </r>
  <r>
    <n v="-122.41"/>
    <n v="37.799999999999997"/>
    <n v="52"/>
    <n v="4088"/>
    <n v="946"/>
    <n v="1906"/>
    <n v="863"/>
    <n v="3.6065"/>
    <n v="433300"/>
    <x v="0"/>
    <e v="#NAME?"/>
  </r>
  <r>
    <n v="-122.41"/>
    <n v="37.799999999999997"/>
    <n v="52"/>
    <n v="1288"/>
    <n v="309"/>
    <n v="437"/>
    <n v="272"/>
    <n v="6.3244999999999996"/>
    <n v="500001"/>
    <x v="0"/>
    <e v="#NAME?"/>
  </r>
  <r>
    <n v="-122.4"/>
    <n v="37.799999999999997"/>
    <n v="52"/>
    <n v="1860"/>
    <n v="575"/>
    <n v="679"/>
    <n v="448"/>
    <n v="4.7750000000000004"/>
    <n v="500001"/>
    <x v="0"/>
    <e v="#NAME?"/>
  </r>
  <r>
    <n v="-122.4"/>
    <n v="37.799999999999997"/>
    <n v="52"/>
    <n v="2094"/>
    <n v="568"/>
    <n v="920"/>
    <n v="503"/>
    <n v="4.2015000000000002"/>
    <n v="412500"/>
    <x v="0"/>
    <e v="#NAME?"/>
  </r>
  <r>
    <n v="-122.4"/>
    <n v="37.81"/>
    <n v="12"/>
    <n v="1349"/>
    <n v="349"/>
    <n v="536"/>
    <n v="334"/>
    <n v="7.7851999999999997"/>
    <n v="250000"/>
    <x v="0"/>
    <e v="#NAME?"/>
  </r>
  <r>
    <n v="-122.41"/>
    <n v="37.799999999999997"/>
    <n v="52"/>
    <n v="2450"/>
    <n v="741"/>
    <n v="1415"/>
    <n v="664"/>
    <n v="2.8229000000000002"/>
    <n v="375000"/>
    <x v="0"/>
    <e v="#NAME?"/>
  </r>
  <r>
    <n v="-122.4"/>
    <n v="37.799999999999997"/>
    <n v="52"/>
    <n v="1642"/>
    <n v="570"/>
    <n v="1432"/>
    <n v="513"/>
    <n v="1.9063000000000001"/>
    <n v="300000"/>
    <x v="0"/>
    <e v="#NAME?"/>
  </r>
  <r>
    <n v="-122.41"/>
    <n v="37.799999999999997"/>
    <n v="52"/>
    <n v="1394"/>
    <n v="395"/>
    <n v="1700"/>
    <n v="400"/>
    <n v="2.75"/>
    <n v="168800"/>
    <x v="0"/>
    <e v="#NAME?"/>
  </r>
  <r>
    <n v="-122.41"/>
    <n v="37.799999999999997"/>
    <n v="52"/>
    <n v="1724"/>
    <n v="416"/>
    <n v="1016"/>
    <n v="395"/>
    <n v="3.3839000000000001"/>
    <n v="400000"/>
    <x v="0"/>
    <e v="#NAME?"/>
  </r>
  <r>
    <n v="-122.41"/>
    <n v="37.799999999999997"/>
    <n v="52"/>
    <n v="1866"/>
    <n v="748"/>
    <n v="2957"/>
    <n v="710"/>
    <n v="1.8294999999999999"/>
    <n v="243800"/>
    <x v="0"/>
    <e v="#NAME?"/>
  </r>
  <r>
    <n v="-122.41"/>
    <n v="37.799999999999997"/>
    <n v="30"/>
    <n v="1821"/>
    <n v="738"/>
    <n v="1648"/>
    <n v="684"/>
    <n v="0.88360000000000005"/>
    <n v="450000"/>
    <x v="0"/>
    <e v="#NAME?"/>
  </r>
  <r>
    <n v="-122.41"/>
    <n v="37.799999999999997"/>
    <n v="52"/>
    <n v="3697"/>
    <n v="837"/>
    <n v="1446"/>
    <n v="711"/>
    <n v="5.8659999999999997"/>
    <n v="500001"/>
    <x v="0"/>
    <e v="#NAME?"/>
  </r>
  <r>
    <n v="-122.41"/>
    <n v="37.799999999999997"/>
    <n v="52"/>
    <n v="2892"/>
    <n v="751"/>
    <n v="1785"/>
    <n v="733"/>
    <n v="3.5746000000000002"/>
    <n v="350000"/>
    <x v="0"/>
    <e v="#NAME?"/>
  </r>
  <r>
    <n v="-122.41"/>
    <n v="37.79"/>
    <n v="52"/>
    <n v="3598"/>
    <n v="1011"/>
    <n v="2062"/>
    <n v="966"/>
    <n v="2.9870999999999999"/>
    <n v="380000"/>
    <x v="0"/>
    <e v="#NAME?"/>
  </r>
  <r>
    <n v="-122.42"/>
    <n v="37.799999999999997"/>
    <n v="52"/>
    <n v="2797"/>
    <n v="685"/>
    <n v="1156"/>
    <n v="651"/>
    <n v="4.3472"/>
    <n v="500001"/>
    <x v="0"/>
    <e v="#NAME?"/>
  </r>
  <r>
    <n v="-122.42"/>
    <n v="37.799999999999997"/>
    <n v="52"/>
    <n v="3823"/>
    <n v="1040"/>
    <n v="1830"/>
    <n v="977"/>
    <n v="4.2458"/>
    <n v="450000"/>
    <x v="0"/>
    <e v="#NAME?"/>
  </r>
  <r>
    <n v="-122.42"/>
    <n v="37.799999999999997"/>
    <n v="52"/>
    <n v="3321"/>
    <n v="1115"/>
    <n v="1576"/>
    <n v="1034"/>
    <n v="2.0987"/>
    <n v="458300"/>
    <x v="0"/>
    <e v="#NAME?"/>
  </r>
  <r>
    <n v="-122.42"/>
    <n v="37.799999999999997"/>
    <n v="52"/>
    <n v="1777"/>
    <n v="486"/>
    <n v="932"/>
    <n v="427"/>
    <n v="3.3643000000000001"/>
    <n v="420000"/>
    <x v="0"/>
    <e v="#NAME?"/>
  </r>
  <r>
    <n v="-122.42"/>
    <n v="37.799999999999997"/>
    <n v="52"/>
    <n v="3067"/>
    <n v="870"/>
    <n v="2122"/>
    <n v="850"/>
    <n v="2.5602999999999998"/>
    <n v="287500"/>
    <x v="0"/>
    <e v="#NAME?"/>
  </r>
  <r>
    <n v="-122.42"/>
    <n v="37.79"/>
    <n v="52"/>
    <n v="3457"/>
    <n v="1021"/>
    <n v="2286"/>
    <n v="994"/>
    <n v="2.5649999999999999"/>
    <n v="225000"/>
    <x v="0"/>
    <e v="#NAME?"/>
  </r>
  <r>
    <n v="-122.42"/>
    <n v="37.79"/>
    <n v="52"/>
    <n v="3364"/>
    <n v="1100"/>
    <n v="2112"/>
    <n v="1045"/>
    <n v="2.1343000000000001"/>
    <n v="400000"/>
    <x v="0"/>
    <e v="#NAME?"/>
  </r>
  <r>
    <n v="-122.42"/>
    <n v="37.79"/>
    <n v="52"/>
    <n v="3511"/>
    <n v="1232"/>
    <n v="2452"/>
    <n v="1131"/>
    <n v="2.5013000000000001"/>
    <n v="275000"/>
    <x v="0"/>
    <e v="#NAME?"/>
  </r>
  <r>
    <n v="-122.41"/>
    <n v="37.79"/>
    <n v="52"/>
    <n v="2909"/>
    <n v="851"/>
    <n v="1711"/>
    <n v="830"/>
    <n v="3.0295999999999998"/>
    <n v="500001"/>
    <x v="0"/>
    <e v="#NAME?"/>
  </r>
  <r>
    <n v="-122.41"/>
    <n v="37.79"/>
    <n v="52"/>
    <n v="3302"/>
    <n v="869"/>
    <n v="1178"/>
    <n v="727"/>
    <n v="3.3681000000000001"/>
    <n v="500001"/>
    <x v="0"/>
    <e v="#NAME?"/>
  </r>
  <r>
    <n v="-122.41"/>
    <n v="37.79"/>
    <n v="52"/>
    <n v="2161"/>
    <n v="544"/>
    <n v="904"/>
    <n v="431"/>
    <n v="3.5066000000000002"/>
    <n v="350000"/>
    <x v="0"/>
    <e v="#NAME?"/>
  </r>
  <r>
    <n v="-122.41"/>
    <n v="37.799999999999997"/>
    <n v="52"/>
    <n v="1999"/>
    <n v="642"/>
    <n v="1846"/>
    <n v="620"/>
    <n v="1.9145000000000001"/>
    <n v="225000"/>
    <x v="0"/>
    <e v="#NAME?"/>
  </r>
  <r>
    <n v="-122.41"/>
    <n v="37.79"/>
    <n v="52"/>
    <n v="2302"/>
    <n v="938"/>
    <n v="1515"/>
    <n v="861"/>
    <n v="1.3668"/>
    <n v="55000"/>
    <x v="0"/>
    <e v="#NAME?"/>
  </r>
  <r>
    <n v="-122.41"/>
    <n v="37.799999999999997"/>
    <n v="52"/>
    <n v="3260"/>
    <n v="1535"/>
    <n v="3260"/>
    <n v="1457"/>
    <n v="0.9"/>
    <n v="500001"/>
    <x v="0"/>
    <e v="#NAME?"/>
  </r>
  <r>
    <n v="-122.39"/>
    <n v="37.799999999999997"/>
    <n v="25"/>
    <n v="4561"/>
    <n v="1474"/>
    <n v="1525"/>
    <n v="1169"/>
    <n v="4.5580999999999996"/>
    <n v="500001"/>
    <x v="0"/>
    <e v="#NAME?"/>
  </r>
  <r>
    <n v="-122.4"/>
    <n v="37.79"/>
    <n v="52"/>
    <n v="1185"/>
    <n v="660"/>
    <n v="1007"/>
    <n v="623"/>
    <n v="1.4552"/>
    <n v="450000"/>
    <x v="0"/>
    <e v="#NAME?"/>
  </r>
  <r>
    <n v="-122.41"/>
    <n v="37.79"/>
    <n v="52"/>
    <n v="1436"/>
    <n v="738"/>
    <n v="1688"/>
    <n v="662"/>
    <n v="1.5156000000000001"/>
    <n v="237500"/>
    <x v="0"/>
    <e v="#NAME?"/>
  </r>
  <r>
    <n v="-122.41"/>
    <n v="37.79"/>
    <n v="52"/>
    <n v="3610"/>
    <n v="1286"/>
    <n v="1504"/>
    <n v="1047"/>
    <n v="3.2059000000000002"/>
    <n v="500001"/>
    <x v="0"/>
    <e v="#NAME?"/>
  </r>
  <r>
    <n v="-122.41"/>
    <n v="37.79"/>
    <n v="52"/>
    <n v="6016"/>
    <n v="2509"/>
    <n v="3436"/>
    <n v="2119"/>
    <n v="2.5165999999999999"/>
    <n v="275000"/>
    <x v="0"/>
    <e v="#NAME?"/>
  </r>
  <r>
    <n v="-122.42"/>
    <n v="37.79"/>
    <n v="52"/>
    <n v="2737"/>
    <n v="1241"/>
    <n v="1761"/>
    <n v="1029"/>
    <n v="1.8068"/>
    <n v="225000"/>
    <x v="0"/>
    <e v="#NAME?"/>
  </r>
  <r>
    <n v="-122.41"/>
    <n v="37.79"/>
    <n v="52"/>
    <n v="5783"/>
    <n v="2747"/>
    <n v="4518"/>
    <n v="2538"/>
    <n v="1.724"/>
    <n v="225000"/>
    <x v="0"/>
    <e v="#NAME?"/>
  </r>
  <r>
    <n v="-122.42"/>
    <n v="37.78"/>
    <n v="26"/>
    <n v="812"/>
    <n v="507"/>
    <n v="628"/>
    <n v="445"/>
    <n v="2.3304"/>
    <n v="500001"/>
    <x v="0"/>
    <e v="#NAME?"/>
  </r>
  <r>
    <n v="-122.42"/>
    <n v="37.78"/>
    <n v="27"/>
    <n v="1728"/>
    <n v="884"/>
    <n v="1211"/>
    <n v="752"/>
    <n v="0.85429999999999995"/>
    <n v="500001"/>
    <x v="0"/>
    <e v="#NAME?"/>
  </r>
  <r>
    <n v="-122.43"/>
    <n v="37.81"/>
    <n v="39"/>
    <n v="3275"/>
    <n v="837"/>
    <n v="1137"/>
    <n v="725"/>
    <n v="3.7679"/>
    <n v="500001"/>
    <x v="0"/>
    <e v="#NAME?"/>
  </r>
  <r>
    <n v="-122.44"/>
    <n v="37.799999999999997"/>
    <n v="52"/>
    <n v="3830"/>
    <m/>
    <n v="1310"/>
    <n v="963"/>
    <n v="3.4801000000000002"/>
    <n v="500001"/>
    <x v="0"/>
    <e v="#NAME?"/>
  </r>
  <r>
    <n v="-122.44"/>
    <n v="37.799999999999997"/>
    <n v="52"/>
    <n v="1724"/>
    <n v="412"/>
    <n v="540"/>
    <n v="319"/>
    <n v="4.2857000000000003"/>
    <n v="500001"/>
    <x v="0"/>
    <e v="#NAME?"/>
  </r>
  <r>
    <n v="-122.43"/>
    <n v="37.81"/>
    <n v="52"/>
    <n v="4309"/>
    <n v="942"/>
    <n v="1297"/>
    <n v="798"/>
    <n v="4.6780999999999997"/>
    <n v="500001"/>
    <x v="0"/>
    <e v="#NAME?"/>
  </r>
  <r>
    <n v="-122.45"/>
    <n v="37.81"/>
    <n v="52"/>
    <n v="1375"/>
    <n v="322"/>
    <n v="287"/>
    <n v="184"/>
    <n v="3.9028"/>
    <n v="500001"/>
    <x v="0"/>
    <e v="#NAME?"/>
  </r>
  <r>
    <n v="-122.44"/>
    <n v="37.799999999999997"/>
    <n v="52"/>
    <n v="2869"/>
    <n v="594"/>
    <n v="500"/>
    <n v="335"/>
    <n v="5.0376000000000003"/>
    <n v="500001"/>
    <x v="0"/>
    <e v="#NAME?"/>
  </r>
  <r>
    <n v="-122.44"/>
    <n v="37.799999999999997"/>
    <n v="52"/>
    <n v="3257"/>
    <n v="735"/>
    <n v="1045"/>
    <n v="620"/>
    <n v="4.5522999999999998"/>
    <n v="500001"/>
    <x v="0"/>
    <e v="#NAME?"/>
  </r>
  <r>
    <n v="-122.44"/>
    <n v="37.799999999999997"/>
    <n v="52"/>
    <n v="1580"/>
    <n v="470"/>
    <n v="714"/>
    <n v="448"/>
    <n v="3.2446999999999999"/>
    <n v="500001"/>
    <x v="0"/>
    <e v="#NAME?"/>
  </r>
  <r>
    <n v="-122.44"/>
    <n v="37.799999999999997"/>
    <n v="52"/>
    <n v="1006"/>
    <n v="291"/>
    <n v="445"/>
    <n v="257"/>
    <n v="2.7717000000000001"/>
    <n v="500000"/>
    <x v="0"/>
    <e v="#NAME?"/>
  </r>
  <r>
    <n v="-122.44"/>
    <n v="37.799999999999997"/>
    <n v="52"/>
    <n v="3149"/>
    <n v="719"/>
    <n v="1145"/>
    <n v="658"/>
    <n v="4.625"/>
    <n v="500001"/>
    <x v="0"/>
    <e v="#NAME?"/>
  </r>
  <r>
    <n v="-122.44"/>
    <n v="37.799999999999997"/>
    <n v="52"/>
    <n v="3161"/>
    <n v="472"/>
    <n v="842"/>
    <n v="410"/>
    <n v="7.9760999999999997"/>
    <n v="500001"/>
    <x v="0"/>
    <e v="#NAME?"/>
  </r>
  <r>
    <n v="-122.44"/>
    <n v="37.799999999999997"/>
    <n v="52"/>
    <n v="2865"/>
    <n v="593"/>
    <n v="1029"/>
    <n v="577"/>
    <n v="5.2538999999999998"/>
    <n v="500001"/>
    <x v="0"/>
    <e v="#NAME?"/>
  </r>
  <r>
    <n v="-122.44"/>
    <n v="37.799999999999997"/>
    <n v="52"/>
    <n v="1603"/>
    <n v="487"/>
    <n v="727"/>
    <n v="464"/>
    <n v="3.9855999999999998"/>
    <n v="500001"/>
    <x v="0"/>
    <e v="#NAME?"/>
  </r>
  <r>
    <n v="-122.43"/>
    <n v="37.799999999999997"/>
    <n v="52"/>
    <n v="3172"/>
    <n v="848"/>
    <n v="1259"/>
    <n v="806"/>
    <n v="4.1047000000000002"/>
    <n v="466700"/>
    <x v="0"/>
    <e v="#NAME?"/>
  </r>
  <r>
    <n v="-122.43"/>
    <n v="37.799999999999997"/>
    <n v="52"/>
    <n v="2788"/>
    <n v="813"/>
    <n v="1302"/>
    <n v="764"/>
    <n v="4.1989999999999998"/>
    <n v="400000"/>
    <x v="0"/>
    <e v="#NAME?"/>
  </r>
  <r>
    <n v="-122.43"/>
    <n v="37.799999999999997"/>
    <n v="52"/>
    <n v="2994"/>
    <n v="821"/>
    <n v="1240"/>
    <n v="779"/>
    <n v="3.3715000000000002"/>
    <n v="500000"/>
    <x v="0"/>
    <e v="#NAME?"/>
  </r>
  <r>
    <n v="-122.43"/>
    <n v="37.799999999999997"/>
    <n v="52"/>
    <n v="1976"/>
    <n v="726"/>
    <n v="1045"/>
    <n v="669"/>
    <n v="3.6892999999999998"/>
    <n v="475000"/>
    <x v="0"/>
    <e v="#NAME?"/>
  </r>
  <r>
    <n v="-122.43"/>
    <n v="37.799999999999997"/>
    <n v="52"/>
    <n v="1006"/>
    <n v="251"/>
    <n v="349"/>
    <n v="233"/>
    <n v="3.2235"/>
    <n v="500000"/>
    <x v="0"/>
    <e v="#NAME?"/>
  </r>
  <r>
    <n v="-122.43"/>
    <n v="37.799999999999997"/>
    <n v="52"/>
    <n v="1380"/>
    <n v="322"/>
    <n v="553"/>
    <n v="288"/>
    <n v="4.0416999999999996"/>
    <n v="500001"/>
    <x v="0"/>
    <e v="#NAME?"/>
  </r>
  <r>
    <n v="-122.42"/>
    <n v="37.799999999999997"/>
    <n v="52"/>
    <n v="2657"/>
    <n v="772"/>
    <n v="1014"/>
    <n v="685"/>
    <n v="4.0380000000000003"/>
    <n v="500001"/>
    <x v="0"/>
    <e v="#NAME?"/>
  </r>
  <r>
    <n v="-122.43"/>
    <n v="37.799999999999997"/>
    <n v="52"/>
    <n v="2696"/>
    <n v="572"/>
    <n v="925"/>
    <n v="552"/>
    <n v="5.0365000000000002"/>
    <n v="500000"/>
    <x v="0"/>
    <e v="#NAME?"/>
  </r>
  <r>
    <n v="-122.43"/>
    <n v="37.799999999999997"/>
    <n v="52"/>
    <n v="2520"/>
    <n v="649"/>
    <n v="959"/>
    <n v="607"/>
    <n v="5.7934000000000001"/>
    <n v="500001"/>
    <x v="0"/>
    <e v="#NAME?"/>
  </r>
  <r>
    <n v="-122.43"/>
    <n v="37.799999999999997"/>
    <n v="52"/>
    <n v="2802"/>
    <n v="622"/>
    <n v="954"/>
    <n v="572"/>
    <n v="4.5399000000000003"/>
    <n v="500001"/>
    <x v="0"/>
    <e v="#NAME?"/>
  </r>
  <r>
    <n v="-122.42"/>
    <n v="37.799999999999997"/>
    <n v="52"/>
    <n v="4079"/>
    <n v="1112"/>
    <n v="1466"/>
    <n v="1024"/>
    <n v="4.5913000000000004"/>
    <n v="500001"/>
    <x v="0"/>
    <e v="#NAME?"/>
  </r>
  <r>
    <n v="-122.42"/>
    <n v="37.79"/>
    <n v="48"/>
    <n v="4506"/>
    <n v="1342"/>
    <n v="1980"/>
    <n v="1239"/>
    <n v="4.0156000000000001"/>
    <n v="500001"/>
    <x v="0"/>
    <e v="#NAME?"/>
  </r>
  <r>
    <n v="-122.43"/>
    <n v="37.79"/>
    <n v="52"/>
    <n v="3565"/>
    <n v="892"/>
    <n v="1377"/>
    <n v="852"/>
    <n v="3.8068"/>
    <n v="500001"/>
    <x v="0"/>
    <e v="#NAME?"/>
  </r>
  <r>
    <n v="-122.43"/>
    <n v="37.79"/>
    <n v="52"/>
    <n v="3486"/>
    <n v="847"/>
    <n v="1248"/>
    <n v="813"/>
    <n v="7.2622999999999998"/>
    <n v="500001"/>
    <x v="0"/>
    <e v="#NAME?"/>
  </r>
  <r>
    <n v="-122.43"/>
    <n v="37.79"/>
    <n v="52"/>
    <n v="6186"/>
    <n v="1566"/>
    <n v="2065"/>
    <n v="1374"/>
    <n v="5.8543000000000003"/>
    <n v="500001"/>
    <x v="0"/>
    <e v="#NAME?"/>
  </r>
  <r>
    <n v="-122.44"/>
    <n v="37.79"/>
    <n v="52"/>
    <n v="1979"/>
    <n v="359"/>
    <n v="648"/>
    <n v="370"/>
    <n v="5.3124000000000002"/>
    <n v="500001"/>
    <x v="0"/>
    <e v="#NAME?"/>
  </r>
  <r>
    <n v="-122.44"/>
    <n v="37.79"/>
    <n v="52"/>
    <n v="1335"/>
    <n v="151"/>
    <n v="402"/>
    <n v="157"/>
    <n v="10.878299999999999"/>
    <n v="500001"/>
    <x v="0"/>
    <e v="#NAME?"/>
  </r>
  <r>
    <n v="-122.44"/>
    <n v="37.79"/>
    <n v="52"/>
    <n v="2045"/>
    <n v="353"/>
    <n v="722"/>
    <n v="327"/>
    <n v="8.0754999999999999"/>
    <n v="500001"/>
    <x v="0"/>
    <e v="#NAME?"/>
  </r>
  <r>
    <n v="-122.44"/>
    <n v="37.79"/>
    <n v="52"/>
    <n v="1447"/>
    <n v="186"/>
    <n v="483"/>
    <n v="181"/>
    <n v="15.0001"/>
    <n v="500001"/>
    <x v="0"/>
    <e v="#NAME?"/>
  </r>
  <r>
    <n v="-122.45"/>
    <n v="37.79"/>
    <n v="52"/>
    <n v="2196"/>
    <n v="280"/>
    <n v="668"/>
    <n v="291"/>
    <n v="10.0914"/>
    <n v="500001"/>
    <x v="0"/>
    <e v="#NAME?"/>
  </r>
  <r>
    <n v="-122.45"/>
    <n v="37.79"/>
    <n v="52"/>
    <n v="3069"/>
    <n v="579"/>
    <n v="1107"/>
    <n v="536"/>
    <n v="5.5633999999999997"/>
    <n v="500001"/>
    <x v="0"/>
    <e v="#NAME?"/>
  </r>
  <r>
    <n v="-122.45"/>
    <n v="37.79"/>
    <n v="52"/>
    <n v="1734"/>
    <n v="482"/>
    <n v="731"/>
    <n v="429"/>
    <n v="1.4803999999999999"/>
    <n v="425000"/>
    <x v="0"/>
    <e v="#NAME?"/>
  </r>
  <r>
    <n v="-122.45"/>
    <n v="37.79"/>
    <n v="52"/>
    <n v="1457"/>
    <n v="215"/>
    <n v="495"/>
    <n v="208"/>
    <n v="10.7097"/>
    <n v="500001"/>
    <x v="0"/>
    <e v="#NAME?"/>
  </r>
  <r>
    <n v="-122.46"/>
    <n v="37.79"/>
    <n v="52"/>
    <n v="899"/>
    <n v="96"/>
    <n v="304"/>
    <n v="110"/>
    <n v="14.2959"/>
    <n v="500001"/>
    <x v="0"/>
    <e v="#NAME?"/>
  </r>
  <r>
    <n v="-122.46"/>
    <n v="37.79"/>
    <n v="52"/>
    <n v="2106"/>
    <n v="373"/>
    <n v="743"/>
    <n v="348"/>
    <n v="5.2908999999999997"/>
    <n v="500001"/>
    <x v="0"/>
    <e v="#NAME?"/>
  </r>
  <r>
    <n v="-122.44"/>
    <n v="37.79"/>
    <n v="52"/>
    <n v="1817"/>
    <n v="535"/>
    <n v="800"/>
    <n v="487"/>
    <n v="3.9750000000000001"/>
    <n v="500001"/>
    <x v="0"/>
    <e v="#NAME?"/>
  </r>
  <r>
    <n v="-122.44"/>
    <n v="37.79"/>
    <n v="52"/>
    <n v="3640"/>
    <n v="840"/>
    <n v="1525"/>
    <n v="796"/>
    <n v="4.4375"/>
    <n v="500001"/>
    <x v="0"/>
    <e v="#NAME?"/>
  </r>
  <r>
    <n v="-122.44"/>
    <n v="37.79"/>
    <n v="52"/>
    <n v="3785"/>
    <n v="808"/>
    <n v="1371"/>
    <n v="799"/>
    <n v="6.4208999999999996"/>
    <n v="500001"/>
    <x v="0"/>
    <e v="#NAME?"/>
  </r>
  <r>
    <n v="-122.43"/>
    <n v="37.79"/>
    <n v="52"/>
    <n v="3522"/>
    <n v="938"/>
    <n v="1319"/>
    <n v="887"/>
    <n v="4.3986000000000001"/>
    <n v="500001"/>
    <x v="0"/>
    <e v="#NAME?"/>
  </r>
  <r>
    <n v="-122.43"/>
    <n v="37.79"/>
    <n v="52"/>
    <n v="3219"/>
    <n v="969"/>
    <n v="1152"/>
    <n v="830"/>
    <n v="4.2042000000000002"/>
    <n v="500001"/>
    <x v="0"/>
    <e v="#NAME?"/>
  </r>
  <r>
    <n v="-122.42"/>
    <n v="37.79"/>
    <n v="52"/>
    <n v="2511"/>
    <n v="895"/>
    <n v="1202"/>
    <n v="804"/>
    <n v="2.6606999999999998"/>
    <n v="87500"/>
    <x v="0"/>
    <e v="#NAME?"/>
  </r>
  <r>
    <n v="-122.42"/>
    <n v="37.79"/>
    <n v="6"/>
    <n v="670"/>
    <n v="301"/>
    <n v="655"/>
    <n v="284"/>
    <n v="3.4422999999999999"/>
    <n v="117500"/>
    <x v="0"/>
    <e v="#NAME?"/>
  </r>
  <r>
    <n v="-122.43"/>
    <n v="37.79"/>
    <n v="50"/>
    <n v="3312"/>
    <n v="1095"/>
    <n v="1475"/>
    <n v="997"/>
    <n v="2.7164999999999999"/>
    <n v="500001"/>
    <x v="0"/>
    <e v="#NAME?"/>
  </r>
  <r>
    <n v="-122.43"/>
    <n v="37.79"/>
    <n v="52"/>
    <n v="3020"/>
    <n v="842"/>
    <n v="1294"/>
    <n v="769"/>
    <n v="3.4375"/>
    <n v="500001"/>
    <x v="0"/>
    <e v="#NAME?"/>
  </r>
  <r>
    <n v="-122.43"/>
    <n v="37.79"/>
    <n v="25"/>
    <n v="1637"/>
    <n v="394"/>
    <n v="649"/>
    <n v="379"/>
    <n v="5.0049000000000001"/>
    <n v="460000"/>
    <x v="0"/>
    <e v="#NAME?"/>
  </r>
  <r>
    <n v="-122.44"/>
    <n v="37.79"/>
    <n v="52"/>
    <n v="1903"/>
    <n v="461"/>
    <n v="831"/>
    <n v="433"/>
    <n v="4.4463999999999997"/>
    <n v="500001"/>
    <x v="0"/>
    <e v="#NAME?"/>
  </r>
  <r>
    <n v="-122.44"/>
    <n v="37.79"/>
    <n v="52"/>
    <n v="2083"/>
    <n v="491"/>
    <n v="1224"/>
    <n v="483"/>
    <n v="4.0881999999999996"/>
    <n v="468800"/>
    <x v="0"/>
    <e v="#NAME?"/>
  </r>
  <r>
    <n v="-122.44"/>
    <n v="37.79"/>
    <n v="52"/>
    <n v="1726"/>
    <n v="384"/>
    <n v="614"/>
    <n v="356"/>
    <n v="3.6812"/>
    <n v="500000"/>
    <x v="0"/>
    <e v="#NAME?"/>
  </r>
  <r>
    <n v="-122.44"/>
    <n v="37.78"/>
    <n v="52"/>
    <n v="2695"/>
    <n v="657"/>
    <n v="1243"/>
    <n v="573"/>
    <n v="2.8569"/>
    <n v="372200"/>
    <x v="0"/>
    <e v="#NAME?"/>
  </r>
  <r>
    <n v="-122.45"/>
    <n v="37.78"/>
    <n v="45"/>
    <n v="2747"/>
    <n v="699"/>
    <n v="1320"/>
    <n v="693"/>
    <n v="3.1576"/>
    <n v="333300"/>
    <x v="0"/>
    <e v="#NAME?"/>
  </r>
  <r>
    <n v="-122.45"/>
    <n v="37.79"/>
    <n v="46"/>
    <n v="2009"/>
    <n v="464"/>
    <n v="761"/>
    <n v="453"/>
    <n v="3.7187999999999999"/>
    <n v="500001"/>
    <x v="0"/>
    <e v="#NAME?"/>
  </r>
  <r>
    <n v="-122.45"/>
    <n v="37.78"/>
    <n v="52"/>
    <n v="3975"/>
    <n v="716"/>
    <n v="1515"/>
    <n v="691"/>
    <n v="5.0156000000000001"/>
    <n v="500001"/>
    <x v="0"/>
    <e v="#NAME?"/>
  </r>
  <r>
    <n v="-122.43"/>
    <n v="37.79"/>
    <n v="24"/>
    <n v="2459"/>
    <n v="1001"/>
    <n v="1362"/>
    <n v="957"/>
    <n v="2.6781999999999999"/>
    <n v="450000"/>
    <x v="0"/>
    <e v="#NAME?"/>
  </r>
  <r>
    <n v="-122.43"/>
    <n v="37.78"/>
    <n v="10"/>
    <n v="2380"/>
    <n v="843"/>
    <n v="1245"/>
    <n v="789"/>
    <n v="1.3062"/>
    <n v="220000"/>
    <x v="0"/>
    <e v="#NAME?"/>
  </r>
  <r>
    <n v="-122.44"/>
    <n v="37.78"/>
    <n v="39"/>
    <n v="1181"/>
    <n v="310"/>
    <n v="901"/>
    <n v="281"/>
    <n v="1.4865999999999999"/>
    <n v="237500"/>
    <x v="0"/>
    <e v="#NAME?"/>
  </r>
  <r>
    <n v="-122.45"/>
    <n v="37.78"/>
    <n v="52"/>
    <n v="1345"/>
    <n v="291"/>
    <n v="560"/>
    <n v="294"/>
    <n v="3.7159"/>
    <n v="494400"/>
    <x v="0"/>
    <e v="#NAME?"/>
  </r>
  <r>
    <n v="-122.45"/>
    <n v="37.78"/>
    <n v="52"/>
    <n v="2686"/>
    <n v="606"/>
    <n v="1392"/>
    <n v="578"/>
    <n v="4"/>
    <n v="355300"/>
    <x v="0"/>
    <e v="#NAME?"/>
  </r>
  <r>
    <n v="-122.46"/>
    <n v="37.78"/>
    <n v="47"/>
    <n v="1682"/>
    <n v="379"/>
    <n v="837"/>
    <n v="375"/>
    <n v="5.2805999999999997"/>
    <n v="400000"/>
    <x v="0"/>
    <e v="#NAME?"/>
  </r>
  <r>
    <n v="-122.44"/>
    <n v="37.78"/>
    <n v="37"/>
    <n v="1235"/>
    <n v="314"/>
    <n v="481"/>
    <n v="297"/>
    <n v="3.6875"/>
    <n v="492300"/>
    <x v="0"/>
    <e v="#NAME?"/>
  </r>
  <r>
    <n v="-122.44"/>
    <n v="37.78"/>
    <n v="52"/>
    <n v="3510"/>
    <n v="791"/>
    <n v="1703"/>
    <n v="657"/>
    <n v="2.8654000000000002"/>
    <n v="280000"/>
    <x v="0"/>
    <e v="#NAME?"/>
  </r>
  <r>
    <n v="-122.44"/>
    <n v="37.78"/>
    <n v="44"/>
    <n v="1545"/>
    <n v="334"/>
    <n v="561"/>
    <n v="326"/>
    <n v="3.875"/>
    <n v="412500"/>
    <x v="0"/>
    <e v="#NAME?"/>
  </r>
  <r>
    <n v="-122.45"/>
    <n v="37.78"/>
    <n v="43"/>
    <n v="1452"/>
    <n v="397"/>
    <n v="897"/>
    <n v="393"/>
    <n v="4.1318999999999999"/>
    <n v="322700"/>
    <x v="0"/>
    <e v="#NAME?"/>
  </r>
  <r>
    <n v="-122.45"/>
    <n v="37.78"/>
    <n v="48"/>
    <n v="1013"/>
    <n v="194"/>
    <n v="464"/>
    <n v="205"/>
    <n v="3.2010999999999998"/>
    <n v="428300"/>
    <x v="0"/>
    <e v="#NAME?"/>
  </r>
  <r>
    <n v="-122.45"/>
    <n v="37.78"/>
    <n v="52"/>
    <n v="2033"/>
    <n v="438"/>
    <n v="2198"/>
    <n v="418"/>
    <n v="3.6667000000000001"/>
    <n v="418400"/>
    <x v="0"/>
    <e v="#NAME?"/>
  </r>
  <r>
    <n v="-122.44"/>
    <n v="37.78"/>
    <n v="16"/>
    <n v="883"/>
    <n v="236"/>
    <n v="601"/>
    <n v="219"/>
    <n v="2.1509999999999998"/>
    <n v="146900"/>
    <x v="0"/>
    <e v="#NAME?"/>
  </r>
  <r>
    <n v="-122.43"/>
    <n v="37.78"/>
    <n v="49"/>
    <n v="2246"/>
    <n v="587"/>
    <n v="1277"/>
    <n v="546"/>
    <n v="2.9792000000000001"/>
    <n v="350000"/>
    <x v="0"/>
    <e v="#NAME?"/>
  </r>
  <r>
    <n v="-122.44"/>
    <n v="37.78"/>
    <n v="52"/>
    <n v="3017"/>
    <n v="851"/>
    <n v="1588"/>
    <n v="800"/>
    <n v="3.3881999999999999"/>
    <n v="471400"/>
    <x v="0"/>
    <e v="#NAME?"/>
  </r>
  <r>
    <n v="-122.44"/>
    <n v="37.78"/>
    <n v="52"/>
    <n v="2747"/>
    <n v="736"/>
    <n v="1309"/>
    <n v="653"/>
    <n v="2.9430000000000001"/>
    <n v="341700"/>
    <x v="0"/>
    <e v="#NAME?"/>
  </r>
  <r>
    <n v="-122.44"/>
    <n v="37.78"/>
    <n v="52"/>
    <n v="1118"/>
    <n v="279"/>
    <n v="514"/>
    <n v="284"/>
    <n v="2.4196"/>
    <n v="346200"/>
    <x v="0"/>
    <e v="#NAME?"/>
  </r>
  <r>
    <n v="-122.44"/>
    <n v="37.78"/>
    <n v="31"/>
    <n v="1364"/>
    <n v="386"/>
    <n v="707"/>
    <n v="379"/>
    <n v="3.1606999999999998"/>
    <n v="293800"/>
    <x v="0"/>
    <e v="#NAME?"/>
  </r>
  <r>
    <n v="-122.43"/>
    <n v="37.78"/>
    <n v="26"/>
    <n v="3587"/>
    <n v="1034"/>
    <n v="1821"/>
    <n v="936"/>
    <n v="2.6392000000000002"/>
    <n v="287500"/>
    <x v="0"/>
    <e v="#NAME?"/>
  </r>
  <r>
    <n v="-122.43"/>
    <n v="37.78"/>
    <n v="2"/>
    <n v="1205"/>
    <n v="468"/>
    <n v="577"/>
    <n v="363"/>
    <n v="3.6436999999999999"/>
    <n v="275000"/>
    <x v="0"/>
    <e v="#NAME?"/>
  </r>
  <r>
    <n v="-122.42"/>
    <n v="37.78"/>
    <n v="19"/>
    <n v="4065"/>
    <n v="1645"/>
    <n v="2079"/>
    <n v="1470"/>
    <n v="3.1461999999999999"/>
    <n v="187500"/>
    <x v="0"/>
    <e v="#NAME?"/>
  </r>
  <r>
    <n v="-122.42"/>
    <n v="37.78"/>
    <n v="17"/>
    <n v="1257"/>
    <n v="339"/>
    <n v="1093"/>
    <n v="384"/>
    <n v="1.8438000000000001"/>
    <n v="72500"/>
    <x v="0"/>
    <e v="#NAME?"/>
  </r>
  <r>
    <n v="-122.43"/>
    <n v="37.78"/>
    <n v="17"/>
    <n v="2728"/>
    <n v="908"/>
    <n v="1670"/>
    <n v="893"/>
    <n v="1.077"/>
    <n v="115000"/>
    <x v="0"/>
    <e v="#NAME?"/>
  </r>
  <r>
    <n v="-122.43"/>
    <n v="37.78"/>
    <n v="24"/>
    <n v="2037"/>
    <n v="696"/>
    <n v="1371"/>
    <n v="585"/>
    <n v="0.9355"/>
    <n v="112500"/>
    <x v="0"/>
    <e v="#NAME?"/>
  </r>
  <r>
    <n v="-122.42"/>
    <n v="37.78"/>
    <n v="52"/>
    <n v="989"/>
    <n v="425"/>
    <n v="634"/>
    <n v="341"/>
    <n v="2.4413999999999998"/>
    <n v="275000"/>
    <x v="0"/>
    <e v="#NAME?"/>
  </r>
  <r>
    <n v="-122.42"/>
    <n v="37.78"/>
    <n v="52"/>
    <n v="1254"/>
    <n v="469"/>
    <n v="895"/>
    <n v="456"/>
    <n v="2.1516000000000002"/>
    <n v="187500"/>
    <x v="0"/>
    <e v="#NAME?"/>
  </r>
  <r>
    <n v="-122.43"/>
    <n v="37.78"/>
    <n v="29"/>
    <n v="1310"/>
    <n v="364"/>
    <n v="1009"/>
    <n v="379"/>
    <n v="1.3844000000000001"/>
    <n v="177500"/>
    <x v="0"/>
    <e v="#NAME?"/>
  </r>
  <r>
    <n v="-122.43"/>
    <n v="37.78"/>
    <n v="52"/>
    <n v="1952"/>
    <n v="628"/>
    <n v="1284"/>
    <n v="576"/>
    <n v="2.105"/>
    <n v="316700"/>
    <x v="0"/>
    <e v="#NAME?"/>
  </r>
  <r>
    <n v="-122.43"/>
    <n v="37.78"/>
    <n v="52"/>
    <n v="4014"/>
    <n v="1069"/>
    <n v="2070"/>
    <n v="927"/>
    <n v="2.8201999999999998"/>
    <n v="442900"/>
    <x v="0"/>
    <e v="#NAME?"/>
  </r>
  <r>
    <n v="-122.43"/>
    <n v="37.770000000000003"/>
    <n v="52"/>
    <n v="3944"/>
    <n v="1072"/>
    <n v="1913"/>
    <n v="973"/>
    <n v="2.9567000000000001"/>
    <n v="425000"/>
    <x v="0"/>
    <e v="#NAME?"/>
  </r>
  <r>
    <n v="-122.44"/>
    <n v="37.78"/>
    <n v="52"/>
    <n v="2911"/>
    <n v="753"/>
    <n v="1696"/>
    <n v="676"/>
    <n v="2.5720999999999998"/>
    <n v="475000"/>
    <x v="0"/>
    <e v="#NAME?"/>
  </r>
  <r>
    <n v="-122.44"/>
    <n v="37.770000000000003"/>
    <n v="52"/>
    <n v="2705"/>
    <n v="647"/>
    <n v="1355"/>
    <n v="628"/>
    <n v="2.0160999999999998"/>
    <n v="364300"/>
    <x v="0"/>
    <e v="#NAME?"/>
  </r>
  <r>
    <n v="-122.45"/>
    <n v="37.770000000000003"/>
    <n v="52"/>
    <n v="2339"/>
    <n v="548"/>
    <n v="1090"/>
    <n v="507"/>
    <n v="3.3679000000000001"/>
    <n v="350000"/>
    <x v="0"/>
    <e v="#NAME?"/>
  </r>
  <r>
    <n v="-122.45"/>
    <n v="37.770000000000003"/>
    <n v="52"/>
    <n v="3188"/>
    <n v="708"/>
    <n v="1526"/>
    <n v="664"/>
    <n v="3.3068"/>
    <n v="500001"/>
    <x v="0"/>
    <e v="#NAME?"/>
  </r>
  <r>
    <n v="-122.45"/>
    <n v="37.770000000000003"/>
    <n v="52"/>
    <n v="1722"/>
    <n v="465"/>
    <n v="885"/>
    <n v="437"/>
    <n v="3.0905999999999998"/>
    <n v="500001"/>
    <x v="0"/>
    <e v="#NAME?"/>
  </r>
  <r>
    <n v="-122.44"/>
    <n v="37.770000000000003"/>
    <n v="52"/>
    <n v="3475"/>
    <n v="807"/>
    <n v="1518"/>
    <n v="777"/>
    <n v="3.6185999999999998"/>
    <n v="500001"/>
    <x v="0"/>
    <e v="#NAME?"/>
  </r>
  <r>
    <n v="-122.45"/>
    <n v="37.770000000000003"/>
    <n v="52"/>
    <n v="2296"/>
    <n v="509"/>
    <n v="1039"/>
    <n v="472"/>
    <n v="4.1417000000000002"/>
    <n v="500000"/>
    <x v="0"/>
    <e v="#NAME?"/>
  </r>
  <r>
    <n v="-122.45"/>
    <n v="37.770000000000003"/>
    <n v="52"/>
    <n v="2191"/>
    <n v="627"/>
    <n v="1100"/>
    <n v="585"/>
    <n v="3.0409000000000002"/>
    <n v="500000"/>
    <x v="0"/>
    <e v="#NAME?"/>
  </r>
  <r>
    <n v="-122.45"/>
    <n v="37.770000000000003"/>
    <n v="52"/>
    <n v="2645"/>
    <n v="626"/>
    <n v="1275"/>
    <n v="553"/>
    <n v="3.35"/>
    <n v="492900"/>
    <x v="0"/>
    <e v="#NAME?"/>
  </r>
  <r>
    <n v="-122.43"/>
    <n v="37.770000000000003"/>
    <n v="52"/>
    <n v="3563"/>
    <n v="832"/>
    <n v="1712"/>
    <n v="787"/>
    <n v="3.3702000000000001"/>
    <n v="335700"/>
    <x v="0"/>
    <e v="#NAME?"/>
  </r>
  <r>
    <n v="-122.43"/>
    <n v="37.770000000000003"/>
    <n v="52"/>
    <n v="1760"/>
    <n v="366"/>
    <n v="742"/>
    <n v="318"/>
    <n v="4.4450000000000003"/>
    <n v="400000"/>
    <x v="0"/>
    <e v="#NAME?"/>
  </r>
  <r>
    <n v="-122.44"/>
    <n v="37.770000000000003"/>
    <n v="52"/>
    <n v="2002"/>
    <n v="520"/>
    <n v="939"/>
    <n v="501"/>
    <n v="3.2239"/>
    <n v="488900"/>
    <x v="0"/>
    <e v="#NAME?"/>
  </r>
  <r>
    <n v="-122.44"/>
    <n v="37.770000000000003"/>
    <n v="52"/>
    <n v="2994"/>
    <n v="736"/>
    <n v="1428"/>
    <n v="700"/>
    <n v="3.0766"/>
    <n v="438900"/>
    <x v="0"/>
    <e v="#NAME?"/>
  </r>
  <r>
    <n v="-122.42"/>
    <n v="37.770000000000003"/>
    <n v="52"/>
    <n v="1086"/>
    <n v="349"/>
    <n v="589"/>
    <n v="361"/>
    <n v="2.5186000000000002"/>
    <n v="250000"/>
    <x v="0"/>
    <e v="#NAME?"/>
  </r>
  <r>
    <n v="-122.42"/>
    <n v="37.770000000000003"/>
    <n v="52"/>
    <n v="1925"/>
    <n v="568"/>
    <n v="867"/>
    <n v="515"/>
    <n v="2.879"/>
    <n v="450000"/>
    <x v="0"/>
    <e v="#NAME?"/>
  </r>
  <r>
    <n v="-122.43"/>
    <n v="37.770000000000003"/>
    <n v="52"/>
    <n v="1567"/>
    <n v="482"/>
    <n v="654"/>
    <n v="425"/>
    <n v="2.6913999999999998"/>
    <n v="366700"/>
    <x v="0"/>
    <e v="#NAME?"/>
  </r>
  <r>
    <n v="-122.43"/>
    <n v="37.770000000000003"/>
    <n v="52"/>
    <n v="2514"/>
    <n v="729"/>
    <n v="1428"/>
    <n v="597"/>
    <n v="2.3976999999999999"/>
    <n v="412500"/>
    <x v="0"/>
    <e v="#NAME?"/>
  </r>
  <r>
    <n v="-122.43"/>
    <n v="37.770000000000003"/>
    <n v="52"/>
    <n v="2416"/>
    <n v="620"/>
    <n v="1188"/>
    <n v="591"/>
    <n v="2.3887"/>
    <n v="337500"/>
    <x v="0"/>
    <e v="#NAME?"/>
  </r>
  <r>
    <n v="-122.43"/>
    <n v="37.770000000000003"/>
    <n v="52"/>
    <n v="1862"/>
    <n v="472"/>
    <n v="872"/>
    <n v="471"/>
    <n v="3.2980999999999998"/>
    <n v="222700"/>
    <x v="0"/>
    <e v="#NAME?"/>
  </r>
  <r>
    <n v="-122.43"/>
    <n v="37.770000000000003"/>
    <n v="52"/>
    <n v="4397"/>
    <n v="1116"/>
    <n v="1939"/>
    <n v="1053"/>
    <n v="2.7587000000000002"/>
    <n v="354500"/>
    <x v="0"/>
    <e v="#NAME?"/>
  </r>
  <r>
    <n v="-122.43"/>
    <n v="37.770000000000003"/>
    <n v="52"/>
    <n v="2685"/>
    <n v="629"/>
    <n v="1170"/>
    <n v="614"/>
    <n v="3.6894"/>
    <n v="418800"/>
    <x v="0"/>
    <e v="#NAME?"/>
  </r>
  <r>
    <n v="-122.44"/>
    <n v="37.770000000000003"/>
    <n v="52"/>
    <n v="2537"/>
    <n v="559"/>
    <n v="849"/>
    <n v="530"/>
    <n v="5.1787999999999998"/>
    <n v="476900"/>
    <x v="0"/>
    <e v="#NAME?"/>
  </r>
  <r>
    <n v="-122.44"/>
    <n v="37.770000000000003"/>
    <n v="52"/>
    <n v="5604"/>
    <n v="1268"/>
    <n v="2023"/>
    <n v="1196"/>
    <n v="4.4085000000000001"/>
    <n v="400000"/>
    <x v="0"/>
    <e v="#NAME?"/>
  </r>
  <r>
    <n v="-122.44"/>
    <n v="37.76"/>
    <n v="38"/>
    <n v="2202"/>
    <n v="452"/>
    <n v="833"/>
    <n v="435"/>
    <n v="6.8939000000000004"/>
    <n v="455900"/>
    <x v="0"/>
    <e v="#NAME?"/>
  </r>
  <r>
    <n v="-122.44"/>
    <n v="37.770000000000003"/>
    <n v="52"/>
    <n v="3225"/>
    <n v="667"/>
    <n v="1494"/>
    <n v="619"/>
    <n v="4.4874999999999998"/>
    <n v="500001"/>
    <x v="0"/>
    <e v="#NAME?"/>
  </r>
  <r>
    <n v="-122.44"/>
    <n v="37.770000000000003"/>
    <n v="52"/>
    <n v="3505"/>
    <n v="745"/>
    <n v="1374"/>
    <n v="714"/>
    <n v="4.3666999999999998"/>
    <n v="500001"/>
    <x v="0"/>
    <e v="#NAME?"/>
  </r>
  <r>
    <n v="-122.45"/>
    <n v="37.76"/>
    <n v="50"/>
    <n v="2518"/>
    <n v="507"/>
    <n v="979"/>
    <n v="516"/>
    <n v="4.6912000000000003"/>
    <n v="500001"/>
    <x v="0"/>
    <e v="#NAME?"/>
  </r>
  <r>
    <n v="-122.45"/>
    <n v="37.76"/>
    <n v="52"/>
    <n v="1457"/>
    <n v="292"/>
    <n v="621"/>
    <n v="315"/>
    <n v="4.6477000000000004"/>
    <n v="450000"/>
    <x v="0"/>
    <e v="#NAME?"/>
  </r>
  <r>
    <n v="-122.45"/>
    <n v="37.770000000000003"/>
    <n v="52"/>
    <n v="3095"/>
    <n v="682"/>
    <n v="1269"/>
    <n v="639"/>
    <n v="3.5750000000000002"/>
    <n v="500001"/>
    <x v="0"/>
    <e v="#NAME?"/>
  </r>
  <r>
    <n v="-122.45"/>
    <n v="37.770000000000003"/>
    <n v="52"/>
    <n v="3939"/>
    <n v="852"/>
    <n v="1737"/>
    <n v="797"/>
    <n v="4.5052000000000003"/>
    <n v="500001"/>
    <x v="0"/>
    <e v="#NAME?"/>
  </r>
  <r>
    <n v="-122.41"/>
    <n v="37.78"/>
    <n v="52"/>
    <n v="1928"/>
    <n v="836"/>
    <n v="2124"/>
    <n v="739"/>
    <n v="1.1185"/>
    <n v="55000"/>
    <x v="0"/>
    <e v="#NAME?"/>
  </r>
  <r>
    <n v="-122.41"/>
    <n v="37.78"/>
    <n v="52"/>
    <n v="1534"/>
    <n v="763"/>
    <n v="1520"/>
    <n v="614"/>
    <n v="1.4554"/>
    <n v="375000"/>
    <x v="0"/>
    <e v="#NAME?"/>
  </r>
  <r>
    <n v="-122.41"/>
    <n v="37.78"/>
    <n v="52"/>
    <n v="254"/>
    <n v="72"/>
    <n v="153"/>
    <n v="29"/>
    <n v="3.8624999999999998"/>
    <n v="350000"/>
    <x v="0"/>
    <e v="#NAME?"/>
  </r>
  <r>
    <n v="-122.41"/>
    <n v="37.770000000000003"/>
    <n v="52"/>
    <n v="361"/>
    <n v="76"/>
    <n v="168"/>
    <n v="55"/>
    <n v="3.2292000000000001"/>
    <n v="275000"/>
    <x v="0"/>
    <e v="#NAME?"/>
  </r>
  <r>
    <n v="-122.41"/>
    <n v="37.770000000000003"/>
    <n v="52"/>
    <n v="1963"/>
    <n v="565"/>
    <n v="1628"/>
    <n v="524"/>
    <n v="2.6082999999999998"/>
    <n v="193800"/>
    <x v="0"/>
    <e v="#NAME?"/>
  </r>
  <r>
    <n v="-122.4"/>
    <n v="37.78"/>
    <n v="32"/>
    <n v="352"/>
    <n v="132"/>
    <n v="313"/>
    <n v="105"/>
    <n v="2.5741999999999998"/>
    <n v="350000"/>
    <x v="0"/>
    <e v="#NAME?"/>
  </r>
  <r>
    <n v="-122.41"/>
    <n v="37.770000000000003"/>
    <n v="52"/>
    <n v="849"/>
    <n v="276"/>
    <n v="582"/>
    <n v="222"/>
    <n v="3.4670999999999998"/>
    <n v="250000"/>
    <x v="0"/>
    <e v="#NAME?"/>
  </r>
  <r>
    <n v="-122.41"/>
    <n v="37.78"/>
    <n v="52"/>
    <n v="1014"/>
    <n v="422"/>
    <n v="1055"/>
    <n v="382"/>
    <n v="1.8519000000000001"/>
    <n v="32500"/>
    <x v="0"/>
    <e v="#NAME?"/>
  </r>
  <r>
    <n v="-122.39"/>
    <n v="37.78"/>
    <n v="3"/>
    <n v="3464"/>
    <n v="1179"/>
    <n v="1441"/>
    <n v="919"/>
    <n v="4.7104999999999997"/>
    <n v="275000"/>
    <x v="0"/>
    <e v="#NAME?"/>
  </r>
  <r>
    <n v="-122.39"/>
    <n v="37.78"/>
    <n v="5"/>
    <n v="1405"/>
    <n v="515"/>
    <n v="725"/>
    <n v="392"/>
    <n v="3.6036999999999999"/>
    <n v="187500"/>
    <x v="0"/>
    <e v="#NAME?"/>
  </r>
  <r>
    <n v="-122.39"/>
    <n v="37.79"/>
    <n v="52"/>
    <n v="94"/>
    <n v="24"/>
    <n v="113"/>
    <n v="27"/>
    <n v="4.6562999999999999"/>
    <n v="350000"/>
    <x v="0"/>
    <e v="#NAME?"/>
  </r>
  <r>
    <n v="-122.37"/>
    <n v="37.81"/>
    <n v="26"/>
    <n v="5416"/>
    <n v="1045"/>
    <n v="4531"/>
    <n v="962"/>
    <n v="2.7909000000000002"/>
    <n v="250000"/>
    <x v="0"/>
    <e v="#NAME?"/>
  </r>
  <r>
    <n v="-122.4"/>
    <n v="37.78"/>
    <n v="52"/>
    <n v="464"/>
    <n v="202"/>
    <n v="286"/>
    <n v="148"/>
    <n v="1.6125"/>
    <n v="112500"/>
    <x v="0"/>
    <e v="#NAME?"/>
  </r>
  <r>
    <n v="-122.4"/>
    <n v="37.770000000000003"/>
    <n v="52"/>
    <n v="144"/>
    <n v="63"/>
    <n v="1061"/>
    <n v="68"/>
    <n v="4.3958000000000004"/>
    <n v="225000"/>
    <x v="0"/>
    <e v="#NAME?"/>
  </r>
  <r>
    <n v="-122.42"/>
    <n v="37.770000000000003"/>
    <n v="52"/>
    <n v="759"/>
    <n v="323"/>
    <n v="421"/>
    <n v="255"/>
    <n v="2.0548000000000002"/>
    <n v="162500"/>
    <x v="0"/>
    <e v="#NAME?"/>
  </r>
  <r>
    <n v="-122.42"/>
    <n v="37.770000000000003"/>
    <n v="52"/>
    <n v="1176"/>
    <n v="493"/>
    <n v="1136"/>
    <n v="436"/>
    <n v="1.375"/>
    <n v="312500"/>
    <x v="0"/>
    <e v="#NAME?"/>
  </r>
  <r>
    <n v="-122.42"/>
    <n v="37.76"/>
    <n v="37"/>
    <n v="1291"/>
    <n v="588"/>
    <n v="1846"/>
    <n v="557"/>
    <n v="1.3365"/>
    <n v="225000"/>
    <x v="0"/>
    <e v="#NAME?"/>
  </r>
  <r>
    <n v="-122.42"/>
    <n v="37.770000000000003"/>
    <n v="52"/>
    <n v="2185"/>
    <n v="656"/>
    <n v="1266"/>
    <n v="626"/>
    <n v="2.7793999999999999"/>
    <n v="350000"/>
    <x v="0"/>
    <e v="#NAME?"/>
  </r>
  <r>
    <n v="-122.42"/>
    <n v="37.770000000000003"/>
    <n v="52"/>
    <n v="4226"/>
    <n v="1315"/>
    <n v="2619"/>
    <n v="1242"/>
    <n v="2.5754999999999999"/>
    <n v="325000"/>
    <x v="0"/>
    <e v="#NAME?"/>
  </r>
  <r>
    <n v="-122.42"/>
    <n v="37.76"/>
    <n v="52"/>
    <n v="3587"/>
    <n v="1030"/>
    <n v="2259"/>
    <n v="979"/>
    <n v="2.5402999999999998"/>
    <n v="250000"/>
    <x v="0"/>
    <e v="#NAME?"/>
  </r>
  <r>
    <n v="-122.43"/>
    <n v="37.770000000000003"/>
    <n v="52"/>
    <n v="2714"/>
    <n v="779"/>
    <n v="1438"/>
    <n v="733"/>
    <n v="3.6031"/>
    <n v="275000"/>
    <x v="0"/>
    <e v="#NAME?"/>
  </r>
  <r>
    <n v="-122.43"/>
    <n v="37.76"/>
    <n v="52"/>
    <n v="1582"/>
    <n v="353"/>
    <n v="868"/>
    <n v="329"/>
    <n v="3.8260999999999998"/>
    <n v="250000"/>
    <x v="0"/>
    <e v="#NAME?"/>
  </r>
  <r>
    <n v="-122.43"/>
    <n v="37.76"/>
    <n v="52"/>
    <n v="2250"/>
    <n v="566"/>
    <n v="1051"/>
    <n v="562"/>
    <n v="2.8458000000000001"/>
    <n v="350000"/>
    <x v="0"/>
    <e v="#NAME?"/>
  </r>
  <r>
    <n v="-122.44"/>
    <n v="37.76"/>
    <n v="52"/>
    <n v="2959"/>
    <n v="683"/>
    <n v="1145"/>
    <n v="666"/>
    <n v="4.2222"/>
    <n v="361600"/>
    <x v="0"/>
    <e v="#NAME?"/>
  </r>
  <r>
    <n v="-122.44"/>
    <n v="37.76"/>
    <n v="30"/>
    <n v="5089"/>
    <n v="1210"/>
    <n v="1935"/>
    <n v="1139"/>
    <n v="4.6052999999999997"/>
    <n v="386100"/>
    <x v="0"/>
    <e v="#NAME?"/>
  </r>
  <r>
    <n v="-122.44"/>
    <n v="37.75"/>
    <n v="28"/>
    <n v="4930"/>
    <n v="1381"/>
    <n v="2232"/>
    <n v="1321"/>
    <n v="4.3231999999999999"/>
    <n v="316200"/>
    <x v="0"/>
    <e v="#NAME?"/>
  </r>
  <r>
    <n v="-122.44"/>
    <n v="37.76"/>
    <n v="35"/>
    <n v="1581"/>
    <n v="422"/>
    <n v="580"/>
    <n v="388"/>
    <n v="4.05"/>
    <n v="423100"/>
    <x v="0"/>
    <e v="#NAME?"/>
  </r>
  <r>
    <n v="-122.44"/>
    <n v="37.76"/>
    <n v="50"/>
    <n v="2589"/>
    <n v="569"/>
    <n v="945"/>
    <n v="544"/>
    <n v="5.2519"/>
    <n v="376600"/>
    <x v="0"/>
    <e v="#NAME?"/>
  </r>
  <r>
    <n v="-122.45"/>
    <n v="37.76"/>
    <n v="51"/>
    <n v="2564"/>
    <n v="457"/>
    <n v="810"/>
    <n v="442"/>
    <n v="5.6234999999999999"/>
    <n v="500001"/>
    <x v="0"/>
    <e v="#NAME?"/>
  </r>
  <r>
    <n v="-122.44"/>
    <n v="37.76"/>
    <n v="52"/>
    <n v="1968"/>
    <n v="472"/>
    <n v="784"/>
    <n v="430"/>
    <n v="3.3702000000000001"/>
    <n v="370000"/>
    <x v="0"/>
    <e v="#NAME?"/>
  </r>
  <r>
    <n v="-122.44"/>
    <n v="37.76"/>
    <n v="52"/>
    <n v="2110"/>
    <n v="454"/>
    <n v="816"/>
    <n v="438"/>
    <n v="3.9079000000000002"/>
    <n v="370000"/>
    <x v="0"/>
    <e v="#NAME?"/>
  </r>
  <r>
    <n v="-122.44"/>
    <n v="37.76"/>
    <n v="52"/>
    <n v="2509"/>
    <n v="496"/>
    <n v="855"/>
    <n v="478"/>
    <n v="5.0731000000000002"/>
    <n v="405400"/>
    <x v="0"/>
    <e v="#NAME?"/>
  </r>
  <r>
    <n v="-122.43"/>
    <n v="37.76"/>
    <n v="52"/>
    <n v="3771"/>
    <n v="1017"/>
    <n v="1575"/>
    <n v="921"/>
    <n v="3.5655000000000001"/>
    <n v="427300"/>
    <x v="0"/>
    <e v="#NAME?"/>
  </r>
  <r>
    <n v="-122.43"/>
    <n v="37.76"/>
    <n v="52"/>
    <n v="2242"/>
    <n v="459"/>
    <n v="751"/>
    <n v="464"/>
    <n v="4.75"/>
    <n v="500001"/>
    <x v="0"/>
    <e v="#NAME?"/>
  </r>
  <r>
    <n v="-122.43"/>
    <n v="37.76"/>
    <n v="52"/>
    <n v="2356"/>
    <n v="501"/>
    <n v="909"/>
    <n v="481"/>
    <n v="4.2568999999999999"/>
    <n v="455400"/>
    <x v="0"/>
    <e v="#NAME?"/>
  </r>
  <r>
    <n v="-122.43"/>
    <n v="37.76"/>
    <n v="52"/>
    <n v="3708"/>
    <n v="849"/>
    <n v="1531"/>
    <n v="822"/>
    <n v="3.3565"/>
    <n v="386400"/>
    <x v="0"/>
    <e v="#NAME?"/>
  </r>
  <r>
    <n v="-122.42"/>
    <n v="37.76"/>
    <n v="52"/>
    <n v="4407"/>
    <n v="1192"/>
    <n v="2280"/>
    <n v="1076"/>
    <n v="3.3936999999999999"/>
    <n v="270000"/>
    <x v="0"/>
    <e v="#NAME?"/>
  </r>
  <r>
    <n v="-122.42"/>
    <n v="37.76"/>
    <n v="52"/>
    <n v="4001"/>
    <n v="1084"/>
    <n v="2129"/>
    <n v="1037"/>
    <n v="3.5051999999999999"/>
    <n v="391200"/>
    <x v="0"/>
    <e v="#NAME?"/>
  </r>
  <r>
    <n v="-122.42"/>
    <n v="37.76"/>
    <n v="52"/>
    <n v="2088"/>
    <n v="487"/>
    <n v="1082"/>
    <n v="488"/>
    <n v="2.6802999999999999"/>
    <n v="490000"/>
    <x v="0"/>
    <e v="#NAME?"/>
  </r>
  <r>
    <n v="-122.42"/>
    <n v="37.76"/>
    <n v="52"/>
    <n v="1190"/>
    <n v="400"/>
    <n v="1270"/>
    <n v="332"/>
    <n v="2.0329000000000002"/>
    <n v="225000"/>
    <x v="0"/>
    <e v="#NAME?"/>
  </r>
  <r>
    <n v="-122.42"/>
    <n v="37.76"/>
    <n v="52"/>
    <n v="2038"/>
    <n v="629"/>
    <n v="2007"/>
    <n v="596"/>
    <n v="2.5701000000000001"/>
    <n v="266700"/>
    <x v="0"/>
    <e v="#NAME?"/>
  </r>
  <r>
    <n v="-122.42"/>
    <n v="37.76"/>
    <n v="52"/>
    <n v="1494"/>
    <n v="610"/>
    <n v="1630"/>
    <n v="590"/>
    <n v="1.65"/>
    <n v="265000"/>
    <x v="0"/>
    <e v="#NAME?"/>
  </r>
  <r>
    <n v="-122.42"/>
    <n v="37.76"/>
    <n v="46"/>
    <n v="2150"/>
    <n v="817"/>
    <n v="2075"/>
    <n v="807"/>
    <n v="1.3824000000000001"/>
    <n v="212500"/>
    <x v="0"/>
    <e v="#NAME?"/>
  </r>
  <r>
    <n v="-122.42"/>
    <n v="37.75"/>
    <n v="52"/>
    <n v="1855"/>
    <n v="611"/>
    <n v="1715"/>
    <n v="614"/>
    <n v="2.1288999999999998"/>
    <n v="250000"/>
    <x v="0"/>
    <e v="#NAME?"/>
  </r>
  <r>
    <n v="-122.42"/>
    <n v="37.75"/>
    <n v="52"/>
    <n v="1207"/>
    <n v="302"/>
    <n v="1008"/>
    <n v="269"/>
    <n v="3.3816000000000002"/>
    <n v="262500"/>
    <x v="0"/>
    <e v="#NAME?"/>
  </r>
  <r>
    <n v="-122.42"/>
    <n v="37.75"/>
    <n v="52"/>
    <n v="801"/>
    <n v="272"/>
    <n v="639"/>
    <n v="259"/>
    <n v="2.1970999999999998"/>
    <n v="275000"/>
    <x v="0"/>
    <e v="#NAME?"/>
  </r>
  <r>
    <n v="-122.42"/>
    <n v="37.75"/>
    <n v="52"/>
    <n v="1609"/>
    <n v="510"/>
    <n v="1155"/>
    <n v="439"/>
    <n v="2.2328000000000001"/>
    <n v="250000"/>
    <x v="0"/>
    <e v="#NAME?"/>
  </r>
  <r>
    <n v="-122.42"/>
    <n v="37.75"/>
    <n v="52"/>
    <n v="1974"/>
    <n v="525"/>
    <n v="935"/>
    <n v="465"/>
    <n v="2.7172999999999998"/>
    <n v="300000"/>
    <x v="0"/>
    <e v="#NAME?"/>
  </r>
  <r>
    <n v="-122.42"/>
    <n v="37.75"/>
    <n v="52"/>
    <n v="2112"/>
    <n v="528"/>
    <n v="1227"/>
    <n v="513"/>
    <n v="3.5535999999999999"/>
    <n v="400000"/>
    <x v="0"/>
    <e v="#NAME?"/>
  </r>
  <r>
    <n v="-122.42"/>
    <n v="37.75"/>
    <n v="52"/>
    <n v="2708"/>
    <n v="762"/>
    <n v="1460"/>
    <n v="741"/>
    <n v="2.9051999999999998"/>
    <n v="400000"/>
    <x v="0"/>
    <e v="#NAME?"/>
  </r>
  <r>
    <n v="-122.42"/>
    <n v="37.75"/>
    <n v="52"/>
    <n v="1564"/>
    <n v="396"/>
    <n v="1162"/>
    <n v="374"/>
    <n v="3"/>
    <n v="275000"/>
    <x v="0"/>
    <e v="#NAME?"/>
  </r>
  <r>
    <n v="-122.43"/>
    <n v="37.75"/>
    <n v="52"/>
    <n v="2700"/>
    <n v="595"/>
    <n v="1181"/>
    <n v="575"/>
    <n v="3.5750000000000002"/>
    <n v="396800"/>
    <x v="0"/>
    <e v="#NAME?"/>
  </r>
  <r>
    <n v="-122.43"/>
    <n v="37.75"/>
    <n v="52"/>
    <n v="1970"/>
    <n v="495"/>
    <n v="871"/>
    <n v="474"/>
    <n v="4.0625"/>
    <n v="355600"/>
    <x v="0"/>
    <e v="#NAME?"/>
  </r>
  <r>
    <n v="-122.43"/>
    <n v="37.75"/>
    <n v="52"/>
    <n v="2459"/>
    <n v="507"/>
    <n v="1012"/>
    <n v="475"/>
    <n v="4.0568"/>
    <n v="387900"/>
    <x v="0"/>
    <e v="#NAME?"/>
  </r>
  <r>
    <n v="-122.43"/>
    <n v="37.76"/>
    <n v="52"/>
    <n v="2332"/>
    <n v="434"/>
    <n v="861"/>
    <n v="406"/>
    <n v="4.4318"/>
    <n v="437500"/>
    <x v="0"/>
    <e v="#NAME?"/>
  </r>
  <r>
    <n v="-122.43"/>
    <n v="37.75"/>
    <n v="52"/>
    <n v="2285"/>
    <n v="509"/>
    <n v="839"/>
    <n v="456"/>
    <n v="4.7946"/>
    <n v="355600"/>
    <x v="0"/>
    <e v="#NAME?"/>
  </r>
  <r>
    <n v="-122.44"/>
    <n v="37.75"/>
    <n v="52"/>
    <n v="3114"/>
    <n v="637"/>
    <n v="1144"/>
    <n v="591"/>
    <n v="4"/>
    <n v="375000"/>
    <x v="0"/>
    <e v="#NAME?"/>
  </r>
  <r>
    <n v="-122.44"/>
    <n v="37.75"/>
    <n v="52"/>
    <n v="2082"/>
    <n v="425"/>
    <n v="801"/>
    <n v="411"/>
    <n v="4.2708000000000004"/>
    <n v="368900"/>
    <x v="0"/>
    <e v="#NAME?"/>
  </r>
  <r>
    <n v="-122.43"/>
    <n v="37.75"/>
    <n v="52"/>
    <n v="2721"/>
    <n v="581"/>
    <n v="1043"/>
    <n v="519"/>
    <n v="3.7545000000000002"/>
    <n v="383700"/>
    <x v="0"/>
    <e v="#NAME?"/>
  </r>
  <r>
    <n v="-122.44"/>
    <n v="37.75"/>
    <n v="46"/>
    <n v="1519"/>
    <n v="291"/>
    <n v="573"/>
    <n v="289"/>
    <n v="4.2667000000000002"/>
    <n v="338800"/>
    <x v="0"/>
    <e v="#NAME?"/>
  </r>
  <r>
    <n v="-122.44"/>
    <n v="37.75"/>
    <n v="52"/>
    <n v="1573"/>
    <n v="334"/>
    <n v="725"/>
    <n v="338"/>
    <n v="5.0505000000000004"/>
    <n v="380400"/>
    <x v="0"/>
    <e v="#NAME?"/>
  </r>
  <r>
    <n v="-122.43"/>
    <n v="37.75"/>
    <n v="52"/>
    <n v="1615"/>
    <n v="393"/>
    <n v="633"/>
    <n v="378"/>
    <n v="3.5114000000000001"/>
    <n v="347500"/>
    <x v="0"/>
    <e v="#NAME?"/>
  </r>
  <r>
    <n v="-122.43"/>
    <n v="37.75"/>
    <n v="52"/>
    <n v="3521"/>
    <n v="767"/>
    <n v="1415"/>
    <n v="687"/>
    <n v="4.875"/>
    <n v="362200"/>
    <x v="0"/>
    <e v="#NAME?"/>
  </r>
  <r>
    <n v="-122.43"/>
    <n v="37.75"/>
    <n v="52"/>
    <n v="2960"/>
    <n v="623"/>
    <n v="1191"/>
    <n v="589"/>
    <n v="3.95"/>
    <n v="347700"/>
    <x v="0"/>
    <e v="#NAME?"/>
  </r>
  <r>
    <n v="-122.42"/>
    <n v="37.75"/>
    <n v="52"/>
    <n v="2164"/>
    <n v="533"/>
    <n v="1122"/>
    <n v="469"/>
    <n v="3.2631999999999999"/>
    <n v="306000"/>
    <x v="0"/>
    <e v="#NAME?"/>
  </r>
  <r>
    <n v="-122.42"/>
    <n v="37.74"/>
    <n v="52"/>
    <n v="2713"/>
    <n v="624"/>
    <n v="1370"/>
    <n v="594"/>
    <n v="4.6547000000000001"/>
    <n v="325700"/>
    <x v="0"/>
    <e v="#NAME?"/>
  </r>
  <r>
    <n v="-122.42"/>
    <n v="37.74"/>
    <n v="52"/>
    <n v="1786"/>
    <n v="427"/>
    <n v="856"/>
    <n v="394"/>
    <n v="3.0832999999999999"/>
    <n v="328100"/>
    <x v="0"/>
    <e v="#NAME?"/>
  </r>
  <r>
    <n v="-122.43"/>
    <n v="37.74"/>
    <n v="52"/>
    <n v="2229"/>
    <n v="498"/>
    <n v="1079"/>
    <n v="472"/>
    <n v="5.0195999999999996"/>
    <n v="324300"/>
    <x v="0"/>
    <e v="#NAME?"/>
  </r>
  <r>
    <n v="-122.43"/>
    <n v="37.75"/>
    <n v="52"/>
    <n v="2155"/>
    <n v="468"/>
    <n v="962"/>
    <n v="490"/>
    <n v="3.7749999999999999"/>
    <n v="325900"/>
    <x v="0"/>
    <e v="#NAME?"/>
  </r>
  <r>
    <n v="-122.43"/>
    <n v="37.75"/>
    <n v="40"/>
    <n v="4850"/>
    <n v="977"/>
    <n v="1824"/>
    <n v="952"/>
    <n v="5.0518999999999998"/>
    <n v="356100"/>
    <x v="0"/>
    <e v="#NAME?"/>
  </r>
  <r>
    <n v="-122.44"/>
    <n v="37.75"/>
    <n v="21"/>
    <n v="5457"/>
    <n v="1247"/>
    <n v="2304"/>
    <n v="1180"/>
    <n v="4.5468999999999999"/>
    <n v="409700"/>
    <x v="0"/>
    <e v="#NAME?"/>
  </r>
  <r>
    <n v="-122.44"/>
    <n v="37.74"/>
    <n v="23"/>
    <n v="6291"/>
    <n v="1269"/>
    <n v="2818"/>
    <n v="1198"/>
    <n v="4.2671999999999999"/>
    <n v="391900"/>
    <x v="0"/>
    <e v="#NAME?"/>
  </r>
  <r>
    <n v="-122.44"/>
    <n v="37.74"/>
    <n v="52"/>
    <n v="2074"/>
    <n v="366"/>
    <n v="909"/>
    <n v="394"/>
    <n v="4.8381999999999996"/>
    <n v="294900"/>
    <x v="0"/>
    <e v="#NAME?"/>
  </r>
  <r>
    <n v="-122.44"/>
    <n v="37.74"/>
    <n v="23"/>
    <n v="184"/>
    <n v="44"/>
    <n v="118"/>
    <n v="40"/>
    <n v="4.5374999999999996"/>
    <n v="350000"/>
    <x v="0"/>
    <e v="#NAME?"/>
  </r>
  <r>
    <n v="-122.43"/>
    <n v="37.74"/>
    <n v="52"/>
    <n v="3328"/>
    <n v="653"/>
    <n v="1260"/>
    <n v="614"/>
    <n v="4.7436999999999996"/>
    <n v="331000"/>
    <x v="0"/>
    <e v="#NAME?"/>
  </r>
  <r>
    <n v="-122.43"/>
    <n v="37.74"/>
    <n v="52"/>
    <n v="2637"/>
    <n v="539"/>
    <n v="1159"/>
    <n v="497"/>
    <n v="3.8845999999999998"/>
    <n v="333100"/>
    <x v="0"/>
    <e v="#NAME?"/>
  </r>
  <r>
    <n v="-122.43"/>
    <n v="37.74"/>
    <n v="52"/>
    <n v="1514"/>
    <n v="314"/>
    <n v="724"/>
    <n v="301"/>
    <n v="5.3292000000000002"/>
    <n v="300900"/>
    <x v="0"/>
    <e v="#NAME?"/>
  </r>
  <r>
    <n v="-122.43"/>
    <n v="37.729999999999997"/>
    <n v="52"/>
    <n v="1142"/>
    <n v="224"/>
    <n v="494"/>
    <n v="206"/>
    <n v="5.0602"/>
    <n v="298900"/>
    <x v="0"/>
    <e v="#NAME?"/>
  </r>
  <r>
    <n v="-122.43"/>
    <n v="37.729999999999997"/>
    <n v="52"/>
    <n v="1029"/>
    <n v="205"/>
    <n v="461"/>
    <n v="212"/>
    <n v="5.0781999999999998"/>
    <n v="310800"/>
    <x v="0"/>
    <e v="#NAME?"/>
  </r>
  <r>
    <n v="-122.38"/>
    <n v="37.76"/>
    <n v="52"/>
    <n v="248"/>
    <n v="68"/>
    <n v="124"/>
    <n v="51"/>
    <n v="1.4885999999999999"/>
    <n v="450000"/>
    <x v="0"/>
    <e v="#NAME?"/>
  </r>
  <r>
    <n v="-122.39"/>
    <n v="37.76"/>
    <n v="52"/>
    <n v="624"/>
    <n v="170"/>
    <n v="410"/>
    <n v="148"/>
    <n v="4.0042"/>
    <n v="208300"/>
    <x v="0"/>
    <e v="#NAME?"/>
  </r>
  <r>
    <n v="-122.39"/>
    <n v="37.76"/>
    <n v="52"/>
    <n v="157"/>
    <n v="28"/>
    <n v="88"/>
    <n v="27"/>
    <n v="3.6749999999999998"/>
    <n v="162500"/>
    <x v="0"/>
    <e v="#NAME?"/>
  </r>
  <r>
    <n v="-122.39"/>
    <n v="37.76"/>
    <n v="52"/>
    <n v="1877"/>
    <n v="427"/>
    <n v="712"/>
    <n v="398"/>
    <n v="3.9722"/>
    <n v="290900"/>
    <x v="0"/>
    <e v="#NAME?"/>
  </r>
  <r>
    <n v="-122.39"/>
    <n v="37.76"/>
    <n v="52"/>
    <n v="2316"/>
    <n v="468"/>
    <n v="1047"/>
    <n v="476"/>
    <n v="4.5057"/>
    <n v="321600"/>
    <x v="0"/>
    <e v="#NAME?"/>
  </r>
  <r>
    <n v="-122.39"/>
    <n v="37.76"/>
    <n v="52"/>
    <n v="3390"/>
    <n v="691"/>
    <n v="1645"/>
    <n v="596"/>
    <n v="3.7050999999999998"/>
    <n v="253700"/>
    <x v="0"/>
    <e v="#NAME?"/>
  </r>
  <r>
    <n v="-122.4"/>
    <n v="37.75"/>
    <n v="44"/>
    <n v="6848"/>
    <n v="1584"/>
    <n v="3269"/>
    <n v="1383"/>
    <n v="2.8679000000000001"/>
    <n v="243300"/>
    <x v="0"/>
    <e v="#NAME?"/>
  </r>
  <r>
    <n v="-122.4"/>
    <n v="37.76"/>
    <n v="52"/>
    <n v="4265"/>
    <n v="912"/>
    <n v="1555"/>
    <n v="836"/>
    <n v="4.1189999999999998"/>
    <n v="298300"/>
    <x v="0"/>
    <e v="#NAME?"/>
  </r>
  <r>
    <n v="-122.4"/>
    <n v="37.76"/>
    <n v="52"/>
    <n v="1495"/>
    <n v="311"/>
    <n v="506"/>
    <n v="275"/>
    <n v="4.4375"/>
    <n v="320000"/>
    <x v="0"/>
    <e v="#NAME?"/>
  </r>
  <r>
    <n v="-122.4"/>
    <n v="37.76"/>
    <n v="52"/>
    <n v="1185"/>
    <n v="246"/>
    <n v="480"/>
    <n v="253"/>
    <n v="4.4074"/>
    <n v="277300"/>
    <x v="0"/>
    <e v="#NAME?"/>
  </r>
  <r>
    <n v="-122.41"/>
    <n v="37.76"/>
    <n v="52"/>
    <n v="1427"/>
    <n v="281"/>
    <n v="620"/>
    <n v="236"/>
    <n v="1.9944"/>
    <n v="262500"/>
    <x v="0"/>
    <e v="#NAME?"/>
  </r>
  <r>
    <n v="-122.4"/>
    <n v="37.76"/>
    <n v="52"/>
    <n v="1529"/>
    <n v="385"/>
    <n v="1347"/>
    <n v="348"/>
    <n v="2.9312"/>
    <n v="239100"/>
    <x v="0"/>
    <e v="#NAME?"/>
  </r>
  <r>
    <n v="-122.41"/>
    <n v="37.76"/>
    <n v="52"/>
    <n v="3452"/>
    <n v="784"/>
    <n v="2987"/>
    <n v="753"/>
    <n v="2.8134999999999999"/>
    <n v="260300"/>
    <x v="0"/>
    <e v="#NAME?"/>
  </r>
  <r>
    <n v="-122.41"/>
    <n v="37.76"/>
    <n v="52"/>
    <n v="2064"/>
    <n v="496"/>
    <n v="1726"/>
    <n v="466"/>
    <n v="3.4028"/>
    <n v="233300"/>
    <x v="0"/>
    <e v="#NAME?"/>
  </r>
  <r>
    <n v="-122.41"/>
    <n v="37.76"/>
    <n v="52"/>
    <n v="492"/>
    <n v="139"/>
    <n v="316"/>
    <n v="168"/>
    <n v="3.0865"/>
    <n v="225000"/>
    <x v="0"/>
    <e v="#NAME?"/>
  </r>
  <r>
    <n v="-122.41"/>
    <n v="37.76"/>
    <n v="52"/>
    <n v="351"/>
    <n v="81"/>
    <n v="308"/>
    <n v="75"/>
    <n v="2.6667000000000001"/>
    <n v="325000"/>
    <x v="0"/>
    <e v="#NAME?"/>
  </r>
  <r>
    <n v="-122.41"/>
    <n v="37.76"/>
    <n v="52"/>
    <n v="2479"/>
    <n v="515"/>
    <n v="1816"/>
    <n v="496"/>
    <n v="3.0773999999999999"/>
    <n v="300000"/>
    <x v="0"/>
    <e v="#NAME?"/>
  </r>
  <r>
    <n v="-122.41"/>
    <n v="37.76"/>
    <n v="52"/>
    <n v="2605"/>
    <n v="678"/>
    <n v="2071"/>
    <n v="611"/>
    <n v="3.2964000000000002"/>
    <n v="265000"/>
    <x v="0"/>
    <e v="#NAME?"/>
  </r>
  <r>
    <n v="-122.4"/>
    <n v="37.75"/>
    <n v="52"/>
    <n v="1182"/>
    <n v="307"/>
    <n v="1029"/>
    <n v="306"/>
    <n v="2.0577000000000001"/>
    <n v="214600"/>
    <x v="0"/>
    <e v="#NAME?"/>
  </r>
  <r>
    <n v="-122.41"/>
    <n v="37.75"/>
    <n v="52"/>
    <n v="1057"/>
    <n v="276"/>
    <n v="837"/>
    <n v="292"/>
    <n v="2.4531000000000001"/>
    <n v="229000"/>
    <x v="0"/>
    <e v="#NAME?"/>
  </r>
  <r>
    <n v="-122.41"/>
    <n v="37.75"/>
    <n v="52"/>
    <n v="1919"/>
    <n v="404"/>
    <n v="1483"/>
    <n v="421"/>
    <n v="3.4062999999999999"/>
    <n v="253900"/>
    <x v="0"/>
    <e v="#NAME?"/>
  </r>
  <r>
    <n v="-122.41"/>
    <n v="37.75"/>
    <n v="52"/>
    <n v="1892"/>
    <n v="415"/>
    <n v="1442"/>
    <n v="371"/>
    <n v="4.2891000000000004"/>
    <n v="230000"/>
    <x v="0"/>
    <e v="#NAME?"/>
  </r>
  <r>
    <n v="-122.41"/>
    <n v="37.75"/>
    <n v="52"/>
    <n v="1678"/>
    <n v="386"/>
    <n v="1220"/>
    <n v="357"/>
    <n v="2.5809000000000002"/>
    <n v="255300"/>
    <x v="0"/>
    <e v="#NAME?"/>
  </r>
  <r>
    <n v="-122.41"/>
    <n v="37.75"/>
    <n v="52"/>
    <n v="2164"/>
    <n v="606"/>
    <n v="2034"/>
    <n v="513"/>
    <n v="2.0325000000000002"/>
    <n v="178100"/>
    <x v="0"/>
    <e v="#NAME?"/>
  </r>
  <r>
    <n v="-122.41"/>
    <n v="37.75"/>
    <n v="52"/>
    <n v="2452"/>
    <n v="623"/>
    <n v="1932"/>
    <n v="549"/>
    <n v="2.3902999999999999"/>
    <n v="236100"/>
    <x v="0"/>
    <e v="#NAME?"/>
  </r>
  <r>
    <n v="-122.41"/>
    <n v="37.75"/>
    <n v="9"/>
    <n v="1282"/>
    <n v="334"/>
    <n v="1176"/>
    <n v="305"/>
    <n v="2.6537999999999999"/>
    <n v="206300"/>
    <x v="0"/>
    <e v="#NAME?"/>
  </r>
  <r>
    <n v="-122.39"/>
    <n v="37.74"/>
    <n v="42"/>
    <n v="4110"/>
    <n v="846"/>
    <n v="2147"/>
    <n v="674"/>
    <n v="2.5693999999999999"/>
    <n v="201000"/>
    <x v="0"/>
    <e v="#NAME?"/>
  </r>
  <r>
    <n v="-122.39"/>
    <n v="37.729999999999997"/>
    <n v="43"/>
    <n v="4864"/>
    <n v="972"/>
    <n v="3134"/>
    <n v="959"/>
    <n v="4.3392999999999997"/>
    <n v="217300"/>
    <x v="0"/>
    <e v="#NAME?"/>
  </r>
  <r>
    <n v="-122.4"/>
    <n v="37.729999999999997"/>
    <n v="45"/>
    <n v="3490"/>
    <n v="712"/>
    <n v="2337"/>
    <n v="781"/>
    <n v="3.4472"/>
    <n v="225400"/>
    <x v="0"/>
    <e v="#NAME?"/>
  </r>
  <r>
    <n v="-122.4"/>
    <n v="37.74"/>
    <n v="45"/>
    <n v="2462"/>
    <n v="509"/>
    <n v="1587"/>
    <n v="450"/>
    <n v="2.59"/>
    <n v="211800"/>
    <x v="0"/>
    <e v="#NAME?"/>
  </r>
  <r>
    <n v="-122.38"/>
    <n v="37.729999999999997"/>
    <n v="18"/>
    <n v="4037"/>
    <n v="990"/>
    <n v="2722"/>
    <n v="834"/>
    <n v="1.4281999999999999"/>
    <n v="140400"/>
    <x v="0"/>
    <e v="#NAME?"/>
  </r>
  <r>
    <n v="-122.38"/>
    <n v="37.729999999999997"/>
    <n v="15"/>
    <n v="6804"/>
    <n v="1664"/>
    <n v="4737"/>
    <n v="1581"/>
    <n v="1.4133"/>
    <n v="203400"/>
    <x v="0"/>
    <e v="#NAME?"/>
  </r>
  <r>
    <n v="-122.39"/>
    <n v="37.74"/>
    <n v="45"/>
    <n v="1462"/>
    <n v="308"/>
    <n v="924"/>
    <n v="302"/>
    <n v="2.1766999999999999"/>
    <n v="185300"/>
    <x v="0"/>
    <e v="#NAME?"/>
  </r>
  <r>
    <n v="-122.38"/>
    <n v="37.729999999999997"/>
    <n v="20"/>
    <n v="120"/>
    <n v="27"/>
    <n v="55"/>
    <n v="19"/>
    <n v="2.625"/>
    <n v="187500"/>
    <x v="0"/>
    <e v="#NAME?"/>
  </r>
  <r>
    <n v="-122.38"/>
    <n v="37.729999999999997"/>
    <n v="40"/>
    <n v="543"/>
    <m/>
    <n v="259"/>
    <n v="89"/>
    <n v="2.2166999999999999"/>
    <n v="193800"/>
    <x v="0"/>
    <e v="#NAME?"/>
  </r>
  <r>
    <n v="-122.38"/>
    <n v="37.729999999999997"/>
    <n v="38"/>
    <n v="1388"/>
    <n v="276"/>
    <n v="871"/>
    <n v="265"/>
    <n v="2.1667000000000001"/>
    <n v="193800"/>
    <x v="0"/>
    <e v="#NAME?"/>
  </r>
  <r>
    <n v="-122.39"/>
    <n v="37.729999999999997"/>
    <n v="46"/>
    <n v="1517"/>
    <n v="299"/>
    <n v="879"/>
    <n v="309"/>
    <n v="2.2222"/>
    <n v="195100"/>
    <x v="0"/>
    <e v="#NAME?"/>
  </r>
  <r>
    <n v="-122.39"/>
    <n v="37.729999999999997"/>
    <n v="52"/>
    <n v="1931"/>
    <n v="329"/>
    <n v="1025"/>
    <n v="293"/>
    <n v="2.9062999999999999"/>
    <n v="192000"/>
    <x v="0"/>
    <e v="#NAME?"/>
  </r>
  <r>
    <n v="-122.39"/>
    <n v="37.729999999999997"/>
    <n v="52"/>
    <n v="1070"/>
    <n v="224"/>
    <n v="567"/>
    <n v="207"/>
    <n v="2.8603000000000001"/>
    <n v="189000"/>
    <x v="0"/>
    <e v="#NAME?"/>
  </r>
  <r>
    <n v="-122.4"/>
    <n v="37.729999999999997"/>
    <n v="48"/>
    <n v="1489"/>
    <n v="326"/>
    <n v="1115"/>
    <n v="356"/>
    <n v="2.6364000000000001"/>
    <n v="199300"/>
    <x v="0"/>
    <e v="#NAME?"/>
  </r>
  <r>
    <n v="-122.39"/>
    <n v="37.72"/>
    <n v="28"/>
    <n v="1609"/>
    <n v="340"/>
    <n v="1064"/>
    <n v="290"/>
    <n v="1.1125"/>
    <n v="206300"/>
    <x v="0"/>
    <e v="#NAME?"/>
  </r>
  <r>
    <n v="-122.39"/>
    <n v="37.72"/>
    <n v="45"/>
    <n v="2893"/>
    <n v="570"/>
    <n v="1923"/>
    <n v="535"/>
    <n v="3.6606999999999998"/>
    <n v="192300"/>
    <x v="0"/>
    <e v="#NAME?"/>
  </r>
  <r>
    <n v="-122.39"/>
    <n v="37.72"/>
    <n v="52"/>
    <n v="135"/>
    <n v="34"/>
    <n v="93"/>
    <n v="26"/>
    <n v="2.1484000000000001"/>
    <n v="181300"/>
    <x v="0"/>
    <e v="#NAME?"/>
  </r>
  <r>
    <n v="-122.41"/>
    <n v="37.75"/>
    <n v="52"/>
    <n v="3065"/>
    <n v="622"/>
    <n v="1405"/>
    <n v="606"/>
    <n v="3.7812999999999999"/>
    <n v="275900"/>
    <x v="0"/>
    <e v="#NAME?"/>
  </r>
  <r>
    <n v="-122.41"/>
    <n v="37.74"/>
    <n v="38"/>
    <n v="1754"/>
    <n v="382"/>
    <n v="928"/>
    <n v="354"/>
    <n v="4.1417000000000002"/>
    <n v="270800"/>
    <x v="0"/>
    <e v="#NAME?"/>
  </r>
  <r>
    <n v="-122.41"/>
    <n v="37.74"/>
    <n v="34"/>
    <n v="1403"/>
    <n v="262"/>
    <n v="839"/>
    <n v="255"/>
    <n v="4.7031000000000001"/>
    <n v="255200"/>
    <x v="0"/>
    <e v="#NAME?"/>
  </r>
  <r>
    <n v="-122.41"/>
    <n v="37.75"/>
    <n v="52"/>
    <n v="2524"/>
    <n v="559"/>
    <n v="1430"/>
    <n v="476"/>
    <n v="3.4073000000000002"/>
    <n v="254700"/>
    <x v="0"/>
    <e v="#NAME?"/>
  </r>
  <r>
    <n v="-122.41"/>
    <n v="37.75"/>
    <n v="52"/>
    <n v="2515"/>
    <n v="576"/>
    <n v="1209"/>
    <n v="540"/>
    <n v="3.5912000000000002"/>
    <n v="284900"/>
    <x v="0"/>
    <e v="#NAME?"/>
  </r>
  <r>
    <n v="-122.41"/>
    <n v="37.74"/>
    <n v="48"/>
    <n v="409"/>
    <n v="86"/>
    <n v="148"/>
    <n v="70"/>
    <n v="3.6686999999999999"/>
    <n v="335000"/>
    <x v="0"/>
    <e v="#NAME?"/>
  </r>
  <r>
    <n v="-122.41"/>
    <n v="37.74"/>
    <n v="52"/>
    <n v="831"/>
    <n v="175"/>
    <n v="415"/>
    <n v="159"/>
    <n v="1.9463999999999999"/>
    <n v="249000"/>
    <x v="0"/>
    <e v="#NAME?"/>
  </r>
  <r>
    <n v="-122.41"/>
    <n v="37.74"/>
    <n v="52"/>
    <n v="1842"/>
    <n v="339"/>
    <n v="1032"/>
    <n v="357"/>
    <n v="5.5563000000000002"/>
    <n v="250800"/>
    <x v="0"/>
    <e v="#NAME?"/>
  </r>
  <r>
    <n v="-122.42"/>
    <n v="37.74"/>
    <n v="52"/>
    <n v="2019"/>
    <n v="418"/>
    <n v="999"/>
    <n v="448"/>
    <n v="4.2211999999999996"/>
    <n v="271300"/>
    <x v="0"/>
    <e v="#NAME?"/>
  </r>
  <r>
    <n v="-122.42"/>
    <n v="37.74"/>
    <n v="52"/>
    <n v="1916"/>
    <n v="432"/>
    <n v="889"/>
    <n v="424"/>
    <n v="4.0391000000000004"/>
    <n v="279900"/>
    <x v="0"/>
    <e v="#NAME?"/>
  </r>
  <r>
    <n v="-122.42"/>
    <n v="37.74"/>
    <n v="52"/>
    <n v="1674"/>
    <n v="346"/>
    <n v="734"/>
    <n v="335"/>
    <n v="3.8864000000000001"/>
    <n v="281300"/>
    <x v="0"/>
    <e v="#NAME?"/>
  </r>
  <r>
    <n v="-122.42"/>
    <n v="37.74"/>
    <n v="52"/>
    <n v="1271"/>
    <n v="353"/>
    <n v="1076"/>
    <n v="324"/>
    <n v="2.9910999999999999"/>
    <n v="263900"/>
    <x v="0"/>
    <e v="#NAME?"/>
  </r>
  <r>
    <n v="-122.42"/>
    <n v="37.75"/>
    <n v="52"/>
    <n v="2163"/>
    <n v="607"/>
    <n v="1447"/>
    <n v="546"/>
    <n v="3.3555000000000001"/>
    <n v="275000"/>
    <x v="0"/>
    <e v="#NAME?"/>
  </r>
  <r>
    <n v="-122.41"/>
    <n v="37.74"/>
    <n v="43"/>
    <n v="1663"/>
    <n v="330"/>
    <n v="935"/>
    <n v="335"/>
    <n v="4.1551999999999998"/>
    <n v="240900"/>
    <x v="0"/>
    <e v="#NAME?"/>
  </r>
  <r>
    <n v="-122.41"/>
    <n v="37.74"/>
    <n v="47"/>
    <n v="1728"/>
    <n v="398"/>
    <n v="1178"/>
    <n v="315"/>
    <n v="3.2812999999999999"/>
    <n v="229600"/>
    <x v="0"/>
    <e v="#NAME?"/>
  </r>
  <r>
    <n v="-122.41"/>
    <n v="37.74"/>
    <n v="52"/>
    <n v="2058"/>
    <n v="399"/>
    <n v="1208"/>
    <n v="399"/>
    <n v="3.6429"/>
    <n v="230000"/>
    <x v="0"/>
    <e v="#NAME?"/>
  </r>
  <r>
    <n v="-122.42"/>
    <n v="37.729999999999997"/>
    <n v="50"/>
    <n v="3426"/>
    <n v="769"/>
    <n v="2261"/>
    <n v="671"/>
    <n v="2.8879999999999999"/>
    <n v="246400"/>
    <x v="0"/>
    <e v="#NAME?"/>
  </r>
  <r>
    <n v="-122.42"/>
    <n v="37.74"/>
    <n v="52"/>
    <n v="1651"/>
    <n v="351"/>
    <n v="973"/>
    <n v="366"/>
    <n v="3.4582999999999999"/>
    <n v="240900"/>
    <x v="0"/>
    <e v="#NAME?"/>
  </r>
  <r>
    <n v="-122.42"/>
    <n v="37.74"/>
    <n v="52"/>
    <n v="2084"/>
    <n v="550"/>
    <n v="1438"/>
    <n v="516"/>
    <n v="2.3087"/>
    <n v="258600"/>
    <x v="0"/>
    <e v="#NAME?"/>
  </r>
  <r>
    <n v="-122.42"/>
    <n v="37.74"/>
    <n v="52"/>
    <n v="1540"/>
    <n v="370"/>
    <n v="1136"/>
    <n v="363"/>
    <n v="4.3125"/>
    <n v="243000"/>
    <x v="0"/>
    <e v="#NAME?"/>
  </r>
  <r>
    <n v="-122.42"/>
    <n v="37.729999999999997"/>
    <n v="52"/>
    <n v="3230"/>
    <n v="654"/>
    <n v="1765"/>
    <n v="611"/>
    <n v="3.3332999999999999"/>
    <n v="292300"/>
    <x v="0"/>
    <e v="#NAME?"/>
  </r>
  <r>
    <n v="-122.43"/>
    <n v="37.729999999999997"/>
    <n v="52"/>
    <n v="1583"/>
    <n v="347"/>
    <n v="935"/>
    <n v="341"/>
    <n v="4.6786000000000003"/>
    <n v="263200"/>
    <x v="0"/>
    <e v="#NAME?"/>
  </r>
  <r>
    <n v="-122.43"/>
    <n v="37.729999999999997"/>
    <n v="49"/>
    <n v="1435"/>
    <n v="322"/>
    <n v="1008"/>
    <n v="329"/>
    <n v="4"/>
    <n v="264000"/>
    <x v="0"/>
    <e v="#NAME?"/>
  </r>
  <r>
    <n v="-122.43"/>
    <n v="37.729999999999997"/>
    <n v="52"/>
    <n v="1386"/>
    <n v="276"/>
    <n v="729"/>
    <n v="274"/>
    <n v="3.6694"/>
    <n v="275500"/>
    <x v="0"/>
    <e v="#NAME?"/>
  </r>
  <r>
    <n v="-122.43"/>
    <n v="37.72"/>
    <n v="48"/>
    <n v="1289"/>
    <n v="280"/>
    <n v="782"/>
    <n v="235"/>
    <n v="3.6718999999999999"/>
    <n v="259800"/>
    <x v="0"/>
    <e v="#NAME?"/>
  </r>
  <r>
    <n v="-122.44"/>
    <n v="37.72"/>
    <n v="52"/>
    <n v="1775"/>
    <n v="347"/>
    <n v="1102"/>
    <n v="367"/>
    <n v="4.3125"/>
    <n v="267200"/>
    <x v="0"/>
    <e v="#NAME?"/>
  </r>
  <r>
    <n v="-122.44"/>
    <n v="37.729999999999997"/>
    <n v="52"/>
    <n v="2381"/>
    <n v="492"/>
    <n v="1485"/>
    <n v="447"/>
    <n v="4.3898000000000001"/>
    <n v="270000"/>
    <x v="0"/>
    <e v="#NAME?"/>
  </r>
  <r>
    <n v="-122.44"/>
    <n v="37.729999999999997"/>
    <n v="52"/>
    <n v="866"/>
    <n v="205"/>
    <n v="587"/>
    <n v="171"/>
    <n v="5.0224000000000002"/>
    <n v="261900"/>
    <x v="0"/>
    <e v="#NAME?"/>
  </r>
  <r>
    <n v="-122.42"/>
    <n v="37.729999999999997"/>
    <n v="46"/>
    <n v="1819"/>
    <n v="411"/>
    <n v="1534"/>
    <n v="406"/>
    <n v="4.0132000000000003"/>
    <n v="229400"/>
    <x v="0"/>
    <e v="#NAME?"/>
  </r>
  <r>
    <n v="-122.42"/>
    <n v="37.729999999999997"/>
    <n v="35"/>
    <n v="1871"/>
    <n v="342"/>
    <n v="1055"/>
    <n v="310"/>
    <n v="4.625"/>
    <n v="279300"/>
    <x v="0"/>
    <e v="#NAME?"/>
  </r>
  <r>
    <n v="-122.42"/>
    <n v="37.729999999999997"/>
    <n v="35"/>
    <n v="1791"/>
    <n v="322"/>
    <n v="988"/>
    <n v="304"/>
    <n v="4.5769000000000002"/>
    <n v="254500"/>
    <x v="0"/>
    <e v="#NAME?"/>
  </r>
  <r>
    <n v="-122.43"/>
    <n v="37.729999999999997"/>
    <n v="52"/>
    <n v="1985"/>
    <n v="401"/>
    <n v="1337"/>
    <n v="424"/>
    <n v="4.1071"/>
    <n v="240900"/>
    <x v="0"/>
    <e v="#NAME?"/>
  </r>
  <r>
    <n v="-122.41"/>
    <n v="37.729999999999997"/>
    <n v="42"/>
    <n v="2604"/>
    <n v="573"/>
    <n v="1703"/>
    <n v="507"/>
    <n v="3.4230999999999998"/>
    <n v="230200"/>
    <x v="0"/>
    <e v="#NAME?"/>
  </r>
  <r>
    <n v="-122.4"/>
    <n v="37.729999999999997"/>
    <n v="50"/>
    <n v="1947"/>
    <n v="411"/>
    <n v="1170"/>
    <n v="384"/>
    <n v="3.4769000000000001"/>
    <n v="238700"/>
    <x v="0"/>
    <e v="#NAME?"/>
  </r>
  <r>
    <n v="-122.4"/>
    <n v="37.729999999999997"/>
    <n v="42"/>
    <n v="1413"/>
    <n v="406"/>
    <n v="1027"/>
    <n v="362"/>
    <n v="2.3624999999999998"/>
    <n v="233000"/>
    <x v="0"/>
    <e v="#NAME?"/>
  </r>
  <r>
    <n v="-122.41"/>
    <n v="37.729999999999997"/>
    <n v="52"/>
    <n v="1931"/>
    <n v="358"/>
    <n v="1092"/>
    <n v="356"/>
    <n v="3.7835000000000001"/>
    <n v="271300"/>
    <x v="0"/>
    <e v="#NAME?"/>
  </r>
  <r>
    <n v="-122.41"/>
    <n v="37.729999999999997"/>
    <n v="41"/>
    <n v="2115"/>
    <n v="378"/>
    <n v="1168"/>
    <n v="365"/>
    <n v="4.0641999999999996"/>
    <n v="272500"/>
    <x v="0"/>
    <e v="#NAME?"/>
  </r>
  <r>
    <n v="-122.42"/>
    <n v="37.729999999999997"/>
    <n v="48"/>
    <n v="1474"/>
    <n v="308"/>
    <n v="998"/>
    <n v="330"/>
    <n v="4.0781000000000001"/>
    <n v="250300"/>
    <x v="0"/>
    <e v="#NAME?"/>
  </r>
  <r>
    <n v="-122.4"/>
    <n v="37.72"/>
    <n v="47"/>
    <n v="1465"/>
    <n v="306"/>
    <n v="1119"/>
    <n v="315"/>
    <n v="4.2671999999999999"/>
    <n v="219400"/>
    <x v="0"/>
    <e v="#NAME?"/>
  </r>
  <r>
    <n v="-122.4"/>
    <n v="37.72"/>
    <n v="37"/>
    <n v="971"/>
    <n v="248"/>
    <n v="647"/>
    <n v="208"/>
    <n v="2.1187"/>
    <n v="239300"/>
    <x v="0"/>
    <e v="#NAME?"/>
  </r>
  <r>
    <n v="-122.41"/>
    <n v="37.729999999999997"/>
    <n v="33"/>
    <n v="2789"/>
    <n v="567"/>
    <n v="1682"/>
    <n v="552"/>
    <n v="3.8643000000000001"/>
    <n v="276200"/>
    <x v="0"/>
    <e v="#NAME?"/>
  </r>
  <r>
    <n v="-122.41"/>
    <n v="37.72"/>
    <n v="35"/>
    <n v="2104"/>
    <n v="434"/>
    <n v="1225"/>
    <n v="410"/>
    <n v="4.8213999999999997"/>
    <n v="242900"/>
    <x v="0"/>
    <e v="#NAME?"/>
  </r>
  <r>
    <n v="-122.41"/>
    <n v="37.72"/>
    <n v="32"/>
    <n v="1650"/>
    <n v="316"/>
    <n v="904"/>
    <n v="295"/>
    <n v="4.0583"/>
    <n v="236200"/>
    <x v="0"/>
    <e v="#NAME?"/>
  </r>
  <r>
    <n v="-122.42"/>
    <n v="37.72"/>
    <n v="37"/>
    <n v="2638"/>
    <n v="546"/>
    <n v="1789"/>
    <n v="521"/>
    <n v="4.0071000000000003"/>
    <n v="244700"/>
    <x v="0"/>
    <e v="#NAME?"/>
  </r>
  <r>
    <n v="-122.43"/>
    <n v="37.72"/>
    <n v="50"/>
    <n v="2912"/>
    <n v="562"/>
    <n v="1989"/>
    <n v="537"/>
    <n v="3.6667000000000001"/>
    <n v="252600"/>
    <x v="0"/>
    <e v="#NAME?"/>
  </r>
  <r>
    <n v="-122.43"/>
    <n v="37.72"/>
    <n v="49"/>
    <n v="3427"/>
    <n v="696"/>
    <n v="2363"/>
    <n v="661"/>
    <n v="3.6884999999999999"/>
    <n v="254000"/>
    <x v="0"/>
    <e v="#NAME?"/>
  </r>
  <r>
    <n v="-122.43"/>
    <n v="37.72"/>
    <n v="52"/>
    <n v="2206"/>
    <n v="478"/>
    <n v="1583"/>
    <n v="456"/>
    <n v="3.7105000000000001"/>
    <n v="250500"/>
    <x v="0"/>
    <e v="#NAME?"/>
  </r>
  <r>
    <n v="-122.44"/>
    <n v="37.72"/>
    <n v="52"/>
    <n v="2890"/>
    <n v="571"/>
    <n v="1769"/>
    <n v="541"/>
    <n v="3.8273999999999999"/>
    <n v="252000"/>
    <x v="0"/>
    <e v="#NAME?"/>
  </r>
  <r>
    <n v="-122.43"/>
    <n v="37.72"/>
    <n v="52"/>
    <n v="3351"/>
    <n v="719"/>
    <n v="2101"/>
    <n v="706"/>
    <n v="3.0106999999999999"/>
    <n v="242000"/>
    <x v="0"/>
    <e v="#NAME?"/>
  </r>
  <r>
    <n v="-122.43"/>
    <n v="37.729999999999997"/>
    <n v="52"/>
    <n v="3602"/>
    <n v="738"/>
    <n v="2270"/>
    <n v="647"/>
    <n v="3.8934000000000002"/>
    <n v="251800"/>
    <x v="0"/>
    <e v="#NAME?"/>
  </r>
  <r>
    <n v="-122.43"/>
    <n v="37.729999999999997"/>
    <n v="52"/>
    <n v="1494"/>
    <n v="306"/>
    <n v="1463"/>
    <n v="360"/>
    <n v="3.1785999999999999"/>
    <n v="222600"/>
    <x v="0"/>
    <e v="#NAME?"/>
  </r>
  <r>
    <n v="-122.44"/>
    <n v="37.72"/>
    <n v="49"/>
    <n v="1557"/>
    <n v="405"/>
    <n v="1173"/>
    <n v="385"/>
    <n v="3.4605000000000001"/>
    <n v="265000"/>
    <x v="0"/>
    <e v="#NAME?"/>
  </r>
  <r>
    <n v="-122.44"/>
    <n v="37.72"/>
    <n v="48"/>
    <n v="2675"/>
    <n v="585"/>
    <n v="1773"/>
    <n v="540"/>
    <n v="3.9565000000000001"/>
    <n v="268500"/>
    <x v="0"/>
    <e v="#NAME?"/>
  </r>
  <r>
    <n v="-122.45"/>
    <n v="37.72"/>
    <n v="52"/>
    <n v="1729"/>
    <n v="319"/>
    <n v="890"/>
    <n v="300"/>
    <n v="4.3036000000000003"/>
    <n v="261800"/>
    <x v="0"/>
    <e v="#NAME?"/>
  </r>
  <r>
    <n v="-122.44"/>
    <n v="37.72"/>
    <n v="52"/>
    <n v="1380"/>
    <n v="272"/>
    <n v="847"/>
    <n v="284"/>
    <n v="3.7143000000000002"/>
    <n v="260000"/>
    <x v="0"/>
    <e v="#NAME?"/>
  </r>
  <r>
    <n v="-122.45"/>
    <n v="37.71"/>
    <n v="46"/>
    <n v="2559"/>
    <n v="506"/>
    <n v="1562"/>
    <n v="498"/>
    <n v="4.3845999999999998"/>
    <n v="270600"/>
    <x v="3"/>
    <e v="#NAME?"/>
  </r>
  <r>
    <n v="-122.45"/>
    <n v="37.71"/>
    <n v="52"/>
    <n v="1658"/>
    <n v="322"/>
    <n v="1086"/>
    <n v="326"/>
    <n v="3.8582999999999998"/>
    <n v="261600"/>
    <x v="3"/>
    <e v="#NAME?"/>
  </r>
  <r>
    <n v="-122.45"/>
    <n v="37.71"/>
    <n v="41"/>
    <n v="1578"/>
    <n v="351"/>
    <n v="1159"/>
    <n v="299"/>
    <n v="3.9167000000000001"/>
    <n v="243600"/>
    <x v="3"/>
    <e v="#NAME?"/>
  </r>
  <r>
    <n v="-122.46"/>
    <n v="37.71"/>
    <n v="52"/>
    <n v="1580"/>
    <n v="337"/>
    <n v="1425"/>
    <n v="330"/>
    <n v="4.0547000000000004"/>
    <n v="246200"/>
    <x v="3"/>
    <e v="#NAME?"/>
  </r>
  <r>
    <n v="-122.46"/>
    <n v="37.71"/>
    <n v="47"/>
    <n v="1527"/>
    <n v="283"/>
    <n v="1102"/>
    <n v="282"/>
    <n v="4"/>
    <n v="231600"/>
    <x v="3"/>
    <e v="#NAME?"/>
  </r>
  <r>
    <n v="-122.43"/>
    <n v="37.71"/>
    <n v="35"/>
    <n v="2878"/>
    <n v="564"/>
    <n v="1633"/>
    <n v="528"/>
    <n v="4.5"/>
    <n v="266900"/>
    <x v="0"/>
    <e v="#NAME?"/>
  </r>
  <r>
    <n v="-122.43"/>
    <n v="37.71"/>
    <n v="52"/>
    <n v="1508"/>
    <n v="278"/>
    <n v="1138"/>
    <n v="304"/>
    <n v="4.0233999999999996"/>
    <n v="266500"/>
    <x v="0"/>
    <e v="#NAME?"/>
  </r>
  <r>
    <n v="-122.43"/>
    <n v="37.71"/>
    <n v="52"/>
    <n v="1410"/>
    <n v="286"/>
    <n v="879"/>
    <n v="282"/>
    <n v="3.1907999999999999"/>
    <n v="255600"/>
    <x v="0"/>
    <e v="#NAME?"/>
  </r>
  <r>
    <n v="-122.44"/>
    <n v="37.72"/>
    <n v="52"/>
    <n v="1507"/>
    <n v="282"/>
    <n v="929"/>
    <n v="281"/>
    <n v="3.8957999999999999"/>
    <n v="247700"/>
    <x v="0"/>
    <e v="#NAME?"/>
  </r>
  <r>
    <n v="-122.44"/>
    <n v="37.71"/>
    <n v="52"/>
    <n v="2711"/>
    <n v="591"/>
    <n v="1848"/>
    <n v="524"/>
    <n v="3.9567000000000001"/>
    <n v="251500"/>
    <x v="0"/>
    <e v="#NAME?"/>
  </r>
  <r>
    <n v="-122.44"/>
    <n v="37.71"/>
    <n v="46"/>
    <n v="1230"/>
    <n v="247"/>
    <n v="895"/>
    <n v="257"/>
    <n v="5.3913000000000002"/>
    <n v="248900"/>
    <x v="0"/>
    <e v="#NAME?"/>
  </r>
  <r>
    <n v="-122.44"/>
    <n v="37.71"/>
    <n v="31"/>
    <n v="2370"/>
    <n v="441"/>
    <n v="1524"/>
    <n v="470"/>
    <n v="5.0201000000000002"/>
    <n v="264100"/>
    <x v="0"/>
    <e v="#NAME?"/>
  </r>
  <r>
    <n v="-122.45"/>
    <n v="37.71"/>
    <n v="34"/>
    <n v="3131"/>
    <n v="669"/>
    <n v="2204"/>
    <n v="600"/>
    <n v="3.5535999999999999"/>
    <n v="251000"/>
    <x v="3"/>
    <e v="#NAME?"/>
  </r>
  <r>
    <n v="-122.4"/>
    <n v="37.72"/>
    <n v="40"/>
    <n v="1948"/>
    <n v="413"/>
    <n v="1434"/>
    <n v="396"/>
    <n v="3.0312999999999999"/>
    <n v="219100"/>
    <x v="0"/>
    <e v="#NAME?"/>
  </r>
  <r>
    <n v="-122.4"/>
    <n v="37.71"/>
    <n v="40"/>
    <n v="1883"/>
    <n v="397"/>
    <n v="1411"/>
    <n v="438"/>
    <n v="3.0468999999999999"/>
    <n v="238000"/>
    <x v="0"/>
    <e v="#NAME?"/>
  </r>
  <r>
    <n v="-122.41"/>
    <n v="37.71"/>
    <n v="47"/>
    <n v="2289"/>
    <n v="481"/>
    <n v="1697"/>
    <n v="465"/>
    <n v="3.4773000000000001"/>
    <n v="226300"/>
    <x v="0"/>
    <e v="#NAME?"/>
  </r>
  <r>
    <n v="-122.41"/>
    <n v="37.71"/>
    <n v="28"/>
    <n v="5015"/>
    <n v="1240"/>
    <n v="3900"/>
    <n v="1029"/>
    <n v="1.2269000000000001"/>
    <n v="181900"/>
    <x v="0"/>
    <e v="#NAME?"/>
  </r>
  <r>
    <n v="-122.41"/>
    <n v="37.71"/>
    <n v="40"/>
    <n v="2054"/>
    <n v="433"/>
    <n v="1738"/>
    <n v="429"/>
    <n v="4.9926000000000004"/>
    <n v="213900"/>
    <x v="0"/>
    <e v="#NAME?"/>
  </r>
  <r>
    <n v="-122.41"/>
    <n v="37.71"/>
    <n v="49"/>
    <n v="1852"/>
    <n v="429"/>
    <n v="1615"/>
    <n v="447"/>
    <n v="3.4950000000000001"/>
    <n v="217800"/>
    <x v="0"/>
    <e v="#NAME?"/>
  </r>
  <r>
    <n v="-122.4"/>
    <n v="37.72"/>
    <n v="41"/>
    <n v="1975"/>
    <n v="440"/>
    <n v="1528"/>
    <n v="424"/>
    <n v="3.8624999999999998"/>
    <n v="218300"/>
    <x v="0"/>
    <e v="#NAME?"/>
  </r>
  <r>
    <n v="-122.4"/>
    <n v="37.72"/>
    <n v="47"/>
    <n v="1167"/>
    <n v="250"/>
    <n v="953"/>
    <n v="253"/>
    <n v="4.2727000000000004"/>
    <n v="241900"/>
    <x v="0"/>
    <e v="#NAME?"/>
  </r>
  <r>
    <n v="-122.45"/>
    <n v="37.770000000000003"/>
    <n v="52"/>
    <n v="2602"/>
    <m/>
    <n v="1330"/>
    <n v="647"/>
    <n v="3.5434999999999999"/>
    <n v="278600"/>
    <x v="0"/>
    <e v="#NAME?"/>
  </r>
  <r>
    <n v="-122.46"/>
    <n v="37.76"/>
    <n v="52"/>
    <n v="2236"/>
    <n v="545"/>
    <n v="1186"/>
    <n v="532"/>
    <n v="3.4531000000000001"/>
    <n v="414300"/>
    <x v="0"/>
    <e v="#NAME?"/>
  </r>
  <r>
    <n v="-122.46"/>
    <n v="37.770000000000003"/>
    <n v="52"/>
    <n v="1824"/>
    <n v="388"/>
    <n v="799"/>
    <n v="363"/>
    <n v="3.75"/>
    <n v="435700"/>
    <x v="0"/>
    <e v="#NAME?"/>
  </r>
  <r>
    <n v="-122.46"/>
    <n v="37.76"/>
    <n v="52"/>
    <n v="1817"/>
    <n v="449"/>
    <n v="948"/>
    <n v="380"/>
    <n v="3.93"/>
    <n v="390000"/>
    <x v="0"/>
    <e v="#NAME?"/>
  </r>
  <r>
    <n v="-122.45"/>
    <n v="37.76"/>
    <n v="31"/>
    <n v="5283"/>
    <n v="1330"/>
    <n v="2659"/>
    <n v="1269"/>
    <n v="3.5743999999999998"/>
    <n v="500000"/>
    <x v="0"/>
    <e v="#NAME?"/>
  </r>
  <r>
    <n v="-122.46"/>
    <n v="37.76"/>
    <n v="28"/>
    <n v="1072"/>
    <n v="165"/>
    <n v="363"/>
    <n v="168"/>
    <n v="6.1635999999999997"/>
    <n v="367700"/>
    <x v="0"/>
    <e v="#NAME?"/>
  </r>
  <r>
    <n v="-122.46"/>
    <n v="37.75"/>
    <n v="26"/>
    <n v="2192"/>
    <n v="438"/>
    <n v="954"/>
    <n v="456"/>
    <n v="4.5351999999999997"/>
    <n v="374200"/>
    <x v="0"/>
    <e v="#NAME?"/>
  </r>
  <r>
    <n v="-122.47"/>
    <n v="37.76"/>
    <n v="52"/>
    <n v="2941"/>
    <n v="783"/>
    <n v="1545"/>
    <n v="726"/>
    <n v="2.9899"/>
    <n v="406500"/>
    <x v="0"/>
    <e v="#NAME?"/>
  </r>
  <r>
    <n v="-122.47"/>
    <n v="37.76"/>
    <n v="52"/>
    <n v="2680"/>
    <n v="740"/>
    <n v="1587"/>
    <n v="713"/>
    <n v="2.5933000000000002"/>
    <n v="359600"/>
    <x v="0"/>
    <e v="#NAME?"/>
  </r>
  <r>
    <n v="-122.47"/>
    <n v="37.76"/>
    <n v="49"/>
    <n v="2842"/>
    <n v="670"/>
    <n v="1396"/>
    <n v="648"/>
    <n v="3.2679"/>
    <n v="345700"/>
    <x v="0"/>
    <e v="#NAME?"/>
  </r>
  <r>
    <n v="-122.47"/>
    <n v="37.76"/>
    <n v="52"/>
    <n v="2465"/>
    <n v="489"/>
    <n v="1170"/>
    <n v="498"/>
    <n v="4.0792999999999999"/>
    <n v="306700"/>
    <x v="0"/>
    <e v="#NAME?"/>
  </r>
  <r>
    <n v="-122.47"/>
    <n v="37.76"/>
    <n v="48"/>
    <n v="2064"/>
    <n v="484"/>
    <n v="1055"/>
    <n v="467"/>
    <n v="2.8711000000000002"/>
    <n v="329600"/>
    <x v="0"/>
    <e v="#NAME?"/>
  </r>
  <r>
    <n v="-122.47"/>
    <n v="37.76"/>
    <n v="40"/>
    <n v="3525"/>
    <n v="941"/>
    <n v="1675"/>
    <n v="857"/>
    <n v="3.2082999999999999"/>
    <n v="330000"/>
    <x v="0"/>
    <e v="#NAME?"/>
  </r>
  <r>
    <n v="-122.47"/>
    <n v="37.76"/>
    <n v="52"/>
    <n v="4001"/>
    <n v="809"/>
    <n v="1886"/>
    <n v="756"/>
    <n v="3.3239000000000001"/>
    <n v="350000"/>
    <x v="0"/>
    <e v="#NAME?"/>
  </r>
  <r>
    <n v="-122.47"/>
    <n v="37.76"/>
    <n v="39"/>
    <n v="3200"/>
    <n v="689"/>
    <n v="1391"/>
    <n v="618"/>
    <n v="3.6345999999999998"/>
    <n v="338000"/>
    <x v="0"/>
    <e v="#NAME?"/>
  </r>
  <r>
    <n v="-122.47"/>
    <n v="37.75"/>
    <n v="45"/>
    <n v="2399"/>
    <n v="426"/>
    <n v="911"/>
    <n v="423"/>
    <n v="4.4311999999999996"/>
    <n v="361000"/>
    <x v="0"/>
    <e v="#NAME?"/>
  </r>
  <r>
    <n v="-122.47"/>
    <n v="37.75"/>
    <n v="51"/>
    <n v="2413"/>
    <n v="431"/>
    <n v="1095"/>
    <n v="437"/>
    <n v="4.0088999999999997"/>
    <n v="357000"/>
    <x v="0"/>
    <e v="#NAME?"/>
  </r>
  <r>
    <n v="-122.47"/>
    <n v="37.75"/>
    <n v="49"/>
    <n v="2747"/>
    <n v="472"/>
    <n v="1281"/>
    <n v="448"/>
    <n v="5.4820000000000002"/>
    <n v="366300"/>
    <x v="0"/>
    <e v="#NAME?"/>
  </r>
  <r>
    <n v="-122.47"/>
    <n v="37.76"/>
    <n v="34"/>
    <n v="2807"/>
    <n v="487"/>
    <n v="1152"/>
    <n v="445"/>
    <n v="5.1893000000000002"/>
    <n v="420300"/>
    <x v="0"/>
    <e v="#NAME?"/>
  </r>
  <r>
    <n v="-122.47"/>
    <n v="37.76"/>
    <n v="48"/>
    <n v="2464"/>
    <n v="459"/>
    <n v="1179"/>
    <n v="458"/>
    <n v="4.4946000000000002"/>
    <n v="358600"/>
    <x v="0"/>
    <e v="#NAME?"/>
  </r>
  <r>
    <n v="-122.46"/>
    <n v="37.75"/>
    <n v="52"/>
    <n v="1590"/>
    <n v="236"/>
    <n v="622"/>
    <n v="232"/>
    <n v="5.8151000000000002"/>
    <n v="500001"/>
    <x v="0"/>
    <e v="#NAME?"/>
  </r>
  <r>
    <n v="-122.46"/>
    <n v="37.75"/>
    <n v="52"/>
    <n v="1207"/>
    <n v="152"/>
    <n v="465"/>
    <n v="162"/>
    <n v="10.7569"/>
    <n v="500001"/>
    <x v="0"/>
    <e v="#NAME?"/>
  </r>
  <r>
    <n v="-122.47"/>
    <n v="37.75"/>
    <n v="51"/>
    <n v="2713"/>
    <n v="396"/>
    <n v="1090"/>
    <n v="401"/>
    <n v="9.3603000000000005"/>
    <n v="500001"/>
    <x v="0"/>
    <e v="#NAME?"/>
  </r>
  <r>
    <n v="-122.47"/>
    <n v="37.75"/>
    <n v="46"/>
    <n v="3238"/>
    <n v="544"/>
    <n v="1293"/>
    <n v="470"/>
    <n v="6.1592000000000002"/>
    <n v="381700"/>
    <x v="0"/>
    <e v="#NAME?"/>
  </r>
  <r>
    <n v="-122.47"/>
    <n v="37.75"/>
    <n v="52"/>
    <n v="1598"/>
    <n v="285"/>
    <n v="689"/>
    <n v="265"/>
    <n v="4.6071"/>
    <n v="337400"/>
    <x v="0"/>
    <e v="#NAME?"/>
  </r>
  <r>
    <n v="-122.47"/>
    <n v="37.74"/>
    <n v="52"/>
    <n v="1538"/>
    <n v="305"/>
    <n v="819"/>
    <n v="319"/>
    <n v="4.0846"/>
    <n v="333600"/>
    <x v="0"/>
    <e v="#NAME?"/>
  </r>
  <r>
    <n v="-122.45"/>
    <n v="37.75"/>
    <n v="36"/>
    <n v="2303"/>
    <n v="381"/>
    <n v="862"/>
    <n v="371"/>
    <n v="6.0274000000000001"/>
    <n v="349000"/>
    <x v="0"/>
    <e v="#NAME?"/>
  </r>
  <r>
    <n v="-122.45"/>
    <n v="37.75"/>
    <n v="36"/>
    <n v="1997"/>
    <n v="356"/>
    <n v="772"/>
    <n v="348"/>
    <n v="4.95"/>
    <n v="322600"/>
    <x v="0"/>
    <e v="#NAME?"/>
  </r>
  <r>
    <n v="-122.45"/>
    <n v="37.75"/>
    <n v="35"/>
    <n v="1363"/>
    <n v="302"/>
    <n v="1786"/>
    <n v="301"/>
    <n v="3.0804"/>
    <n v="313400"/>
    <x v="0"/>
    <e v="#NAME?"/>
  </r>
  <r>
    <n v="-122.46"/>
    <n v="37.75"/>
    <n v="52"/>
    <n v="1849"/>
    <n v="287"/>
    <n v="695"/>
    <n v="258"/>
    <n v="6.5372000000000003"/>
    <n v="394000"/>
    <x v="0"/>
    <e v="#NAME?"/>
  </r>
  <r>
    <n v="-122.45"/>
    <n v="37.74"/>
    <n v="52"/>
    <n v="1596"/>
    <n v="276"/>
    <n v="642"/>
    <n v="273"/>
    <n v="4.375"/>
    <n v="349500"/>
    <x v="0"/>
    <e v="#NAME?"/>
  </r>
  <r>
    <n v="-122.46"/>
    <n v="37.74"/>
    <n v="51"/>
    <n v="1905"/>
    <n v="291"/>
    <n v="707"/>
    <n v="284"/>
    <n v="6.2561"/>
    <n v="431000"/>
    <x v="0"/>
    <e v="#NAME?"/>
  </r>
  <r>
    <n v="-122.45"/>
    <n v="37.74"/>
    <n v="46"/>
    <n v="6429"/>
    <n v="1093"/>
    <n v="2535"/>
    <n v="1109"/>
    <n v="5.0887000000000002"/>
    <n v="335100"/>
    <x v="0"/>
    <e v="#NAME?"/>
  </r>
  <r>
    <n v="-122.44"/>
    <n v="37.729999999999997"/>
    <n v="43"/>
    <n v="3700"/>
    <n v="684"/>
    <n v="1488"/>
    <n v="623"/>
    <n v="5.5621999999999998"/>
    <n v="313600"/>
    <x v="0"/>
    <e v="#NAME?"/>
  </r>
  <r>
    <n v="-122.45"/>
    <n v="37.74"/>
    <n v="38"/>
    <n v="5688"/>
    <n v="930"/>
    <n v="2263"/>
    <n v="908"/>
    <n v="6.2030000000000003"/>
    <n v="346800"/>
    <x v="0"/>
    <e v="#NAME?"/>
  </r>
  <r>
    <n v="-122.46"/>
    <n v="37.74"/>
    <n v="52"/>
    <n v="2180"/>
    <n v="326"/>
    <n v="856"/>
    <n v="326"/>
    <n v="5.3960999999999997"/>
    <n v="416900"/>
    <x v="0"/>
    <e v="#NAME?"/>
  </r>
  <r>
    <n v="-122.46"/>
    <n v="37.74"/>
    <n v="52"/>
    <n v="2053"/>
    <n v="281"/>
    <n v="791"/>
    <n v="287"/>
    <n v="10.959"/>
    <n v="500001"/>
    <x v="0"/>
    <e v="#NAME?"/>
  </r>
  <r>
    <n v="-122.47"/>
    <n v="37.74"/>
    <n v="52"/>
    <n v="2055"/>
    <n v="265"/>
    <n v="735"/>
    <n v="252"/>
    <n v="8.1189"/>
    <n v="500001"/>
    <x v="0"/>
    <e v="#NAME?"/>
  </r>
  <r>
    <n v="-122.47"/>
    <n v="37.74"/>
    <n v="52"/>
    <n v="3797"/>
    <n v="668"/>
    <n v="1633"/>
    <n v="658"/>
    <n v="5.6787000000000001"/>
    <n v="363600"/>
    <x v="0"/>
    <e v="#NAME?"/>
  </r>
  <r>
    <n v="-122.47"/>
    <n v="37.74"/>
    <n v="52"/>
    <n v="3688"/>
    <n v="640"/>
    <n v="1605"/>
    <n v="567"/>
    <n v="4.9537000000000004"/>
    <n v="365600"/>
    <x v="0"/>
    <e v="#NAME?"/>
  </r>
  <r>
    <n v="-122.46"/>
    <n v="37.729999999999997"/>
    <n v="52"/>
    <n v="2673"/>
    <n v="349"/>
    <n v="876"/>
    <n v="338"/>
    <n v="7.8475999999999999"/>
    <n v="500001"/>
    <x v="0"/>
    <e v="#NAME?"/>
  </r>
  <r>
    <n v="-122.46"/>
    <n v="37.729999999999997"/>
    <n v="52"/>
    <n v="3547"/>
    <n v="506"/>
    <n v="1276"/>
    <n v="491"/>
    <n v="8.0068999999999999"/>
    <n v="426800"/>
    <x v="0"/>
    <e v="#NAME?"/>
  </r>
  <r>
    <n v="-122.46"/>
    <n v="37.72"/>
    <n v="52"/>
    <n v="2951"/>
    <n v="406"/>
    <n v="1115"/>
    <n v="397"/>
    <n v="6.7228000000000003"/>
    <n v="405200"/>
    <x v="3"/>
    <e v="#NAME?"/>
  </r>
  <r>
    <n v="-122.47"/>
    <n v="37.729999999999997"/>
    <n v="52"/>
    <n v="2134"/>
    <n v="277"/>
    <n v="936"/>
    <n v="285"/>
    <n v="5.9245000000000001"/>
    <n v="484600"/>
    <x v="3"/>
    <e v="#NAME?"/>
  </r>
  <r>
    <n v="-122.47"/>
    <n v="37.729999999999997"/>
    <n v="52"/>
    <n v="2151"/>
    <n v="280"/>
    <n v="762"/>
    <n v="274"/>
    <n v="10.7309"/>
    <n v="500001"/>
    <x v="3"/>
    <e v="#NAME?"/>
  </r>
  <r>
    <n v="-122.47"/>
    <n v="37.729999999999997"/>
    <n v="50"/>
    <n v="1653"/>
    <n v="252"/>
    <n v="641"/>
    <n v="224"/>
    <n v="10.660500000000001"/>
    <n v="500001"/>
    <x v="3"/>
    <e v="#NAME?"/>
  </r>
  <r>
    <n v="-122.47"/>
    <n v="37.72"/>
    <n v="46"/>
    <n v="1836"/>
    <n v="319"/>
    <n v="767"/>
    <n v="302"/>
    <n v="5.9114000000000004"/>
    <n v="399000"/>
    <x v="3"/>
    <e v="#NAME?"/>
  </r>
  <r>
    <n v="-122.46"/>
    <n v="37.729999999999997"/>
    <n v="52"/>
    <n v="2401"/>
    <n v="346"/>
    <n v="812"/>
    <n v="328"/>
    <n v="6.8322000000000003"/>
    <n v="394100"/>
    <x v="0"/>
    <e v="#NAME?"/>
  </r>
  <r>
    <n v="-122.45"/>
    <n v="37.729999999999997"/>
    <n v="52"/>
    <n v="2510"/>
    <n v="438"/>
    <n v="1153"/>
    <n v="407"/>
    <n v="5.1238000000000001"/>
    <n v="335100"/>
    <x v="0"/>
    <e v="#NAME?"/>
  </r>
  <r>
    <n v="-122.46"/>
    <n v="37.729999999999997"/>
    <n v="52"/>
    <n v="2857"/>
    <n v="469"/>
    <n v="1431"/>
    <n v="496"/>
    <n v="5.2088000000000001"/>
    <n v="344200"/>
    <x v="0"/>
    <e v="#NAME?"/>
  </r>
  <r>
    <n v="-122.44"/>
    <n v="37.729999999999997"/>
    <n v="39"/>
    <n v="1912"/>
    <m/>
    <n v="970"/>
    <n v="406"/>
    <n v="4.7812999999999999"/>
    <n v="275500"/>
    <x v="0"/>
    <e v="#NAME?"/>
  </r>
  <r>
    <n v="-122.44"/>
    <n v="37.729999999999997"/>
    <n v="52"/>
    <n v="2838"/>
    <n v="567"/>
    <n v="1411"/>
    <n v="526"/>
    <n v="3.8304"/>
    <n v="261400"/>
    <x v="0"/>
    <e v="#NAME?"/>
  </r>
  <r>
    <n v="-122.45"/>
    <n v="37.729999999999997"/>
    <n v="52"/>
    <n v="1350"/>
    <n v="241"/>
    <n v="752"/>
    <n v="246"/>
    <n v="3.2448000000000001"/>
    <n v="266200"/>
    <x v="0"/>
    <e v="#NAME?"/>
  </r>
  <r>
    <n v="-122.45"/>
    <n v="37.729999999999997"/>
    <n v="52"/>
    <n v="2035"/>
    <n v="424"/>
    <n v="1193"/>
    <n v="430"/>
    <n v="5.0633999999999997"/>
    <n v="264200"/>
    <x v="0"/>
    <e v="#NAME?"/>
  </r>
  <r>
    <n v="-122.44"/>
    <n v="37.729999999999997"/>
    <n v="46"/>
    <n v="3581"/>
    <n v="758"/>
    <n v="1670"/>
    <n v="703"/>
    <n v="4.1932"/>
    <n v="269200"/>
    <x v="0"/>
    <e v="#NAME?"/>
  </r>
  <r>
    <n v="-122.45"/>
    <n v="37.72"/>
    <n v="52"/>
    <n v="982"/>
    <n v="197"/>
    <n v="653"/>
    <n v="171"/>
    <n v="4.2167000000000003"/>
    <n v="231900"/>
    <x v="0"/>
    <e v="#NAME?"/>
  </r>
  <r>
    <n v="-122.45"/>
    <n v="37.72"/>
    <n v="46"/>
    <n v="1406"/>
    <n v="235"/>
    <n v="771"/>
    <n v="239"/>
    <n v="4.7142999999999997"/>
    <n v="219300"/>
    <x v="0"/>
    <e v="#NAME?"/>
  </r>
  <r>
    <n v="-122.45"/>
    <n v="37.72"/>
    <n v="47"/>
    <n v="1773"/>
    <n v="345"/>
    <n v="1083"/>
    <n v="315"/>
    <n v="4.4749999999999996"/>
    <n v="221200"/>
    <x v="0"/>
    <e v="#NAME?"/>
  </r>
  <r>
    <n v="-122.45"/>
    <n v="37.72"/>
    <n v="51"/>
    <n v="2690"/>
    <n v="554"/>
    <n v="1795"/>
    <n v="539"/>
    <n v="3.6581000000000001"/>
    <n v="225000"/>
    <x v="0"/>
    <e v="#NAME?"/>
  </r>
  <r>
    <n v="-122.46"/>
    <n v="37.72"/>
    <n v="47"/>
    <n v="1723"/>
    <n v="389"/>
    <n v="1216"/>
    <n v="399"/>
    <n v="3.3208000000000002"/>
    <n v="238600"/>
    <x v="3"/>
    <e v="#NAME?"/>
  </r>
  <r>
    <n v="-122.46"/>
    <n v="37.72"/>
    <n v="49"/>
    <n v="1207"/>
    <n v="255"/>
    <n v="658"/>
    <n v="220"/>
    <n v="4.0858999999999996"/>
    <n v="228600"/>
    <x v="3"/>
    <e v="#NAME?"/>
  </r>
  <r>
    <n v="-122.46"/>
    <n v="37.72"/>
    <n v="48"/>
    <n v="1690"/>
    <n v="339"/>
    <n v="962"/>
    <n v="317"/>
    <n v="3.2875000000000001"/>
    <n v="221500"/>
    <x v="3"/>
    <e v="#NAME?"/>
  </r>
  <r>
    <n v="-122.46"/>
    <n v="37.72"/>
    <n v="45"/>
    <n v="2399"/>
    <n v="419"/>
    <n v="1225"/>
    <n v="399"/>
    <n v="4.0854999999999997"/>
    <n v="244100"/>
    <x v="3"/>
    <e v="#NAME?"/>
  </r>
  <r>
    <n v="-122.46"/>
    <n v="37.72"/>
    <n v="39"/>
    <n v="2254"/>
    <m/>
    <n v="1388"/>
    <n v="404"/>
    <n v="2.9687999999999999"/>
    <n v="232000"/>
    <x v="3"/>
    <e v="#NAME?"/>
  </r>
  <r>
    <n v="-122.47"/>
    <n v="37.71"/>
    <n v="44"/>
    <n v="2547"/>
    <n v="511"/>
    <n v="1577"/>
    <n v="516"/>
    <n v="4.1939000000000002"/>
    <n v="237900"/>
    <x v="3"/>
    <e v="#NAME?"/>
  </r>
  <r>
    <n v="-122.47"/>
    <n v="37.71"/>
    <n v="42"/>
    <n v="1961"/>
    <n v="427"/>
    <n v="1211"/>
    <n v="409"/>
    <n v="3.5156000000000001"/>
    <n v="239400"/>
    <x v="3"/>
    <e v="#NAME?"/>
  </r>
  <r>
    <n v="-122.47"/>
    <n v="37.72"/>
    <n v="43"/>
    <n v="968"/>
    <n v="199"/>
    <n v="434"/>
    <n v="162"/>
    <n v="2.5333000000000001"/>
    <n v="239300"/>
    <x v="3"/>
    <e v="#NAME?"/>
  </r>
  <r>
    <n v="-122.47"/>
    <n v="37.72"/>
    <n v="46"/>
    <n v="1453"/>
    <n v="306"/>
    <n v="817"/>
    <n v="310"/>
    <n v="3"/>
    <n v="246700"/>
    <x v="3"/>
    <e v="#NAME?"/>
  </r>
  <r>
    <n v="-122.47"/>
    <n v="37.72"/>
    <n v="49"/>
    <n v="1690"/>
    <n v="307"/>
    <n v="770"/>
    <n v="294"/>
    <n v="4.5913000000000004"/>
    <n v="259700"/>
    <x v="3"/>
    <e v="#NAME?"/>
  </r>
  <r>
    <n v="-122.45"/>
    <n v="37.72"/>
    <n v="45"/>
    <n v="964"/>
    <n v="173"/>
    <n v="613"/>
    <n v="201"/>
    <n v="2.9119000000000002"/>
    <n v="228900"/>
    <x v="0"/>
    <e v="#NAME?"/>
  </r>
  <r>
    <n v="-122.45"/>
    <n v="37.71"/>
    <n v="45"/>
    <n v="2253"/>
    <n v="431"/>
    <n v="1382"/>
    <n v="392"/>
    <n v="4.2561999999999998"/>
    <n v="221600"/>
    <x v="3"/>
    <e v="#NAME?"/>
  </r>
  <r>
    <n v="-122.46"/>
    <n v="37.71"/>
    <n v="52"/>
    <n v="1642"/>
    <n v="351"/>
    <n v="1138"/>
    <n v="340"/>
    <n v="4.1406000000000001"/>
    <n v="219500"/>
    <x v="3"/>
    <e v="#NAME?"/>
  </r>
  <r>
    <n v="-122.46"/>
    <n v="37.71"/>
    <n v="49"/>
    <n v="1711"/>
    <n v="348"/>
    <n v="1138"/>
    <n v="325"/>
    <n v="2.875"/>
    <n v="225000"/>
    <x v="3"/>
    <e v="#NAME?"/>
  </r>
  <r>
    <n v="-122.46"/>
    <n v="37.72"/>
    <n v="37"/>
    <n v="1833"/>
    <n v="388"/>
    <n v="1093"/>
    <n v="363"/>
    <n v="3.0703"/>
    <n v="211800"/>
    <x v="3"/>
    <e v="#NAME?"/>
  </r>
  <r>
    <n v="-122.48"/>
    <n v="37.76"/>
    <n v="48"/>
    <n v="2660"/>
    <n v="616"/>
    <n v="1491"/>
    <n v="602"/>
    <n v="3.9758"/>
    <n v="348600"/>
    <x v="0"/>
    <e v="#NAME?"/>
  </r>
  <r>
    <n v="-122.48"/>
    <n v="37.76"/>
    <n v="48"/>
    <n v="2304"/>
    <n v="558"/>
    <n v="1273"/>
    <n v="512"/>
    <n v="3.2749999999999999"/>
    <n v="332100"/>
    <x v="0"/>
    <e v="#NAME?"/>
  </r>
  <r>
    <n v="-122.48"/>
    <n v="37.76"/>
    <n v="52"/>
    <n v="2684"/>
    <n v="574"/>
    <n v="1395"/>
    <n v="549"/>
    <n v="3.9097"/>
    <n v="323800"/>
    <x v="0"/>
    <e v="#NAME?"/>
  </r>
  <r>
    <n v="-122.48"/>
    <n v="37.76"/>
    <n v="50"/>
    <n v="2236"/>
    <n v="484"/>
    <n v="1171"/>
    <n v="467"/>
    <n v="4.0976999999999997"/>
    <n v="322100"/>
    <x v="0"/>
    <e v="#NAME?"/>
  </r>
  <r>
    <n v="-122.48"/>
    <n v="37.76"/>
    <n v="52"/>
    <n v="1845"/>
    <n v="336"/>
    <n v="1015"/>
    <n v="337"/>
    <n v="4.1397000000000004"/>
    <n v="331300"/>
    <x v="0"/>
    <e v="#NAME?"/>
  </r>
  <r>
    <n v="-122.48"/>
    <n v="37.76"/>
    <n v="52"/>
    <n v="3260"/>
    <n v="653"/>
    <n v="1594"/>
    <n v="632"/>
    <n v="4.4093999999999998"/>
    <n v="336100"/>
    <x v="0"/>
    <e v="#NAME?"/>
  </r>
  <r>
    <n v="-122.49"/>
    <n v="37.76"/>
    <n v="52"/>
    <n v="1382"/>
    <n v="230"/>
    <n v="708"/>
    <n v="279"/>
    <n v="5.8095999999999997"/>
    <n v="339800"/>
    <x v="0"/>
    <e v="#NAME?"/>
  </r>
  <r>
    <n v="-122.49"/>
    <n v="37.76"/>
    <n v="52"/>
    <n v="2564"/>
    <n v="502"/>
    <n v="1092"/>
    <n v="459"/>
    <n v="3.5301999999999998"/>
    <n v="329600"/>
    <x v="0"/>
    <e v="#NAME?"/>
  </r>
  <r>
    <n v="-122.49"/>
    <n v="37.76"/>
    <n v="52"/>
    <n v="2245"/>
    <n v="425"/>
    <n v="1091"/>
    <n v="409"/>
    <n v="3.5909"/>
    <n v="331200"/>
    <x v="0"/>
    <e v="#NAME?"/>
  </r>
  <r>
    <n v="-122.49"/>
    <n v="37.76"/>
    <n v="52"/>
    <n v="1792"/>
    <n v="305"/>
    <n v="782"/>
    <n v="287"/>
    <n v="4.0391000000000004"/>
    <n v="332700"/>
    <x v="0"/>
    <e v="#NAME?"/>
  </r>
  <r>
    <n v="-122.49"/>
    <n v="37.76"/>
    <n v="48"/>
    <n v="1351"/>
    <n v="270"/>
    <n v="650"/>
    <n v="265"/>
    <n v="3.5278"/>
    <n v="339800"/>
    <x v="0"/>
    <e v="#NAME?"/>
  </r>
  <r>
    <n v="-122.49"/>
    <n v="37.76"/>
    <n v="49"/>
    <n v="1724"/>
    <n v="295"/>
    <n v="795"/>
    <n v="297"/>
    <n v="4.3977000000000004"/>
    <n v="353600"/>
    <x v="0"/>
    <e v="#NAME?"/>
  </r>
  <r>
    <n v="-122.49"/>
    <n v="37.76"/>
    <n v="49"/>
    <n v="1637"/>
    <n v="304"/>
    <n v="729"/>
    <n v="281"/>
    <n v="4.3281000000000001"/>
    <n v="323100"/>
    <x v="0"/>
    <e v="#NAME?"/>
  </r>
  <r>
    <n v="-122.48"/>
    <n v="37.75"/>
    <n v="51"/>
    <n v="2095"/>
    <n v="410"/>
    <n v="1126"/>
    <n v="429"/>
    <n v="4.4000000000000004"/>
    <n v="318400"/>
    <x v="0"/>
    <e v="#NAME?"/>
  </r>
  <r>
    <n v="-122.48"/>
    <n v="37.75"/>
    <n v="52"/>
    <n v="2515"/>
    <n v="494"/>
    <n v="1583"/>
    <n v="477"/>
    <n v="4.3392999999999997"/>
    <n v="317600"/>
    <x v="0"/>
    <e v="#NAME?"/>
  </r>
  <r>
    <n v="-122.48"/>
    <n v="37.74"/>
    <n v="52"/>
    <n v="2453"/>
    <n v="508"/>
    <n v="1056"/>
    <n v="453"/>
    <n v="3.6859000000000002"/>
    <n v="311800"/>
    <x v="3"/>
    <e v="#NAME?"/>
  </r>
  <r>
    <n v="-122.48"/>
    <n v="37.75"/>
    <n v="49"/>
    <n v="2203"/>
    <n v="407"/>
    <n v="1052"/>
    <n v="405"/>
    <n v="4.4375"/>
    <n v="329200"/>
    <x v="0"/>
    <e v="#NAME?"/>
  </r>
  <r>
    <n v="-122.48"/>
    <n v="37.75"/>
    <n v="48"/>
    <n v="2555"/>
    <n v="548"/>
    <n v="1285"/>
    <n v="482"/>
    <n v="3.7734000000000001"/>
    <n v="314700"/>
    <x v="0"/>
    <e v="#NAME?"/>
  </r>
  <r>
    <n v="-122.48"/>
    <n v="37.75"/>
    <n v="52"/>
    <n v="2074"/>
    <n v="401"/>
    <n v="1136"/>
    <n v="409"/>
    <n v="4.7702999999999998"/>
    <n v="331000"/>
    <x v="0"/>
    <e v="#NAME?"/>
  </r>
  <r>
    <n v="-122.49"/>
    <n v="37.75"/>
    <n v="48"/>
    <n v="2181"/>
    <n v="419"/>
    <n v="1041"/>
    <n v="379"/>
    <n v="3.7361"/>
    <n v="320200"/>
    <x v="3"/>
    <e v="#NAME?"/>
  </r>
  <r>
    <n v="-122.49"/>
    <n v="37.75"/>
    <n v="47"/>
    <n v="2140"/>
    <n v="425"/>
    <n v="1105"/>
    <n v="401"/>
    <n v="3.7054"/>
    <n v="308500"/>
    <x v="3"/>
    <e v="#NAME?"/>
  </r>
  <r>
    <n v="-122.49"/>
    <n v="37.75"/>
    <n v="45"/>
    <n v="2341"/>
    <n v="461"/>
    <n v="1092"/>
    <n v="438"/>
    <n v="4.8036000000000003"/>
    <n v="297800"/>
    <x v="3"/>
    <e v="#NAME?"/>
  </r>
  <r>
    <n v="-122.49"/>
    <n v="37.75"/>
    <n v="43"/>
    <n v="2044"/>
    <n v="393"/>
    <n v="979"/>
    <n v="378"/>
    <n v="3.9205000000000001"/>
    <n v="319100"/>
    <x v="3"/>
    <e v="#NAME?"/>
  </r>
  <r>
    <n v="-122.49"/>
    <n v="37.75"/>
    <n v="48"/>
    <n v="2387"/>
    <n v="424"/>
    <n v="1041"/>
    <n v="408"/>
    <n v="3.7562000000000002"/>
    <n v="321200"/>
    <x v="3"/>
    <e v="#NAME?"/>
  </r>
  <r>
    <n v="-122.49"/>
    <n v="37.75"/>
    <n v="52"/>
    <n v="2226"/>
    <n v="385"/>
    <n v="1177"/>
    <n v="416"/>
    <n v="4.8516000000000004"/>
    <n v="323800"/>
    <x v="3"/>
    <e v="#NAME?"/>
  </r>
  <r>
    <n v="-122.49"/>
    <n v="37.74"/>
    <n v="52"/>
    <n v="2189"/>
    <n v="433"/>
    <n v="1147"/>
    <n v="420"/>
    <n v="3.4582999999999999"/>
    <n v="321300"/>
    <x v="3"/>
    <e v="#NAME?"/>
  </r>
  <r>
    <n v="-122.48"/>
    <n v="37.74"/>
    <n v="52"/>
    <n v="2285"/>
    <n v="435"/>
    <n v="1211"/>
    <n v="442"/>
    <n v="4.0208000000000004"/>
    <n v="323100"/>
    <x v="3"/>
    <e v="#NAME?"/>
  </r>
  <r>
    <n v="-122.48"/>
    <n v="37.74"/>
    <n v="52"/>
    <n v="2166"/>
    <n v="423"/>
    <n v="1072"/>
    <n v="370"/>
    <n v="4.1310000000000002"/>
    <n v="314300"/>
    <x v="3"/>
    <e v="#NAME?"/>
  </r>
  <r>
    <n v="-122.48"/>
    <n v="37.74"/>
    <n v="52"/>
    <n v="2841"/>
    <n v="517"/>
    <n v="1372"/>
    <n v="517"/>
    <n v="3.9236"/>
    <n v="335000"/>
    <x v="3"/>
    <e v="#NAME?"/>
  </r>
  <r>
    <n v="-122.49"/>
    <n v="37.729999999999997"/>
    <n v="48"/>
    <n v="1190"/>
    <n v="182"/>
    <n v="497"/>
    <n v="199"/>
    <n v="6.2641999999999998"/>
    <n v="438500"/>
    <x v="3"/>
    <e v="#NAME?"/>
  </r>
  <r>
    <n v="-122.49"/>
    <n v="37.74"/>
    <n v="48"/>
    <n v="1186"/>
    <n v="213"/>
    <n v="487"/>
    <n v="207"/>
    <n v="3.8332999999999999"/>
    <n v="340800"/>
    <x v="3"/>
    <e v="#NAME?"/>
  </r>
  <r>
    <n v="-122.49"/>
    <n v="37.74"/>
    <n v="52"/>
    <n v="2442"/>
    <n v="449"/>
    <n v="1188"/>
    <n v="436"/>
    <n v="4.3909000000000002"/>
    <n v="317700"/>
    <x v="3"/>
    <e v="#NAME?"/>
  </r>
  <r>
    <n v="-122.49"/>
    <n v="37.74"/>
    <n v="52"/>
    <n v="2302"/>
    <n v="457"/>
    <n v="1154"/>
    <n v="424"/>
    <n v="4.5743999999999998"/>
    <n v="315200"/>
    <x v="3"/>
    <e v="#NAME?"/>
  </r>
  <r>
    <n v="-122.48"/>
    <n v="37.729999999999997"/>
    <n v="52"/>
    <n v="1597"/>
    <n v="240"/>
    <n v="566"/>
    <n v="231"/>
    <n v="5.1680999999999999"/>
    <n v="500001"/>
    <x v="3"/>
    <e v="#NAME?"/>
  </r>
  <r>
    <n v="-122.48"/>
    <n v="37.729999999999997"/>
    <n v="47"/>
    <n v="2382"/>
    <n v="392"/>
    <n v="867"/>
    <n v="376"/>
    <n v="5.2598000000000003"/>
    <n v="371500"/>
    <x v="3"/>
    <e v="#NAME?"/>
  </r>
  <r>
    <n v="-122.49"/>
    <n v="37.729999999999997"/>
    <n v="39"/>
    <n v="1937"/>
    <n v="336"/>
    <n v="742"/>
    <n v="307"/>
    <n v="5.1990999999999996"/>
    <n v="369400"/>
    <x v="3"/>
    <e v="#NAME?"/>
  </r>
  <r>
    <n v="-122.49"/>
    <n v="37.729999999999997"/>
    <n v="37"/>
    <n v="1399"/>
    <n v="224"/>
    <n v="530"/>
    <n v="235"/>
    <n v="3.9218999999999999"/>
    <n v="433300"/>
    <x v="3"/>
    <e v="#NAME?"/>
  </r>
  <r>
    <n v="-122.49"/>
    <n v="37.729999999999997"/>
    <n v="36"/>
    <n v="1821"/>
    <n v="292"/>
    <n v="742"/>
    <n v="298"/>
    <n v="5.6204000000000001"/>
    <n v="406200"/>
    <x v="3"/>
    <e v="#NAME?"/>
  </r>
  <r>
    <n v="-122.48"/>
    <n v="37.729999999999997"/>
    <n v="38"/>
    <n v="3195"/>
    <n v="828"/>
    <n v="2410"/>
    <n v="778"/>
    <n v="3.1358999999999999"/>
    <n v="350000"/>
    <x v="3"/>
    <e v="#NAME?"/>
  </r>
  <r>
    <n v="-122.47"/>
    <n v="37.72"/>
    <n v="47"/>
    <n v="1176"/>
    <n v="286"/>
    <n v="564"/>
    <n v="258"/>
    <n v="3.2059000000000002"/>
    <n v="350000"/>
    <x v="3"/>
    <e v="#NAME?"/>
  </r>
  <r>
    <n v="-122.48"/>
    <n v="37.71"/>
    <n v="43"/>
    <n v="3850"/>
    <n v="1018"/>
    <n v="1497"/>
    <n v="829"/>
    <n v="3.5295999999999998"/>
    <n v="400000"/>
    <x v="3"/>
    <e v="#NAME?"/>
  </r>
  <r>
    <n v="-122.48"/>
    <n v="37.72"/>
    <n v="45"/>
    <n v="1405"/>
    <n v="338"/>
    <n v="733"/>
    <n v="342"/>
    <n v="4.1116000000000001"/>
    <n v="187500"/>
    <x v="3"/>
    <e v="#NAME?"/>
  </r>
  <r>
    <n v="-122.48"/>
    <n v="37.72"/>
    <n v="46"/>
    <n v="2403"/>
    <n v="638"/>
    <n v="1281"/>
    <n v="603"/>
    <n v="3.2321"/>
    <n v="112500"/>
    <x v="3"/>
    <e v="#NAME?"/>
  </r>
  <r>
    <n v="-122.5"/>
    <n v="37.76"/>
    <n v="52"/>
    <n v="2018"/>
    <n v="422"/>
    <n v="1142"/>
    <n v="463"/>
    <n v="3.7082999999999999"/>
    <n v="307700"/>
    <x v="3"/>
    <e v="#NAME?"/>
  </r>
  <r>
    <n v="-122.5"/>
    <n v="37.76"/>
    <n v="43"/>
    <n v="2108"/>
    <n v="456"/>
    <n v="1299"/>
    <n v="447"/>
    <n v="3.1406000000000001"/>
    <n v="316200"/>
    <x v="3"/>
    <e v="#NAME?"/>
  </r>
  <r>
    <n v="-122.5"/>
    <n v="37.76"/>
    <n v="50"/>
    <n v="1993"/>
    <n v="410"/>
    <n v="1009"/>
    <n v="374"/>
    <n v="3.9464000000000001"/>
    <n v="295600"/>
    <x v="3"/>
    <e v="#NAME?"/>
  </r>
  <r>
    <n v="-122.5"/>
    <n v="37.76"/>
    <n v="48"/>
    <n v="1408"/>
    <n v="295"/>
    <n v="891"/>
    <n v="269"/>
    <n v="3.8332999999999999"/>
    <n v="296300"/>
    <x v="3"/>
    <e v="#NAME?"/>
  </r>
  <r>
    <n v="-122.5"/>
    <n v="37.76"/>
    <n v="46"/>
    <n v="1491"/>
    <n v="285"/>
    <n v="841"/>
    <n v="306"/>
    <n v="4.5328999999999997"/>
    <n v="278800"/>
    <x v="3"/>
    <e v="#NAME?"/>
  </r>
  <r>
    <n v="-122.5"/>
    <n v="37.75"/>
    <n v="45"/>
    <n v="1672"/>
    <n v="344"/>
    <n v="838"/>
    <n v="314"/>
    <n v="4.1418999999999997"/>
    <n v="291500"/>
    <x v="3"/>
    <e v="#NAME?"/>
  </r>
  <r>
    <n v="-122.5"/>
    <n v="37.75"/>
    <n v="43"/>
    <n v="2373"/>
    <n v="481"/>
    <n v="1247"/>
    <n v="454"/>
    <n v="4.0984999999999996"/>
    <n v="283200"/>
    <x v="3"/>
    <e v="#NAME?"/>
  </r>
  <r>
    <n v="-122.51"/>
    <n v="37.76"/>
    <n v="43"/>
    <n v="2345"/>
    <n v="624"/>
    <n v="1439"/>
    <n v="614"/>
    <n v="2.8448000000000002"/>
    <n v="268900"/>
    <x v="3"/>
    <e v="#NAME?"/>
  </r>
  <r>
    <n v="-122.51"/>
    <n v="37.76"/>
    <n v="43"/>
    <n v="2527"/>
    <n v="619"/>
    <n v="1332"/>
    <n v="558"/>
    <n v="3.0465"/>
    <n v="274200"/>
    <x v="3"/>
    <e v="#NAME?"/>
  </r>
  <r>
    <n v="-122.51"/>
    <n v="37.76"/>
    <n v="40"/>
    <n v="2320"/>
    <n v="562"/>
    <n v="1499"/>
    <n v="521"/>
    <n v="3.2791999999999999"/>
    <n v="260800"/>
    <x v="3"/>
    <e v="#NAME?"/>
  </r>
  <r>
    <n v="-122.5"/>
    <n v="37.76"/>
    <n v="46"/>
    <n v="2226"/>
    <n v="480"/>
    <n v="1272"/>
    <n v="468"/>
    <n v="4.2644000000000002"/>
    <n v="284100"/>
    <x v="3"/>
    <e v="#NAME?"/>
  </r>
  <r>
    <n v="-122.5"/>
    <n v="37.76"/>
    <n v="45"/>
    <n v="1673"/>
    <n v="377"/>
    <n v="1078"/>
    <n v="393"/>
    <n v="3.3393000000000002"/>
    <n v="272300"/>
    <x v="3"/>
    <e v="#NAME?"/>
  </r>
  <r>
    <n v="-122.5"/>
    <n v="37.75"/>
    <n v="45"/>
    <n v="1620"/>
    <m/>
    <n v="941"/>
    <n v="328"/>
    <n v="4.3859000000000004"/>
    <n v="270200"/>
    <x v="3"/>
    <e v="#NAME?"/>
  </r>
  <r>
    <n v="-122.5"/>
    <n v="37.75"/>
    <n v="44"/>
    <n v="1819"/>
    <m/>
    <n v="1137"/>
    <n v="354"/>
    <n v="3.4918999999999998"/>
    <n v="271800"/>
    <x v="3"/>
    <e v="#NAME?"/>
  </r>
  <r>
    <n v="-122.54"/>
    <n v="37.76"/>
    <n v="45"/>
    <n v="1592"/>
    <n v="325"/>
    <n v="920"/>
    <n v="322"/>
    <n v="3.96"/>
    <n v="272200"/>
    <x v="3"/>
    <e v="#NAME?"/>
  </r>
  <r>
    <n v="-122.5"/>
    <n v="37.75"/>
    <n v="44"/>
    <n v="1739"/>
    <n v="343"/>
    <n v="872"/>
    <n v="330"/>
    <n v="2.9632000000000001"/>
    <n v="286300"/>
    <x v="3"/>
    <e v="#NAME?"/>
  </r>
  <r>
    <n v="-122.5"/>
    <n v="37.74"/>
    <n v="40"/>
    <n v="2310"/>
    <n v="445"/>
    <n v="1266"/>
    <n v="490"/>
    <n v="3.7968999999999999"/>
    <n v="297800"/>
    <x v="3"/>
    <e v="#NAME?"/>
  </r>
  <r>
    <n v="-122.5"/>
    <n v="37.74"/>
    <n v="45"/>
    <n v="1771"/>
    <n v="349"/>
    <n v="1098"/>
    <n v="342"/>
    <n v="3.7551999999999999"/>
    <n v="296600"/>
    <x v="3"/>
    <e v="#NAME?"/>
  </r>
  <r>
    <n v="-122.49"/>
    <n v="37.74"/>
    <n v="44"/>
    <n v="1472"/>
    <n v="275"/>
    <n v="820"/>
    <n v="310"/>
    <n v="5.6825999999999999"/>
    <n v="300000"/>
    <x v="3"/>
    <e v="#NAME?"/>
  </r>
  <r>
    <n v="-122.5"/>
    <n v="37.74"/>
    <n v="44"/>
    <n v="2374"/>
    <n v="496"/>
    <n v="1087"/>
    <n v="426"/>
    <n v="3.5"/>
    <n v="275700"/>
    <x v="3"/>
    <e v="#NAME?"/>
  </r>
  <r>
    <n v="-122.5"/>
    <n v="37.74"/>
    <n v="44"/>
    <n v="2527"/>
    <n v="518"/>
    <n v="1434"/>
    <n v="444"/>
    <n v="3.875"/>
    <n v="275700"/>
    <x v="3"/>
    <e v="#NAME?"/>
  </r>
  <r>
    <n v="-122.5"/>
    <n v="37.75"/>
    <n v="46"/>
    <n v="2298"/>
    <n v="457"/>
    <n v="1429"/>
    <n v="477"/>
    <n v="4.0217000000000001"/>
    <n v="272400"/>
    <x v="3"/>
    <e v="#NAME?"/>
  </r>
  <r>
    <n v="-122.5"/>
    <n v="37.74"/>
    <n v="44"/>
    <n v="2792"/>
    <n v="615"/>
    <n v="1640"/>
    <n v="579"/>
    <n v="4.0625"/>
    <n v="272800"/>
    <x v="3"/>
    <e v="#NAME?"/>
  </r>
  <r>
    <n v="-122.5"/>
    <n v="37.74"/>
    <n v="42"/>
    <n v="1667"/>
    <n v="395"/>
    <n v="1041"/>
    <n v="387"/>
    <n v="3.9582999999999999"/>
    <n v="273700"/>
    <x v="3"/>
    <e v="#NAME?"/>
  </r>
  <r>
    <n v="-122.5"/>
    <n v="37.74"/>
    <n v="44"/>
    <n v="2082"/>
    <n v="470"/>
    <n v="1154"/>
    <n v="403"/>
    <n v="4.3611000000000004"/>
    <n v="268100"/>
    <x v="3"/>
    <e v="#NAME?"/>
  </r>
  <r>
    <n v="-122.54"/>
    <n v="37.74"/>
    <n v="42"/>
    <n v="2006"/>
    <n v="415"/>
    <n v="1230"/>
    <n v="435"/>
    <n v="4.1786000000000003"/>
    <n v="271100"/>
    <x v="3"/>
    <e v="#NAME?"/>
  </r>
  <r>
    <n v="-122.46"/>
    <n v="37.79"/>
    <n v="52"/>
    <n v="2005"/>
    <n v="359"/>
    <n v="847"/>
    <n v="356"/>
    <n v="4.1029"/>
    <n v="500001"/>
    <x v="0"/>
    <e v="#NAME?"/>
  </r>
  <r>
    <n v="-122.46"/>
    <n v="37.78"/>
    <n v="52"/>
    <n v="2165"/>
    <n v="580"/>
    <n v="1067"/>
    <n v="530"/>
    <n v="2.9293"/>
    <n v="350000"/>
    <x v="0"/>
    <e v="#NAME?"/>
  </r>
  <r>
    <n v="-122.46"/>
    <n v="37.78"/>
    <n v="52"/>
    <n v="2594"/>
    <n v="622"/>
    <n v="1421"/>
    <n v="593"/>
    <n v="3.0265"/>
    <n v="350000"/>
    <x v="0"/>
    <e v="#NAME?"/>
  </r>
  <r>
    <n v="-122.46"/>
    <n v="37.79"/>
    <n v="52"/>
    <n v="2059"/>
    <n v="416"/>
    <n v="999"/>
    <n v="402"/>
    <n v="3.7418999999999998"/>
    <n v="500001"/>
    <x v="0"/>
    <e v="#NAME?"/>
  </r>
  <r>
    <n v="-122.46"/>
    <n v="37.78"/>
    <n v="52"/>
    <n v="3429"/>
    <n v="773"/>
    <n v="1584"/>
    <n v="696"/>
    <n v="3.7887"/>
    <n v="500001"/>
    <x v="0"/>
    <e v="#NAME?"/>
  </r>
  <r>
    <n v="-122.47"/>
    <n v="37.78"/>
    <n v="51"/>
    <n v="1485"/>
    <n v="386"/>
    <n v="880"/>
    <n v="385"/>
    <n v="2.7431000000000001"/>
    <n v="307100"/>
    <x v="0"/>
    <e v="#NAME?"/>
  </r>
  <r>
    <n v="-122.47"/>
    <n v="37.78"/>
    <n v="52"/>
    <n v="2635"/>
    <n v="587"/>
    <n v="1302"/>
    <n v="577"/>
    <n v="3.7292000000000001"/>
    <n v="416700"/>
    <x v="0"/>
    <e v="#NAME?"/>
  </r>
  <r>
    <n v="-122.47"/>
    <n v="37.79"/>
    <n v="52"/>
    <n v="2844"/>
    <n v="623"/>
    <n v="1380"/>
    <n v="596"/>
    <n v="4.75"/>
    <n v="500001"/>
    <x v="0"/>
    <e v="#NAME?"/>
  </r>
  <r>
    <n v="-122.47"/>
    <n v="37.79"/>
    <n v="52"/>
    <n v="437"/>
    <n v="105"/>
    <n v="194"/>
    <n v="87"/>
    <n v="2.8125"/>
    <n v="500001"/>
    <x v="0"/>
    <e v="#NAME?"/>
  </r>
  <r>
    <n v="-122.47"/>
    <n v="37.79"/>
    <n v="52"/>
    <n v="2383"/>
    <n v="477"/>
    <n v="990"/>
    <n v="464"/>
    <n v="3.9687999999999999"/>
    <n v="483300"/>
    <x v="0"/>
    <e v="#NAME?"/>
  </r>
  <r>
    <n v="-122.47"/>
    <n v="37.78"/>
    <n v="52"/>
    <n v="2388"/>
    <n v="507"/>
    <n v="1078"/>
    <n v="494"/>
    <n v="3.5221"/>
    <n v="443300"/>
    <x v="0"/>
    <e v="#NAME?"/>
  </r>
  <r>
    <n v="-122.47"/>
    <n v="37.78"/>
    <n v="52"/>
    <n v="1941"/>
    <n v="436"/>
    <n v="955"/>
    <n v="425"/>
    <n v="4.1338999999999997"/>
    <n v="396400"/>
    <x v="0"/>
    <e v="#NAME?"/>
  </r>
  <r>
    <n v="-122.48"/>
    <n v="37.78"/>
    <n v="48"/>
    <n v="2835"/>
    <n v="728"/>
    <n v="1674"/>
    <n v="684"/>
    <n v="3.129"/>
    <n v="375000"/>
    <x v="0"/>
    <e v="#NAME?"/>
  </r>
  <r>
    <n v="-122.48"/>
    <n v="37.79"/>
    <n v="52"/>
    <n v="4683"/>
    <n v="1055"/>
    <n v="2246"/>
    <n v="975"/>
    <n v="4.1147999999999998"/>
    <n v="457800"/>
    <x v="0"/>
    <e v="#NAME?"/>
  </r>
  <r>
    <n v="-122.48"/>
    <n v="37.78"/>
    <n v="44"/>
    <n v="3371"/>
    <n v="794"/>
    <n v="1738"/>
    <n v="753"/>
    <n v="3.1652999999999998"/>
    <n v="335300"/>
    <x v="0"/>
    <e v="#NAME?"/>
  </r>
  <r>
    <n v="-122.49"/>
    <n v="37.78"/>
    <n v="32"/>
    <n v="3028"/>
    <n v="815"/>
    <n v="1704"/>
    <n v="718"/>
    <n v="3.2027999999999999"/>
    <n v="322900"/>
    <x v="0"/>
    <e v="#NAME?"/>
  </r>
  <r>
    <n v="-122.49"/>
    <n v="37.78"/>
    <n v="46"/>
    <n v="3304"/>
    <n v="792"/>
    <n v="1783"/>
    <n v="777"/>
    <n v="3.6147999999999998"/>
    <n v="352200"/>
    <x v="0"/>
    <e v="#NAME?"/>
  </r>
  <r>
    <n v="-122.48"/>
    <n v="37.79"/>
    <n v="52"/>
    <n v="1647"/>
    <n v="236"/>
    <n v="546"/>
    <n v="227"/>
    <n v="9.1881000000000004"/>
    <n v="500001"/>
    <x v="0"/>
    <e v="#NAME?"/>
  </r>
  <r>
    <n v="-122.49"/>
    <n v="37.79"/>
    <n v="52"/>
    <n v="3146"/>
    <n v="478"/>
    <n v="1143"/>
    <n v="455"/>
    <n v="6.1406999999999998"/>
    <n v="500001"/>
    <x v="0"/>
    <e v="#NAME?"/>
  </r>
  <r>
    <n v="-122.49"/>
    <n v="37.79"/>
    <n v="52"/>
    <n v="2488"/>
    <n v="281"/>
    <n v="805"/>
    <n v="295"/>
    <n v="10.7058"/>
    <n v="500001"/>
    <x v="0"/>
    <e v="#NAME?"/>
  </r>
  <r>
    <n v="-122.46"/>
    <n v="37.78"/>
    <n v="52"/>
    <n v="4140"/>
    <n v="984"/>
    <n v="2030"/>
    <n v="892"/>
    <n v="3.4236"/>
    <n v="376800"/>
    <x v="0"/>
    <e v="#NAME?"/>
  </r>
  <r>
    <n v="-122.46"/>
    <n v="37.78"/>
    <n v="52"/>
    <n v="2632"/>
    <n v="542"/>
    <n v="1364"/>
    <n v="544"/>
    <n v="3.4605000000000001"/>
    <n v="441700"/>
    <x v="0"/>
    <e v="#NAME?"/>
  </r>
  <r>
    <n v="-122.46"/>
    <n v="37.78"/>
    <n v="52"/>
    <n v="2051"/>
    <n v="552"/>
    <n v="1400"/>
    <n v="510"/>
    <n v="3.2395999999999998"/>
    <n v="375000"/>
    <x v="0"/>
    <e v="#NAME?"/>
  </r>
  <r>
    <n v="-122.46"/>
    <n v="37.78"/>
    <n v="52"/>
    <n v="3088"/>
    <n v="727"/>
    <n v="1636"/>
    <n v="662"/>
    <n v="2.8553000000000002"/>
    <n v="360700"/>
    <x v="0"/>
    <e v="#NAME?"/>
  </r>
  <r>
    <n v="-122.46"/>
    <n v="37.770000000000003"/>
    <n v="52"/>
    <n v="3193"/>
    <n v="688"/>
    <n v="2099"/>
    <n v="681"/>
    <n v="3.9375"/>
    <n v="402900"/>
    <x v="0"/>
    <e v="#NAME?"/>
  </r>
  <r>
    <n v="-122.47"/>
    <n v="37.770000000000003"/>
    <n v="52"/>
    <n v="2241"/>
    <n v="443"/>
    <n v="1042"/>
    <n v="377"/>
    <n v="4.1635"/>
    <n v="398400"/>
    <x v="0"/>
    <e v="#NAME?"/>
  </r>
  <r>
    <n v="-122.47"/>
    <n v="37.78"/>
    <n v="52"/>
    <n v="2275"/>
    <n v="412"/>
    <n v="1166"/>
    <n v="424"/>
    <n v="4.0651999999999999"/>
    <n v="421300"/>
    <x v="0"/>
    <e v="#NAME?"/>
  </r>
  <r>
    <n v="-122.47"/>
    <n v="37.78"/>
    <n v="52"/>
    <n v="2169"/>
    <n v="522"/>
    <n v="1220"/>
    <n v="505"/>
    <n v="3.1989000000000001"/>
    <n v="446900"/>
    <x v="0"/>
    <e v="#NAME?"/>
  </r>
  <r>
    <n v="-122.47"/>
    <n v="37.78"/>
    <n v="52"/>
    <n v="2951"/>
    <n v="647"/>
    <n v="1448"/>
    <n v="591"/>
    <n v="3.1392000000000002"/>
    <n v="422400"/>
    <x v="0"/>
    <e v="#NAME?"/>
  </r>
  <r>
    <n v="-122.47"/>
    <n v="37.78"/>
    <n v="52"/>
    <n v="3021"/>
    <n v="569"/>
    <n v="1479"/>
    <n v="514"/>
    <n v="4.0208000000000004"/>
    <n v="414600"/>
    <x v="0"/>
    <e v="#NAME?"/>
  </r>
  <r>
    <n v="-122.47"/>
    <n v="37.78"/>
    <n v="52"/>
    <n v="2042"/>
    <n v="378"/>
    <n v="1153"/>
    <n v="408"/>
    <n v="4.1856"/>
    <n v="404700"/>
    <x v="0"/>
    <e v="#NAME?"/>
  </r>
  <r>
    <n v="-122.47"/>
    <n v="37.770000000000003"/>
    <n v="52"/>
    <n v="3143"/>
    <n v="635"/>
    <n v="1350"/>
    <n v="623"/>
    <n v="3.8571"/>
    <n v="366700"/>
    <x v="0"/>
    <e v="#NAME?"/>
  </r>
  <r>
    <n v="-122.48"/>
    <n v="37.78"/>
    <n v="52"/>
    <n v="3047"/>
    <n v="641"/>
    <n v="1427"/>
    <n v="620"/>
    <n v="3.4883000000000002"/>
    <n v="337200"/>
    <x v="0"/>
    <e v="#NAME?"/>
  </r>
  <r>
    <n v="-122.48"/>
    <n v="37.78"/>
    <n v="52"/>
    <n v="2666"/>
    <n v="515"/>
    <n v="1362"/>
    <n v="494"/>
    <n v="4.218"/>
    <n v="393800"/>
    <x v="0"/>
    <e v="#NAME?"/>
  </r>
  <r>
    <n v="-122.48"/>
    <n v="37.770000000000003"/>
    <n v="52"/>
    <n v="2556"/>
    <n v="595"/>
    <n v="1202"/>
    <n v="568"/>
    <n v="3.8898999999999999"/>
    <n v="348500"/>
    <x v="0"/>
    <e v="#NAME?"/>
  </r>
  <r>
    <n v="-122.48"/>
    <n v="37.78"/>
    <n v="50"/>
    <n v="2159"/>
    <n v="437"/>
    <n v="1111"/>
    <n v="417"/>
    <n v="3.5588000000000002"/>
    <n v="346400"/>
    <x v="0"/>
    <e v="#NAME?"/>
  </r>
  <r>
    <n v="-122.48"/>
    <n v="37.78"/>
    <n v="52"/>
    <n v="2910"/>
    <n v="611"/>
    <n v="1508"/>
    <n v="515"/>
    <n v="3.5865"/>
    <n v="311400"/>
    <x v="0"/>
    <e v="#NAME?"/>
  </r>
  <r>
    <n v="-122.49"/>
    <n v="37.78"/>
    <n v="47"/>
    <n v="2695"/>
    <n v="643"/>
    <n v="1505"/>
    <n v="644"/>
    <n v="3.0876999999999999"/>
    <n v="329100"/>
    <x v="0"/>
    <e v="#NAME?"/>
  </r>
  <r>
    <n v="-122.49"/>
    <n v="37.78"/>
    <n v="52"/>
    <n v="3440"/>
    <n v="722"/>
    <n v="1663"/>
    <n v="665"/>
    <n v="3.0278"/>
    <n v="356300"/>
    <x v="0"/>
    <e v="#NAME?"/>
  </r>
  <r>
    <n v="-122.49"/>
    <n v="37.770000000000003"/>
    <n v="52"/>
    <n v="2342"/>
    <n v="458"/>
    <n v="1170"/>
    <n v="458"/>
    <n v="3.7035999999999998"/>
    <n v="369200"/>
    <x v="0"/>
    <e v="#NAME?"/>
  </r>
  <r>
    <n v="-122.5"/>
    <n v="37.770000000000003"/>
    <n v="52"/>
    <n v="2433"/>
    <n v="454"/>
    <n v="1070"/>
    <n v="420"/>
    <n v="4.125"/>
    <n v="359500"/>
    <x v="0"/>
    <e v="#NAME?"/>
  </r>
  <r>
    <n v="-122.49"/>
    <n v="37.78"/>
    <n v="52"/>
    <n v="2050"/>
    <n v="439"/>
    <n v="1109"/>
    <n v="437"/>
    <n v="2.6718999999999999"/>
    <n v="318500"/>
    <x v="0"/>
    <e v="#NAME?"/>
  </r>
  <r>
    <n v="-122.49"/>
    <n v="37.78"/>
    <n v="42"/>
    <n v="2723"/>
    <n v="579"/>
    <n v="1419"/>
    <n v="519"/>
    <n v="3.6429"/>
    <n v="328400"/>
    <x v="0"/>
    <e v="#NAME?"/>
  </r>
  <r>
    <n v="-122.49"/>
    <n v="37.78"/>
    <n v="49"/>
    <n v="2176"/>
    <n v="441"/>
    <n v="1040"/>
    <n v="448"/>
    <n v="4.2413999999999996"/>
    <n v="500001"/>
    <x v="0"/>
    <e v="#NAME?"/>
  </r>
  <r>
    <n v="-122.5"/>
    <n v="37.78"/>
    <n v="50"/>
    <n v="1922"/>
    <n v="427"/>
    <n v="1049"/>
    <n v="443"/>
    <n v="3.5832999999999999"/>
    <n v="348500"/>
    <x v="0"/>
    <e v="#NAME?"/>
  </r>
  <r>
    <n v="-122.5"/>
    <n v="37.770000000000003"/>
    <n v="52"/>
    <n v="1769"/>
    <n v="414"/>
    <n v="1032"/>
    <n v="380"/>
    <n v="3.9954000000000001"/>
    <n v="324700"/>
    <x v="0"/>
    <e v="#NAME?"/>
  </r>
  <r>
    <n v="-122.5"/>
    <n v="37.770000000000003"/>
    <n v="52"/>
    <n v="2299"/>
    <n v="441"/>
    <n v="1252"/>
    <n v="415"/>
    <n v="5.0561999999999996"/>
    <n v="336700"/>
    <x v="0"/>
    <e v="#NAME?"/>
  </r>
  <r>
    <n v="-122.5"/>
    <n v="37.770000000000003"/>
    <n v="52"/>
    <n v="2739"/>
    <n v="569"/>
    <n v="1312"/>
    <n v="531"/>
    <n v="3.5832999999999999"/>
    <n v="322900"/>
    <x v="0"/>
    <e v="#NAME?"/>
  </r>
  <r>
    <n v="-122.5"/>
    <n v="37.78"/>
    <n v="46"/>
    <n v="2646"/>
    <n v="607"/>
    <n v="1418"/>
    <n v="563"/>
    <n v="3.7166999999999999"/>
    <n v="332800"/>
    <x v="0"/>
    <e v="#NAME?"/>
  </r>
  <r>
    <n v="-122.51"/>
    <n v="37.78"/>
    <n v="45"/>
    <n v="2564"/>
    <n v="499"/>
    <n v="1056"/>
    <n v="460"/>
    <n v="4.7328000000000001"/>
    <n v="351100"/>
    <x v="0"/>
    <e v="#NAME?"/>
  </r>
  <r>
    <n v="-122.51"/>
    <n v="37.78"/>
    <n v="47"/>
    <n v="2496"/>
    <n v="494"/>
    <n v="1201"/>
    <n v="454"/>
    <n v="4.0353000000000003"/>
    <n v="342200"/>
    <x v="0"/>
    <e v="#NAME?"/>
  </r>
  <r>
    <n v="-122.55"/>
    <n v="37.79"/>
    <n v="32"/>
    <n v="2131"/>
    <n v="625"/>
    <n v="1229"/>
    <n v="572"/>
    <n v="2.9201000000000001"/>
    <n v="322200"/>
    <x v="3"/>
    <e v="#NAME?"/>
  </r>
  <r>
    <n v="-122.47"/>
    <n v="37.81"/>
    <n v="45"/>
    <n v="6927"/>
    <n v="1258"/>
    <n v="4715"/>
    <n v="1165"/>
    <n v="3.4051"/>
    <n v="500001"/>
    <x v="0"/>
    <e v="#NAME?"/>
  </r>
  <r>
    <n v="-122.5"/>
    <n v="37.79"/>
    <n v="52"/>
    <n v="8"/>
    <n v="1"/>
    <n v="13"/>
    <n v="1"/>
    <n v="15.0001"/>
    <n v="500001"/>
    <x v="0"/>
    <e v="#NAME?"/>
  </r>
  <r>
    <n v="-122.54"/>
    <n v="37.72"/>
    <n v="17"/>
    <n v="2975"/>
    <n v="968"/>
    <n v="1453"/>
    <n v="828"/>
    <n v="3.5270000000000001"/>
    <n v="318900"/>
    <x v="3"/>
    <e v="#NAME?"/>
  </r>
  <r>
    <n v="-122.42"/>
    <n v="37.72"/>
    <n v="42"/>
    <n v="4219"/>
    <n v="1125"/>
    <n v="3549"/>
    <n v="993"/>
    <n v="1.2386999999999999"/>
    <n v="212800"/>
    <x v="0"/>
    <e v="#NAME?"/>
  </r>
  <r>
    <n v="-122.36"/>
    <n v="37.72"/>
    <n v="10"/>
    <n v="479"/>
    <n v="125"/>
    <n v="355"/>
    <n v="108"/>
    <n v="2.7082999999999999"/>
    <n v="180400"/>
    <x v="0"/>
    <e v="#NAME?"/>
  </r>
  <r>
    <n v="-122.39"/>
    <n v="37.74"/>
    <n v="52"/>
    <n v="126"/>
    <n v="24"/>
    <n v="37"/>
    <n v="27"/>
    <n v="10.2264"/>
    <n v="225000"/>
    <x v="0"/>
    <e v="#NAME?"/>
  </r>
  <r>
    <n v="-122.4"/>
    <n v="37.75"/>
    <n v="26"/>
    <n v="54"/>
    <n v="9"/>
    <n v="23"/>
    <n v="9"/>
    <n v="6.1359000000000004"/>
    <n v="225000"/>
    <x v="0"/>
    <e v="#NAME?"/>
  </r>
  <r>
    <n v="-122.38"/>
    <n v="37.71"/>
    <n v="47"/>
    <n v="1088"/>
    <n v="190"/>
    <n v="558"/>
    <n v="166"/>
    <n v="4.2708000000000004"/>
    <n v="207100"/>
    <x v="0"/>
    <e v="#NAME?"/>
  </r>
  <r>
    <n v="-122.4"/>
    <n v="37.71"/>
    <n v="47"/>
    <n v="1649"/>
    <n v="328"/>
    <n v="1183"/>
    <n v="356"/>
    <n v="3.3624999999999998"/>
    <n v="223700"/>
    <x v="0"/>
    <e v="#NAME?"/>
  </r>
  <r>
    <n v="-121.28"/>
    <n v="37.96"/>
    <n v="28"/>
    <n v="1942"/>
    <n v="724"/>
    <n v="1618"/>
    <n v="638"/>
    <n v="0.9365"/>
    <n v="52500"/>
    <x v="2"/>
    <e v="#NAME?"/>
  </r>
  <r>
    <n v="-121.28"/>
    <n v="37.950000000000003"/>
    <n v="49"/>
    <n v="1200"/>
    <n v="364"/>
    <n v="1448"/>
    <n v="318"/>
    <n v="1.1093999999999999"/>
    <n v="52500"/>
    <x v="2"/>
    <e v="#NAME?"/>
  </r>
  <r>
    <n v="-121.28"/>
    <n v="37.950000000000003"/>
    <n v="46"/>
    <n v="1026"/>
    <n v="330"/>
    <n v="1109"/>
    <n v="333"/>
    <n v="1.2904"/>
    <n v="63300"/>
    <x v="2"/>
    <e v="#NAME?"/>
  </r>
  <r>
    <n v="-121.29"/>
    <n v="37.96"/>
    <n v="52"/>
    <n v="888"/>
    <n v="324"/>
    <n v="630"/>
    <n v="258"/>
    <n v="1.2411000000000001"/>
    <n v="112500"/>
    <x v="2"/>
    <e v="#NAME?"/>
  </r>
  <r>
    <n v="-121.29"/>
    <n v="37.96"/>
    <n v="52"/>
    <n v="287"/>
    <n v="119"/>
    <n v="154"/>
    <n v="85"/>
    <n v="0.87380000000000002"/>
    <n v="75000"/>
    <x v="2"/>
    <e v="#NAME?"/>
  </r>
  <r>
    <n v="-121.29"/>
    <n v="37.950000000000003"/>
    <n v="16"/>
    <n v="761"/>
    <n v="306"/>
    <n v="438"/>
    <n v="282"/>
    <n v="0.77139999999999997"/>
    <n v="87500"/>
    <x v="2"/>
    <e v="#NAME?"/>
  </r>
  <r>
    <n v="-121.3"/>
    <n v="37.950000000000003"/>
    <n v="9"/>
    <n v="674"/>
    <n v="242"/>
    <n v="575"/>
    <n v="193"/>
    <n v="2.2023999999999999"/>
    <n v="45000"/>
    <x v="2"/>
    <e v="#NAME?"/>
  </r>
  <r>
    <n v="-121.29"/>
    <n v="37.950000000000003"/>
    <n v="52"/>
    <n v="107"/>
    <n v="79"/>
    <n v="167"/>
    <n v="53"/>
    <n v="0.79169999999999996"/>
    <n v="22500"/>
    <x v="2"/>
    <e v="#NAME?"/>
  </r>
  <r>
    <n v="-121.3"/>
    <n v="37.96"/>
    <n v="24"/>
    <n v="1212"/>
    <n v="366"/>
    <n v="1202"/>
    <n v="343"/>
    <n v="1.7875000000000001"/>
    <n v="76800"/>
    <x v="2"/>
    <e v="#NAME?"/>
  </r>
  <r>
    <n v="-121.31"/>
    <n v="37.96"/>
    <n v="48"/>
    <n v="1112"/>
    <n v="227"/>
    <n v="583"/>
    <n v="216"/>
    <n v="2.3393000000000002"/>
    <n v="77600"/>
    <x v="2"/>
    <e v="#NAME?"/>
  </r>
  <r>
    <n v="-121.29"/>
    <n v="37.97"/>
    <n v="52"/>
    <n v="1610"/>
    <n v="480"/>
    <n v="1025"/>
    <n v="440"/>
    <n v="1.2962"/>
    <n v="110200"/>
    <x v="2"/>
    <e v="#NAME?"/>
  </r>
  <r>
    <n v="-121.29"/>
    <n v="37.96"/>
    <n v="48"/>
    <n v="1778"/>
    <n v="541"/>
    <n v="1237"/>
    <n v="462"/>
    <n v="1.3438000000000001"/>
    <n v="103100"/>
    <x v="2"/>
    <e v="#NAME?"/>
  </r>
  <r>
    <n v="-121.29"/>
    <n v="37.96"/>
    <n v="50"/>
    <n v="1669"/>
    <n v="558"/>
    <n v="1340"/>
    <n v="484"/>
    <n v="1.3190999999999999"/>
    <n v="92300"/>
    <x v="2"/>
    <e v="#NAME?"/>
  </r>
  <r>
    <n v="-121.3"/>
    <n v="37.96"/>
    <n v="31"/>
    <n v="2668"/>
    <n v="812"/>
    <n v="1398"/>
    <n v="721"/>
    <n v="1.125"/>
    <n v="110400"/>
    <x v="2"/>
    <e v="#NAME?"/>
  </r>
  <r>
    <n v="-121.3"/>
    <n v="37.96"/>
    <n v="52"/>
    <n v="1475"/>
    <n v="238"/>
    <n v="736"/>
    <n v="260"/>
    <n v="3.6591"/>
    <n v="105100"/>
    <x v="2"/>
    <e v="#NAME?"/>
  </r>
  <r>
    <n v="-121.3"/>
    <n v="37.96"/>
    <n v="52"/>
    <n v="1354"/>
    <n v="314"/>
    <n v="679"/>
    <n v="311"/>
    <n v="1.7787999999999999"/>
    <n v="97400"/>
    <x v="2"/>
    <e v="#NAME?"/>
  </r>
  <r>
    <n v="-121.31"/>
    <n v="37.96"/>
    <n v="52"/>
    <n v="2654"/>
    <n v="468"/>
    <n v="1157"/>
    <n v="494"/>
    <n v="3.226"/>
    <n v="107600"/>
    <x v="2"/>
    <e v="#NAME?"/>
  </r>
  <r>
    <n v="-121.31"/>
    <n v="37.96"/>
    <n v="52"/>
    <n v="1829"/>
    <n v="301"/>
    <n v="694"/>
    <n v="319"/>
    <n v="3.3466"/>
    <n v="92600"/>
    <x v="2"/>
    <e v="#NAME?"/>
  </r>
  <r>
    <n v="-121.28"/>
    <n v="37.97"/>
    <n v="47"/>
    <n v="2348"/>
    <n v="507"/>
    <n v="1455"/>
    <n v="479"/>
    <n v="1.65"/>
    <n v="66000"/>
    <x v="2"/>
    <e v="#NAME?"/>
  </r>
  <r>
    <n v="-121.27"/>
    <n v="37.96"/>
    <n v="43"/>
    <n v="1624"/>
    <n v="448"/>
    <n v="1805"/>
    <n v="440"/>
    <n v="1.425"/>
    <n v="61300"/>
    <x v="2"/>
    <e v="#NAME?"/>
  </r>
  <r>
    <n v="-121.27"/>
    <n v="37.950000000000003"/>
    <n v="43"/>
    <n v="557"/>
    <n v="165"/>
    <n v="573"/>
    <n v="144"/>
    <n v="1.7212000000000001"/>
    <n v="59000"/>
    <x v="2"/>
    <e v="#NAME?"/>
  </r>
  <r>
    <n v="-121.27"/>
    <n v="37.950000000000003"/>
    <n v="52"/>
    <n v="1318"/>
    <n v="308"/>
    <n v="1368"/>
    <n v="310"/>
    <n v="1.8261000000000001"/>
    <n v="54600"/>
    <x v="2"/>
    <e v="#NAME?"/>
  </r>
  <r>
    <n v="-121.27"/>
    <n v="37.94"/>
    <n v="38"/>
    <n v="512"/>
    <n v="133"/>
    <n v="676"/>
    <n v="124"/>
    <n v="1.7385999999999999"/>
    <n v="52000"/>
    <x v="2"/>
    <e v="#NAME?"/>
  </r>
  <r>
    <n v="-121.28"/>
    <n v="37.94"/>
    <n v="44"/>
    <n v="1406"/>
    <n v="357"/>
    <n v="1489"/>
    <n v="386"/>
    <n v="1.4688000000000001"/>
    <n v="56800"/>
    <x v="2"/>
    <e v="#NAME?"/>
  </r>
  <r>
    <n v="-121.28"/>
    <n v="37.94"/>
    <n v="48"/>
    <n v="1766"/>
    <n v="444"/>
    <n v="1406"/>
    <n v="421"/>
    <n v="1.7039"/>
    <n v="52700"/>
    <x v="2"/>
    <e v="#NAME?"/>
  </r>
  <r>
    <n v="-121.29"/>
    <n v="37.950000000000003"/>
    <n v="52"/>
    <n v="288"/>
    <n v="86"/>
    <n v="272"/>
    <n v="54"/>
    <n v="0.69599999999999995"/>
    <n v="42500"/>
    <x v="2"/>
    <e v="#NAME?"/>
  </r>
  <r>
    <n v="-121.29"/>
    <n v="37.94"/>
    <n v="40"/>
    <n v="2827"/>
    <n v="655"/>
    <n v="2037"/>
    <n v="574"/>
    <n v="2.0303"/>
    <n v="63800"/>
    <x v="2"/>
    <e v="#NAME?"/>
  </r>
  <r>
    <n v="-121.32"/>
    <n v="37.950000000000003"/>
    <n v="40"/>
    <n v="964"/>
    <n v="230"/>
    <n v="742"/>
    <n v="209"/>
    <n v="1.2625"/>
    <n v="43000"/>
    <x v="2"/>
    <e v="#NAME?"/>
  </r>
  <r>
    <n v="-121.31"/>
    <n v="37.94"/>
    <n v="41"/>
    <n v="375"/>
    <n v="108"/>
    <n v="323"/>
    <n v="98"/>
    <n v="1.9531000000000001"/>
    <n v="45000"/>
    <x v="2"/>
    <e v="#NAME?"/>
  </r>
  <r>
    <n v="-121.3"/>
    <n v="37.94"/>
    <n v="40"/>
    <n v="452"/>
    <n v="109"/>
    <n v="412"/>
    <n v="97"/>
    <n v="1.3416999999999999"/>
    <n v="60800"/>
    <x v="2"/>
    <e v="#NAME?"/>
  </r>
  <r>
    <n v="-121.3"/>
    <n v="37.94"/>
    <n v="52"/>
    <n v="24"/>
    <n v="6"/>
    <n v="23"/>
    <n v="5"/>
    <n v="2.375"/>
    <n v="67500"/>
    <x v="2"/>
    <e v="#NAME?"/>
  </r>
  <r>
    <n v="-121.32"/>
    <n v="37.94"/>
    <n v="36"/>
    <n v="40"/>
    <n v="10"/>
    <n v="64"/>
    <n v="14"/>
    <n v="2.625"/>
    <n v="55000"/>
    <x v="2"/>
    <e v="#NAME?"/>
  </r>
  <r>
    <n v="-121.31"/>
    <n v="37.96"/>
    <n v="52"/>
    <n v="1938"/>
    <n v="332"/>
    <n v="788"/>
    <n v="320"/>
    <n v="3.6093999999999999"/>
    <n v="118400"/>
    <x v="2"/>
    <e v="#NAME?"/>
  </r>
  <r>
    <n v="-121.32"/>
    <n v="37.96"/>
    <n v="47"/>
    <n v="1700"/>
    <n v="344"/>
    <n v="922"/>
    <n v="357"/>
    <n v="3.1844999999999999"/>
    <n v="87200"/>
    <x v="2"/>
    <e v="#NAME?"/>
  </r>
  <r>
    <n v="-121.32"/>
    <n v="37.96"/>
    <n v="46"/>
    <n v="1832"/>
    <n v="365"/>
    <n v="975"/>
    <n v="373"/>
    <n v="2.0398000000000001"/>
    <n v="88100"/>
    <x v="2"/>
    <e v="#NAME?"/>
  </r>
  <r>
    <n v="-121.33"/>
    <n v="37.96"/>
    <n v="42"/>
    <n v="1619"/>
    <n v="340"/>
    <n v="906"/>
    <n v="339"/>
    <n v="2.5488"/>
    <n v="80300"/>
    <x v="2"/>
    <e v="#NAME?"/>
  </r>
  <r>
    <n v="-121.34"/>
    <n v="37.96"/>
    <n v="27"/>
    <n v="1839"/>
    <n v="442"/>
    <n v="2010"/>
    <n v="416"/>
    <n v="2.1284000000000001"/>
    <n v="59400"/>
    <x v="2"/>
    <e v="#NAME?"/>
  </r>
  <r>
    <n v="-121.32"/>
    <n v="37.950000000000003"/>
    <n v="36"/>
    <n v="747"/>
    <n v="189"/>
    <n v="338"/>
    <n v="145"/>
    <n v="1.7885"/>
    <n v="62100"/>
    <x v="2"/>
    <e v="#NAME?"/>
  </r>
  <r>
    <n v="-121.32"/>
    <n v="37.96"/>
    <n v="5"/>
    <n v="123"/>
    <n v="21"/>
    <n v="50"/>
    <n v="20"/>
    <n v="2.7656000000000001"/>
    <n v="50000"/>
    <x v="2"/>
    <e v="#NAME?"/>
  </r>
  <r>
    <n v="-121.34"/>
    <n v="37.97"/>
    <n v="33"/>
    <n v="2493"/>
    <n v="454"/>
    <n v="1203"/>
    <n v="436"/>
    <n v="3.7650000000000001"/>
    <n v="94600"/>
    <x v="2"/>
    <e v="#NAME?"/>
  </r>
  <r>
    <n v="-121.34"/>
    <n v="37.96"/>
    <n v="23"/>
    <n v="2830"/>
    <n v="659"/>
    <n v="1554"/>
    <n v="654"/>
    <n v="3.0354000000000001"/>
    <n v="113700"/>
    <x v="2"/>
    <e v="#NAME?"/>
  </r>
  <r>
    <n v="-121.35"/>
    <n v="37.97"/>
    <n v="33"/>
    <n v="3656"/>
    <n v="681"/>
    <n v="1698"/>
    <n v="671"/>
    <n v="3.1406000000000001"/>
    <n v="93900"/>
    <x v="2"/>
    <e v="#NAME?"/>
  </r>
  <r>
    <n v="-121.36"/>
    <n v="37.96"/>
    <n v="32"/>
    <n v="614"/>
    <n v="95"/>
    <n v="227"/>
    <n v="107"/>
    <n v="3.9922"/>
    <n v="247400"/>
    <x v="2"/>
    <e v="#NAME?"/>
  </r>
  <r>
    <n v="-121.35"/>
    <n v="37.96"/>
    <n v="21"/>
    <n v="1343"/>
    <n v="183"/>
    <n v="462"/>
    <n v="193"/>
    <n v="5.8994999999999997"/>
    <n v="189900"/>
    <x v="2"/>
    <e v="#NAME?"/>
  </r>
  <r>
    <n v="-121.32"/>
    <n v="37.979999999999997"/>
    <n v="37"/>
    <n v="3247"/>
    <n v="643"/>
    <n v="1737"/>
    <n v="665"/>
    <n v="3.0659999999999998"/>
    <n v="94100"/>
    <x v="2"/>
    <e v="#NAME?"/>
  </r>
  <r>
    <n v="-121.33"/>
    <n v="37.979999999999997"/>
    <n v="36"/>
    <n v="3113"/>
    <n v="576"/>
    <n v="1746"/>
    <n v="544"/>
    <n v="3.4624999999999999"/>
    <n v="84600"/>
    <x v="2"/>
    <e v="#NAME?"/>
  </r>
  <r>
    <n v="-121.33"/>
    <n v="37.97"/>
    <n v="38"/>
    <n v="3166"/>
    <n v="575"/>
    <n v="1351"/>
    <n v="561"/>
    <n v="3.5404"/>
    <n v="91600"/>
    <x v="2"/>
    <e v="#NAME?"/>
  </r>
  <r>
    <n v="-121.32"/>
    <n v="37.97"/>
    <n v="46"/>
    <n v="2270"/>
    <n v="427"/>
    <n v="1097"/>
    <n v="453"/>
    <n v="3.3235000000000001"/>
    <n v="87800"/>
    <x v="2"/>
    <e v="#NAME?"/>
  </r>
  <r>
    <n v="-121.32"/>
    <n v="37.97"/>
    <n v="43"/>
    <n v="2453"/>
    <n v="490"/>
    <n v="1093"/>
    <n v="438"/>
    <n v="2.9106999999999998"/>
    <n v="88800"/>
    <x v="2"/>
    <e v="#NAME?"/>
  </r>
  <r>
    <n v="-121.33"/>
    <n v="37.96"/>
    <n v="20"/>
    <n v="1727"/>
    <n v="386"/>
    <n v="730"/>
    <n v="342"/>
    <n v="2.5194999999999999"/>
    <n v="92600"/>
    <x v="2"/>
    <e v="#NAME?"/>
  </r>
  <r>
    <n v="-121.33"/>
    <n v="37.97"/>
    <n v="43"/>
    <n v="1511"/>
    <n v="292"/>
    <n v="721"/>
    <n v="320"/>
    <n v="3.5703"/>
    <n v="87400"/>
    <x v="2"/>
    <e v="#NAME?"/>
  </r>
  <r>
    <n v="-121.33"/>
    <n v="37.97"/>
    <n v="36"/>
    <n v="1953"/>
    <n v="492"/>
    <n v="999"/>
    <n v="371"/>
    <n v="2.0043000000000002"/>
    <n v="90800"/>
    <x v="2"/>
    <e v="#NAME?"/>
  </r>
  <r>
    <n v="-121.31"/>
    <n v="37.979999999999997"/>
    <n v="47"/>
    <n v="3386"/>
    <n v="663"/>
    <n v="1228"/>
    <n v="619"/>
    <n v="3.0625"/>
    <n v="141500"/>
    <x v="2"/>
    <e v="#NAME?"/>
  </r>
  <r>
    <n v="-121.3"/>
    <n v="37.97"/>
    <n v="52"/>
    <n v="2980"/>
    <n v="537"/>
    <n v="1128"/>
    <n v="510"/>
    <n v="4.0609999999999999"/>
    <n v="113600"/>
    <x v="2"/>
    <e v="#NAME?"/>
  </r>
  <r>
    <n v="-121.31"/>
    <n v="37.97"/>
    <n v="42"/>
    <n v="1824"/>
    <n v="277"/>
    <n v="720"/>
    <n v="309"/>
    <n v="5.1914999999999996"/>
    <n v="183700"/>
    <x v="2"/>
    <e v="#NAME?"/>
  </r>
  <r>
    <n v="-121.31"/>
    <n v="37.97"/>
    <n v="45"/>
    <n v="2604"/>
    <n v="454"/>
    <n v="988"/>
    <n v="442"/>
    <n v="3.6667000000000001"/>
    <n v="123100"/>
    <x v="2"/>
    <e v="#NAME?"/>
  </r>
  <r>
    <n v="-121.29"/>
    <n v="37.979999999999997"/>
    <n v="42"/>
    <n v="625"/>
    <n v="143"/>
    <n v="533"/>
    <n v="159"/>
    <n v="2.625"/>
    <n v="65400"/>
    <x v="2"/>
    <e v="#NAME?"/>
  </r>
  <r>
    <n v="-121.29"/>
    <n v="37.97"/>
    <n v="52"/>
    <n v="2995"/>
    <n v="555"/>
    <n v="1392"/>
    <n v="503"/>
    <n v="1.7794000000000001"/>
    <n v="98800"/>
    <x v="2"/>
    <e v="#NAME?"/>
  </r>
  <r>
    <n v="-121.29"/>
    <n v="37.979999999999997"/>
    <n v="49"/>
    <n v="2501"/>
    <n v="565"/>
    <n v="1171"/>
    <n v="550"/>
    <n v="2.5043000000000002"/>
    <n v="76700"/>
    <x v="2"/>
    <e v="#NAME?"/>
  </r>
  <r>
    <n v="-121.3"/>
    <n v="37.979999999999997"/>
    <n v="47"/>
    <n v="2373"/>
    <n v="461"/>
    <n v="990"/>
    <n v="444"/>
    <n v="4.1749999999999998"/>
    <n v="98300"/>
    <x v="2"/>
    <e v="#NAME?"/>
  </r>
  <r>
    <n v="-121.3"/>
    <n v="37.97"/>
    <n v="52"/>
    <n v="2259"/>
    <n v="417"/>
    <n v="766"/>
    <n v="385"/>
    <n v="2.2980999999999998"/>
    <n v="105400"/>
    <x v="2"/>
    <e v="#NAME?"/>
  </r>
  <r>
    <n v="-121.29"/>
    <n v="37.99"/>
    <n v="41"/>
    <n v="930"/>
    <n v="191"/>
    <n v="463"/>
    <n v="185"/>
    <n v="3.4140999999999999"/>
    <n v="90600"/>
    <x v="2"/>
    <e v="#NAME?"/>
  </r>
  <r>
    <n v="-121.29"/>
    <n v="37.99"/>
    <n v="30"/>
    <n v="1271"/>
    <n v="528"/>
    <n v="2019"/>
    <n v="524"/>
    <n v="1.5152000000000001"/>
    <n v="81300"/>
    <x v="2"/>
    <e v="#NAME?"/>
  </r>
  <r>
    <n v="-121.3"/>
    <n v="37.99"/>
    <n v="38"/>
    <n v="2375"/>
    <n v="494"/>
    <n v="1167"/>
    <n v="471"/>
    <n v="2.6673"/>
    <n v="87500"/>
    <x v="2"/>
    <e v="#NAME?"/>
  </r>
  <r>
    <n v="-121.3"/>
    <n v="37.979999999999997"/>
    <n v="39"/>
    <n v="3375"/>
    <n v="659"/>
    <n v="1388"/>
    <n v="631"/>
    <n v="2.6364000000000001"/>
    <n v="93800"/>
    <x v="2"/>
    <e v="#NAME?"/>
  </r>
  <r>
    <n v="-121.28"/>
    <n v="37.99"/>
    <n v="42"/>
    <n v="495"/>
    <n v="116"/>
    <n v="284"/>
    <n v="97"/>
    <n v="2.8854000000000002"/>
    <n v="55700"/>
    <x v="2"/>
    <e v="#NAME?"/>
  </r>
  <r>
    <n v="-121.26"/>
    <n v="37.979999999999997"/>
    <n v="32"/>
    <n v="3274"/>
    <n v="820"/>
    <n v="2050"/>
    <n v="738"/>
    <n v="2.1265000000000001"/>
    <n v="55700"/>
    <x v="2"/>
    <e v="#NAME?"/>
  </r>
  <r>
    <n v="-121.27"/>
    <n v="37.979999999999997"/>
    <n v="43"/>
    <n v="2608"/>
    <n v="516"/>
    <n v="1322"/>
    <n v="528"/>
    <n v="2.5714000000000001"/>
    <n v="70000"/>
    <x v="2"/>
    <e v="#NAME?"/>
  </r>
  <r>
    <n v="-121.27"/>
    <n v="37.979999999999997"/>
    <n v="43"/>
    <n v="1005"/>
    <n v="200"/>
    <n v="492"/>
    <n v="172"/>
    <n v="2.6812"/>
    <n v="72800"/>
    <x v="2"/>
    <e v="#NAME?"/>
  </r>
  <r>
    <n v="-121.28"/>
    <n v="37.979999999999997"/>
    <n v="52"/>
    <n v="941"/>
    <n v="184"/>
    <n v="414"/>
    <n v="171"/>
    <n v="2.1429"/>
    <n v="69900"/>
    <x v="2"/>
    <e v="#NAME?"/>
  </r>
  <r>
    <n v="-121.29"/>
    <n v="37.99"/>
    <n v="45"/>
    <n v="965"/>
    <n v="198"/>
    <n v="498"/>
    <n v="195"/>
    <n v="1.6943999999999999"/>
    <n v="75200"/>
    <x v="2"/>
    <e v="#NAME?"/>
  </r>
  <r>
    <n v="-121.27"/>
    <n v="37.97"/>
    <n v="39"/>
    <n v="1023"/>
    <n v="243"/>
    <n v="550"/>
    <n v="224"/>
    <n v="1.1141000000000001"/>
    <n v="54400"/>
    <x v="2"/>
    <e v="#NAME?"/>
  </r>
  <r>
    <n v="-121.26"/>
    <n v="37.96"/>
    <n v="43"/>
    <n v="527"/>
    <n v="133"/>
    <n v="367"/>
    <n v="152"/>
    <n v="2.5"/>
    <n v="63600"/>
    <x v="2"/>
    <e v="#NAME?"/>
  </r>
  <r>
    <n v="-121.27"/>
    <n v="37.96"/>
    <n v="43"/>
    <n v="948"/>
    <n v="221"/>
    <n v="749"/>
    <n v="208"/>
    <n v="1.962"/>
    <n v="52700"/>
    <x v="2"/>
    <e v="#NAME?"/>
  </r>
  <r>
    <n v="-121.27"/>
    <n v="37.96"/>
    <n v="52"/>
    <n v="583"/>
    <n v="114"/>
    <n v="310"/>
    <n v="93"/>
    <n v="2.5625"/>
    <n v="54200"/>
    <x v="2"/>
    <e v="#NAME?"/>
  </r>
  <r>
    <n v="-121.26"/>
    <n v="37.979999999999997"/>
    <n v="41"/>
    <n v="1633"/>
    <n v="433"/>
    <n v="885"/>
    <n v="413"/>
    <n v="0.97819999999999996"/>
    <n v="54200"/>
    <x v="2"/>
    <e v="#NAME?"/>
  </r>
  <r>
    <n v="-121.25"/>
    <n v="37.979999999999997"/>
    <n v="39"/>
    <n v="1765"/>
    <n v="414"/>
    <n v="1056"/>
    <n v="414"/>
    <n v="1.5328999999999999"/>
    <n v="48300"/>
    <x v="2"/>
    <e v="#NAME?"/>
  </r>
  <r>
    <n v="-121.26"/>
    <n v="37.97"/>
    <n v="31"/>
    <n v="1189"/>
    <n v="295"/>
    <n v="891"/>
    <n v="292"/>
    <n v="2.5535999999999999"/>
    <n v="50500"/>
    <x v="2"/>
    <e v="#NAME?"/>
  </r>
  <r>
    <n v="-121.25"/>
    <n v="37.97"/>
    <n v="34"/>
    <n v="1288"/>
    <n v="344"/>
    <n v="846"/>
    <n v="293"/>
    <n v="1.7895000000000001"/>
    <n v="63100"/>
    <x v="2"/>
    <e v="#NAME?"/>
  </r>
  <r>
    <n v="-121.26"/>
    <n v="37.96"/>
    <n v="43"/>
    <n v="940"/>
    <n v="208"/>
    <n v="690"/>
    <n v="181"/>
    <n v="2.3056000000000001"/>
    <n v="62300"/>
    <x v="2"/>
    <e v="#NAME?"/>
  </r>
  <r>
    <n v="-121.26"/>
    <n v="37.97"/>
    <n v="41"/>
    <n v="2398"/>
    <n v="448"/>
    <n v="1143"/>
    <n v="444"/>
    <n v="3.0352000000000001"/>
    <n v="69800"/>
    <x v="2"/>
    <e v="#NAME?"/>
  </r>
  <r>
    <n v="-121.25"/>
    <n v="37.97"/>
    <n v="41"/>
    <n v="855"/>
    <n v="189"/>
    <n v="716"/>
    <n v="206"/>
    <n v="2.0375000000000001"/>
    <n v="75000"/>
    <x v="2"/>
    <e v="#NAME?"/>
  </r>
  <r>
    <n v="-121.26"/>
    <n v="37.96"/>
    <n v="35"/>
    <n v="1511"/>
    <n v="316"/>
    <n v="892"/>
    <n v="304"/>
    <n v="1.7898000000000001"/>
    <n v="63500"/>
    <x v="2"/>
    <e v="#NAME?"/>
  </r>
  <r>
    <n v="-121.25"/>
    <n v="37.950000000000003"/>
    <n v="40"/>
    <n v="1703"/>
    <n v="362"/>
    <n v="1208"/>
    <n v="373"/>
    <n v="2.0817000000000001"/>
    <n v="55300"/>
    <x v="2"/>
    <e v="#NAME?"/>
  </r>
  <r>
    <n v="-121.26"/>
    <n v="37.950000000000003"/>
    <n v="44"/>
    <n v="819"/>
    <n v="184"/>
    <n v="677"/>
    <n v="183"/>
    <n v="1.7250000000000001"/>
    <n v="59300"/>
    <x v="2"/>
    <e v="#NAME?"/>
  </r>
  <r>
    <n v="-121.26"/>
    <n v="37.950000000000003"/>
    <n v="39"/>
    <n v="1841"/>
    <n v="428"/>
    <n v="1368"/>
    <n v="390"/>
    <n v="2.1583000000000001"/>
    <n v="62000"/>
    <x v="2"/>
    <e v="#NAME?"/>
  </r>
  <r>
    <n v="-121.27"/>
    <n v="37.96"/>
    <n v="41"/>
    <n v="461"/>
    <n v="101"/>
    <n v="382"/>
    <n v="79"/>
    <n v="1.2749999999999999"/>
    <n v="54000"/>
    <x v="2"/>
    <e v="#NAME?"/>
  </r>
  <r>
    <n v="-121.26"/>
    <n v="37.96"/>
    <n v="40"/>
    <n v="535"/>
    <n v="105"/>
    <n v="335"/>
    <n v="102"/>
    <n v="2.5234000000000001"/>
    <n v="62800"/>
    <x v="2"/>
    <e v="#NAME?"/>
  </r>
  <r>
    <n v="-121.25"/>
    <n v="37.96"/>
    <n v="26"/>
    <n v="2205"/>
    <n v="478"/>
    <n v="1730"/>
    <n v="472"/>
    <n v="2.4866000000000001"/>
    <n v="68300"/>
    <x v="2"/>
    <e v="#NAME?"/>
  </r>
  <r>
    <n v="-121.24"/>
    <n v="37.96"/>
    <n v="29"/>
    <n v="874"/>
    <n v="217"/>
    <n v="788"/>
    <n v="222"/>
    <n v="1.9187000000000001"/>
    <n v="57700"/>
    <x v="2"/>
    <e v="#NAME?"/>
  </r>
  <r>
    <n v="-121.25"/>
    <n v="37.950000000000003"/>
    <n v="46"/>
    <n v="2001"/>
    <n v="428"/>
    <n v="1384"/>
    <n v="401"/>
    <n v="1.9401999999999999"/>
    <n v="62200"/>
    <x v="2"/>
    <e v="#NAME?"/>
  </r>
  <r>
    <n v="-121.24"/>
    <n v="37.950000000000003"/>
    <n v="36"/>
    <n v="361"/>
    <n v="63"/>
    <n v="169"/>
    <n v="62"/>
    <n v="3.7734000000000001"/>
    <n v="63800"/>
    <x v="2"/>
    <e v="#NAME?"/>
  </r>
  <r>
    <n v="-121.25"/>
    <n v="37.94"/>
    <n v="30"/>
    <n v="1509"/>
    <n v="308"/>
    <n v="967"/>
    <n v="278"/>
    <n v="1.7798"/>
    <n v="65900"/>
    <x v="2"/>
    <e v="#NAME?"/>
  </r>
  <r>
    <n v="-121.24"/>
    <n v="37.94"/>
    <n v="5"/>
    <n v="2232"/>
    <n v="488"/>
    <n v="1857"/>
    <n v="435"/>
    <n v="2.8704999999999998"/>
    <n v="113600"/>
    <x v="2"/>
    <e v="#NAME?"/>
  </r>
  <r>
    <n v="-121.24"/>
    <n v="37.93"/>
    <n v="21"/>
    <n v="1185"/>
    <n v="237"/>
    <n v="960"/>
    <n v="245"/>
    <n v="2.0893000000000002"/>
    <n v="65000"/>
    <x v="2"/>
    <e v="#NAME?"/>
  </r>
  <r>
    <n v="-121.25"/>
    <n v="37.94"/>
    <n v="28"/>
    <n v="964"/>
    <n v="232"/>
    <n v="782"/>
    <n v="218"/>
    <n v="2.3269000000000002"/>
    <n v="55900"/>
    <x v="2"/>
    <e v="#NAME?"/>
  </r>
  <r>
    <n v="-121.25"/>
    <n v="37.93"/>
    <n v="31"/>
    <n v="1673"/>
    <n v="382"/>
    <n v="1734"/>
    <n v="400"/>
    <n v="2.0832999999999999"/>
    <n v="48300"/>
    <x v="2"/>
    <e v="#NAME?"/>
  </r>
  <r>
    <n v="-121.26"/>
    <n v="37.93"/>
    <n v="33"/>
    <n v="2109"/>
    <n v="531"/>
    <n v="2248"/>
    <n v="588"/>
    <n v="1.4582999999999999"/>
    <n v="53000"/>
    <x v="2"/>
    <e v="#NAME?"/>
  </r>
  <r>
    <n v="-121.26"/>
    <n v="37.94"/>
    <n v="43"/>
    <n v="1610"/>
    <n v="412"/>
    <n v="1409"/>
    <n v="365"/>
    <n v="1.7574000000000001"/>
    <n v="51700"/>
    <x v="2"/>
    <e v="#NAME?"/>
  </r>
  <r>
    <n v="-121.27"/>
    <n v="37.93"/>
    <n v="24"/>
    <n v="1451"/>
    <n v="320"/>
    <n v="1413"/>
    <n v="283"/>
    <n v="2.125"/>
    <n v="61200"/>
    <x v="2"/>
    <e v="#NAME?"/>
  </r>
  <r>
    <n v="-121.28"/>
    <n v="37.94"/>
    <n v="35"/>
    <n v="2680"/>
    <n v="634"/>
    <n v="2188"/>
    <n v="611"/>
    <n v="1.9375"/>
    <n v="56700"/>
    <x v="2"/>
    <e v="#NAME?"/>
  </r>
  <r>
    <n v="-121.28"/>
    <n v="37.92"/>
    <n v="36"/>
    <n v="499"/>
    <n v="115"/>
    <n v="451"/>
    <n v="124"/>
    <n v="2.1705000000000001"/>
    <n v="60300"/>
    <x v="2"/>
    <e v="#NAME?"/>
  </r>
  <r>
    <n v="-121.28"/>
    <n v="37.94"/>
    <n v="40"/>
    <n v="2806"/>
    <n v="685"/>
    <n v="2268"/>
    <n v="635"/>
    <n v="1.8814"/>
    <n v="57700"/>
    <x v="2"/>
    <e v="#NAME?"/>
  </r>
  <r>
    <n v="-121.29"/>
    <n v="37.93"/>
    <n v="37"/>
    <n v="2488"/>
    <n v="578"/>
    <n v="1854"/>
    <n v="514"/>
    <n v="2.5510000000000002"/>
    <n v="59100"/>
    <x v="2"/>
    <e v="#NAME?"/>
  </r>
  <r>
    <n v="-121.29"/>
    <n v="37.93"/>
    <n v="24"/>
    <n v="1438"/>
    <n v="351"/>
    <n v="1294"/>
    <n v="342"/>
    <n v="2.7829000000000002"/>
    <n v="61800"/>
    <x v="2"/>
    <e v="#NAME?"/>
  </r>
  <r>
    <n v="-121.28"/>
    <n v="37.93"/>
    <n v="23"/>
    <n v="1491"/>
    <n v="346"/>
    <n v="1223"/>
    <n v="343"/>
    <n v="2.1591"/>
    <n v="67800"/>
    <x v="2"/>
    <e v="#NAME?"/>
  </r>
  <r>
    <n v="-121.28"/>
    <n v="37.92"/>
    <n v="30"/>
    <n v="1061"/>
    <n v="230"/>
    <n v="851"/>
    <n v="195"/>
    <n v="2.4411999999999998"/>
    <n v="61600"/>
    <x v="2"/>
    <e v="#NAME?"/>
  </r>
  <r>
    <n v="-121.29"/>
    <n v="37.92"/>
    <n v="12"/>
    <n v="1096"/>
    <n v="240"/>
    <n v="1175"/>
    <n v="278"/>
    <n v="3.1053000000000002"/>
    <n v="73100"/>
    <x v="2"/>
    <e v="#NAME?"/>
  </r>
  <r>
    <n v="-121.28"/>
    <n v="37.909999999999997"/>
    <n v="31"/>
    <n v="820"/>
    <n v="179"/>
    <n v="576"/>
    <n v="155"/>
    <n v="1.69"/>
    <n v="65900"/>
    <x v="2"/>
    <e v="#NAME?"/>
  </r>
  <r>
    <n v="-121.31"/>
    <n v="37.93"/>
    <n v="21"/>
    <n v="1556"/>
    <n v="314"/>
    <n v="1140"/>
    <n v="304"/>
    <n v="2.4666999999999999"/>
    <n v="81400"/>
    <x v="2"/>
    <e v="#NAME?"/>
  </r>
  <r>
    <n v="-121.3"/>
    <n v="37.92"/>
    <n v="28"/>
    <n v="3308"/>
    <n v="766"/>
    <n v="3201"/>
    <n v="720"/>
    <n v="1.7694000000000001"/>
    <n v="73900"/>
    <x v="2"/>
    <e v="#NAME?"/>
  </r>
  <r>
    <n v="-121.24"/>
    <n v="37.979999999999997"/>
    <n v="33"/>
    <n v="450"/>
    <n v="123"/>
    <n v="236"/>
    <n v="103"/>
    <n v="1.1963999999999999"/>
    <n v="80400"/>
    <x v="2"/>
    <e v="#NAME?"/>
  </r>
  <r>
    <n v="-121.24"/>
    <n v="37.97"/>
    <n v="47"/>
    <n v="886"/>
    <n v="196"/>
    <n v="517"/>
    <n v="188"/>
    <n v="2.1991000000000001"/>
    <n v="67200"/>
    <x v="2"/>
    <e v="#NAME?"/>
  </r>
  <r>
    <n v="-121.24"/>
    <n v="37.96"/>
    <n v="37"/>
    <n v="1175"/>
    <n v="260"/>
    <n v="951"/>
    <n v="267"/>
    <n v="2.875"/>
    <n v="57700"/>
    <x v="2"/>
    <e v="#NAME?"/>
  </r>
  <r>
    <n v="-121.23"/>
    <n v="37.96"/>
    <n v="37"/>
    <n v="2351"/>
    <n v="564"/>
    <n v="1591"/>
    <n v="549"/>
    <n v="1.6563000000000001"/>
    <n v="57200"/>
    <x v="2"/>
    <e v="#NAME?"/>
  </r>
  <r>
    <n v="-121.23"/>
    <n v="37.96"/>
    <n v="44"/>
    <n v="2204"/>
    <n v="473"/>
    <n v="1277"/>
    <n v="435"/>
    <n v="1.5539000000000001"/>
    <n v="59200"/>
    <x v="2"/>
    <e v="#NAME?"/>
  </r>
  <r>
    <n v="-121.23"/>
    <n v="37.950000000000003"/>
    <n v="36"/>
    <n v="811"/>
    <n v="168"/>
    <n v="514"/>
    <n v="152"/>
    <n v="2.625"/>
    <n v="89200"/>
    <x v="2"/>
    <e v="#NAME?"/>
  </r>
  <r>
    <n v="-121.22"/>
    <n v="37.97"/>
    <n v="37"/>
    <n v="1514"/>
    <n v="337"/>
    <n v="1121"/>
    <n v="337"/>
    <n v="2.4009999999999998"/>
    <n v="58400"/>
    <x v="2"/>
    <e v="#NAME?"/>
  </r>
  <r>
    <n v="-121.22"/>
    <n v="37.96"/>
    <n v="30"/>
    <n v="1737"/>
    <n v="381"/>
    <n v="1177"/>
    <n v="347"/>
    <n v="1.9875"/>
    <n v="56400"/>
    <x v="2"/>
    <e v="#NAME?"/>
  </r>
  <r>
    <n v="-121.22"/>
    <n v="37.96"/>
    <n v="31"/>
    <n v="1484"/>
    <n v="314"/>
    <n v="1163"/>
    <n v="336"/>
    <n v="2.625"/>
    <n v="72100"/>
    <x v="2"/>
    <e v="#NAME?"/>
  </r>
  <r>
    <n v="-121.25"/>
    <n v="37.92"/>
    <n v="19"/>
    <n v="2109"/>
    <n v="427"/>
    <n v="1742"/>
    <n v="426"/>
    <n v="2.4097"/>
    <n v="66000"/>
    <x v="2"/>
    <e v="#NAME?"/>
  </r>
  <r>
    <n v="-121.23"/>
    <n v="37.92"/>
    <n v="28"/>
    <n v="590"/>
    <n v="129"/>
    <n v="315"/>
    <n v="99"/>
    <n v="1.8957999999999999"/>
    <n v="85700"/>
    <x v="2"/>
    <e v="#NAME?"/>
  </r>
  <r>
    <n v="-121.36"/>
    <n v="38"/>
    <n v="17"/>
    <n v="4535"/>
    <n v="762"/>
    <n v="1562"/>
    <n v="743"/>
    <n v="5.3224"/>
    <n v="225800"/>
    <x v="2"/>
    <e v="#NAME?"/>
  </r>
  <r>
    <n v="-121.35"/>
    <n v="38"/>
    <n v="22"/>
    <n v="3564"/>
    <n v="730"/>
    <n v="1539"/>
    <n v="699"/>
    <n v="3.6749999999999998"/>
    <n v="152400"/>
    <x v="2"/>
    <e v="#NAME?"/>
  </r>
  <r>
    <n v="-121.35"/>
    <n v="38"/>
    <n v="6"/>
    <n v="1649"/>
    <n v="369"/>
    <n v="732"/>
    <n v="350"/>
    <n v="3.4230999999999998"/>
    <n v="123800"/>
    <x v="2"/>
    <e v="#NAME?"/>
  </r>
  <r>
    <n v="-121.37"/>
    <n v="38.01"/>
    <n v="15"/>
    <n v="2430"/>
    <n v="315"/>
    <n v="1016"/>
    <n v="314"/>
    <n v="10.008800000000001"/>
    <n v="242000"/>
    <x v="2"/>
    <e v="#NAME?"/>
  </r>
  <r>
    <n v="-121.35"/>
    <n v="38.01"/>
    <n v="15"/>
    <n v="2682"/>
    <n v="599"/>
    <n v="1520"/>
    <n v="601"/>
    <n v="3.5981999999999998"/>
    <n v="94400"/>
    <x v="2"/>
    <e v="#NAME?"/>
  </r>
  <r>
    <n v="-121.36"/>
    <n v="38.01"/>
    <n v="16"/>
    <n v="926"/>
    <n v="230"/>
    <n v="451"/>
    <n v="198"/>
    <n v="4.0221"/>
    <n v="173300"/>
    <x v="2"/>
    <e v="#NAME?"/>
  </r>
  <r>
    <n v="-121.36"/>
    <n v="38.01"/>
    <n v="16"/>
    <n v="2178"/>
    <n v="667"/>
    <n v="1192"/>
    <n v="579"/>
    <n v="2.3338999999999999"/>
    <n v="87100"/>
    <x v="2"/>
    <e v="#NAME?"/>
  </r>
  <r>
    <n v="-121.36"/>
    <n v="38.01"/>
    <n v="16"/>
    <n v="1080"/>
    <n v="166"/>
    <n v="507"/>
    <n v="182"/>
    <n v="4.5278"/>
    <n v="166900"/>
    <x v="2"/>
    <e v="#NAME?"/>
  </r>
  <r>
    <n v="-121.34"/>
    <n v="38.01"/>
    <n v="17"/>
    <n v="2033"/>
    <n v="452"/>
    <n v="1114"/>
    <n v="446"/>
    <n v="3.2871999999999999"/>
    <n v="175000"/>
    <x v="2"/>
    <e v="#NAME?"/>
  </r>
  <r>
    <n v="-121.33"/>
    <n v="38.01"/>
    <n v="27"/>
    <n v="1612"/>
    <n v="234"/>
    <n v="630"/>
    <n v="255"/>
    <n v="5.3179999999999996"/>
    <n v="155100"/>
    <x v="2"/>
    <e v="#NAME?"/>
  </r>
  <r>
    <n v="-121.34"/>
    <n v="38"/>
    <n v="32"/>
    <n v="3877"/>
    <n v="687"/>
    <n v="1642"/>
    <n v="647"/>
    <n v="4.0444000000000004"/>
    <n v="129200"/>
    <x v="2"/>
    <e v="#NAME?"/>
  </r>
  <r>
    <n v="-121.33"/>
    <n v="38"/>
    <n v="32"/>
    <n v="4474"/>
    <n v="929"/>
    <n v="2177"/>
    <n v="884"/>
    <n v="3.2888999999999999"/>
    <n v="98900"/>
    <x v="2"/>
    <e v="#NAME?"/>
  </r>
  <r>
    <n v="-121.33"/>
    <n v="38.01"/>
    <n v="36"/>
    <n v="1383"/>
    <n v="207"/>
    <n v="531"/>
    <n v="203"/>
    <n v="5.9191000000000003"/>
    <n v="151900"/>
    <x v="2"/>
    <e v="#NAME?"/>
  </r>
  <r>
    <n v="-121.32"/>
    <n v="38.01"/>
    <n v="20"/>
    <n v="1903"/>
    <n v="395"/>
    <n v="919"/>
    <n v="359"/>
    <n v="2.6764999999999999"/>
    <n v="96400"/>
    <x v="2"/>
    <e v="#NAME?"/>
  </r>
  <r>
    <n v="-121.32"/>
    <n v="38.01"/>
    <n v="36"/>
    <n v="391"/>
    <n v="74"/>
    <n v="171"/>
    <n v="79"/>
    <n v="2.7044999999999999"/>
    <n v="102800"/>
    <x v="2"/>
    <e v="#NAME?"/>
  </r>
  <r>
    <n v="-121.32"/>
    <n v="38"/>
    <n v="21"/>
    <n v="1795"/>
    <n v="482"/>
    <n v="1114"/>
    <n v="472"/>
    <n v="2.0091000000000001"/>
    <n v="101500"/>
    <x v="2"/>
    <e v="#NAME?"/>
  </r>
  <r>
    <n v="-121.32"/>
    <n v="38"/>
    <n v="22"/>
    <n v="2105"/>
    <n v="521"/>
    <n v="781"/>
    <n v="483"/>
    <n v="2.2130000000000001"/>
    <n v="87500"/>
    <x v="2"/>
    <e v="#NAME?"/>
  </r>
  <r>
    <n v="-121.33"/>
    <n v="38"/>
    <n v="14"/>
    <n v="3731"/>
    <n v="772"/>
    <n v="1679"/>
    <n v="750"/>
    <n v="3.1368999999999998"/>
    <n v="119600"/>
    <x v="2"/>
    <e v="#NAME?"/>
  </r>
  <r>
    <n v="-121.33"/>
    <n v="37.99"/>
    <n v="15"/>
    <n v="4472"/>
    <n v="1079"/>
    <n v="1837"/>
    <n v="976"/>
    <n v="2.5"/>
    <n v="175900"/>
    <x v="2"/>
    <e v="#NAME?"/>
  </r>
  <r>
    <n v="-121.34"/>
    <n v="37.99"/>
    <n v="11"/>
    <n v="4487"/>
    <n v="868"/>
    <n v="2195"/>
    <n v="780"/>
    <n v="3.9615"/>
    <n v="194600"/>
    <x v="2"/>
    <e v="#NAME?"/>
  </r>
  <r>
    <n v="-121.34"/>
    <n v="37.99"/>
    <n v="14"/>
    <n v="3111"/>
    <n v="498"/>
    <n v="1178"/>
    <n v="525"/>
    <n v="6.556"/>
    <n v="234700"/>
    <x v="2"/>
    <e v="#NAME?"/>
  </r>
  <r>
    <n v="-121.31"/>
    <n v="37.99"/>
    <n v="15"/>
    <n v="3103"/>
    <n v="965"/>
    <n v="3061"/>
    <n v="861"/>
    <n v="1.3729"/>
    <n v="110300"/>
    <x v="2"/>
    <e v="#NAME?"/>
  </r>
  <r>
    <n v="-121.32"/>
    <n v="37.979999999999997"/>
    <n v="20"/>
    <n v="1591"/>
    <n v="589"/>
    <n v="1916"/>
    <n v="536"/>
    <n v="1.3531"/>
    <n v="94600"/>
    <x v="2"/>
    <e v="#NAME?"/>
  </r>
  <r>
    <n v="-121.33"/>
    <n v="37.979999999999997"/>
    <n v="9"/>
    <n v="2370"/>
    <n v="424"/>
    <n v="1129"/>
    <n v="386"/>
    <n v="5.1429999999999998"/>
    <n v="176500"/>
    <x v="2"/>
    <e v="#NAME?"/>
  </r>
  <r>
    <n v="-121.33"/>
    <n v="37.979999999999997"/>
    <n v="10"/>
    <n v="1564"/>
    <n v="397"/>
    <n v="643"/>
    <n v="347"/>
    <n v="2.7031000000000001"/>
    <n v="150000"/>
    <x v="2"/>
    <e v="#NAME?"/>
  </r>
  <r>
    <n v="-121.36"/>
    <n v="37.99"/>
    <n v="8"/>
    <n v="1801"/>
    <n v="380"/>
    <n v="684"/>
    <n v="350"/>
    <n v="4.2588999999999997"/>
    <n v="134900"/>
    <x v="2"/>
    <e v="#NAME?"/>
  </r>
  <r>
    <n v="-121.34"/>
    <n v="37.979999999999997"/>
    <n v="8"/>
    <n v="2628"/>
    <n v="428"/>
    <n v="1158"/>
    <n v="393"/>
    <n v="5.3002000000000002"/>
    <n v="191700"/>
    <x v="2"/>
    <e v="#NAME?"/>
  </r>
  <r>
    <n v="-121.33"/>
    <n v="38.020000000000003"/>
    <n v="33"/>
    <n v="2854"/>
    <n v="489"/>
    <n v="1109"/>
    <n v="452"/>
    <n v="4.3007999999999997"/>
    <n v="136400"/>
    <x v="2"/>
    <e v="#NAME?"/>
  </r>
  <r>
    <n v="-121.34"/>
    <n v="38.020000000000003"/>
    <n v="30"/>
    <n v="4375"/>
    <n v="689"/>
    <n v="2038"/>
    <n v="709"/>
    <n v="5.1201999999999996"/>
    <n v="133800"/>
    <x v="2"/>
    <e v="#NAME?"/>
  </r>
  <r>
    <n v="-121.33"/>
    <n v="38.020000000000003"/>
    <n v="31"/>
    <n v="1466"/>
    <m/>
    <n v="608"/>
    <n v="254"/>
    <n v="3.1827000000000001"/>
    <n v="162100"/>
    <x v="2"/>
    <e v="#NAME?"/>
  </r>
  <r>
    <n v="-121.33"/>
    <n v="38.020000000000003"/>
    <n v="37"/>
    <n v="1964"/>
    <n v="315"/>
    <n v="915"/>
    <n v="335"/>
    <n v="4.3007999999999997"/>
    <n v="119800"/>
    <x v="2"/>
    <e v="#NAME?"/>
  </r>
  <r>
    <n v="-121.34"/>
    <n v="38.03"/>
    <n v="20"/>
    <n v="4213"/>
    <n v="751"/>
    <n v="2071"/>
    <n v="714"/>
    <n v="4.4062999999999999"/>
    <n v="130800"/>
    <x v="2"/>
    <e v="#NAME?"/>
  </r>
  <r>
    <n v="-121.33"/>
    <n v="38.03"/>
    <n v="19"/>
    <n v="1708"/>
    <n v="291"/>
    <n v="906"/>
    <n v="288"/>
    <n v="4.9180000000000001"/>
    <n v="130600"/>
    <x v="2"/>
    <e v="#NAME?"/>
  </r>
  <r>
    <n v="-121.36"/>
    <n v="38.04"/>
    <n v="4"/>
    <n v="2477"/>
    <n v="359"/>
    <n v="1234"/>
    <n v="377"/>
    <n v="5.5427"/>
    <n v="162100"/>
    <x v="2"/>
    <e v="#NAME?"/>
  </r>
  <r>
    <n v="-121.35"/>
    <n v="38.04"/>
    <n v="5"/>
    <n v="4303"/>
    <n v="613"/>
    <n v="2206"/>
    <n v="621"/>
    <n v="5.5842000000000001"/>
    <n v="159100"/>
    <x v="2"/>
    <e v="#NAME?"/>
  </r>
  <r>
    <n v="-121.35"/>
    <n v="38.04"/>
    <n v="12"/>
    <n v="6217"/>
    <n v="1019"/>
    <n v="3771"/>
    <n v="961"/>
    <n v="3.7206000000000001"/>
    <n v="146000"/>
    <x v="2"/>
    <e v="#NAME?"/>
  </r>
  <r>
    <n v="-121.36"/>
    <n v="38.04"/>
    <n v="9"/>
    <n v="2167"/>
    <n v="370"/>
    <n v="1290"/>
    <n v="351"/>
    <n v="5.0285000000000002"/>
    <n v="148200"/>
    <x v="2"/>
    <e v="#NAME?"/>
  </r>
  <r>
    <n v="-121.34"/>
    <n v="38.049999999999997"/>
    <n v="16"/>
    <n v="667"/>
    <n v="92"/>
    <n v="267"/>
    <n v="90"/>
    <n v="5.6147"/>
    <n v="244700"/>
    <x v="2"/>
    <e v="#NAME?"/>
  </r>
  <r>
    <n v="-121.34"/>
    <n v="38.04"/>
    <n v="16"/>
    <n v="3295"/>
    <n v="565"/>
    <n v="2279"/>
    <n v="576"/>
    <n v="3.6082999999999998"/>
    <n v="146400"/>
    <x v="2"/>
    <e v="#NAME?"/>
  </r>
  <r>
    <n v="-121.33"/>
    <n v="38.04"/>
    <n v="15"/>
    <n v="1933"/>
    <n v="280"/>
    <n v="965"/>
    <n v="260"/>
    <n v="4.6477000000000004"/>
    <n v="142700"/>
    <x v="2"/>
    <e v="#NAME?"/>
  </r>
  <r>
    <n v="-121.33"/>
    <n v="38.03"/>
    <n v="10"/>
    <n v="629"/>
    <n v="140"/>
    <n v="635"/>
    <n v="146"/>
    <n v="2.2961"/>
    <n v="126700"/>
    <x v="2"/>
    <e v="#NAME?"/>
  </r>
  <r>
    <n v="-121.32"/>
    <n v="38.03"/>
    <n v="16"/>
    <n v="4045"/>
    <n v="623"/>
    <n v="1862"/>
    <n v="625"/>
    <n v="4.875"/>
    <n v="143100"/>
    <x v="2"/>
    <e v="#NAME?"/>
  </r>
  <r>
    <n v="-121.33"/>
    <n v="38.04"/>
    <n v="15"/>
    <n v="2903"/>
    <n v="440"/>
    <n v="1325"/>
    <n v="423"/>
    <n v="4.5179"/>
    <n v="145600"/>
    <x v="2"/>
    <e v="#NAME?"/>
  </r>
  <r>
    <n v="-121.33"/>
    <n v="38.04"/>
    <n v="10"/>
    <n v="1421"/>
    <n v="204"/>
    <n v="657"/>
    <n v="209"/>
    <n v="5.1878000000000002"/>
    <n v="153900"/>
    <x v="2"/>
    <e v="#NAME?"/>
  </r>
  <r>
    <n v="-121.35"/>
    <n v="38.03"/>
    <n v="8"/>
    <n v="1904"/>
    <n v="255"/>
    <n v="895"/>
    <n v="242"/>
    <n v="5.7201000000000004"/>
    <n v="155700"/>
    <x v="2"/>
    <e v="#NAME?"/>
  </r>
  <r>
    <n v="-121.34"/>
    <n v="38.03"/>
    <n v="12"/>
    <n v="2707"/>
    <n v="433"/>
    <n v="1200"/>
    <n v="380"/>
    <n v="4.9861000000000004"/>
    <n v="133500"/>
    <x v="2"/>
    <e v="#NAME?"/>
  </r>
  <r>
    <n v="-121.35"/>
    <n v="38.020000000000003"/>
    <n v="16"/>
    <n v="1665"/>
    <n v="311"/>
    <n v="1301"/>
    <n v="259"/>
    <n v="2.8403"/>
    <n v="132300"/>
    <x v="2"/>
    <e v="#NAME?"/>
  </r>
  <r>
    <n v="-121.35"/>
    <n v="38.03"/>
    <n v="16"/>
    <n v="3158"/>
    <n v="515"/>
    <n v="1596"/>
    <n v="528"/>
    <n v="4.1738999999999997"/>
    <n v="131300"/>
    <x v="2"/>
    <e v="#NAME?"/>
  </r>
  <r>
    <n v="-121.36"/>
    <n v="38.03"/>
    <n v="14"/>
    <n v="2356"/>
    <n v="438"/>
    <n v="1378"/>
    <n v="481"/>
    <n v="3.7374999999999998"/>
    <n v="138800"/>
    <x v="2"/>
    <e v="#NAME?"/>
  </r>
  <r>
    <n v="-121.35"/>
    <n v="38.020000000000003"/>
    <n v="15"/>
    <n v="3583"/>
    <n v="644"/>
    <n v="2183"/>
    <n v="643"/>
    <n v="3.4279999999999999"/>
    <n v="140700"/>
    <x v="2"/>
    <e v="#NAME?"/>
  </r>
  <r>
    <n v="-121.36"/>
    <n v="38.020000000000003"/>
    <n v="5"/>
    <n v="2229"/>
    <n v="543"/>
    <n v="1010"/>
    <n v="474"/>
    <n v="4.1718999999999999"/>
    <n v="206100"/>
    <x v="2"/>
    <e v="#NAME?"/>
  </r>
  <r>
    <n v="-121.36"/>
    <n v="38.03"/>
    <n v="7"/>
    <n v="3461"/>
    <n v="859"/>
    <n v="1518"/>
    <n v="741"/>
    <n v="3.5684"/>
    <n v="78700"/>
    <x v="2"/>
    <e v="#NAME?"/>
  </r>
  <r>
    <n v="-121.32"/>
    <n v="38.04"/>
    <n v="30"/>
    <n v="249"/>
    <n v="44"/>
    <n v="167"/>
    <n v="45"/>
    <n v="4.5"/>
    <n v="92800"/>
    <x v="2"/>
    <e v="#NAME?"/>
  </r>
  <r>
    <n v="-121.31"/>
    <n v="38.03"/>
    <n v="24"/>
    <n v="3050"/>
    <n v="568"/>
    <n v="1743"/>
    <n v="549"/>
    <n v="3.7412999999999998"/>
    <n v="105300"/>
    <x v="2"/>
    <e v="#NAME?"/>
  </r>
  <r>
    <n v="-121.32"/>
    <n v="38.03"/>
    <n v="25"/>
    <n v="2474"/>
    <n v="513"/>
    <n v="1947"/>
    <n v="524"/>
    <n v="2.5741999999999998"/>
    <n v="98400"/>
    <x v="2"/>
    <e v="#NAME?"/>
  </r>
  <r>
    <n v="-121.32"/>
    <n v="38.020000000000003"/>
    <n v="26"/>
    <n v="2851"/>
    <n v="533"/>
    <n v="1544"/>
    <n v="499"/>
    <n v="3.5379"/>
    <n v="99100"/>
    <x v="2"/>
    <e v="#NAME?"/>
  </r>
  <r>
    <n v="-121.31"/>
    <n v="38.03"/>
    <n v="18"/>
    <n v="4893"/>
    <n v="1008"/>
    <n v="3036"/>
    <n v="997"/>
    <n v="2.5211999999999999"/>
    <n v="110000"/>
    <x v="2"/>
    <e v="#NAME?"/>
  </r>
  <r>
    <n v="-121.29"/>
    <n v="38"/>
    <n v="12"/>
    <n v="4038"/>
    <n v="1074"/>
    <n v="3440"/>
    <n v="942"/>
    <n v="1.9698"/>
    <n v="112300"/>
    <x v="2"/>
    <e v="#NAME?"/>
  </r>
  <r>
    <n v="-121.31"/>
    <n v="37.99"/>
    <n v="23"/>
    <n v="3135"/>
    <n v="707"/>
    <n v="1650"/>
    <n v="680"/>
    <n v="1.8859999999999999"/>
    <n v="105300"/>
    <x v="2"/>
    <e v="#NAME?"/>
  </r>
  <r>
    <n v="-121.3"/>
    <n v="38"/>
    <n v="23"/>
    <n v="3706"/>
    <n v="1106"/>
    <n v="3785"/>
    <n v="1019"/>
    <n v="1.7774000000000001"/>
    <n v="100000"/>
    <x v="2"/>
    <e v="#NAME?"/>
  </r>
  <r>
    <n v="-121.3"/>
    <n v="38.01"/>
    <n v="29"/>
    <n v="2289"/>
    <n v="449"/>
    <n v="1215"/>
    <n v="435"/>
    <n v="3.2787999999999999"/>
    <n v="100000"/>
    <x v="2"/>
    <e v="#NAME?"/>
  </r>
  <r>
    <n v="-121.3"/>
    <n v="38"/>
    <n v="27"/>
    <n v="2918"/>
    <n v="580"/>
    <n v="1338"/>
    <n v="544"/>
    <n v="2.6495000000000002"/>
    <n v="116200"/>
    <x v="2"/>
    <e v="#NAME?"/>
  </r>
  <r>
    <n v="-121.31"/>
    <n v="38"/>
    <n v="35"/>
    <n v="2097"/>
    <n v="351"/>
    <n v="977"/>
    <n v="358"/>
    <n v="4.3958000000000004"/>
    <n v="108400"/>
    <x v="2"/>
    <e v="#NAME?"/>
  </r>
  <r>
    <n v="-121.31"/>
    <n v="38"/>
    <n v="19"/>
    <n v="908"/>
    <n v="158"/>
    <n v="306"/>
    <n v="154"/>
    <n v="3.9792000000000001"/>
    <n v="131900"/>
    <x v="2"/>
    <e v="#NAME?"/>
  </r>
  <r>
    <n v="-121.31"/>
    <n v="38.020000000000003"/>
    <n v="24"/>
    <n v="4157"/>
    <n v="951"/>
    <n v="2734"/>
    <n v="879"/>
    <n v="2.7980999999999998"/>
    <n v="92100"/>
    <x v="2"/>
    <e v="#NAME?"/>
  </r>
  <r>
    <n v="-121.3"/>
    <n v="38.01"/>
    <n v="30"/>
    <n v="2547"/>
    <n v="485"/>
    <n v="1547"/>
    <n v="501"/>
    <n v="3.9940000000000002"/>
    <n v="95500"/>
    <x v="2"/>
    <e v="#NAME?"/>
  </r>
  <r>
    <n v="-121.32"/>
    <n v="38.020000000000003"/>
    <n v="23"/>
    <n v="3251"/>
    <n v="689"/>
    <n v="1890"/>
    <n v="668"/>
    <n v="3.0729000000000002"/>
    <n v="104800"/>
    <x v="2"/>
    <e v="#NAME?"/>
  </r>
  <r>
    <n v="-121.31"/>
    <n v="38.01"/>
    <n v="22"/>
    <n v="2101"/>
    <n v="514"/>
    <n v="1304"/>
    <n v="511"/>
    <n v="2.8348"/>
    <n v="101600"/>
    <x v="2"/>
    <e v="#NAME?"/>
  </r>
  <r>
    <n v="-121.31"/>
    <n v="38.01"/>
    <n v="22"/>
    <n v="2575"/>
    <n v="680"/>
    <n v="1367"/>
    <n v="645"/>
    <n v="1.4274"/>
    <n v="90500"/>
    <x v="2"/>
    <e v="#NAME?"/>
  </r>
  <r>
    <n v="-121.3"/>
    <n v="38.04"/>
    <n v="8"/>
    <n v="2668"/>
    <n v="447"/>
    <n v="1713"/>
    <n v="444"/>
    <n v="4.0156000000000001"/>
    <n v="117600"/>
    <x v="2"/>
    <e v="#NAME?"/>
  </r>
  <r>
    <n v="-121.3"/>
    <n v="38.03"/>
    <n v="13"/>
    <n v="1014"/>
    <n v="200"/>
    <n v="712"/>
    <n v="197"/>
    <n v="3.1471"/>
    <n v="102800"/>
    <x v="2"/>
    <e v="#NAME?"/>
  </r>
  <r>
    <n v="-121.3"/>
    <n v="38.03"/>
    <n v="10"/>
    <n v="1409"/>
    <n v="248"/>
    <n v="782"/>
    <n v="222"/>
    <n v="4.0227000000000004"/>
    <n v="107700"/>
    <x v="2"/>
    <e v="#NAME?"/>
  </r>
  <r>
    <n v="-121.29"/>
    <n v="38.04"/>
    <n v="16"/>
    <n v="2128"/>
    <n v="441"/>
    <n v="1860"/>
    <n v="459"/>
    <n v="3.1779000000000002"/>
    <n v="97300"/>
    <x v="2"/>
    <e v="#NAME?"/>
  </r>
  <r>
    <n v="-121.29"/>
    <n v="38.03"/>
    <n v="16"/>
    <n v="4356"/>
    <n v="881"/>
    <n v="1629"/>
    <n v="818"/>
    <n v="2.2671999999999999"/>
    <n v="91100"/>
    <x v="2"/>
    <e v="#NAME?"/>
  </r>
  <r>
    <n v="-121.28"/>
    <n v="38.03"/>
    <n v="11"/>
    <n v="3585"/>
    <n v="729"/>
    <n v="2769"/>
    <n v="715"/>
    <n v="3.0907"/>
    <n v="94100"/>
    <x v="2"/>
    <e v="#NAME?"/>
  </r>
  <r>
    <n v="-121.29"/>
    <n v="38.03"/>
    <n v="7"/>
    <n v="2021"/>
    <n v="441"/>
    <n v="1615"/>
    <n v="406"/>
    <n v="2.5842000000000001"/>
    <n v="111300"/>
    <x v="2"/>
    <e v="#NAME?"/>
  </r>
  <r>
    <n v="-121.28"/>
    <n v="38.03"/>
    <n v="11"/>
    <n v="826"/>
    <n v="150"/>
    <n v="684"/>
    <n v="166"/>
    <n v="3.9264999999999999"/>
    <n v="107400"/>
    <x v="2"/>
    <e v="#NAME?"/>
  </r>
  <r>
    <n v="-121.29"/>
    <n v="38.020000000000003"/>
    <n v="12"/>
    <n v="2006"/>
    <n v="426"/>
    <n v="1849"/>
    <n v="396"/>
    <n v="2.5436999999999999"/>
    <n v="99000"/>
    <x v="2"/>
    <e v="#NAME?"/>
  </r>
  <r>
    <n v="-121.3"/>
    <n v="38.020000000000003"/>
    <n v="16"/>
    <n v="2717"/>
    <n v="621"/>
    <n v="3343"/>
    <n v="643"/>
    <n v="2.5472999999999999"/>
    <n v="106300"/>
    <x v="2"/>
    <e v="#NAME?"/>
  </r>
  <r>
    <n v="-121.3"/>
    <n v="38.03"/>
    <n v="11"/>
    <n v="2866"/>
    <n v="654"/>
    <n v="1404"/>
    <n v="525"/>
    <n v="2.5049999999999999"/>
    <n v="95000"/>
    <x v="2"/>
    <e v="#NAME?"/>
  </r>
  <r>
    <n v="-121.3"/>
    <n v="38.020000000000003"/>
    <n v="4"/>
    <n v="1515"/>
    <n v="384"/>
    <n v="491"/>
    <n v="348"/>
    <n v="2.8523000000000001"/>
    <n v="87500"/>
    <x v="2"/>
    <e v="#NAME?"/>
  </r>
  <r>
    <n v="-121.29"/>
    <n v="38"/>
    <n v="4"/>
    <n v="1392"/>
    <n v="322"/>
    <n v="1784"/>
    <n v="309"/>
    <n v="2.375"/>
    <n v="124500"/>
    <x v="2"/>
    <e v="#NAME?"/>
  </r>
  <r>
    <n v="-121.29"/>
    <n v="38.01"/>
    <n v="2"/>
    <n v="6403"/>
    <n v="1116"/>
    <n v="3327"/>
    <n v="957"/>
    <n v="4.4870999999999999"/>
    <n v="137900"/>
    <x v="2"/>
    <e v="#NAME?"/>
  </r>
  <r>
    <n v="-121.28"/>
    <n v="38.020000000000003"/>
    <n v="8"/>
    <n v="1868"/>
    <n v="392"/>
    <n v="1258"/>
    <n v="389"/>
    <n v="3.1749999999999998"/>
    <n v="95900"/>
    <x v="2"/>
    <e v="#NAME?"/>
  </r>
  <r>
    <n v="-121.29"/>
    <n v="38.01"/>
    <n v="10"/>
    <n v="69"/>
    <n v="16"/>
    <n v="50"/>
    <n v="20"/>
    <n v="3.75"/>
    <n v="120800"/>
    <x v="2"/>
    <e v="#NAME?"/>
  </r>
  <r>
    <n v="-121.27"/>
    <n v="38.049999999999997"/>
    <n v="26"/>
    <n v="378"/>
    <n v="75"/>
    <n v="164"/>
    <n v="65"/>
    <n v="3.4106999999999998"/>
    <n v="82800"/>
    <x v="2"/>
    <e v="#NAME?"/>
  </r>
  <r>
    <n v="-121.27"/>
    <n v="38.020000000000003"/>
    <n v="32"/>
    <n v="342"/>
    <n v="58"/>
    <n v="138"/>
    <n v="52"/>
    <n v="2.9821"/>
    <n v="155000"/>
    <x v="2"/>
    <e v="#NAME?"/>
  </r>
  <r>
    <n v="-121.3"/>
    <n v="38.049999999999997"/>
    <n v="52"/>
    <n v="122"/>
    <n v="26"/>
    <n v="62"/>
    <n v="25"/>
    <n v="1.1499999999999999"/>
    <n v="112500"/>
    <x v="2"/>
    <e v="#NAME?"/>
  </r>
  <r>
    <n v="-121.25"/>
    <n v="38.049999999999997"/>
    <n v="25"/>
    <n v="1967"/>
    <n v="362"/>
    <n v="1035"/>
    <n v="361"/>
    <n v="3.5735000000000001"/>
    <n v="106800"/>
    <x v="2"/>
    <e v="#NAME?"/>
  </r>
  <r>
    <n v="-121.25"/>
    <n v="38.04"/>
    <n v="26"/>
    <n v="3080"/>
    <n v="473"/>
    <n v="1257"/>
    <n v="465"/>
    <n v="4.9861000000000004"/>
    <n v="201800"/>
    <x v="2"/>
    <e v="#NAME?"/>
  </r>
  <r>
    <n v="-121.25"/>
    <n v="38.01"/>
    <n v="16"/>
    <n v="2397"/>
    <n v="501"/>
    <n v="1053"/>
    <n v="557"/>
    <n v="2.6993999999999998"/>
    <n v="112500"/>
    <x v="2"/>
    <e v="#NAME?"/>
  </r>
  <r>
    <n v="-121.23"/>
    <n v="38.04"/>
    <n v="32"/>
    <n v="1829"/>
    <n v="262"/>
    <n v="677"/>
    <n v="243"/>
    <n v="6.1805000000000003"/>
    <n v="247900"/>
    <x v="2"/>
    <e v="#NAME?"/>
  </r>
  <r>
    <n v="-121.22"/>
    <n v="38.04"/>
    <n v="42"/>
    <n v="343"/>
    <n v="50"/>
    <n v="116"/>
    <n v="49"/>
    <n v="5.5376000000000003"/>
    <n v="212500"/>
    <x v="2"/>
    <e v="#NAME?"/>
  </r>
  <r>
    <n v="-121.25"/>
    <n v="38.03"/>
    <n v="29"/>
    <n v="2465"/>
    <n v="327"/>
    <n v="859"/>
    <n v="315"/>
    <n v="6.6604999999999999"/>
    <n v="220700"/>
    <x v="2"/>
    <e v="#NAME?"/>
  </r>
  <r>
    <n v="-121.22"/>
    <n v="38"/>
    <n v="35"/>
    <n v="1841"/>
    <n v="300"/>
    <n v="783"/>
    <n v="285"/>
    <n v="2.8167"/>
    <n v="162100"/>
    <x v="2"/>
    <e v="#NAME?"/>
  </r>
  <r>
    <n v="-121.24"/>
    <n v="38.01"/>
    <n v="22"/>
    <n v="1526"/>
    <n v="299"/>
    <n v="790"/>
    <n v="300"/>
    <n v="2.4342000000000001"/>
    <n v="125000"/>
    <x v="2"/>
    <e v="#NAME?"/>
  </r>
  <r>
    <n v="-121.25"/>
    <n v="38"/>
    <n v="21"/>
    <n v="446"/>
    <n v="73"/>
    <n v="182"/>
    <n v="57"/>
    <n v="2.8957999999999999"/>
    <n v="135000"/>
    <x v="2"/>
    <e v="#NAME?"/>
  </r>
  <r>
    <n v="-121.26"/>
    <n v="37.99"/>
    <n v="27"/>
    <n v="429"/>
    <n v="102"/>
    <n v="179"/>
    <n v="90"/>
    <n v="2.3332999999999999"/>
    <n v="87500"/>
    <x v="2"/>
    <e v="#NAME?"/>
  </r>
  <r>
    <n v="-121.24"/>
    <n v="38"/>
    <n v="25"/>
    <n v="1471"/>
    <n v="300"/>
    <n v="721"/>
    <n v="304"/>
    <n v="2.4687999999999999"/>
    <n v="126800"/>
    <x v="2"/>
    <e v="#NAME?"/>
  </r>
  <r>
    <n v="-121.23"/>
    <n v="37.99"/>
    <n v="38"/>
    <n v="523"/>
    <n v="80"/>
    <n v="226"/>
    <n v="72"/>
    <n v="5.5693000000000001"/>
    <n v="153100"/>
    <x v="2"/>
    <e v="#NAME?"/>
  </r>
  <r>
    <n v="-121.23"/>
    <n v="37.979999999999997"/>
    <n v="27"/>
    <n v="849"/>
    <n v="137"/>
    <n v="373"/>
    <n v="131"/>
    <n v="5.0362"/>
    <n v="181300"/>
    <x v="2"/>
    <e v="#NAME?"/>
  </r>
  <r>
    <n v="-121.2"/>
    <n v="37.97"/>
    <n v="39"/>
    <n v="440"/>
    <n v="83"/>
    <n v="270"/>
    <n v="97"/>
    <n v="6.0582000000000003"/>
    <n v="157700"/>
    <x v="2"/>
    <e v="#NAME?"/>
  </r>
  <r>
    <n v="-121.19"/>
    <n v="38.04"/>
    <n v="35"/>
    <n v="703"/>
    <n v="117"/>
    <n v="290"/>
    <n v="107"/>
    <n v="3.2250000000000001"/>
    <n v="177100"/>
    <x v="2"/>
    <e v="#NAME?"/>
  </r>
  <r>
    <n v="-121.16"/>
    <n v="38.03"/>
    <n v="28"/>
    <n v="253"/>
    <n v="50"/>
    <n v="201"/>
    <n v="51"/>
    <n v="1.4732000000000001"/>
    <n v="156300"/>
    <x v="2"/>
    <e v="#NAME?"/>
  </r>
  <r>
    <n v="-121.2"/>
    <n v="38.020000000000003"/>
    <n v="44"/>
    <n v="608"/>
    <n v="108"/>
    <n v="287"/>
    <n v="83"/>
    <n v="3.3881999999999999"/>
    <n v="125000"/>
    <x v="2"/>
    <e v="#NAME?"/>
  </r>
  <r>
    <n v="-121.18"/>
    <n v="37.99"/>
    <n v="31"/>
    <n v="2450"/>
    <n v="559"/>
    <n v="1459"/>
    <n v="478"/>
    <n v="2.4674"/>
    <n v="130900"/>
    <x v="2"/>
    <e v="#NAME?"/>
  </r>
  <r>
    <n v="-121.17"/>
    <n v="37.97"/>
    <n v="28"/>
    <n v="1374"/>
    <n v="248"/>
    <n v="769"/>
    <n v="229"/>
    <n v="3.6389"/>
    <n v="130400"/>
    <x v="2"/>
    <e v="#NAME?"/>
  </r>
  <r>
    <n v="-121.23"/>
    <n v="37.950000000000003"/>
    <n v="32"/>
    <n v="2081"/>
    <n v="472"/>
    <n v="1342"/>
    <n v="411"/>
    <n v="2.7957999999999998"/>
    <n v="59000"/>
    <x v="2"/>
    <e v="#NAME?"/>
  </r>
  <r>
    <n v="-121.19"/>
    <n v="37.93"/>
    <n v="27"/>
    <n v="1621"/>
    <n v="363"/>
    <n v="909"/>
    <n v="345"/>
    <n v="2.1513"/>
    <n v="99700"/>
    <x v="2"/>
    <e v="#NAME?"/>
  </r>
  <r>
    <n v="-121.23"/>
    <n v="37.94"/>
    <n v="20"/>
    <n v="268"/>
    <n v="78"/>
    <n v="77"/>
    <n v="49"/>
    <n v="1.125"/>
    <n v="150000"/>
    <x v="2"/>
    <e v="#NAME?"/>
  </r>
  <r>
    <n v="-121.22"/>
    <n v="37.93"/>
    <n v="21"/>
    <n v="336"/>
    <n v="68"/>
    <n v="206"/>
    <n v="73"/>
    <n v="4.75"/>
    <n v="121400"/>
    <x v="2"/>
    <e v="#NAME?"/>
  </r>
  <r>
    <n v="-121.22"/>
    <n v="37.950000000000003"/>
    <n v="30"/>
    <n v="1055"/>
    <n v="211"/>
    <n v="629"/>
    <n v="170"/>
    <n v="2.8675999999999999"/>
    <n v="76900"/>
    <x v="2"/>
    <e v="#NAME?"/>
  </r>
  <r>
    <n v="-121.18"/>
    <n v="37.96"/>
    <n v="35"/>
    <n v="411"/>
    <n v="74"/>
    <n v="193"/>
    <n v="59"/>
    <n v="2.5625"/>
    <n v="146900"/>
    <x v="2"/>
    <e v="#NAME?"/>
  </r>
  <r>
    <n v="-121.24"/>
    <n v="37.9"/>
    <n v="16"/>
    <n v="50"/>
    <n v="10"/>
    <n v="20"/>
    <n v="6"/>
    <n v="2.625"/>
    <n v="137500"/>
    <x v="2"/>
    <e v="#NAME?"/>
  </r>
  <r>
    <n v="-121.26"/>
    <n v="37.880000000000003"/>
    <n v="42"/>
    <n v="465"/>
    <n v="93"/>
    <n v="256"/>
    <n v="93"/>
    <n v="3.1718999999999999"/>
    <n v="158300"/>
    <x v="2"/>
    <e v="#NAME?"/>
  </r>
  <r>
    <n v="-121.28"/>
    <n v="37.9"/>
    <n v="28"/>
    <n v="371"/>
    <n v="71"/>
    <n v="171"/>
    <n v="70"/>
    <n v="0.96140000000000003"/>
    <n v="55700"/>
    <x v="2"/>
    <e v="#NAME?"/>
  </r>
  <r>
    <n v="-121.27"/>
    <n v="37.880000000000003"/>
    <n v="43"/>
    <n v="968"/>
    <n v="249"/>
    <n v="664"/>
    <n v="240"/>
    <n v="1.6457999999999999"/>
    <n v="83600"/>
    <x v="2"/>
    <e v="#NAME?"/>
  </r>
  <r>
    <n v="-121.27"/>
    <n v="37.869999999999997"/>
    <n v="34"/>
    <n v="1010"/>
    <n v="206"/>
    <n v="678"/>
    <n v="234"/>
    <n v="2.9531000000000001"/>
    <n v="104000"/>
    <x v="2"/>
    <e v="#NAME?"/>
  </r>
  <r>
    <n v="-121.31"/>
    <n v="37.9"/>
    <n v="38"/>
    <n v="226"/>
    <n v="44"/>
    <n v="125"/>
    <n v="38"/>
    <n v="2.9"/>
    <n v="125000"/>
    <x v="2"/>
    <e v="#NAME?"/>
  </r>
  <r>
    <n v="-121.29"/>
    <n v="37.89"/>
    <n v="26"/>
    <n v="161"/>
    <n v="27"/>
    <n v="1542"/>
    <n v="30"/>
    <n v="5.7484999999999999"/>
    <n v="162500"/>
    <x v="2"/>
    <e v="#NAME?"/>
  </r>
  <r>
    <n v="-121.29"/>
    <n v="37.869999999999997"/>
    <n v="29"/>
    <n v="488"/>
    <n v="108"/>
    <n v="308"/>
    <n v="115"/>
    <n v="2.6562999999999999"/>
    <n v="103100"/>
    <x v="2"/>
    <e v="#NAME?"/>
  </r>
  <r>
    <n v="-121.23"/>
    <n v="37.869999999999997"/>
    <n v="49"/>
    <n v="98"/>
    <n v="24"/>
    <n v="59"/>
    <n v="26"/>
    <n v="3.65"/>
    <n v="162500"/>
    <x v="2"/>
    <e v="#NAME?"/>
  </r>
  <r>
    <n v="-121.49"/>
    <n v="37.94"/>
    <n v="31"/>
    <n v="1860"/>
    <n v="394"/>
    <n v="1848"/>
    <n v="293"/>
    <n v="2.2890999999999999"/>
    <n v="162500"/>
    <x v="2"/>
    <e v="#NAME?"/>
  </r>
  <r>
    <n v="-121.38"/>
    <n v="37.880000000000003"/>
    <n v="44"/>
    <n v="1158"/>
    <n v="226"/>
    <n v="1094"/>
    <n v="224"/>
    <n v="2.6842000000000001"/>
    <n v="156300"/>
    <x v="2"/>
    <e v="#NAME?"/>
  </r>
  <r>
    <n v="-121.47"/>
    <n v="38.130000000000003"/>
    <n v="13"/>
    <n v="3192"/>
    <n v="715"/>
    <n v="1768"/>
    <n v="626"/>
    <n v="2.2618999999999998"/>
    <n v="123500"/>
    <x v="2"/>
    <e v="#NAME?"/>
  </r>
  <r>
    <n v="-121.42"/>
    <n v="38.22"/>
    <n v="35"/>
    <n v="1507"/>
    <n v="313"/>
    <n v="868"/>
    <n v="283"/>
    <n v="2.0284"/>
    <n v="96300"/>
    <x v="2"/>
    <e v="#NAME?"/>
  </r>
  <r>
    <n v="-121.36"/>
    <n v="38.15"/>
    <n v="42"/>
    <n v="2051"/>
    <n v="334"/>
    <n v="878"/>
    <n v="318"/>
    <n v="4.3552999999999997"/>
    <n v="185700"/>
    <x v="2"/>
    <e v="#NAME?"/>
  </r>
  <r>
    <n v="-121.32"/>
    <n v="38.159999999999997"/>
    <n v="14"/>
    <n v="2049"/>
    <n v="398"/>
    <n v="1071"/>
    <n v="369"/>
    <n v="3.5"/>
    <n v="240800"/>
    <x v="2"/>
    <e v="#NAME?"/>
  </r>
  <r>
    <n v="-121.32"/>
    <n v="38.130000000000003"/>
    <n v="5"/>
    <n v="3136"/>
    <n v="501"/>
    <n v="1327"/>
    <n v="467"/>
    <n v="5.5941999999999998"/>
    <n v="186900"/>
    <x v="2"/>
    <e v="#NAME?"/>
  </r>
  <r>
    <n v="-121.35"/>
    <n v="38.090000000000003"/>
    <n v="32"/>
    <n v="1706"/>
    <n v="292"/>
    <n v="923"/>
    <n v="284"/>
    <n v="5.5057"/>
    <n v="147200"/>
    <x v="2"/>
    <e v="#NAME?"/>
  </r>
  <r>
    <n v="-121.32"/>
    <n v="38.15"/>
    <n v="5"/>
    <n v="5428"/>
    <n v="994"/>
    <n v="2725"/>
    <n v="902"/>
    <n v="3.9323000000000001"/>
    <n v="130100"/>
    <x v="2"/>
    <e v="#NAME?"/>
  </r>
  <r>
    <n v="-121.23"/>
    <n v="38.119999999999997"/>
    <n v="22"/>
    <n v="393"/>
    <n v="58"/>
    <n v="134"/>
    <n v="57"/>
    <n v="3.95"/>
    <n v="178100"/>
    <x v="2"/>
    <e v="#NAME?"/>
  </r>
  <r>
    <n v="-121.23"/>
    <n v="38.11"/>
    <n v="48"/>
    <n v="561"/>
    <n v="81"/>
    <n v="240"/>
    <n v="69"/>
    <n v="3.6312000000000002"/>
    <n v="202800"/>
    <x v="2"/>
    <e v="#NAME?"/>
  </r>
  <r>
    <n v="-121.23"/>
    <n v="38.090000000000003"/>
    <n v="23"/>
    <n v="633"/>
    <n v="91"/>
    <n v="236"/>
    <n v="83"/>
    <n v="6.4561999999999999"/>
    <n v="230000"/>
    <x v="2"/>
    <e v="#NAME?"/>
  </r>
  <r>
    <n v="-121.26"/>
    <n v="38.090000000000003"/>
    <n v="35"/>
    <n v="930"/>
    <n v="186"/>
    <n v="525"/>
    <n v="201"/>
    <n v="2.0625"/>
    <n v="155000"/>
    <x v="2"/>
    <e v="#NAME?"/>
  </r>
  <r>
    <n v="-121.3"/>
    <n v="38.090000000000003"/>
    <n v="31"/>
    <n v="335"/>
    <n v="53"/>
    <n v="154"/>
    <n v="55"/>
    <n v="2.0693999999999999"/>
    <n v="175000"/>
    <x v="2"/>
    <e v="#NAME?"/>
  </r>
  <r>
    <n v="-121.29"/>
    <n v="38.07"/>
    <n v="21"/>
    <n v="1185"/>
    <n v="207"/>
    <n v="533"/>
    <n v="213"/>
    <n v="3.1917"/>
    <n v="204500"/>
    <x v="2"/>
    <e v="#NAME?"/>
  </r>
  <r>
    <n v="-121.25"/>
    <n v="38.07"/>
    <n v="28"/>
    <n v="2103"/>
    <n v="422"/>
    <n v="1167"/>
    <n v="391"/>
    <n v="3.0592000000000001"/>
    <n v="152800"/>
    <x v="2"/>
    <e v="#NAME?"/>
  </r>
  <r>
    <n v="-121.29"/>
    <n v="38.14"/>
    <n v="27"/>
    <n v="836"/>
    <n v="132"/>
    <n v="303"/>
    <n v="133"/>
    <n v="3.875"/>
    <n v="127400"/>
    <x v="2"/>
    <e v="#NAME?"/>
  </r>
  <r>
    <n v="-121.3"/>
    <n v="38.14"/>
    <n v="17"/>
    <n v="3507"/>
    <n v="696"/>
    <n v="1867"/>
    <n v="709"/>
    <n v="3.2122999999999999"/>
    <n v="120700"/>
    <x v="2"/>
    <e v="#NAME?"/>
  </r>
  <r>
    <n v="-121.29"/>
    <n v="38.14"/>
    <n v="34"/>
    <n v="2770"/>
    <n v="544"/>
    <n v="1409"/>
    <n v="535"/>
    <n v="3.2338"/>
    <n v="101800"/>
    <x v="2"/>
    <e v="#NAME?"/>
  </r>
  <r>
    <n v="-121.29"/>
    <n v="38.14"/>
    <n v="34"/>
    <n v="1500"/>
    <n v="337"/>
    <n v="674"/>
    <n v="282"/>
    <n v="2.5150000000000001"/>
    <n v="110800"/>
    <x v="2"/>
    <e v="#NAME?"/>
  </r>
  <r>
    <n v="-121.29"/>
    <n v="38.130000000000003"/>
    <n v="31"/>
    <n v="1008"/>
    <n v="212"/>
    <n v="453"/>
    <n v="195"/>
    <n v="2.3917000000000002"/>
    <n v="113500"/>
    <x v="2"/>
    <e v="#NAME?"/>
  </r>
  <r>
    <n v="-121.3"/>
    <n v="38.130000000000003"/>
    <n v="27"/>
    <n v="1004"/>
    <n v="192"/>
    <n v="470"/>
    <n v="192"/>
    <n v="2.8942000000000001"/>
    <n v="116700"/>
    <x v="2"/>
    <e v="#NAME?"/>
  </r>
  <r>
    <n v="-121.3"/>
    <n v="38.130000000000003"/>
    <n v="23"/>
    <n v="2864"/>
    <n v="504"/>
    <n v="1298"/>
    <n v="499"/>
    <n v="3.2303000000000002"/>
    <n v="131800"/>
    <x v="2"/>
    <e v="#NAME?"/>
  </r>
  <r>
    <n v="-121.29"/>
    <n v="38.15"/>
    <n v="23"/>
    <n v="4183"/>
    <n v="633"/>
    <n v="1886"/>
    <n v="628"/>
    <n v="4.8787000000000003"/>
    <n v="175300"/>
    <x v="2"/>
    <e v="#NAME?"/>
  </r>
  <r>
    <n v="-121.28"/>
    <n v="38.14"/>
    <n v="37"/>
    <n v="3278"/>
    <n v="623"/>
    <n v="1431"/>
    <n v="575"/>
    <n v="3.3986999999999998"/>
    <n v="99500"/>
    <x v="2"/>
    <e v="#NAME?"/>
  </r>
  <r>
    <n v="-121.27"/>
    <n v="38.14"/>
    <n v="33"/>
    <n v="3557"/>
    <n v="894"/>
    <n v="2659"/>
    <n v="894"/>
    <n v="2.2883"/>
    <n v="86900"/>
    <x v="2"/>
    <e v="#NAME?"/>
  </r>
  <r>
    <n v="-121.27"/>
    <n v="38.14"/>
    <n v="40"/>
    <n v="929"/>
    <n v="257"/>
    <n v="576"/>
    <n v="229"/>
    <n v="2.125"/>
    <n v="137500"/>
    <x v="2"/>
    <e v="#NAME?"/>
  </r>
  <r>
    <n v="-121.28"/>
    <n v="38.14"/>
    <n v="38"/>
    <n v="2803"/>
    <n v="500"/>
    <n v="1223"/>
    <n v="509"/>
    <n v="4.1189999999999998"/>
    <n v="128800"/>
    <x v="2"/>
    <e v="#NAME?"/>
  </r>
  <r>
    <n v="-121.28"/>
    <n v="38.130000000000003"/>
    <n v="48"/>
    <n v="1892"/>
    <n v="333"/>
    <n v="804"/>
    <n v="352"/>
    <n v="4.0625"/>
    <n v="143200"/>
    <x v="2"/>
    <e v="#NAME?"/>
  </r>
  <r>
    <n v="-121.27"/>
    <n v="38.130000000000003"/>
    <n v="52"/>
    <n v="1081"/>
    <n v="257"/>
    <n v="437"/>
    <n v="225"/>
    <n v="2.1979000000000002"/>
    <n v="114100"/>
    <x v="2"/>
    <e v="#NAME?"/>
  </r>
  <r>
    <n v="-121.27"/>
    <n v="38.130000000000003"/>
    <n v="40"/>
    <n v="2402"/>
    <n v="509"/>
    <n v="1197"/>
    <n v="486"/>
    <n v="2.1770999999999998"/>
    <n v="98200"/>
    <x v="2"/>
    <e v="#NAME?"/>
  </r>
  <r>
    <n v="-121.28"/>
    <n v="38.130000000000003"/>
    <n v="32"/>
    <n v="3366"/>
    <n v="676"/>
    <n v="1916"/>
    <n v="697"/>
    <n v="2.5400999999999998"/>
    <n v="125400"/>
    <x v="2"/>
    <e v="#NAME?"/>
  </r>
  <r>
    <n v="-121.28"/>
    <n v="38.119999999999997"/>
    <n v="34"/>
    <n v="3268"/>
    <n v="640"/>
    <n v="1906"/>
    <n v="628"/>
    <n v="2.8237000000000001"/>
    <n v="110700"/>
    <x v="2"/>
    <e v="#NAME?"/>
  </r>
  <r>
    <n v="-121.27"/>
    <n v="38.119999999999997"/>
    <n v="44"/>
    <n v="2356"/>
    <n v="482"/>
    <n v="1043"/>
    <n v="443"/>
    <n v="2.4948999999999999"/>
    <n v="108000"/>
    <x v="2"/>
    <e v="#NAME?"/>
  </r>
  <r>
    <n v="-121.29"/>
    <n v="38.130000000000003"/>
    <n v="20"/>
    <n v="3168"/>
    <n v="514"/>
    <n v="1390"/>
    <n v="490"/>
    <n v="5"/>
    <n v="154800"/>
    <x v="2"/>
    <e v="#NAME?"/>
  </r>
  <r>
    <n v="-121.3"/>
    <n v="38.130000000000003"/>
    <n v="26"/>
    <n v="2256"/>
    <n v="360"/>
    <n v="937"/>
    <n v="372"/>
    <n v="5.0528000000000004"/>
    <n v="153700"/>
    <x v="2"/>
    <e v="#NAME?"/>
  </r>
  <r>
    <n v="-121.29"/>
    <n v="38.119999999999997"/>
    <n v="18"/>
    <n v="1534"/>
    <n v="275"/>
    <n v="741"/>
    <n v="263"/>
    <n v="3.9607000000000001"/>
    <n v="132500"/>
    <x v="2"/>
    <e v="#NAME?"/>
  </r>
  <r>
    <n v="-121.3"/>
    <n v="38.119999999999997"/>
    <n v="11"/>
    <n v="1792"/>
    <n v="252"/>
    <n v="767"/>
    <n v="263"/>
    <n v="7.6889000000000003"/>
    <n v="229300"/>
    <x v="2"/>
    <e v="#NAME?"/>
  </r>
  <r>
    <n v="-121.3"/>
    <n v="38.11"/>
    <n v="5"/>
    <n v="5979"/>
    <n v="1190"/>
    <n v="2679"/>
    <n v="1084"/>
    <n v="4.1959999999999997"/>
    <n v="171700"/>
    <x v="2"/>
    <e v="#NAME?"/>
  </r>
  <r>
    <n v="-121.27"/>
    <n v="38.11"/>
    <n v="11"/>
    <n v="3163"/>
    <n v="794"/>
    <n v="2106"/>
    <n v="762"/>
    <n v="2.4481999999999999"/>
    <n v="103000"/>
    <x v="2"/>
    <e v="#NAME?"/>
  </r>
  <r>
    <n v="-121.28"/>
    <n v="38.11"/>
    <n v="10"/>
    <n v="2974"/>
    <n v="588"/>
    <n v="1559"/>
    <n v="568"/>
    <n v="3.8824999999999998"/>
    <n v="136800"/>
    <x v="2"/>
    <e v="#NAME?"/>
  </r>
  <r>
    <n v="-121.27"/>
    <n v="38.11"/>
    <n v="15"/>
    <n v="2039"/>
    <n v="384"/>
    <n v="1178"/>
    <n v="375"/>
    <n v="3.8672"/>
    <n v="120100"/>
    <x v="2"/>
    <e v="#NAME?"/>
  </r>
  <r>
    <n v="-121.28"/>
    <n v="38.1"/>
    <n v="13"/>
    <n v="2432"/>
    <n v="586"/>
    <n v="1441"/>
    <n v="606"/>
    <n v="2.5556000000000001"/>
    <n v="133100"/>
    <x v="2"/>
    <e v="#NAME?"/>
  </r>
  <r>
    <n v="-121.29"/>
    <n v="38.1"/>
    <n v="14"/>
    <n v="1551"/>
    <n v="297"/>
    <n v="785"/>
    <n v="281"/>
    <n v="3.7749999999999999"/>
    <n v="163300"/>
    <x v="2"/>
    <e v="#NAME?"/>
  </r>
  <r>
    <n v="-121.27"/>
    <n v="38.130000000000003"/>
    <n v="39"/>
    <n v="2614"/>
    <n v="634"/>
    <n v="1862"/>
    <n v="654"/>
    <n v="1.9238"/>
    <n v="70700"/>
    <x v="2"/>
    <e v="#NAME?"/>
  </r>
  <r>
    <n v="-121.27"/>
    <n v="38.119999999999997"/>
    <n v="37"/>
    <n v="2232"/>
    <n v="504"/>
    <n v="1455"/>
    <n v="471"/>
    <n v="2.5587"/>
    <n v="87800"/>
    <x v="2"/>
    <e v="#NAME?"/>
  </r>
  <r>
    <n v="-121.26"/>
    <n v="38.130000000000003"/>
    <n v="38"/>
    <n v="1419"/>
    <n v="411"/>
    <n v="1226"/>
    <n v="397"/>
    <n v="2.2187999999999999"/>
    <n v="68800"/>
    <x v="2"/>
    <e v="#NAME?"/>
  </r>
  <r>
    <n v="-121.26"/>
    <n v="38.119999999999997"/>
    <n v="27"/>
    <n v="1818"/>
    <n v="459"/>
    <n v="1182"/>
    <n v="428"/>
    <n v="1.8574999999999999"/>
    <n v="73800"/>
    <x v="2"/>
    <e v="#NAME?"/>
  </r>
  <r>
    <n v="-121.25"/>
    <n v="38.130000000000003"/>
    <n v="25"/>
    <n v="1305"/>
    <n v="270"/>
    <n v="789"/>
    <n v="235"/>
    <n v="3.2993000000000001"/>
    <n v="91100"/>
    <x v="2"/>
    <e v="#NAME?"/>
  </r>
  <r>
    <n v="-121.26"/>
    <n v="38.11"/>
    <n v="4"/>
    <n v="2058"/>
    <n v="366"/>
    <n v="933"/>
    <n v="316"/>
    <n v="4.2447999999999997"/>
    <n v="150900"/>
    <x v="2"/>
    <e v="#NAME?"/>
  </r>
  <r>
    <n v="-121.26"/>
    <n v="38.11"/>
    <n v="8"/>
    <n v="2770"/>
    <n v="642"/>
    <n v="1611"/>
    <n v="633"/>
    <n v="3.1284000000000001"/>
    <n v="115100"/>
    <x v="2"/>
    <e v="#NAME?"/>
  </r>
  <r>
    <n v="-121.25"/>
    <n v="38.14"/>
    <n v="16"/>
    <n v="1174"/>
    <n v="242"/>
    <n v="464"/>
    <n v="261"/>
    <n v="2.2999999999999998"/>
    <n v="133300"/>
    <x v="2"/>
    <e v="#NAME?"/>
  </r>
  <r>
    <n v="-121.26"/>
    <n v="38.14"/>
    <n v="10"/>
    <n v="3371"/>
    <n v="665"/>
    <n v="1823"/>
    <n v="654"/>
    <n v="3.5333000000000001"/>
    <n v="116800"/>
    <x v="2"/>
    <e v="#NAME?"/>
  </r>
  <r>
    <n v="-121.27"/>
    <n v="38.130000000000003"/>
    <n v="35"/>
    <n v="2607"/>
    <n v="685"/>
    <n v="2016"/>
    <n v="618"/>
    <n v="1.75"/>
    <n v="82900"/>
    <x v="2"/>
    <e v="#NAME?"/>
  </r>
  <r>
    <n v="-121.26"/>
    <n v="38.130000000000003"/>
    <n v="25"/>
    <n v="2549"/>
    <n v="675"/>
    <n v="2053"/>
    <n v="648"/>
    <n v="2.0874999999999999"/>
    <n v="83100"/>
    <x v="2"/>
    <e v="#NAME?"/>
  </r>
  <r>
    <n v="-121.24"/>
    <n v="38.22"/>
    <n v="28"/>
    <n v="2593"/>
    <n v="487"/>
    <n v="1365"/>
    <n v="457"/>
    <n v="3.3929"/>
    <n v="113000"/>
    <x v="2"/>
    <e v="#NAME?"/>
  </r>
  <r>
    <n v="-121.22"/>
    <n v="38.159999999999997"/>
    <n v="24"/>
    <n v="4411"/>
    <n v="776"/>
    <n v="2038"/>
    <n v="732"/>
    <n v="3.4750000000000001"/>
    <n v="151200"/>
    <x v="2"/>
    <e v="#NAME?"/>
  </r>
  <r>
    <n v="-121.28"/>
    <n v="38.17"/>
    <n v="19"/>
    <n v="1337"/>
    <n v="236"/>
    <n v="744"/>
    <n v="225"/>
    <n v="4.0923999999999996"/>
    <n v="244200"/>
    <x v="2"/>
    <e v="#NAME?"/>
  </r>
  <r>
    <n v="-121.32"/>
    <n v="38.21"/>
    <n v="27"/>
    <n v="2643"/>
    <n v="467"/>
    <n v="1455"/>
    <n v="444"/>
    <n v="3.6398000000000001"/>
    <n v="146700"/>
    <x v="2"/>
    <e v="#NAME?"/>
  </r>
  <r>
    <n v="-121.16"/>
    <n v="38.159999999999997"/>
    <n v="31"/>
    <n v="1953"/>
    <n v="366"/>
    <n v="999"/>
    <n v="316"/>
    <n v="2.4906000000000001"/>
    <n v="122500"/>
    <x v="2"/>
    <e v="#NAME?"/>
  </r>
  <r>
    <n v="-121.14"/>
    <n v="38.159999999999997"/>
    <n v="14"/>
    <n v="2591"/>
    <n v="497"/>
    <n v="1371"/>
    <n v="479"/>
    <n v="3.5773999999999999"/>
    <n v="113900"/>
    <x v="2"/>
    <e v="#NAME?"/>
  </r>
  <r>
    <n v="-121.06"/>
    <n v="38.25"/>
    <n v="13"/>
    <n v="651"/>
    <n v="102"/>
    <n v="301"/>
    <n v="104"/>
    <n v="3.6528"/>
    <n v="200000"/>
    <x v="2"/>
    <e v="#NAME?"/>
  </r>
  <r>
    <n v="-121.15"/>
    <n v="38.21"/>
    <n v="18"/>
    <n v="4176"/>
    <n v="700"/>
    <n v="2164"/>
    <n v="699"/>
    <n v="4.0365000000000002"/>
    <n v="174200"/>
    <x v="2"/>
    <e v="#NAME?"/>
  </r>
  <r>
    <n v="-121.05"/>
    <n v="38.14"/>
    <n v="19"/>
    <n v="3326"/>
    <n v="561"/>
    <n v="1544"/>
    <n v="511"/>
    <n v="2.9874999999999998"/>
    <n v="166300"/>
    <x v="2"/>
    <e v="#NAME?"/>
  </r>
  <r>
    <n v="-121.09"/>
    <n v="38.19"/>
    <n v="23"/>
    <n v="762"/>
    <n v="140"/>
    <n v="358"/>
    <n v="141"/>
    <n v="2.4544999999999999"/>
    <n v="105000"/>
    <x v="2"/>
    <e v="#NAME?"/>
  </r>
  <r>
    <n v="-121.19"/>
    <n v="38.130000000000003"/>
    <n v="27"/>
    <n v="2400"/>
    <n v="435"/>
    <n v="1085"/>
    <n v="444"/>
    <n v="3.7686999999999999"/>
    <n v="165200"/>
    <x v="2"/>
    <e v="#NAME?"/>
  </r>
  <r>
    <n v="-121.18"/>
    <n v="38.07"/>
    <n v="21"/>
    <n v="2333"/>
    <n v="377"/>
    <n v="1073"/>
    <n v="332"/>
    <n v="4.8125"/>
    <n v="161100"/>
    <x v="2"/>
    <e v="#NAME?"/>
  </r>
  <r>
    <n v="-120.97"/>
    <n v="38"/>
    <n v="27"/>
    <n v="1683"/>
    <n v="288"/>
    <n v="873"/>
    <n v="258"/>
    <n v="4.7069000000000001"/>
    <n v="176900"/>
    <x v="2"/>
    <e v="#NAME?"/>
  </r>
  <r>
    <n v="-121.05"/>
    <n v="37.93"/>
    <n v="17"/>
    <n v="2474"/>
    <n v="480"/>
    <n v="1649"/>
    <n v="453"/>
    <n v="3.2749999999999999"/>
    <n v="156500"/>
    <x v="2"/>
    <e v="#NAME?"/>
  </r>
  <r>
    <n v="-121.11"/>
    <n v="38.04"/>
    <n v="32"/>
    <n v="1083"/>
    <n v="188"/>
    <n v="471"/>
    <n v="178"/>
    <n v="2.9241000000000001"/>
    <n v="187500"/>
    <x v="2"/>
    <e v="#NAME?"/>
  </r>
  <r>
    <n v="-121.09"/>
    <n v="38.03"/>
    <n v="21"/>
    <n v="2064"/>
    <n v="342"/>
    <n v="1021"/>
    <n v="359"/>
    <n v="4.5170000000000003"/>
    <n v="152200"/>
    <x v="2"/>
    <e v="#NAME?"/>
  </r>
  <r>
    <n v="-121.12"/>
    <n v="38"/>
    <n v="36"/>
    <n v="683"/>
    <n v="159"/>
    <n v="505"/>
    <n v="141"/>
    <n v="3.4264999999999999"/>
    <n v="158900"/>
    <x v="2"/>
    <e v="#NAME?"/>
  </r>
  <r>
    <n v="-120.99"/>
    <n v="37.799999999999997"/>
    <n v="32"/>
    <n v="2564"/>
    <n v="513"/>
    <n v="1198"/>
    <n v="459"/>
    <n v="2.9083000000000001"/>
    <n v="113400"/>
    <x v="2"/>
    <e v="#NAME?"/>
  </r>
  <r>
    <n v="-121"/>
    <n v="37.799999999999997"/>
    <n v="13"/>
    <n v="4030"/>
    <n v="744"/>
    <n v="2248"/>
    <n v="766"/>
    <n v="3.6107"/>
    <n v="141300"/>
    <x v="2"/>
    <e v="#NAME?"/>
  </r>
  <r>
    <n v="-120.98"/>
    <n v="37.79"/>
    <n v="20"/>
    <n v="2458"/>
    <n v="491"/>
    <n v="1227"/>
    <n v="481"/>
    <n v="2.7856999999999998"/>
    <n v="110900"/>
    <x v="2"/>
    <e v="#NAME?"/>
  </r>
  <r>
    <n v="-120.97"/>
    <n v="37.840000000000003"/>
    <n v="28"/>
    <n v="2368"/>
    <n v="430"/>
    <n v="1231"/>
    <n v="403"/>
    <n v="2.883"/>
    <n v="141900"/>
    <x v="2"/>
    <e v="#NAME?"/>
  </r>
  <r>
    <n v="-120.96"/>
    <n v="37.770000000000003"/>
    <n v="32"/>
    <n v="2262"/>
    <n v="416"/>
    <n v="1156"/>
    <n v="404"/>
    <n v="3.8534000000000002"/>
    <n v="157600"/>
    <x v="2"/>
    <e v="#NAME?"/>
  </r>
  <r>
    <n v="-121.04"/>
    <n v="37.78"/>
    <n v="32"/>
    <n v="2916"/>
    <n v="528"/>
    <n v="1466"/>
    <n v="473"/>
    <n v="2.5642999999999998"/>
    <n v="200000"/>
    <x v="2"/>
    <e v="#NAME?"/>
  </r>
  <r>
    <n v="-121.06"/>
    <n v="37.86"/>
    <n v="24"/>
    <n v="1713"/>
    <n v="328"/>
    <n v="1258"/>
    <n v="324"/>
    <n v="2.6829999999999998"/>
    <n v="169400"/>
    <x v="2"/>
    <e v="#NAME?"/>
  </r>
  <r>
    <n v="-121.13"/>
    <n v="37.74"/>
    <n v="31"/>
    <n v="677"/>
    <n v="144"/>
    <n v="523"/>
    <n v="159"/>
    <n v="2.4598"/>
    <n v="97100"/>
    <x v="2"/>
    <e v="#NAME?"/>
  </r>
  <r>
    <n v="-121.13"/>
    <n v="37.74"/>
    <n v="28"/>
    <n v="409"/>
    <n v="104"/>
    <n v="244"/>
    <n v="98"/>
    <n v="3.4643000000000002"/>
    <n v="90900"/>
    <x v="2"/>
    <e v="#NAME?"/>
  </r>
  <r>
    <n v="-121.12"/>
    <n v="37.729999999999997"/>
    <n v="35"/>
    <n v="1107"/>
    <n v="227"/>
    <n v="573"/>
    <n v="210"/>
    <n v="2.3923999999999999"/>
    <n v="102200"/>
    <x v="2"/>
    <e v="#NAME?"/>
  </r>
  <r>
    <n v="-121.13"/>
    <n v="37.74"/>
    <n v="21"/>
    <n v="2376"/>
    <n v="475"/>
    <n v="1175"/>
    <n v="441"/>
    <n v="3.6015999999999999"/>
    <n v="134600"/>
    <x v="2"/>
    <e v="#NAME?"/>
  </r>
  <r>
    <n v="-121.13"/>
    <n v="37.729999999999997"/>
    <n v="40"/>
    <n v="1126"/>
    <n v="220"/>
    <n v="667"/>
    <n v="235"/>
    <n v="3.3157999999999999"/>
    <n v="125900"/>
    <x v="2"/>
    <e v="#NAME?"/>
  </r>
  <r>
    <n v="-121.11"/>
    <n v="37.74"/>
    <n v="11"/>
    <n v="3886"/>
    <n v="599"/>
    <n v="1605"/>
    <n v="529"/>
    <n v="4.4212999999999996"/>
    <n v="182700"/>
    <x v="2"/>
    <e v="#NAME?"/>
  </r>
  <r>
    <n v="-121.1"/>
    <n v="37.799999999999997"/>
    <n v="35"/>
    <n v="1853"/>
    <n v="331"/>
    <n v="958"/>
    <n v="340"/>
    <n v="3.3578000000000001"/>
    <n v="149000"/>
    <x v="2"/>
    <e v="#NAME?"/>
  </r>
  <r>
    <n v="-121.11"/>
    <n v="37.76"/>
    <n v="22"/>
    <n v="2606"/>
    <n v="411"/>
    <n v="1252"/>
    <n v="397"/>
    <n v="4.1833"/>
    <n v="192100"/>
    <x v="2"/>
    <e v="#NAME?"/>
  </r>
  <r>
    <n v="-121.16"/>
    <n v="37.729999999999997"/>
    <n v="7"/>
    <n v="4956"/>
    <n v="941"/>
    <n v="3006"/>
    <n v="915"/>
    <n v="3.4426000000000001"/>
    <n v="139000"/>
    <x v="2"/>
    <e v="#NAME?"/>
  </r>
  <r>
    <n v="-121.25"/>
    <n v="37.76"/>
    <n v="22"/>
    <n v="2430"/>
    <n v="417"/>
    <n v="1292"/>
    <n v="391"/>
    <n v="3.4009"/>
    <n v="182400"/>
    <x v="2"/>
    <e v="#NAME?"/>
  </r>
  <r>
    <n v="-121.22"/>
    <n v="37.72"/>
    <n v="34"/>
    <n v="2123"/>
    <n v="387"/>
    <n v="1310"/>
    <n v="368"/>
    <n v="2.6368"/>
    <n v="165600"/>
    <x v="2"/>
    <e v="#NAME?"/>
  </r>
  <r>
    <n v="-121.22"/>
    <n v="37.81"/>
    <n v="17"/>
    <n v="2879"/>
    <n v="542"/>
    <n v="1802"/>
    <n v="530"/>
    <n v="3.6377999999999999"/>
    <n v="126100"/>
    <x v="2"/>
    <e v="#NAME?"/>
  </r>
  <r>
    <n v="-121.22"/>
    <n v="37.799999999999997"/>
    <n v="28"/>
    <n v="2608"/>
    <n v="576"/>
    <n v="1719"/>
    <n v="554"/>
    <n v="2.1185999999999998"/>
    <n v="94400"/>
    <x v="2"/>
    <e v="#NAME?"/>
  </r>
  <r>
    <n v="-121.22"/>
    <n v="37.799999999999997"/>
    <n v="37"/>
    <n v="1038"/>
    <n v="222"/>
    <n v="521"/>
    <n v="211"/>
    <n v="2.125"/>
    <n v="91900"/>
    <x v="2"/>
    <e v="#NAME?"/>
  </r>
  <r>
    <n v="-121.21"/>
    <n v="37.81"/>
    <n v="18"/>
    <n v="2404"/>
    <n v="498"/>
    <n v="1531"/>
    <n v="506"/>
    <n v="2.9950000000000001"/>
    <n v="124300"/>
    <x v="2"/>
    <e v="#NAME?"/>
  </r>
  <r>
    <n v="-121.21"/>
    <n v="37.799999999999997"/>
    <n v="31"/>
    <n v="699"/>
    <n v="186"/>
    <n v="460"/>
    <n v="170"/>
    <n v="2.7443"/>
    <n v="94200"/>
    <x v="2"/>
    <e v="#NAME?"/>
  </r>
  <r>
    <n v="-121.21"/>
    <n v="37.799999999999997"/>
    <n v="44"/>
    <n v="300"/>
    <n v="72"/>
    <n v="160"/>
    <n v="73"/>
    <n v="2.1785999999999999"/>
    <n v="120800"/>
    <x v="2"/>
    <e v="#NAME?"/>
  </r>
  <r>
    <n v="-121.21"/>
    <n v="37.799999999999997"/>
    <n v="45"/>
    <n v="370"/>
    <n v="84"/>
    <n v="167"/>
    <n v="70"/>
    <n v="1.4853000000000001"/>
    <n v="101800"/>
    <x v="2"/>
    <e v="#NAME?"/>
  </r>
  <r>
    <n v="-121.21"/>
    <n v="37.79"/>
    <n v="33"/>
    <n v="811"/>
    <n v="185"/>
    <n v="446"/>
    <n v="198"/>
    <n v="1.6724000000000001"/>
    <n v="96900"/>
    <x v="2"/>
    <e v="#NAME?"/>
  </r>
  <r>
    <n v="-121.21"/>
    <n v="37.799999999999997"/>
    <n v="33"/>
    <n v="1862"/>
    <n v="429"/>
    <n v="971"/>
    <n v="389"/>
    <n v="2.6053000000000002"/>
    <n v="99200"/>
    <x v="2"/>
    <e v="#NAME?"/>
  </r>
  <r>
    <n v="-121.21"/>
    <n v="37.81"/>
    <n v="8"/>
    <n v="1883"/>
    <n v="298"/>
    <n v="999"/>
    <n v="301"/>
    <n v="5.1929999999999996"/>
    <n v="172100"/>
    <x v="2"/>
    <e v="#NAME?"/>
  </r>
  <r>
    <n v="-121.2"/>
    <n v="37.799999999999997"/>
    <n v="28"/>
    <n v="3264"/>
    <n v="576"/>
    <n v="1512"/>
    <n v="567"/>
    <n v="3.7545999999999999"/>
    <n v="135300"/>
    <x v="2"/>
    <e v="#NAME?"/>
  </r>
  <r>
    <n v="-121.2"/>
    <n v="37.799999999999997"/>
    <n v="24"/>
    <n v="1698"/>
    <n v="344"/>
    <n v="927"/>
    <n v="313"/>
    <n v="3.5625"/>
    <n v="130800"/>
    <x v="2"/>
    <e v="#NAME?"/>
  </r>
  <r>
    <n v="-121.2"/>
    <n v="37.79"/>
    <n v="36"/>
    <n v="866"/>
    <n v="160"/>
    <n v="502"/>
    <n v="149"/>
    <n v="2.4798"/>
    <n v="101500"/>
    <x v="2"/>
    <e v="#NAME?"/>
  </r>
  <r>
    <n v="-121.2"/>
    <n v="37.799999999999997"/>
    <n v="37"/>
    <n v="311"/>
    <n v="61"/>
    <n v="171"/>
    <n v="54"/>
    <n v="4.0972"/>
    <n v="101800"/>
    <x v="2"/>
    <e v="#NAME?"/>
  </r>
  <r>
    <n v="-121.21"/>
    <n v="37.81"/>
    <n v="12"/>
    <n v="3667"/>
    <n v="640"/>
    <n v="2173"/>
    <n v="652"/>
    <n v="5.0369000000000002"/>
    <n v="163900"/>
    <x v="2"/>
    <e v="#NAME?"/>
  </r>
  <r>
    <n v="-121.17"/>
    <n v="37.880000000000003"/>
    <n v="22"/>
    <n v="1283"/>
    <n v="256"/>
    <n v="3082"/>
    <n v="239"/>
    <n v="3.5365000000000002"/>
    <n v="111800"/>
    <x v="2"/>
    <e v="#NAME?"/>
  </r>
  <r>
    <n v="-121.17"/>
    <n v="37.82"/>
    <n v="35"/>
    <n v="2506"/>
    <n v="406"/>
    <n v="1316"/>
    <n v="398"/>
    <n v="3.8472"/>
    <n v="197600"/>
    <x v="2"/>
    <e v="#NAME?"/>
  </r>
  <r>
    <n v="-121.2"/>
    <n v="37.83"/>
    <n v="18"/>
    <n v="3415"/>
    <n v="580"/>
    <n v="1912"/>
    <n v="562"/>
    <n v="4.4423000000000004"/>
    <n v="161400"/>
    <x v="2"/>
    <e v="#NAME?"/>
  </r>
  <r>
    <n v="-121.2"/>
    <n v="37.81"/>
    <n v="26"/>
    <n v="395"/>
    <n v="74"/>
    <n v="193"/>
    <n v="72"/>
    <n v="7.3718000000000004"/>
    <n v="212500"/>
    <x v="2"/>
    <e v="#NAME?"/>
  </r>
  <r>
    <n v="-121.19"/>
    <n v="37.81"/>
    <n v="8"/>
    <n v="4019"/>
    <n v="857"/>
    <n v="1959"/>
    <n v="782"/>
    <n v="2.7321"/>
    <n v="175000"/>
    <x v="2"/>
    <e v="#NAME?"/>
  </r>
  <r>
    <n v="-121.18"/>
    <n v="37.79"/>
    <n v="16"/>
    <n v="1326"/>
    <n v="286"/>
    <n v="509"/>
    <n v="297"/>
    <n v="1.9463999999999999"/>
    <n v="112500"/>
    <x v="2"/>
    <e v="#NAME?"/>
  </r>
  <r>
    <n v="-121.2"/>
    <n v="37.78"/>
    <n v="4"/>
    <n v="58"/>
    <n v="29"/>
    <n v="79"/>
    <n v="29"/>
    <n v="3.375"/>
    <n v="106300"/>
    <x v="2"/>
    <e v="#NAME?"/>
  </r>
  <r>
    <n v="-121.23"/>
    <n v="37.78"/>
    <n v="20"/>
    <n v="273"/>
    <n v="49"/>
    <n v="149"/>
    <n v="49"/>
    <n v="4.8228999999999997"/>
    <n v="158300"/>
    <x v="2"/>
    <e v="#NAME?"/>
  </r>
  <r>
    <n v="-121.24"/>
    <n v="37.79"/>
    <n v="7"/>
    <n v="5151"/>
    <n v="867"/>
    <n v="2553"/>
    <n v="805"/>
    <n v="4.0750000000000002"/>
    <n v="195000"/>
    <x v="2"/>
    <e v="#NAME?"/>
  </r>
  <r>
    <n v="-121.27"/>
    <n v="37.79"/>
    <n v="16"/>
    <n v="1853"/>
    <n v="390"/>
    <n v="1013"/>
    <n v="362"/>
    <n v="2.7082999999999999"/>
    <n v="173900"/>
    <x v="2"/>
    <e v="#NAME?"/>
  </r>
  <r>
    <n v="-121.22"/>
    <n v="37.799999999999997"/>
    <n v="13"/>
    <n v="335"/>
    <n v="89"/>
    <n v="247"/>
    <n v="77"/>
    <n v="1.6111"/>
    <n v="74100"/>
    <x v="2"/>
    <e v="#NAME?"/>
  </r>
  <r>
    <n v="-121.22"/>
    <n v="37.79"/>
    <n v="36"/>
    <n v="1052"/>
    <n v="221"/>
    <n v="712"/>
    <n v="212"/>
    <n v="1.7228000000000001"/>
    <n v="105000"/>
    <x v="2"/>
    <e v="#NAME?"/>
  </r>
  <r>
    <n v="-121.22"/>
    <n v="37.79"/>
    <n v="38"/>
    <n v="2152"/>
    <n v="451"/>
    <n v="1320"/>
    <n v="457"/>
    <n v="2.5024999999999999"/>
    <n v="101900"/>
    <x v="2"/>
    <e v="#NAME?"/>
  </r>
  <r>
    <n v="-121.23"/>
    <n v="37.79"/>
    <n v="21"/>
    <n v="1922"/>
    <n v="373"/>
    <n v="1130"/>
    <n v="372"/>
    <n v="4.0815000000000001"/>
    <n v="117900"/>
    <x v="2"/>
    <e v="#NAME?"/>
  </r>
  <r>
    <n v="-121.22"/>
    <n v="37.79"/>
    <n v="5"/>
    <n v="3107"/>
    <n v="477"/>
    <n v="1549"/>
    <n v="443"/>
    <n v="4.4766000000000004"/>
    <n v="169400"/>
    <x v="2"/>
    <e v="#NAME?"/>
  </r>
  <r>
    <n v="-121.23"/>
    <n v="37.79"/>
    <n v="23"/>
    <n v="1985"/>
    <n v="424"/>
    <n v="1198"/>
    <n v="389"/>
    <n v="2.7734000000000001"/>
    <n v="116800"/>
    <x v="2"/>
    <e v="#NAME?"/>
  </r>
  <r>
    <n v="-121.23"/>
    <n v="37.799999999999997"/>
    <n v="11"/>
    <n v="2451"/>
    <n v="665"/>
    <n v="1155"/>
    <n v="533"/>
    <n v="2.2254"/>
    <n v="130800"/>
    <x v="2"/>
    <e v="#NAME?"/>
  </r>
  <r>
    <n v="-121.24"/>
    <n v="37.81"/>
    <n v="6"/>
    <n v="3883"/>
    <n v="800"/>
    <n v="2319"/>
    <n v="787"/>
    <n v="3.5594999999999999"/>
    <n v="161000"/>
    <x v="2"/>
    <e v="#NAME?"/>
  </r>
  <r>
    <n v="-121.23"/>
    <n v="37.81"/>
    <n v="15"/>
    <n v="2906"/>
    <n v="537"/>
    <n v="1886"/>
    <n v="557"/>
    <n v="4.2431000000000001"/>
    <n v="137100"/>
    <x v="2"/>
    <e v="#NAME?"/>
  </r>
  <r>
    <n v="-121.22"/>
    <n v="37.81"/>
    <n v="20"/>
    <n v="1811"/>
    <n v="352"/>
    <n v="1191"/>
    <n v="327"/>
    <n v="4.0125000000000002"/>
    <n v="121500"/>
    <x v="2"/>
    <e v="#NAME?"/>
  </r>
  <r>
    <n v="-121.22"/>
    <n v="37.82"/>
    <n v="13"/>
    <n v="4452"/>
    <n v="949"/>
    <n v="2740"/>
    <n v="937"/>
    <n v="3.1964000000000001"/>
    <n v="141500"/>
    <x v="2"/>
    <e v="#NAME?"/>
  </r>
  <r>
    <n v="-121.23"/>
    <n v="37.81"/>
    <n v="16"/>
    <n v="2085"/>
    <n v="342"/>
    <n v="1236"/>
    <n v="345"/>
    <n v="5.5590999999999999"/>
    <n v="149300"/>
    <x v="2"/>
    <e v="#NAME?"/>
  </r>
  <r>
    <n v="-121.23"/>
    <n v="37.82"/>
    <n v="8"/>
    <n v="1289"/>
    <n v="235"/>
    <n v="867"/>
    <n v="239"/>
    <n v="4.6821000000000002"/>
    <n v="138500"/>
    <x v="2"/>
    <e v="#NAME?"/>
  </r>
  <r>
    <n v="-121.23"/>
    <n v="37.82"/>
    <n v="14"/>
    <n v="1847"/>
    <n v="325"/>
    <n v="1030"/>
    <n v="309"/>
    <n v="4.9271000000000003"/>
    <n v="155300"/>
    <x v="2"/>
    <e v="#NAME?"/>
  </r>
  <r>
    <n v="-121.23"/>
    <n v="37.840000000000003"/>
    <n v="28"/>
    <n v="1347"/>
    <n v="241"/>
    <n v="713"/>
    <n v="225"/>
    <n v="4.0208000000000004"/>
    <n v="155700"/>
    <x v="2"/>
    <e v="#NAME?"/>
  </r>
  <r>
    <n v="-121.24"/>
    <n v="37.82"/>
    <n v="9"/>
    <n v="6169"/>
    <n v="959"/>
    <n v="3378"/>
    <n v="945"/>
    <n v="5.1047000000000002"/>
    <n v="157900"/>
    <x v="2"/>
    <e v="#NAME?"/>
  </r>
  <r>
    <n v="-121.3"/>
    <n v="37.85"/>
    <n v="35"/>
    <n v="1034"/>
    <n v="206"/>
    <n v="604"/>
    <n v="192"/>
    <n v="2.2391000000000001"/>
    <n v="120000"/>
    <x v="2"/>
    <e v="#NAME?"/>
  </r>
  <r>
    <n v="-121.31"/>
    <n v="37.81"/>
    <n v="36"/>
    <n v="284"/>
    <n v="53"/>
    <n v="130"/>
    <n v="47"/>
    <n v="3.1429"/>
    <n v="179200"/>
    <x v="2"/>
    <e v="#NAME?"/>
  </r>
  <r>
    <n v="-121.29"/>
    <n v="37.799999999999997"/>
    <n v="6"/>
    <n v="110"/>
    <n v="26"/>
    <n v="69"/>
    <n v="24"/>
    <n v="3.7292000000000001"/>
    <n v="475000"/>
    <x v="2"/>
    <e v="#NAME?"/>
  </r>
  <r>
    <n v="-121.27"/>
    <n v="37.82"/>
    <n v="26"/>
    <n v="1170"/>
    <n v="238"/>
    <n v="830"/>
    <n v="216"/>
    <n v="2.6457999999999999"/>
    <n v="127500"/>
    <x v="2"/>
    <e v="#NAME?"/>
  </r>
  <r>
    <n v="-121.28"/>
    <n v="37.83"/>
    <n v="32"/>
    <n v="696"/>
    <n v="151"/>
    <n v="443"/>
    <n v="144"/>
    <n v="2.5156000000000001"/>
    <n v="86300"/>
    <x v="2"/>
    <e v="#NAME?"/>
  </r>
  <r>
    <n v="-121.28"/>
    <n v="37.82"/>
    <n v="10"/>
    <n v="9205"/>
    <n v="1774"/>
    <n v="5935"/>
    <n v="1673"/>
    <n v="3.65"/>
    <n v="119400"/>
    <x v="2"/>
    <e v="#NAME?"/>
  </r>
  <r>
    <n v="-121.37"/>
    <n v="37.770000000000003"/>
    <n v="19"/>
    <n v="2610"/>
    <n v="474"/>
    <n v="1290"/>
    <n v="452"/>
    <n v="4.1298000000000004"/>
    <n v="222800"/>
    <x v="2"/>
    <e v="#NAME?"/>
  </r>
  <r>
    <n v="-121.4"/>
    <n v="37.74"/>
    <n v="20"/>
    <n v="2706"/>
    <n v="477"/>
    <n v="1236"/>
    <n v="474"/>
    <n v="4.1500000000000004"/>
    <n v="322400"/>
    <x v="2"/>
    <e v="#NAME?"/>
  </r>
  <r>
    <n v="-121.43"/>
    <n v="37.78"/>
    <n v="24"/>
    <n v="807"/>
    <n v="174"/>
    <n v="585"/>
    <n v="166"/>
    <n v="2.6181000000000001"/>
    <n v="163500"/>
    <x v="2"/>
    <e v="#NAME?"/>
  </r>
  <r>
    <n v="-121.48"/>
    <n v="37.770000000000003"/>
    <n v="19"/>
    <n v="2364"/>
    <n v="373"/>
    <n v="1264"/>
    <n v="390"/>
    <n v="5.0175999999999998"/>
    <n v="274200"/>
    <x v="2"/>
    <e v="#NAME?"/>
  </r>
  <r>
    <n v="-121.52"/>
    <n v="37.75"/>
    <n v="18"/>
    <n v="1544"/>
    <n v="272"/>
    <n v="825"/>
    <n v="286"/>
    <n v="4.3228999999999997"/>
    <n v="327300"/>
    <x v="2"/>
    <e v="#NAME?"/>
  </r>
  <r>
    <n v="-121.46"/>
    <n v="37.729999999999997"/>
    <n v="20"/>
    <n v="2039"/>
    <n v="373"/>
    <n v="862"/>
    <n v="330"/>
    <n v="5.1628999999999996"/>
    <n v="222900"/>
    <x v="2"/>
    <e v="#NAME?"/>
  </r>
  <r>
    <n v="-121.45"/>
    <n v="37.72"/>
    <n v="2"/>
    <n v="2239"/>
    <n v="321"/>
    <n v="766"/>
    <n v="219"/>
    <n v="5.75"/>
    <n v="240200"/>
    <x v="2"/>
    <e v="#NAME?"/>
  </r>
  <r>
    <n v="-121.44"/>
    <n v="37.700000000000003"/>
    <n v="5"/>
    <n v="1365"/>
    <n v="196"/>
    <n v="591"/>
    <n v="156"/>
    <n v="6.0388999999999999"/>
    <n v="215100"/>
    <x v="2"/>
    <e v="#NAME?"/>
  </r>
  <r>
    <n v="-121.42"/>
    <n v="37.71"/>
    <n v="7"/>
    <n v="8297"/>
    <n v="1433"/>
    <n v="4189"/>
    <n v="1271"/>
    <n v="4.3696000000000002"/>
    <n v="170700"/>
    <x v="2"/>
    <e v="#NAME?"/>
  </r>
  <r>
    <n v="-121.42"/>
    <n v="37.76"/>
    <n v="18"/>
    <n v="5501"/>
    <n v="1051"/>
    <n v="2964"/>
    <n v="1009"/>
    <n v="4.1855000000000002"/>
    <n v="162100"/>
    <x v="2"/>
    <e v="#NAME?"/>
  </r>
  <r>
    <n v="-121.42"/>
    <n v="37.75"/>
    <n v="33"/>
    <n v="1999"/>
    <n v="368"/>
    <n v="1061"/>
    <n v="390"/>
    <n v="3.5242"/>
    <n v="121400"/>
    <x v="2"/>
    <e v="#NAME?"/>
  </r>
  <r>
    <n v="-121.42"/>
    <n v="37.74"/>
    <n v="45"/>
    <n v="818"/>
    <n v="144"/>
    <n v="340"/>
    <n v="138"/>
    <n v="4.8021000000000003"/>
    <n v="133500"/>
    <x v="2"/>
    <e v="#NAME?"/>
  </r>
  <r>
    <n v="-121.42"/>
    <n v="37.74"/>
    <n v="38"/>
    <n v="773"/>
    <n v="147"/>
    <n v="320"/>
    <n v="134"/>
    <n v="2.8250000000000002"/>
    <n v="152500"/>
    <x v="2"/>
    <e v="#NAME?"/>
  </r>
  <r>
    <n v="-121.42"/>
    <n v="37.74"/>
    <n v="35"/>
    <n v="796"/>
    <n v="132"/>
    <n v="313"/>
    <n v="152"/>
    <n v="3.15"/>
    <n v="153200"/>
    <x v="2"/>
    <e v="#NAME?"/>
  </r>
  <r>
    <n v="-121.42"/>
    <n v="37.75"/>
    <n v="33"/>
    <n v="1329"/>
    <n v="266"/>
    <n v="683"/>
    <n v="233"/>
    <n v="4.3686999999999996"/>
    <n v="128700"/>
    <x v="2"/>
    <e v="#NAME?"/>
  </r>
  <r>
    <n v="-121.43"/>
    <n v="37.75"/>
    <n v="34"/>
    <n v="1280"/>
    <n v="268"/>
    <n v="754"/>
    <n v="294"/>
    <n v="3.1333000000000002"/>
    <n v="132000"/>
    <x v="2"/>
    <e v="#NAME?"/>
  </r>
  <r>
    <n v="-121.43"/>
    <n v="37.75"/>
    <n v="41"/>
    <n v="1717"/>
    <n v="325"/>
    <n v="855"/>
    <n v="303"/>
    <n v="2.75"/>
    <n v="127300"/>
    <x v="2"/>
    <e v="#NAME?"/>
  </r>
  <r>
    <n v="-121.43"/>
    <n v="37.75"/>
    <n v="42"/>
    <n v="1207"/>
    <n v="278"/>
    <n v="699"/>
    <n v="279"/>
    <n v="3.3611"/>
    <n v="117600"/>
    <x v="2"/>
    <e v="#NAME?"/>
  </r>
  <r>
    <n v="-121.43"/>
    <n v="37.74"/>
    <n v="52"/>
    <n v="876"/>
    <n v="170"/>
    <n v="426"/>
    <n v="179"/>
    <n v="3.0865"/>
    <n v="119800"/>
    <x v="2"/>
    <e v="#NAME?"/>
  </r>
  <r>
    <n v="-121.43"/>
    <n v="37.74"/>
    <n v="40"/>
    <n v="859"/>
    <n v="196"/>
    <n v="427"/>
    <n v="176"/>
    <n v="3.5789"/>
    <n v="110400"/>
    <x v="2"/>
    <e v="#NAME?"/>
  </r>
  <r>
    <n v="-121.43"/>
    <n v="37.75"/>
    <n v="30"/>
    <n v="1912"/>
    <n v="451"/>
    <n v="1065"/>
    <n v="388"/>
    <n v="2.1423999999999999"/>
    <n v="125000"/>
    <x v="2"/>
    <e v="#NAME?"/>
  </r>
  <r>
    <n v="-121.43"/>
    <n v="37.76"/>
    <n v="7"/>
    <n v="2125"/>
    <n v="508"/>
    <n v="1358"/>
    <n v="464"/>
    <n v="3.6312000000000002"/>
    <n v="147600"/>
    <x v="2"/>
    <e v="#NAME?"/>
  </r>
  <r>
    <n v="-121.44"/>
    <n v="37.76"/>
    <n v="5"/>
    <n v="7264"/>
    <n v="1285"/>
    <n v="3670"/>
    <n v="1146"/>
    <n v="5.0442999999999998"/>
    <n v="194800"/>
    <x v="2"/>
    <e v="#NAME?"/>
  </r>
  <r>
    <n v="-121.45"/>
    <n v="37.75"/>
    <n v="15"/>
    <n v="3846"/>
    <n v="677"/>
    <n v="2360"/>
    <n v="635"/>
    <n v="4.6173000000000002"/>
    <n v="164800"/>
    <x v="2"/>
    <e v="#NAME?"/>
  </r>
  <r>
    <n v="-121.44"/>
    <n v="37.74"/>
    <n v="33"/>
    <n v="1875"/>
    <n v="363"/>
    <n v="970"/>
    <n v="381"/>
    <n v="3.5095999999999998"/>
    <n v="141700"/>
    <x v="2"/>
    <e v="#NAME?"/>
  </r>
  <r>
    <n v="-121.44"/>
    <n v="37.75"/>
    <n v="29"/>
    <n v="918"/>
    <n v="159"/>
    <n v="417"/>
    <n v="166"/>
    <n v="4.2767999999999997"/>
    <n v="151300"/>
    <x v="2"/>
    <e v="#NAME?"/>
  </r>
  <r>
    <n v="-121.44"/>
    <n v="37.75"/>
    <n v="16"/>
    <n v="2229"/>
    <n v="458"/>
    <n v="1199"/>
    <n v="445"/>
    <n v="3.4821"/>
    <n v="170600"/>
    <x v="2"/>
    <e v="#NAME?"/>
  </r>
  <r>
    <n v="-121.42"/>
    <n v="37.74"/>
    <n v="19"/>
    <n v="1393"/>
    <n v="367"/>
    <n v="915"/>
    <n v="355"/>
    <n v="1.1957"/>
    <n v="103100"/>
    <x v="2"/>
    <e v="#NAME?"/>
  </r>
  <r>
    <n v="-121.43"/>
    <n v="37.74"/>
    <n v="52"/>
    <n v="966"/>
    <n v="247"/>
    <n v="589"/>
    <n v="228"/>
    <n v="1.6937"/>
    <n v="108300"/>
    <x v="2"/>
    <e v="#NAME?"/>
  </r>
  <r>
    <n v="-121.43"/>
    <n v="37.74"/>
    <n v="52"/>
    <n v="994"/>
    <n v="258"/>
    <n v="623"/>
    <n v="264"/>
    <n v="1.7250000000000001"/>
    <n v="111500"/>
    <x v="2"/>
    <e v="#NAME?"/>
  </r>
  <r>
    <n v="-121.44"/>
    <n v="37.74"/>
    <n v="25"/>
    <n v="456"/>
    <n v="116"/>
    <n v="370"/>
    <n v="106"/>
    <n v="3.1318999999999999"/>
    <n v="112500"/>
    <x v="2"/>
    <e v="#NAME?"/>
  </r>
  <r>
    <n v="-121.44"/>
    <n v="37.729999999999997"/>
    <n v="7"/>
    <n v="8363"/>
    <n v="1314"/>
    <n v="3907"/>
    <n v="1068"/>
    <n v="5.3320999999999996"/>
    <n v="208100"/>
    <x v="2"/>
    <e v="#NAME?"/>
  </r>
  <r>
    <n v="-121.43"/>
    <n v="37.729999999999997"/>
    <n v="40"/>
    <n v="1718"/>
    <n v="391"/>
    <n v="1312"/>
    <n v="388"/>
    <n v="2.9954999999999998"/>
    <n v="134700"/>
    <x v="2"/>
    <e v="#NAME?"/>
  </r>
  <r>
    <n v="-121.42"/>
    <n v="37.729999999999997"/>
    <n v="2"/>
    <n v="2682"/>
    <n v="393"/>
    <n v="883"/>
    <n v="271"/>
    <n v="5.9934000000000003"/>
    <n v="196700"/>
    <x v="2"/>
    <e v="#NAME?"/>
  </r>
  <r>
    <n v="-121.29"/>
    <n v="37.72"/>
    <n v="22"/>
    <n v="1630"/>
    <n v="404"/>
    <n v="4402"/>
    <n v="358"/>
    <n v="1.9792000000000001"/>
    <n v="63000"/>
    <x v="2"/>
    <e v="#NAME?"/>
  </r>
  <r>
    <n v="-121.32"/>
    <n v="37.67"/>
    <n v="21"/>
    <n v="1494"/>
    <n v="271"/>
    <n v="781"/>
    <n v="255"/>
    <n v="4.3014999999999999"/>
    <n v="250000"/>
    <x v="2"/>
    <e v="#NAME?"/>
  </r>
  <r>
    <n v="-121.47"/>
    <n v="37.58"/>
    <n v="14"/>
    <n v="1594"/>
    <n v="292"/>
    <n v="887"/>
    <n v="287"/>
    <n v="4.6624999999999996"/>
    <n v="294000"/>
    <x v="2"/>
    <e v="#NAME?"/>
  </r>
  <r>
    <n v="-120.9"/>
    <n v="35.69"/>
    <n v="14"/>
    <n v="5020"/>
    <n v="909"/>
    <n v="2105"/>
    <n v="796"/>
    <n v="3.8157999999999999"/>
    <n v="248700"/>
    <x v="1"/>
    <m/>
  </r>
  <r>
    <n v="-120.93"/>
    <n v="35.76"/>
    <n v="11"/>
    <n v="8997"/>
    <n v="1698"/>
    <n v="1825"/>
    <n v="756"/>
    <n v="3.23"/>
    <n v="154300"/>
    <x v="1"/>
    <m/>
  </r>
  <r>
    <n v="-120.7"/>
    <n v="35.76"/>
    <n v="15"/>
    <n v="1914"/>
    <n v="425"/>
    <n v="1130"/>
    <n v="421"/>
    <n v="2.2164999999999999"/>
    <n v="90600"/>
    <x v="1"/>
    <m/>
  </r>
  <r>
    <n v="-120.69"/>
    <n v="35.65"/>
    <n v="14"/>
    <n v="3487"/>
    <n v="889"/>
    <n v="2352"/>
    <n v="796"/>
    <n v="1.6303000000000001"/>
    <n v="144900"/>
    <x v="1"/>
    <m/>
  </r>
  <r>
    <n v="-120.69"/>
    <n v="35.64"/>
    <n v="38"/>
    <n v="2564"/>
    <n v="546"/>
    <n v="1301"/>
    <n v="481"/>
    <n v="2.0076000000000001"/>
    <n v="114000"/>
    <x v="1"/>
    <m/>
  </r>
  <r>
    <n v="-120.69"/>
    <n v="35.619999999999997"/>
    <n v="43"/>
    <n v="3044"/>
    <n v="652"/>
    <n v="1456"/>
    <n v="608"/>
    <n v="2.4567000000000001"/>
    <n v="140000"/>
    <x v="1"/>
    <m/>
  </r>
  <r>
    <n v="-120.69"/>
    <n v="35.619999999999997"/>
    <n v="35"/>
    <n v="3451"/>
    <n v="713"/>
    <n v="1550"/>
    <n v="653"/>
    <n v="2.9167000000000001"/>
    <n v="161700"/>
    <x v="1"/>
    <m/>
  </r>
  <r>
    <n v="-120.72"/>
    <n v="35.630000000000003"/>
    <n v="31"/>
    <n v="3476"/>
    <n v="644"/>
    <n v="1476"/>
    <n v="567"/>
    <n v="3.3472"/>
    <n v="195200"/>
    <x v="1"/>
    <m/>
  </r>
  <r>
    <n v="-120.67"/>
    <n v="35.630000000000003"/>
    <n v="8"/>
    <n v="2690"/>
    <n v="410"/>
    <n v="1085"/>
    <n v="381"/>
    <n v="4.2840999999999996"/>
    <n v="256700"/>
    <x v="1"/>
    <m/>
  </r>
  <r>
    <n v="-120.67"/>
    <n v="35.619999999999997"/>
    <n v="6"/>
    <n v="12779"/>
    <n v="2441"/>
    <n v="6085"/>
    <n v="2157"/>
    <n v="3.8660999999999999"/>
    <n v="168100"/>
    <x v="1"/>
    <m/>
  </r>
  <r>
    <n v="-120.63"/>
    <n v="35.590000000000003"/>
    <n v="9"/>
    <n v="5782"/>
    <n v="1184"/>
    <n v="3026"/>
    <n v="1130"/>
    <n v="2.6528"/>
    <n v="113500"/>
    <x v="1"/>
    <m/>
  </r>
  <r>
    <n v="-120.64"/>
    <n v="35.65"/>
    <n v="9"/>
    <n v="3466"/>
    <n v="673"/>
    <n v="2356"/>
    <n v="619"/>
    <n v="2.9925999999999999"/>
    <n v="158200"/>
    <x v="1"/>
    <m/>
  </r>
  <r>
    <n v="-120.47"/>
    <n v="35.74"/>
    <n v="9"/>
    <n v="4267"/>
    <n v="785"/>
    <n v="2065"/>
    <n v="691"/>
    <n v="3.7303000000000002"/>
    <n v="162700"/>
    <x v="1"/>
    <m/>
  </r>
  <r>
    <n v="-120.29"/>
    <n v="35.56"/>
    <n v="15"/>
    <n v="4760"/>
    <n v="871"/>
    <n v="2459"/>
    <n v="734"/>
    <n v="2.8109999999999999"/>
    <n v="142100"/>
    <x v="1"/>
    <m/>
  </r>
  <r>
    <n v="-120.6"/>
    <n v="35.6"/>
    <n v="13"/>
    <n v="4461"/>
    <n v="764"/>
    <n v="1795"/>
    <n v="640"/>
    <n v="4.4749999999999996"/>
    <n v="206900"/>
    <x v="1"/>
    <m/>
  </r>
  <r>
    <n v="-121.11"/>
    <n v="35.520000000000003"/>
    <n v="9"/>
    <n v="6044"/>
    <n v="1222"/>
    <n v="2239"/>
    <n v="972"/>
    <n v="3.24"/>
    <n v="264600"/>
    <x v="3"/>
    <e v="#NAME?"/>
  </r>
  <r>
    <n v="-121.14"/>
    <n v="35.549999999999997"/>
    <n v="13"/>
    <n v="5383"/>
    <n v="1070"/>
    <n v="1880"/>
    <n v="796"/>
    <n v="3.8018999999999998"/>
    <n v="271200"/>
    <x v="3"/>
    <e v="#NAME?"/>
  </r>
  <r>
    <n v="-121.12"/>
    <n v="35.58"/>
    <n v="16"/>
    <n v="4109"/>
    <n v="798"/>
    <n v="1298"/>
    <n v="626"/>
    <n v="3.4799000000000002"/>
    <n v="320800"/>
    <x v="3"/>
    <e v="#NAME?"/>
  </r>
  <r>
    <n v="-120.92"/>
    <n v="35.4"/>
    <n v="23"/>
    <n v="2059"/>
    <n v="354"/>
    <n v="636"/>
    <n v="278"/>
    <n v="3.6907999999999999"/>
    <n v="278800"/>
    <x v="3"/>
    <e v="#NAME?"/>
  </r>
  <r>
    <n v="-120.85"/>
    <n v="35.380000000000003"/>
    <n v="27"/>
    <n v="3493"/>
    <n v="909"/>
    <n v="1481"/>
    <n v="666"/>
    <n v="2.3075000000000001"/>
    <n v="184200"/>
    <x v="3"/>
    <e v="#NAME?"/>
  </r>
  <r>
    <n v="-120.86"/>
    <n v="35.39"/>
    <n v="23"/>
    <n v="1664"/>
    <n v="355"/>
    <n v="629"/>
    <n v="279"/>
    <n v="2.7343999999999999"/>
    <n v="188300"/>
    <x v="3"/>
    <e v="#NAME?"/>
  </r>
  <r>
    <n v="-120.86"/>
    <n v="35.4"/>
    <n v="21"/>
    <n v="2787"/>
    <n v="641"/>
    <n v="1106"/>
    <n v="501"/>
    <n v="2.7042999999999999"/>
    <n v="186200"/>
    <x v="3"/>
    <e v="#NAME?"/>
  </r>
  <r>
    <n v="-120.87"/>
    <n v="35.409999999999997"/>
    <n v="16"/>
    <n v="2168"/>
    <n v="444"/>
    <n v="782"/>
    <n v="374"/>
    <n v="3.0186999999999999"/>
    <n v="278100"/>
    <x v="3"/>
    <e v="#NAME?"/>
  </r>
  <r>
    <n v="-120.94"/>
    <n v="35.42"/>
    <n v="18"/>
    <n v="3418"/>
    <n v="686"/>
    <n v="970"/>
    <n v="453"/>
    <n v="3.7738"/>
    <n v="279400"/>
    <x v="3"/>
    <e v="#NAME?"/>
  </r>
  <r>
    <n v="-120.95"/>
    <n v="35.44"/>
    <n v="30"/>
    <n v="6346"/>
    <n v="1410"/>
    <n v="1769"/>
    <n v="887"/>
    <n v="2.6863999999999999"/>
    <n v="283600"/>
    <x v="3"/>
    <e v="#NAME?"/>
  </r>
  <r>
    <n v="-120.85"/>
    <n v="35.369999999999997"/>
    <n v="21"/>
    <n v="1033"/>
    <n v="195"/>
    <n v="588"/>
    <n v="187"/>
    <n v="2.8172999999999999"/>
    <n v="226900"/>
    <x v="3"/>
    <e v="#NAME?"/>
  </r>
  <r>
    <n v="-120.83"/>
    <n v="35.36"/>
    <n v="28"/>
    <n v="4323"/>
    <n v="886"/>
    <n v="1650"/>
    <n v="705"/>
    <n v="2.7265999999999999"/>
    <n v="266800"/>
    <x v="3"/>
    <e v="#NAME?"/>
  </r>
  <r>
    <n v="-120.84"/>
    <n v="35.35"/>
    <n v="27"/>
    <n v="2863"/>
    <n v="711"/>
    <n v="930"/>
    <n v="533"/>
    <n v="2.6204999999999998"/>
    <n v="221100"/>
    <x v="3"/>
    <e v="#NAME?"/>
  </r>
  <r>
    <n v="-120.84"/>
    <n v="35.369999999999997"/>
    <n v="34"/>
    <n v="3279"/>
    <n v="714"/>
    <n v="1397"/>
    <n v="646"/>
    <n v="2.5552000000000001"/>
    <n v="200000"/>
    <x v="3"/>
    <e v="#NAME?"/>
  </r>
  <r>
    <n v="-120.89"/>
    <n v="35.369999999999997"/>
    <n v="29"/>
    <n v="2046"/>
    <n v="588"/>
    <n v="846"/>
    <n v="410"/>
    <n v="1.65"/>
    <n v="227300"/>
    <x v="3"/>
    <e v="#NAME?"/>
  </r>
  <r>
    <n v="-120.84"/>
    <n v="35.33"/>
    <n v="15"/>
    <n v="3276"/>
    <n v="670"/>
    <n v="1520"/>
    <n v="613"/>
    <n v="3.6412"/>
    <n v="207800"/>
    <x v="3"/>
    <e v="#NAME?"/>
  </r>
  <r>
    <n v="-120.83"/>
    <n v="35.33"/>
    <n v="14"/>
    <n v="4155"/>
    <n v="787"/>
    <n v="2112"/>
    <n v="755"/>
    <n v="4.4766000000000004"/>
    <n v="192700"/>
    <x v="3"/>
    <e v="#NAME?"/>
  </r>
  <r>
    <n v="-120.82"/>
    <n v="35.32"/>
    <n v="12"/>
    <n v="3522"/>
    <n v="683"/>
    <n v="1780"/>
    <n v="662"/>
    <n v="3.3957999999999999"/>
    <n v="215800"/>
    <x v="3"/>
    <e v="#NAME?"/>
  </r>
  <r>
    <n v="-120.83"/>
    <n v="35.32"/>
    <n v="11"/>
    <n v="3252"/>
    <n v="701"/>
    <n v="1814"/>
    <n v="660"/>
    <n v="3.2225999999999999"/>
    <n v="183200"/>
    <x v="3"/>
    <e v="#NAME?"/>
  </r>
  <r>
    <n v="-120.84"/>
    <n v="35.32"/>
    <n v="15"/>
    <n v="2419"/>
    <n v="538"/>
    <n v="1279"/>
    <n v="522"/>
    <n v="3.4762"/>
    <n v="189600"/>
    <x v="3"/>
    <e v="#NAME?"/>
  </r>
  <r>
    <n v="-120.9"/>
    <n v="35.33"/>
    <n v="16"/>
    <n v="1576"/>
    <n v="287"/>
    <n v="595"/>
    <n v="262"/>
    <n v="3.5880000000000001"/>
    <n v="266300"/>
    <x v="3"/>
    <e v="#NAME?"/>
  </r>
  <r>
    <n v="-120.84"/>
    <n v="35.32"/>
    <n v="17"/>
    <n v="4197"/>
    <n v="802"/>
    <n v="1656"/>
    <n v="732"/>
    <n v="3.5259999999999998"/>
    <n v="183900"/>
    <x v="3"/>
    <e v="#NAME?"/>
  </r>
  <r>
    <n v="-120.84"/>
    <n v="35.31"/>
    <n v="23"/>
    <n v="3100"/>
    <n v="603"/>
    <n v="1515"/>
    <n v="609"/>
    <n v="2.8492999999999999"/>
    <n v="196100"/>
    <x v="3"/>
    <e v="#NAME?"/>
  </r>
  <r>
    <n v="-120.84"/>
    <n v="35.299999999999997"/>
    <n v="15"/>
    <n v="2062"/>
    <n v="327"/>
    <n v="781"/>
    <n v="316"/>
    <n v="4.9359000000000002"/>
    <n v="317700"/>
    <x v="3"/>
    <e v="#NAME?"/>
  </r>
  <r>
    <n v="-120.82"/>
    <n v="35.31"/>
    <n v="16"/>
    <n v="3924"/>
    <n v="699"/>
    <n v="1325"/>
    <n v="638"/>
    <n v="2.5171999999999999"/>
    <n v="293900"/>
    <x v="3"/>
    <e v="#NAME?"/>
  </r>
  <r>
    <n v="-120.8"/>
    <n v="35.33"/>
    <n v="20"/>
    <n v="2200"/>
    <n v="393"/>
    <n v="996"/>
    <n v="365"/>
    <n v="3.5870000000000002"/>
    <n v="330000"/>
    <x v="3"/>
    <e v="#NAME?"/>
  </r>
  <r>
    <n v="-121.1"/>
    <n v="35.6"/>
    <n v="20"/>
    <n v="3389"/>
    <n v="704"/>
    <n v="1309"/>
    <n v="520"/>
    <n v="3.2111999999999998"/>
    <n v="204500"/>
    <x v="3"/>
    <e v="#NAME?"/>
  </r>
  <r>
    <n v="-120.65"/>
    <n v="35.29"/>
    <n v="36"/>
    <n v="1940"/>
    <n v="315"/>
    <n v="850"/>
    <n v="298"/>
    <n v="3.1818"/>
    <n v="249600"/>
    <x v="3"/>
    <e v="#NAME?"/>
  </r>
  <r>
    <n v="-120.66"/>
    <n v="35.29"/>
    <n v="23"/>
    <n v="1932"/>
    <n v="487"/>
    <n v="1380"/>
    <n v="472"/>
    <n v="1.9646999999999999"/>
    <n v="253600"/>
    <x v="3"/>
    <e v="#NAME?"/>
  </r>
  <r>
    <n v="-120.66"/>
    <n v="35.29"/>
    <n v="16"/>
    <n v="2272"/>
    <n v="629"/>
    <n v="1689"/>
    <n v="649"/>
    <n v="1.7031000000000001"/>
    <n v="195000"/>
    <x v="3"/>
    <e v="#NAME?"/>
  </r>
  <r>
    <n v="-120.67"/>
    <n v="35.299999999999997"/>
    <n v="19"/>
    <n v="1540"/>
    <n v="715"/>
    <n v="1799"/>
    <n v="635"/>
    <n v="0.70250000000000001"/>
    <n v="500001"/>
    <x v="3"/>
    <e v="#NAME?"/>
  </r>
  <r>
    <n v="-120.65"/>
    <n v="35.32"/>
    <n v="20"/>
    <n v="626"/>
    <n v="212"/>
    <n v="3574"/>
    <n v="261"/>
    <n v="1.0298"/>
    <n v="300000"/>
    <x v="3"/>
    <e v="#NAME?"/>
  </r>
  <r>
    <n v="-120.62"/>
    <n v="35.28"/>
    <n v="28"/>
    <n v="3952"/>
    <n v="592"/>
    <n v="1469"/>
    <n v="571"/>
    <n v="6.3144"/>
    <n v="328800"/>
    <x v="3"/>
    <e v="#NAME?"/>
  </r>
  <r>
    <n v="-120.65"/>
    <n v="35.29"/>
    <n v="29"/>
    <n v="1785"/>
    <n v="481"/>
    <n v="1344"/>
    <n v="472"/>
    <n v="1.4492"/>
    <n v="222900"/>
    <x v="3"/>
    <e v="#NAME?"/>
  </r>
  <r>
    <n v="-120.65"/>
    <n v="35.28"/>
    <n v="32"/>
    <n v="896"/>
    <n v="240"/>
    <n v="548"/>
    <n v="231"/>
    <n v="2.5455000000000001"/>
    <n v="165900"/>
    <x v="3"/>
    <e v="#NAME?"/>
  </r>
  <r>
    <n v="-120.65"/>
    <n v="35.270000000000003"/>
    <n v="27"/>
    <n v="2034"/>
    <n v="341"/>
    <n v="768"/>
    <n v="316"/>
    <n v="4.2411000000000003"/>
    <n v="258900"/>
    <x v="3"/>
    <e v="#NAME?"/>
  </r>
  <r>
    <n v="-120.65"/>
    <n v="35.270000000000003"/>
    <n v="15"/>
    <n v="2365"/>
    <n v="538"/>
    <n v="1446"/>
    <n v="490"/>
    <n v="2.5129000000000001"/>
    <n v="225900"/>
    <x v="3"/>
    <e v="#NAME?"/>
  </r>
  <r>
    <n v="-120.64"/>
    <n v="35.26"/>
    <n v="21"/>
    <n v="3298"/>
    <n v="716"/>
    <n v="1862"/>
    <n v="687"/>
    <n v="2.1507000000000001"/>
    <n v="221500"/>
    <x v="3"/>
    <e v="#NAME?"/>
  </r>
  <r>
    <n v="-120.63"/>
    <n v="35.270000000000003"/>
    <n v="23"/>
    <n v="1630"/>
    <n v="253"/>
    <n v="704"/>
    <n v="263"/>
    <n v="5.1559999999999997"/>
    <n v="251300"/>
    <x v="3"/>
    <e v="#NAME?"/>
  </r>
  <r>
    <n v="-120.66"/>
    <n v="35.29"/>
    <n v="39"/>
    <n v="2163"/>
    <n v="652"/>
    <n v="1153"/>
    <n v="599"/>
    <n v="2.0840000000000001"/>
    <n v="233300"/>
    <x v="3"/>
    <e v="#NAME?"/>
  </r>
  <r>
    <n v="-120.66"/>
    <n v="35.28"/>
    <n v="31"/>
    <n v="2773"/>
    <n v="844"/>
    <n v="1358"/>
    <n v="794"/>
    <n v="1.4036"/>
    <n v="209600"/>
    <x v="3"/>
    <e v="#NAME?"/>
  </r>
  <r>
    <n v="-120.66"/>
    <n v="35.28"/>
    <n v="46"/>
    <n v="2054"/>
    <n v="502"/>
    <n v="1170"/>
    <n v="494"/>
    <n v="2.1785999999999999"/>
    <n v="206300"/>
    <x v="3"/>
    <e v="#NAME?"/>
  </r>
  <r>
    <n v="-120.65"/>
    <n v="35.270000000000003"/>
    <n v="52"/>
    <n v="2254"/>
    <n v="642"/>
    <n v="1237"/>
    <n v="590"/>
    <n v="2.6208"/>
    <n v="227100"/>
    <x v="3"/>
    <e v="#NAME?"/>
  </r>
  <r>
    <n v="-120.66"/>
    <n v="35.270000000000003"/>
    <n v="46"/>
    <n v="2217"/>
    <n v="544"/>
    <n v="1107"/>
    <n v="527"/>
    <n v="2.8008999999999999"/>
    <n v="192600"/>
    <x v="3"/>
    <e v="#NAME?"/>
  </r>
  <r>
    <n v="-120.66"/>
    <n v="35.270000000000003"/>
    <n v="33"/>
    <n v="1664"/>
    <n v="455"/>
    <n v="1077"/>
    <n v="461"/>
    <n v="1.6875"/>
    <n v="174200"/>
    <x v="3"/>
    <e v="#NAME?"/>
  </r>
  <r>
    <n v="-120.66"/>
    <n v="35.270000000000003"/>
    <n v="17"/>
    <n v="2719"/>
    <n v="589"/>
    <n v="1386"/>
    <n v="570"/>
    <n v="3.7336999999999998"/>
    <n v="208200"/>
    <x v="3"/>
    <e v="#NAME?"/>
  </r>
  <r>
    <n v="-120.66"/>
    <n v="35.26"/>
    <n v="15"/>
    <n v="5540"/>
    <n v="1319"/>
    <n v="2383"/>
    <n v="1165"/>
    <n v="2.2656000000000001"/>
    <n v="226200"/>
    <x v="3"/>
    <e v="#NAME?"/>
  </r>
  <r>
    <n v="-120.67"/>
    <n v="35.299999999999997"/>
    <n v="32"/>
    <n v="4202"/>
    <n v="986"/>
    <n v="2309"/>
    <n v="956"/>
    <n v="2.2164999999999999"/>
    <n v="231700"/>
    <x v="3"/>
    <e v="#NAME?"/>
  </r>
  <r>
    <n v="-120.7"/>
    <n v="35.31"/>
    <n v="24"/>
    <n v="3504"/>
    <n v="521"/>
    <n v="1490"/>
    <n v="506"/>
    <n v="4.6718999999999999"/>
    <n v="337000"/>
    <x v="3"/>
    <e v="#NAME?"/>
  </r>
  <r>
    <n v="-120.68"/>
    <n v="35.29"/>
    <n v="37"/>
    <n v="1354"/>
    <n v="293"/>
    <n v="753"/>
    <n v="290"/>
    <n v="3.25"/>
    <n v="225000"/>
    <x v="3"/>
    <e v="#NAME?"/>
  </r>
  <r>
    <n v="-120.69"/>
    <n v="35.28"/>
    <n v="26"/>
    <n v="4225"/>
    <n v="886"/>
    <n v="1795"/>
    <n v="704"/>
    <n v="2.2847"/>
    <n v="247000"/>
    <x v="3"/>
    <e v="#NAME?"/>
  </r>
  <r>
    <n v="-120.67"/>
    <n v="35.29"/>
    <n v="44"/>
    <n v="2236"/>
    <n v="411"/>
    <n v="1036"/>
    <n v="437"/>
    <n v="3.0832999999999999"/>
    <n v="219300"/>
    <x v="3"/>
    <e v="#NAME?"/>
  </r>
  <r>
    <n v="-120.69"/>
    <n v="35.26"/>
    <n v="20"/>
    <n v="1248"/>
    <n v="231"/>
    <n v="722"/>
    <n v="225"/>
    <n v="4.625"/>
    <n v="221800"/>
    <x v="3"/>
    <e v="#NAME?"/>
  </r>
  <r>
    <n v="-120.7"/>
    <n v="35.28"/>
    <n v="14"/>
    <n v="3768"/>
    <n v="682"/>
    <n v="1884"/>
    <n v="664"/>
    <n v="4.6071"/>
    <n v="239900"/>
    <x v="3"/>
    <e v="#NAME?"/>
  </r>
  <r>
    <n v="-120.71"/>
    <n v="35.270000000000003"/>
    <n v="9"/>
    <n v="2568"/>
    <n v="421"/>
    <n v="1149"/>
    <n v="398"/>
    <n v="5.4287000000000001"/>
    <n v="331600"/>
    <x v="3"/>
    <e v="#NAME?"/>
  </r>
  <r>
    <n v="-120.68"/>
    <n v="35.26"/>
    <n v="26"/>
    <n v="1704"/>
    <n v="315"/>
    <n v="918"/>
    <n v="310"/>
    <n v="3.2464"/>
    <n v="208000"/>
    <x v="3"/>
    <e v="#NAME?"/>
  </r>
  <r>
    <n v="-120.69"/>
    <n v="35.25"/>
    <n v="15"/>
    <n v="4210"/>
    <n v="899"/>
    <n v="1933"/>
    <n v="867"/>
    <n v="2.794"/>
    <n v="262500"/>
    <x v="3"/>
    <e v="#NAME?"/>
  </r>
  <r>
    <n v="-120.7"/>
    <n v="35.32"/>
    <n v="46"/>
    <n v="118"/>
    <n v="17"/>
    <n v="6532"/>
    <n v="13"/>
    <n v="4.2638999999999996"/>
    <n v="350000"/>
    <x v="3"/>
    <e v="#NAME?"/>
  </r>
  <r>
    <n v="-120.52"/>
    <n v="35.24"/>
    <n v="5"/>
    <n v="4413"/>
    <n v="804"/>
    <n v="2003"/>
    <n v="725"/>
    <n v="5.0266999999999999"/>
    <n v="253300"/>
    <x v="1"/>
    <m/>
  </r>
  <r>
    <n v="-120.68"/>
    <n v="35.25"/>
    <n v="16"/>
    <n v="4208"/>
    <n v="897"/>
    <n v="1634"/>
    <n v="806"/>
    <n v="2.2867999999999999"/>
    <n v="233700"/>
    <x v="3"/>
    <e v="#NAME?"/>
  </r>
  <r>
    <n v="-120.69"/>
    <n v="35.340000000000003"/>
    <n v="16"/>
    <n v="164"/>
    <n v="30"/>
    <n v="542"/>
    <n v="32"/>
    <n v="1.6563000000000001"/>
    <n v="42500"/>
    <x v="3"/>
    <e v="#NAME?"/>
  </r>
  <r>
    <n v="-120.81"/>
    <n v="35.19"/>
    <n v="14"/>
    <n v="3414"/>
    <n v="802"/>
    <n v="1236"/>
    <n v="632"/>
    <n v="3.7635000000000001"/>
    <n v="336200"/>
    <x v="3"/>
    <e v="#NAME?"/>
  </r>
  <r>
    <n v="-120.66"/>
    <n v="35.200000000000003"/>
    <n v="13"/>
    <n v="5138"/>
    <n v="713"/>
    <n v="1838"/>
    <n v="645"/>
    <n v="5.9676"/>
    <n v="380000"/>
    <x v="3"/>
    <e v="#NAME?"/>
  </r>
  <r>
    <n v="-120.7"/>
    <n v="35.14"/>
    <n v="17"/>
    <n v="5805"/>
    <n v="1097"/>
    <n v="1919"/>
    <n v="932"/>
    <n v="3.5352000000000001"/>
    <n v="357800"/>
    <x v="3"/>
    <e v="#NAME?"/>
  </r>
  <r>
    <n v="-120.68"/>
    <n v="35.14"/>
    <n v="34"/>
    <n v="3100"/>
    <n v="617"/>
    <n v="1155"/>
    <n v="542"/>
    <n v="3.0937999999999999"/>
    <n v="245900"/>
    <x v="3"/>
    <e v="#NAME?"/>
  </r>
  <r>
    <n v="-120.66"/>
    <n v="35.130000000000003"/>
    <n v="41"/>
    <n v="2666"/>
    <n v="751"/>
    <n v="940"/>
    <n v="507"/>
    <n v="1.9653"/>
    <n v="236100"/>
    <x v="1"/>
    <m/>
  </r>
  <r>
    <n v="-120.63"/>
    <n v="35.130000000000003"/>
    <n v="16"/>
    <n v="2680"/>
    <n v="704"/>
    <n v="975"/>
    <n v="619"/>
    <n v="1.7878000000000001"/>
    <n v="55000"/>
    <x v="1"/>
    <m/>
  </r>
  <r>
    <n v="-120.64"/>
    <n v="35.15"/>
    <n v="7"/>
    <n v="7922"/>
    <n v="1442"/>
    <n v="2863"/>
    <n v="1197"/>
    <n v="4.8490000000000002"/>
    <n v="275000"/>
    <x v="1"/>
    <m/>
  </r>
  <r>
    <n v="-120.59"/>
    <n v="35.130000000000003"/>
    <n v="8"/>
    <n v="6638"/>
    <n v="1054"/>
    <n v="2710"/>
    <n v="966"/>
    <n v="4.6776"/>
    <n v="295500"/>
    <x v="1"/>
    <m/>
  </r>
  <r>
    <n v="-120.56"/>
    <n v="35.130000000000003"/>
    <n v="15"/>
    <n v="5818"/>
    <n v="924"/>
    <n v="2324"/>
    <n v="845"/>
    <n v="4.4032999999999998"/>
    <n v="267600"/>
    <x v="1"/>
    <m/>
  </r>
  <r>
    <n v="-120.57"/>
    <n v="35.119999999999997"/>
    <n v="39"/>
    <n v="1656"/>
    <n v="333"/>
    <n v="866"/>
    <n v="317"/>
    <n v="2.8824000000000001"/>
    <n v="195200"/>
    <x v="1"/>
    <m/>
  </r>
  <r>
    <n v="-120.57"/>
    <n v="35.11"/>
    <n v="18"/>
    <n v="2920"/>
    <n v="556"/>
    <n v="1068"/>
    <n v="552"/>
    <n v="3.5242"/>
    <n v="156800"/>
    <x v="1"/>
    <m/>
  </r>
  <r>
    <n v="-120.59"/>
    <n v="35.11"/>
    <n v="25"/>
    <n v="3642"/>
    <n v="726"/>
    <n v="1729"/>
    <n v="673"/>
    <n v="3.1549999999999998"/>
    <n v="205400"/>
    <x v="1"/>
    <m/>
  </r>
  <r>
    <n v="-120.6"/>
    <n v="35.119999999999997"/>
    <n v="22"/>
    <n v="3342"/>
    <n v="644"/>
    <n v="1342"/>
    <n v="593"/>
    <n v="3.4508999999999999"/>
    <n v="217700"/>
    <x v="1"/>
    <m/>
  </r>
  <r>
    <n v="-120.61"/>
    <n v="35.119999999999997"/>
    <n v="16"/>
    <n v="1671"/>
    <n v="354"/>
    <n v="935"/>
    <n v="340"/>
    <n v="2.5792000000000002"/>
    <n v="163800"/>
    <x v="1"/>
    <m/>
  </r>
  <r>
    <n v="-120.59"/>
    <n v="35.119999999999997"/>
    <n v="27"/>
    <n v="3055"/>
    <n v="677"/>
    <n v="1407"/>
    <n v="610"/>
    <n v="2.1701999999999999"/>
    <n v="179700"/>
    <x v="1"/>
    <m/>
  </r>
  <r>
    <n v="-120.6"/>
    <n v="35.11"/>
    <n v="17"/>
    <n v="2495"/>
    <n v="524"/>
    <n v="1292"/>
    <n v="501"/>
    <n v="2.2625000000000002"/>
    <n v="153000"/>
    <x v="1"/>
    <m/>
  </r>
  <r>
    <n v="-120.59"/>
    <n v="35.11"/>
    <n v="20"/>
    <n v="3098"/>
    <n v="571"/>
    <n v="1449"/>
    <n v="611"/>
    <n v="3.5743999999999998"/>
    <n v="197800"/>
    <x v="1"/>
    <m/>
  </r>
  <r>
    <n v="-120.61"/>
    <n v="35.119999999999997"/>
    <n v="31"/>
    <n v="1486"/>
    <n v="345"/>
    <n v="823"/>
    <n v="322"/>
    <n v="2.6974"/>
    <n v="165400"/>
    <x v="1"/>
    <m/>
  </r>
  <r>
    <n v="-120.61"/>
    <n v="35.130000000000003"/>
    <n v="16"/>
    <n v="3431"/>
    <n v="721"/>
    <n v="1777"/>
    <n v="701"/>
    <n v="2.7301000000000002"/>
    <n v="190400"/>
    <x v="1"/>
    <m/>
  </r>
  <r>
    <n v="-120.61"/>
    <n v="35.119999999999997"/>
    <n v="12"/>
    <n v="3430"/>
    <n v="793"/>
    <n v="1840"/>
    <n v="720"/>
    <n v="2.9821"/>
    <n v="162000"/>
    <x v="1"/>
    <m/>
  </r>
  <r>
    <n v="-120.61"/>
    <n v="35.11"/>
    <n v="11"/>
    <n v="3733"/>
    <n v="831"/>
    <n v="1839"/>
    <n v="739"/>
    <n v="3.3062"/>
    <n v="158500"/>
    <x v="1"/>
    <m/>
  </r>
  <r>
    <n v="-120.65"/>
    <n v="35.119999999999997"/>
    <n v="19"/>
    <n v="2949"/>
    <n v="662"/>
    <n v="1425"/>
    <n v="548"/>
    <n v="2.9615"/>
    <n v="178100"/>
    <x v="1"/>
    <m/>
  </r>
  <r>
    <n v="-120.62"/>
    <n v="35.130000000000003"/>
    <n v="26"/>
    <n v="3971"/>
    <n v="803"/>
    <n v="1792"/>
    <n v="723"/>
    <n v="2.7128000000000001"/>
    <n v="209900"/>
    <x v="1"/>
    <m/>
  </r>
  <r>
    <n v="-120.62"/>
    <n v="35.11"/>
    <n v="18"/>
    <n v="2241"/>
    <n v="544"/>
    <n v="1521"/>
    <n v="509"/>
    <n v="2.0291999999999999"/>
    <n v="155800"/>
    <x v="1"/>
    <m/>
  </r>
  <r>
    <n v="-120.62"/>
    <n v="35.119999999999997"/>
    <n v="22"/>
    <n v="1240"/>
    <n v="294"/>
    <n v="768"/>
    <n v="288"/>
    <n v="2.6549999999999998"/>
    <n v="160000"/>
    <x v="1"/>
    <m/>
  </r>
  <r>
    <n v="-120.66"/>
    <n v="35.1"/>
    <n v="19"/>
    <n v="1583"/>
    <n v="392"/>
    <n v="704"/>
    <n v="269"/>
    <n v="2.1042000000000001"/>
    <n v="268300"/>
    <x v="1"/>
    <m/>
  </r>
  <r>
    <n v="-120.61"/>
    <n v="35.1"/>
    <n v="14"/>
    <n v="2919"/>
    <n v="691"/>
    <n v="1896"/>
    <n v="577"/>
    <n v="2.4003000000000001"/>
    <n v="142100"/>
    <x v="1"/>
    <m/>
  </r>
  <r>
    <n v="-120.61"/>
    <n v="35.1"/>
    <n v="17"/>
    <n v="2799"/>
    <n v="637"/>
    <n v="2015"/>
    <n v="592"/>
    <n v="3.0535999999999999"/>
    <n v="143600"/>
    <x v="1"/>
    <m/>
  </r>
  <r>
    <n v="-120.6"/>
    <n v="35.1"/>
    <n v="16"/>
    <n v="3290"/>
    <n v="686"/>
    <n v="1497"/>
    <n v="655"/>
    <n v="2.6875"/>
    <n v="178200"/>
    <x v="1"/>
    <m/>
  </r>
  <r>
    <n v="-120.58"/>
    <n v="35"/>
    <n v="37"/>
    <n v="523"/>
    <n v="119"/>
    <n v="374"/>
    <n v="95"/>
    <n v="1.4725999999999999"/>
    <n v="106300"/>
    <x v="1"/>
    <m/>
  </r>
  <r>
    <n v="-120.61"/>
    <n v="35.06"/>
    <n v="13"/>
    <n v="2364"/>
    <n v="421"/>
    <n v="1257"/>
    <n v="380"/>
    <n v="4.6166999999999998"/>
    <n v="273100"/>
    <x v="1"/>
    <m/>
  </r>
  <r>
    <n v="-120.56"/>
    <n v="35.07"/>
    <n v="14"/>
    <n v="6788"/>
    <n v="1216"/>
    <n v="2866"/>
    <n v="1036"/>
    <n v="3.3603000000000001"/>
    <n v="280200"/>
    <x v="1"/>
    <m/>
  </r>
  <r>
    <n v="-120.52"/>
    <n v="35.06"/>
    <n v="11"/>
    <n v="1317"/>
    <n v="234"/>
    <n v="655"/>
    <n v="243"/>
    <n v="4.3611000000000004"/>
    <n v="329700"/>
    <x v="1"/>
    <m/>
  </r>
  <r>
    <n v="-120.3"/>
    <n v="35.1"/>
    <n v="16"/>
    <n v="2819"/>
    <n v="479"/>
    <n v="1068"/>
    <n v="365"/>
    <n v="4.5461"/>
    <n v="270800"/>
    <x v="1"/>
    <m/>
  </r>
  <r>
    <n v="-120.43"/>
    <n v="35.17"/>
    <n v="16"/>
    <n v="947"/>
    <n v="163"/>
    <n v="477"/>
    <n v="137"/>
    <n v="3.851"/>
    <n v="315000"/>
    <x v="1"/>
    <m/>
  </r>
  <r>
    <n v="-120.57"/>
    <n v="35.18"/>
    <n v="16"/>
    <n v="5209"/>
    <n v="917"/>
    <n v="2284"/>
    <n v="809"/>
    <n v="4.0403000000000002"/>
    <n v="346100"/>
    <x v="1"/>
    <m/>
  </r>
  <r>
    <n v="-120.48"/>
    <n v="35.049999999999997"/>
    <n v="24"/>
    <n v="2314"/>
    <n v="468"/>
    <n v="1549"/>
    <n v="463"/>
    <n v="2.8203"/>
    <n v="152600"/>
    <x v="1"/>
    <m/>
  </r>
  <r>
    <n v="-120.47"/>
    <n v="35.04"/>
    <n v="29"/>
    <n v="1315"/>
    <n v="279"/>
    <n v="926"/>
    <n v="249"/>
    <n v="2.9375"/>
    <n v="144800"/>
    <x v="1"/>
    <m/>
  </r>
  <r>
    <n v="-120.5"/>
    <n v="35.03"/>
    <n v="10"/>
    <n v="10463"/>
    <n v="1756"/>
    <n v="4660"/>
    <n v="1715"/>
    <n v="3.5682"/>
    <n v="277300"/>
    <x v="1"/>
    <m/>
  </r>
  <r>
    <n v="-120.48"/>
    <n v="35.020000000000003"/>
    <n v="17"/>
    <n v="2721"/>
    <n v="477"/>
    <n v="1672"/>
    <n v="492"/>
    <n v="2.9798"/>
    <n v="204800"/>
    <x v="1"/>
    <m/>
  </r>
  <r>
    <n v="-120.69"/>
    <n v="35.520000000000003"/>
    <n v="26"/>
    <n v="2758"/>
    <n v="571"/>
    <n v="1291"/>
    <n v="522"/>
    <n v="2.9249999999999998"/>
    <n v="181400"/>
    <x v="1"/>
    <m/>
  </r>
  <r>
    <n v="-120.68"/>
    <n v="35.51"/>
    <n v="17"/>
    <n v="1701"/>
    <n v="298"/>
    <n v="941"/>
    <n v="293"/>
    <n v="4.3217999999999996"/>
    <n v="209100"/>
    <x v="1"/>
    <m/>
  </r>
  <r>
    <n v="-120.68"/>
    <n v="35.5"/>
    <n v="19"/>
    <n v="3369"/>
    <n v="673"/>
    <n v="1834"/>
    <n v="646"/>
    <n v="3.7671999999999999"/>
    <n v="173800"/>
    <x v="1"/>
    <m/>
  </r>
  <r>
    <n v="-120.67"/>
    <n v="35.5"/>
    <n v="15"/>
    <n v="2752"/>
    <n v="546"/>
    <n v="1422"/>
    <n v="545"/>
    <n v="3.2812999999999999"/>
    <n v="175000"/>
    <x v="1"/>
    <m/>
  </r>
  <r>
    <n v="-120.66"/>
    <n v="35.5"/>
    <n v="19"/>
    <n v="1861"/>
    <n v="364"/>
    <n v="1040"/>
    <n v="363"/>
    <n v="3.3125"/>
    <n v="163900"/>
    <x v="1"/>
    <m/>
  </r>
  <r>
    <n v="-120.66"/>
    <n v="35.49"/>
    <n v="17"/>
    <n v="4422"/>
    <n v="945"/>
    <n v="2307"/>
    <n v="885"/>
    <n v="2.8285"/>
    <n v="171300"/>
    <x v="1"/>
    <m/>
  </r>
  <r>
    <n v="-120.65"/>
    <n v="35.479999999999997"/>
    <n v="19"/>
    <n v="2310"/>
    <n v="471"/>
    <n v="1341"/>
    <n v="441"/>
    <n v="3.2250000000000001"/>
    <n v="166900"/>
    <x v="1"/>
    <m/>
  </r>
  <r>
    <n v="-120.64"/>
    <n v="35.46"/>
    <n v="6"/>
    <n v="5876"/>
    <n v="1406"/>
    <n v="2877"/>
    <n v="1304"/>
    <n v="2.5436999999999999"/>
    <n v="146400"/>
    <x v="1"/>
    <m/>
  </r>
  <r>
    <n v="-120.69"/>
    <n v="35.49"/>
    <n v="16"/>
    <n v="2666"/>
    <n v="450"/>
    <n v="1203"/>
    <n v="429"/>
    <n v="4.1375000000000002"/>
    <n v="222400"/>
    <x v="1"/>
    <m/>
  </r>
  <r>
    <n v="-120.68"/>
    <n v="35.479999999999997"/>
    <n v="15"/>
    <n v="2608"/>
    <n v="525"/>
    <n v="1351"/>
    <n v="502"/>
    <n v="2.7797999999999998"/>
    <n v="205800"/>
    <x v="1"/>
    <m/>
  </r>
  <r>
    <n v="-120.67"/>
    <n v="35.479999999999997"/>
    <n v="18"/>
    <n v="2339"/>
    <n v="443"/>
    <n v="1097"/>
    <n v="416"/>
    <n v="3.3437999999999999"/>
    <n v="176100"/>
    <x v="1"/>
    <m/>
  </r>
  <r>
    <n v="-120.66"/>
    <n v="35.47"/>
    <n v="18"/>
    <n v="2474"/>
    <n v="449"/>
    <n v="1269"/>
    <n v="431"/>
    <n v="3.9062999999999999"/>
    <n v="184800"/>
    <x v="1"/>
    <m/>
  </r>
  <r>
    <n v="-120.66"/>
    <n v="35.46"/>
    <n v="17"/>
    <n v="3748"/>
    <n v="609"/>
    <n v="1860"/>
    <n v="612"/>
    <n v="4.5179"/>
    <n v="225600"/>
    <x v="1"/>
    <m/>
  </r>
  <r>
    <n v="-120.7"/>
    <n v="35.549999999999997"/>
    <n v="10"/>
    <n v="3979"/>
    <n v="761"/>
    <n v="1834"/>
    <n v="671"/>
    <n v="3.5"/>
    <n v="172100"/>
    <x v="1"/>
    <m/>
  </r>
  <r>
    <n v="-120.76"/>
    <n v="35.520000000000003"/>
    <n v="7"/>
    <n v="9613"/>
    <n v="1666"/>
    <n v="4487"/>
    <n v="1653"/>
    <n v="3.6667000000000001"/>
    <n v="250600"/>
    <x v="1"/>
    <m/>
  </r>
  <r>
    <n v="-120.71"/>
    <n v="35.5"/>
    <n v="12"/>
    <n v="3098"/>
    <n v="453"/>
    <n v="1433"/>
    <n v="434"/>
    <n v="5.2507999999999999"/>
    <n v="292900"/>
    <x v="1"/>
    <m/>
  </r>
  <r>
    <n v="-120.56"/>
    <n v="35.479999999999997"/>
    <n v="12"/>
    <n v="4161"/>
    <n v="731"/>
    <n v="1609"/>
    <n v="615"/>
    <n v="5.0946999999999996"/>
    <n v="267500"/>
    <x v="1"/>
    <m/>
  </r>
  <r>
    <n v="-119.93"/>
    <n v="35.200000000000003"/>
    <n v="29"/>
    <n v="1649"/>
    <n v="342"/>
    <n v="671"/>
    <n v="264"/>
    <n v="3.0602"/>
    <n v="69800"/>
    <x v="2"/>
    <e v="#NAME?"/>
  </r>
  <r>
    <n v="-120.49"/>
    <n v="35.35"/>
    <n v="17"/>
    <n v="3043"/>
    <n v="608"/>
    <n v="1457"/>
    <n v="545"/>
    <n v="3.1640999999999999"/>
    <n v="158600"/>
    <x v="1"/>
    <m/>
  </r>
  <r>
    <n v="-120.65"/>
    <n v="35.409999999999997"/>
    <n v="15"/>
    <n v="6725"/>
    <n v="1111"/>
    <n v="3139"/>
    <n v="1029"/>
    <n v="4.1875"/>
    <n v="261600"/>
    <x v="1"/>
    <m/>
  </r>
  <r>
    <n v="-120.64"/>
    <n v="35.47"/>
    <n v="8"/>
    <n v="416"/>
    <n v="121"/>
    <n v="936"/>
    <n v="97"/>
    <n v="2.1154000000000002"/>
    <n v="117200"/>
    <x v="1"/>
    <m/>
  </r>
  <r>
    <n v="-122.4"/>
    <n v="37.68"/>
    <n v="36"/>
    <n v="3595"/>
    <n v="815"/>
    <n v="1649"/>
    <n v="755"/>
    <n v="3.3816000000000002"/>
    <n v="253400"/>
    <x v="0"/>
    <e v="#NAME?"/>
  </r>
  <r>
    <n v="-122.4"/>
    <n v="37.68"/>
    <n v="41"/>
    <n v="2267"/>
    <n v="486"/>
    <n v="1045"/>
    <n v="459"/>
    <n v="4.1146000000000003"/>
    <n v="272200"/>
    <x v="0"/>
    <e v="#NAME?"/>
  </r>
  <r>
    <n v="-122.32"/>
    <n v="37.69"/>
    <n v="48"/>
    <n v="592"/>
    <n v="122"/>
    <n v="340"/>
    <n v="143"/>
    <n v="5.9660000000000002"/>
    <n v="315200"/>
    <x v="0"/>
    <e v="#NAME?"/>
  </r>
  <r>
    <n v="-122.41"/>
    <n v="37.700000000000003"/>
    <n v="23"/>
    <n v="1817"/>
    <n v="400"/>
    <n v="1376"/>
    <n v="382"/>
    <n v="2.4113000000000002"/>
    <n v="214200"/>
    <x v="0"/>
    <e v="#NAME?"/>
  </r>
  <r>
    <n v="-122.42"/>
    <n v="37.71"/>
    <n v="44"/>
    <n v="2080"/>
    <n v="489"/>
    <n v="1781"/>
    <n v="478"/>
    <n v="3.6827000000000001"/>
    <n v="215300"/>
    <x v="0"/>
    <e v="#NAME?"/>
  </r>
  <r>
    <n v="-122.43"/>
    <n v="37.71"/>
    <n v="24"/>
    <n v="4299"/>
    <n v="857"/>
    <n v="2249"/>
    <n v="788"/>
    <n v="4.6097999999999999"/>
    <n v="290400"/>
    <x v="0"/>
    <e v="#NAME?"/>
  </r>
  <r>
    <n v="-122.43"/>
    <n v="37.700000000000003"/>
    <n v="19"/>
    <n v="1733"/>
    <n v="354"/>
    <n v="959"/>
    <n v="348"/>
    <n v="4.7708000000000004"/>
    <n v="281700"/>
    <x v="0"/>
    <e v="#NAME?"/>
  </r>
  <r>
    <n v="-122.44"/>
    <n v="37.700000000000003"/>
    <n v="6"/>
    <n v="3523"/>
    <n v="664"/>
    <n v="1705"/>
    <n v="608"/>
    <n v="4.9318"/>
    <n v="258100"/>
    <x v="3"/>
    <e v="#NAME?"/>
  </r>
  <r>
    <n v="-122.45"/>
    <n v="37.700000000000003"/>
    <n v="46"/>
    <n v="2193"/>
    <n v="499"/>
    <n v="1814"/>
    <n v="489"/>
    <n v="4.0125000000000002"/>
    <n v="230100"/>
    <x v="3"/>
    <e v="#NAME?"/>
  </r>
  <r>
    <n v="-122.45"/>
    <n v="37.71"/>
    <n v="50"/>
    <n v="1441"/>
    <n v="283"/>
    <n v="1159"/>
    <n v="286"/>
    <n v="4.5416999999999996"/>
    <n v="233700"/>
    <x v="3"/>
    <e v="#NAME?"/>
  </r>
  <r>
    <n v="-122.45"/>
    <n v="37.71"/>
    <n v="49"/>
    <n v="2244"/>
    <n v="442"/>
    <n v="1948"/>
    <n v="423"/>
    <n v="4.7638999999999996"/>
    <n v="251500"/>
    <x v="3"/>
    <e v="#NAME?"/>
  </r>
  <r>
    <n v="-122.45"/>
    <n v="37.700000000000003"/>
    <n v="16"/>
    <n v="6457"/>
    <n v="1336"/>
    <n v="4375"/>
    <n v="1231"/>
    <n v="5.1787999999999998"/>
    <n v="267000"/>
    <x v="3"/>
    <e v="#NAME?"/>
  </r>
  <r>
    <n v="-122.46"/>
    <n v="37.700000000000003"/>
    <n v="37"/>
    <n v="1028"/>
    <n v="275"/>
    <n v="904"/>
    <n v="261"/>
    <n v="3.5034999999999998"/>
    <n v="238600"/>
    <x v="3"/>
    <e v="#NAME?"/>
  </r>
  <r>
    <n v="-122.46"/>
    <n v="37.69"/>
    <n v="35"/>
    <n v="1983"/>
    <n v="385"/>
    <n v="1577"/>
    <n v="414"/>
    <n v="4.0833000000000004"/>
    <n v="266700"/>
    <x v="3"/>
    <e v="#NAME?"/>
  </r>
  <r>
    <n v="-122.46"/>
    <n v="37.700000000000003"/>
    <n v="37"/>
    <n v="3029"/>
    <n v="738"/>
    <n v="2436"/>
    <n v="700"/>
    <n v="3.3214000000000001"/>
    <n v="243200"/>
    <x v="3"/>
    <e v="#NAME?"/>
  </r>
  <r>
    <n v="-122.47"/>
    <n v="37.700000000000003"/>
    <n v="45"/>
    <n v="3290"/>
    <n v="693"/>
    <n v="2466"/>
    <n v="666"/>
    <n v="3.6587999999999998"/>
    <n v="238600"/>
    <x v="3"/>
    <e v="#NAME?"/>
  </r>
  <r>
    <n v="-122.46"/>
    <n v="37.71"/>
    <n v="44"/>
    <n v="364"/>
    <n v="102"/>
    <n v="339"/>
    <n v="98"/>
    <n v="2.4830000000000001"/>
    <n v="214300"/>
    <x v="3"/>
    <e v="#NAME?"/>
  </r>
  <r>
    <n v="-122.46"/>
    <n v="37.71"/>
    <n v="45"/>
    <n v="1799"/>
    <n v="394"/>
    <n v="1436"/>
    <n v="389"/>
    <n v="3.65"/>
    <n v="239900"/>
    <x v="3"/>
    <e v="#NAME?"/>
  </r>
  <r>
    <n v="-122.46"/>
    <n v="37.700000000000003"/>
    <n v="42"/>
    <n v="876"/>
    <n v="216"/>
    <n v="713"/>
    <n v="203"/>
    <n v="3.84"/>
    <n v="235900"/>
    <x v="3"/>
    <e v="#NAME?"/>
  </r>
  <r>
    <n v="-122.47"/>
    <n v="37.700000000000003"/>
    <n v="44"/>
    <n v="2034"/>
    <n v="423"/>
    <n v="1491"/>
    <n v="373"/>
    <n v="4.5340999999999996"/>
    <n v="236500"/>
    <x v="3"/>
    <e v="#NAME?"/>
  </r>
  <r>
    <n v="-122.47"/>
    <n v="37.71"/>
    <n v="37"/>
    <n v="1046"/>
    <n v="251"/>
    <n v="822"/>
    <n v="239"/>
    <n v="3.5"/>
    <n v="224400"/>
    <x v="3"/>
    <e v="#NAME?"/>
  </r>
  <r>
    <n v="-122.46"/>
    <n v="37.71"/>
    <n v="39"/>
    <n v="2076"/>
    <n v="482"/>
    <n v="1738"/>
    <n v="445"/>
    <n v="3.1958000000000002"/>
    <n v="232100"/>
    <x v="3"/>
    <e v="#NAME?"/>
  </r>
  <r>
    <n v="-122.48"/>
    <n v="37.700000000000003"/>
    <n v="33"/>
    <n v="4167"/>
    <n v="1398"/>
    <n v="2923"/>
    <n v="1314"/>
    <n v="3.0489999999999999"/>
    <n v="307000"/>
    <x v="3"/>
    <e v="#NAME?"/>
  </r>
  <r>
    <n v="-122.48"/>
    <n v="37.700000000000003"/>
    <n v="33"/>
    <n v="4492"/>
    <m/>
    <n v="3477"/>
    <n v="1537"/>
    <n v="3.0546000000000002"/>
    <n v="297900"/>
    <x v="3"/>
    <e v="#NAME?"/>
  </r>
  <r>
    <n v="-122.48"/>
    <n v="37.71"/>
    <n v="39"/>
    <n v="3615"/>
    <n v="632"/>
    <n v="1571"/>
    <n v="615"/>
    <n v="5.1148999999999996"/>
    <n v="314200"/>
    <x v="3"/>
    <e v="#NAME?"/>
  </r>
  <r>
    <n v="-122.48"/>
    <n v="37.71"/>
    <n v="29"/>
    <n v="1048"/>
    <n v="150"/>
    <n v="455"/>
    <n v="152"/>
    <n v="6.1277999999999997"/>
    <n v="417600"/>
    <x v="3"/>
    <e v="#NAME?"/>
  </r>
  <r>
    <n v="-122.54"/>
    <n v="37.700000000000003"/>
    <n v="36"/>
    <n v="3988"/>
    <n v="732"/>
    <n v="1793"/>
    <n v="708"/>
    <n v="4.2472000000000003"/>
    <n v="292500"/>
    <x v="3"/>
    <e v="#NAME?"/>
  </r>
  <r>
    <n v="-122.49"/>
    <n v="37.67"/>
    <n v="35"/>
    <n v="5275"/>
    <n v="903"/>
    <n v="2892"/>
    <n v="842"/>
    <n v="4.6771000000000003"/>
    <n v="266400"/>
    <x v="3"/>
    <e v="#NAME?"/>
  </r>
  <r>
    <n v="-122.49"/>
    <n v="37.68"/>
    <n v="35"/>
    <n v="2405"/>
    <n v="461"/>
    <n v="1583"/>
    <n v="471"/>
    <n v="5.0659000000000001"/>
    <n v="238000"/>
    <x v="3"/>
    <e v="#NAME?"/>
  </r>
  <r>
    <n v="-122.49"/>
    <n v="37.67"/>
    <n v="29"/>
    <n v="3795"/>
    <n v="675"/>
    <n v="2494"/>
    <n v="696"/>
    <n v="5.2847999999999997"/>
    <n v="260300"/>
    <x v="3"/>
    <e v="#NAME?"/>
  </r>
  <r>
    <n v="-122.49"/>
    <n v="37.700000000000003"/>
    <n v="36"/>
    <n v="1946"/>
    <n v="340"/>
    <n v="828"/>
    <n v="313"/>
    <n v="5.2811000000000003"/>
    <n v="287700"/>
    <x v="3"/>
    <e v="#NAME?"/>
  </r>
  <r>
    <n v="-122.49"/>
    <n v="37.69"/>
    <n v="36"/>
    <n v="1344"/>
    <n v="258"/>
    <n v="782"/>
    <n v="265"/>
    <n v="4.5"/>
    <n v="275600"/>
    <x v="3"/>
    <e v="#NAME?"/>
  </r>
  <r>
    <n v="-122.48"/>
    <n v="37.69"/>
    <n v="33"/>
    <n v="2347"/>
    <n v="512"/>
    <n v="1259"/>
    <n v="481"/>
    <n v="3.4491999999999998"/>
    <n v="264300"/>
    <x v="3"/>
    <e v="#NAME?"/>
  </r>
  <r>
    <n v="-122.49"/>
    <n v="37.69"/>
    <n v="35"/>
    <n v="2644"/>
    <n v="456"/>
    <n v="1465"/>
    <n v="430"/>
    <n v="4.9375"/>
    <n v="277000"/>
    <x v="3"/>
    <e v="#NAME?"/>
  </r>
  <r>
    <n v="-122.49"/>
    <n v="37.69"/>
    <n v="35"/>
    <n v="2576"/>
    <n v="443"/>
    <n v="1273"/>
    <n v="433"/>
    <n v="4.7390999999999996"/>
    <n v="272800"/>
    <x v="3"/>
    <e v="#NAME?"/>
  </r>
  <r>
    <n v="-122.47"/>
    <n v="37.700000000000003"/>
    <n v="47"/>
    <n v="737"/>
    <n v="126"/>
    <n v="370"/>
    <n v="136"/>
    <n v="3.7749999999999999"/>
    <n v="281300"/>
    <x v="3"/>
    <e v="#NAME?"/>
  </r>
  <r>
    <n v="-122.47"/>
    <n v="37.69"/>
    <n v="27"/>
    <n v="2447"/>
    <n v="720"/>
    <n v="2104"/>
    <n v="657"/>
    <n v="3.4489999999999998"/>
    <n v="239100"/>
    <x v="3"/>
    <e v="#NAME?"/>
  </r>
  <r>
    <n v="-122.47"/>
    <n v="37.69"/>
    <n v="30"/>
    <n v="837"/>
    <n v="213"/>
    <n v="606"/>
    <n v="199"/>
    <n v="4.875"/>
    <n v="258800"/>
    <x v="3"/>
    <e v="#NAME?"/>
  </r>
  <r>
    <n v="-122.48"/>
    <n v="37.69"/>
    <n v="42"/>
    <n v="2993"/>
    <n v="512"/>
    <n v="1594"/>
    <n v="546"/>
    <n v="4.4821"/>
    <n v="252400"/>
    <x v="3"/>
    <e v="#NAME?"/>
  </r>
  <r>
    <n v="-122.48"/>
    <n v="37.69"/>
    <n v="43"/>
    <n v="2661"/>
    <n v="455"/>
    <n v="1384"/>
    <n v="456"/>
    <n v="4.2420999999999998"/>
    <n v="257500"/>
    <x v="3"/>
    <e v="#NAME?"/>
  </r>
  <r>
    <n v="-122.46"/>
    <n v="37.69"/>
    <n v="26"/>
    <n v="4302"/>
    <n v="1125"/>
    <n v="3320"/>
    <n v="1100"/>
    <n v="3.4375"/>
    <n v="277700"/>
    <x v="3"/>
    <e v="#NAME?"/>
  </r>
  <r>
    <n v="-122.46"/>
    <n v="37.68"/>
    <n v="23"/>
    <n v="2812"/>
    <n v="769"/>
    <n v="1983"/>
    <n v="681"/>
    <n v="2.9413"/>
    <n v="229400"/>
    <x v="3"/>
    <e v="#NAME?"/>
  </r>
  <r>
    <n v="-122.47"/>
    <n v="37.69"/>
    <n v="35"/>
    <n v="1720"/>
    <n v="421"/>
    <n v="1452"/>
    <n v="425"/>
    <n v="3.5909"/>
    <n v="256100"/>
    <x v="3"/>
    <e v="#NAME?"/>
  </r>
  <r>
    <n v="-122.47"/>
    <n v="37.69"/>
    <n v="34"/>
    <n v="1954"/>
    <n v="357"/>
    <n v="1130"/>
    <n v="367"/>
    <n v="4.6447000000000003"/>
    <n v="304500"/>
    <x v="3"/>
    <e v="#NAME?"/>
  </r>
  <r>
    <n v="-122.47"/>
    <n v="37.68"/>
    <n v="31"/>
    <n v="4077"/>
    <n v="777"/>
    <n v="2544"/>
    <n v="738"/>
    <n v="4.5336999999999996"/>
    <n v="306700"/>
    <x v="3"/>
    <e v="#NAME?"/>
  </r>
  <r>
    <n v="-122.48"/>
    <n v="37.68"/>
    <n v="31"/>
    <n v="3506"/>
    <n v="653"/>
    <n v="2296"/>
    <n v="645"/>
    <n v="5.5647000000000002"/>
    <n v="268700"/>
    <x v="3"/>
    <e v="#NAME?"/>
  </r>
  <r>
    <n v="-122.48"/>
    <n v="37.67"/>
    <n v="15"/>
    <n v="2897"/>
    <n v="728"/>
    <n v="2340"/>
    <n v="720"/>
    <n v="3.3906000000000001"/>
    <n v="303700"/>
    <x v="3"/>
    <e v="#NAME?"/>
  </r>
  <r>
    <n v="-122.48"/>
    <n v="37.67"/>
    <n v="31"/>
    <n v="2609"/>
    <n v="433"/>
    <n v="1746"/>
    <n v="464"/>
    <n v="5.1054000000000004"/>
    <n v="294500"/>
    <x v="3"/>
    <e v="#NAME?"/>
  </r>
  <r>
    <n v="-122.49"/>
    <n v="37.68"/>
    <n v="34"/>
    <n v="3718"/>
    <n v="676"/>
    <n v="2510"/>
    <n v="632"/>
    <n v="5.3311000000000002"/>
    <n v="270800"/>
    <x v="3"/>
    <e v="#NAME?"/>
  </r>
  <r>
    <n v="-122.48"/>
    <n v="37.67"/>
    <n v="14"/>
    <n v="3395"/>
    <n v="1059"/>
    <n v="2258"/>
    <n v="945"/>
    <n v="2.964"/>
    <n v="319700"/>
    <x v="3"/>
    <e v="#NAME?"/>
  </r>
  <r>
    <n v="-122.45"/>
    <n v="37.69"/>
    <n v="17"/>
    <n v="2359"/>
    <n v="501"/>
    <n v="884"/>
    <n v="504"/>
    <n v="3.0625"/>
    <n v="87500"/>
    <x v="3"/>
    <e v="#NAME?"/>
  </r>
  <r>
    <n v="-122.45"/>
    <n v="37.67"/>
    <n v="35"/>
    <n v="491"/>
    <n v="98"/>
    <n v="274"/>
    <n v="97"/>
    <n v="4.4286000000000003"/>
    <n v="238600"/>
    <x v="3"/>
    <e v="#NAME?"/>
  </r>
  <r>
    <n v="-122.47"/>
    <n v="37.67"/>
    <n v="20"/>
    <n v="5689"/>
    <n v="992"/>
    <n v="3752"/>
    <n v="1002"/>
    <n v="5.5845000000000002"/>
    <n v="304300"/>
    <x v="3"/>
    <e v="#NAME?"/>
  </r>
  <r>
    <n v="-122.47"/>
    <n v="37.659999999999997"/>
    <n v="18"/>
    <n v="4172"/>
    <n v="806"/>
    <n v="3226"/>
    <n v="790"/>
    <n v="5.7534999999999998"/>
    <n v="297900"/>
    <x v="3"/>
    <e v="#NAME?"/>
  </r>
  <r>
    <n v="-122.46"/>
    <n v="37.67"/>
    <n v="16"/>
    <n v="3372"/>
    <n v="1101"/>
    <n v="2049"/>
    <n v="1021"/>
    <n v="4.1303000000000001"/>
    <n v="146500"/>
    <x v="3"/>
    <e v="#NAME?"/>
  </r>
  <r>
    <n v="-122.46"/>
    <n v="37.659999999999997"/>
    <n v="15"/>
    <n v="6082"/>
    <n v="1284"/>
    <n v="3861"/>
    <n v="1198"/>
    <n v="5.4221000000000004"/>
    <n v="284700"/>
    <x v="3"/>
    <e v="#NAME?"/>
  </r>
  <r>
    <n v="-122.46"/>
    <n v="37.65"/>
    <n v="21"/>
    <n v="2751"/>
    <n v="502"/>
    <n v="2027"/>
    <n v="491"/>
    <n v="5.2572999999999999"/>
    <n v="322900"/>
    <x v="3"/>
    <e v="#NAME?"/>
  </r>
  <r>
    <n v="-122.45"/>
    <n v="37.67"/>
    <n v="36"/>
    <n v="1664"/>
    <n v="326"/>
    <n v="963"/>
    <n v="322"/>
    <n v="4.7812999999999999"/>
    <n v="246400"/>
    <x v="3"/>
    <e v="#NAME?"/>
  </r>
  <r>
    <n v="-122.45"/>
    <n v="37.659999999999997"/>
    <n v="35"/>
    <n v="2738"/>
    <n v="509"/>
    <n v="1545"/>
    <n v="493"/>
    <n v="5.3445999999999998"/>
    <n v="263300"/>
    <x v="3"/>
    <e v="#NAME?"/>
  </r>
  <r>
    <n v="-122.46"/>
    <n v="37.659999999999997"/>
    <n v="36"/>
    <n v="2535"/>
    <n v="451"/>
    <n v="1390"/>
    <n v="436"/>
    <n v="5.3398000000000003"/>
    <n v="260900"/>
    <x v="3"/>
    <e v="#NAME?"/>
  </r>
  <r>
    <n v="-122.45"/>
    <n v="37.659999999999997"/>
    <n v="36"/>
    <n v="5456"/>
    <n v="926"/>
    <n v="2761"/>
    <n v="916"/>
    <n v="4.7755000000000001"/>
    <n v="280700"/>
    <x v="3"/>
    <e v="#NAME?"/>
  </r>
  <r>
    <n v="-122.44"/>
    <n v="37.65"/>
    <n v="38"/>
    <n v="5277"/>
    <n v="1008"/>
    <n v="2695"/>
    <n v="997"/>
    <n v="3.9722"/>
    <n v="276200"/>
    <x v="3"/>
    <e v="#NAME?"/>
  </r>
  <r>
    <n v="-122.43"/>
    <n v="37.659999999999997"/>
    <n v="29"/>
    <n v="3541"/>
    <n v="786"/>
    <n v="2259"/>
    <n v="770"/>
    <n v="4.3038999999999996"/>
    <n v="278400"/>
    <x v="3"/>
    <e v="#NAME?"/>
  </r>
  <r>
    <n v="-122.44"/>
    <n v="37.659999999999997"/>
    <n v="21"/>
    <n v="5108"/>
    <n v="1510"/>
    <n v="3288"/>
    <n v="1405"/>
    <n v="3.1926999999999999"/>
    <n v="252600"/>
    <x v="3"/>
    <e v="#NAME?"/>
  </r>
  <r>
    <n v="-122.44"/>
    <n v="37.659999999999997"/>
    <n v="36"/>
    <n v="1447"/>
    <n v="276"/>
    <n v="799"/>
    <n v="275"/>
    <n v="4.7638999999999996"/>
    <n v="265600"/>
    <x v="3"/>
    <e v="#NAME?"/>
  </r>
  <r>
    <n v="-122.44"/>
    <n v="37.67"/>
    <n v="35"/>
    <n v="1814"/>
    <n v="365"/>
    <n v="1025"/>
    <n v="384"/>
    <n v="4.4249999999999998"/>
    <n v="268400"/>
    <x v="3"/>
    <e v="#NAME?"/>
  </r>
  <r>
    <n v="-122.42"/>
    <n v="37.67"/>
    <n v="42"/>
    <n v="2274"/>
    <n v="429"/>
    <n v="1255"/>
    <n v="397"/>
    <n v="5.1204999999999998"/>
    <n v="226300"/>
    <x v="3"/>
    <e v="#NAME?"/>
  </r>
  <r>
    <n v="-122.41"/>
    <n v="37.659999999999997"/>
    <n v="37"/>
    <n v="2155"/>
    <n v="446"/>
    <n v="1255"/>
    <n v="428"/>
    <n v="3.8437999999999999"/>
    <n v="250700"/>
    <x v="3"/>
    <e v="#NAME?"/>
  </r>
  <r>
    <n v="-122.42"/>
    <n v="37.659999999999997"/>
    <n v="41"/>
    <n v="2189"/>
    <n v="414"/>
    <n v="1063"/>
    <n v="409"/>
    <n v="4.7361000000000004"/>
    <n v="302600"/>
    <x v="3"/>
    <e v="#NAME?"/>
  </r>
  <r>
    <n v="-122.42"/>
    <n v="37.659999999999997"/>
    <n v="28"/>
    <n v="3520"/>
    <n v="672"/>
    <n v="1746"/>
    <n v="602"/>
    <n v="4.9236000000000004"/>
    <n v="273500"/>
    <x v="3"/>
    <e v="#NAME?"/>
  </r>
  <r>
    <n v="-122.42"/>
    <n v="37.659999999999997"/>
    <n v="36"/>
    <n v="725"/>
    <n v="121"/>
    <n v="335"/>
    <n v="140"/>
    <n v="4.125"/>
    <n v="327600"/>
    <x v="3"/>
    <e v="#NAME?"/>
  </r>
  <r>
    <n v="-122.41"/>
    <n v="37.659999999999997"/>
    <n v="32"/>
    <n v="1385"/>
    <n v="356"/>
    <n v="1096"/>
    <n v="353"/>
    <n v="4.4749999999999996"/>
    <n v="246700"/>
    <x v="3"/>
    <e v="#NAME?"/>
  </r>
  <r>
    <n v="-122.41"/>
    <n v="37.659999999999997"/>
    <n v="34"/>
    <n v="1075"/>
    <n v="318"/>
    <n v="906"/>
    <n v="294"/>
    <n v="3.0051999999999999"/>
    <n v="242500"/>
    <x v="3"/>
    <e v="#NAME?"/>
  </r>
  <r>
    <n v="-122.41"/>
    <n v="37.659999999999997"/>
    <n v="40"/>
    <n v="1294"/>
    <n v="308"/>
    <n v="1177"/>
    <n v="301"/>
    <n v="3.6667000000000001"/>
    <n v="218800"/>
    <x v="3"/>
    <e v="#NAME?"/>
  </r>
  <r>
    <n v="-122.41"/>
    <n v="37.659999999999997"/>
    <n v="37"/>
    <n v="694"/>
    <n v="188"/>
    <n v="658"/>
    <n v="225"/>
    <n v="4.6102999999999996"/>
    <n v="237500"/>
    <x v="3"/>
    <e v="#NAME?"/>
  </r>
  <r>
    <n v="-122.41"/>
    <n v="37.659999999999997"/>
    <n v="44"/>
    <n v="431"/>
    <n v="195"/>
    <n v="682"/>
    <n v="212"/>
    <n v="3.2833000000000001"/>
    <n v="233300"/>
    <x v="3"/>
    <e v="#NAME?"/>
  </r>
  <r>
    <n v="-122.41"/>
    <n v="37.65"/>
    <n v="32"/>
    <n v="3436"/>
    <n v="868"/>
    <n v="2583"/>
    <n v="817"/>
    <n v="3.5038999999999998"/>
    <n v="232400"/>
    <x v="3"/>
    <e v="#NAME?"/>
  </r>
  <r>
    <n v="-122.42"/>
    <n v="37.659999999999997"/>
    <n v="26"/>
    <n v="3253"/>
    <n v="932"/>
    <n v="2246"/>
    <n v="855"/>
    <n v="2.6631"/>
    <n v="244000"/>
    <x v="3"/>
    <e v="#NAME?"/>
  </r>
  <r>
    <n v="-122.43"/>
    <n v="37.659999999999997"/>
    <n v="43"/>
    <n v="1769"/>
    <n v="387"/>
    <n v="1102"/>
    <n v="377"/>
    <n v="4.5492999999999997"/>
    <n v="281500"/>
    <x v="3"/>
    <e v="#NAME?"/>
  </r>
  <r>
    <n v="-122.42"/>
    <n v="37.65"/>
    <n v="39"/>
    <n v="4402"/>
    <n v="894"/>
    <n v="2941"/>
    <n v="887"/>
    <n v="3.8565"/>
    <n v="239800"/>
    <x v="3"/>
    <e v="#NAME?"/>
  </r>
  <r>
    <n v="-122.43"/>
    <n v="37.64"/>
    <n v="34"/>
    <n v="8400"/>
    <n v="1812"/>
    <n v="4101"/>
    <n v="1717"/>
    <n v="4.1032999999999999"/>
    <n v="301000"/>
    <x v="3"/>
    <e v="#NAME?"/>
  </r>
  <r>
    <n v="-122.43"/>
    <n v="37.64"/>
    <n v="42"/>
    <n v="4091"/>
    <n v="757"/>
    <n v="1861"/>
    <n v="771"/>
    <n v="4.2069999999999999"/>
    <n v="272700"/>
    <x v="3"/>
    <e v="#NAME?"/>
  </r>
  <r>
    <n v="-122.45"/>
    <n v="37.64"/>
    <n v="19"/>
    <n v="6326"/>
    <n v="1025"/>
    <n v="3444"/>
    <n v="984"/>
    <n v="6.2497999999999996"/>
    <n v="353300"/>
    <x v="3"/>
    <e v="#NAME?"/>
  </r>
  <r>
    <n v="-122.46"/>
    <n v="37.64"/>
    <n v="26"/>
    <n v="2806"/>
    <n v="375"/>
    <n v="1617"/>
    <n v="396"/>
    <n v="5.3921999999999999"/>
    <n v="353700"/>
    <x v="3"/>
    <e v="#NAME?"/>
  </r>
  <r>
    <n v="-122.46"/>
    <n v="37.65"/>
    <n v="16"/>
    <n v="8676"/>
    <n v="1633"/>
    <n v="5130"/>
    <n v="1574"/>
    <n v="4.8095999999999997"/>
    <n v="262000"/>
    <x v="3"/>
    <e v="#NAME?"/>
  </r>
  <r>
    <n v="-122.46"/>
    <n v="37.64"/>
    <n v="17"/>
    <n v="3523"/>
    <n v="669"/>
    <n v="2150"/>
    <n v="666"/>
    <n v="4.5937999999999999"/>
    <n v="251200"/>
    <x v="3"/>
    <e v="#NAME?"/>
  </r>
  <r>
    <n v="-122.47"/>
    <n v="37.65"/>
    <n v="27"/>
    <n v="8103"/>
    <n v="1655"/>
    <n v="5023"/>
    <n v="1605"/>
    <n v="4.6452"/>
    <n v="236200"/>
    <x v="3"/>
    <e v="#NAME?"/>
  </r>
  <r>
    <n v="-122.53"/>
    <n v="37.659999999999997"/>
    <n v="25"/>
    <n v="7778"/>
    <n v="1493"/>
    <n v="4674"/>
    <n v="1451"/>
    <n v="5.4694000000000003"/>
    <n v="272400"/>
    <x v="3"/>
    <e v="#NAME?"/>
  </r>
  <r>
    <n v="-122.53"/>
    <n v="37.65"/>
    <n v="20"/>
    <n v="4582"/>
    <n v="1124"/>
    <n v="2325"/>
    <n v="1040"/>
    <n v="4.0556000000000001"/>
    <n v="275000"/>
    <x v="3"/>
    <e v="#NAME?"/>
  </r>
  <r>
    <n v="-122.48"/>
    <n v="37.65"/>
    <n v="39"/>
    <n v="3348"/>
    <n v="666"/>
    <n v="1817"/>
    <n v="668"/>
    <n v="4.2592999999999996"/>
    <n v="227400"/>
    <x v="3"/>
    <e v="#NAME?"/>
  </r>
  <r>
    <n v="-122.49"/>
    <n v="37.630000000000003"/>
    <n v="31"/>
    <n v="3109"/>
    <n v="621"/>
    <n v="1472"/>
    <n v="618"/>
    <n v="5.1550000000000002"/>
    <n v="263900"/>
    <x v="3"/>
    <e v="#NAME?"/>
  </r>
  <r>
    <n v="-122.49"/>
    <n v="37.630000000000003"/>
    <n v="34"/>
    <n v="696"/>
    <n v="145"/>
    <n v="398"/>
    <n v="162"/>
    <n v="3.5249999999999999"/>
    <n v="254100"/>
    <x v="3"/>
    <e v="#NAME?"/>
  </r>
  <r>
    <n v="-122.49"/>
    <n v="37.630000000000003"/>
    <n v="31"/>
    <n v="1256"/>
    <n v="328"/>
    <n v="785"/>
    <n v="297"/>
    <n v="3.2446000000000002"/>
    <n v="234600"/>
    <x v="3"/>
    <e v="#NAME?"/>
  </r>
  <r>
    <n v="-122.53"/>
    <n v="37.630000000000003"/>
    <n v="27"/>
    <n v="2589"/>
    <n v="658"/>
    <n v="1386"/>
    <n v="608"/>
    <n v="2.9087000000000001"/>
    <n v="228200"/>
    <x v="3"/>
    <e v="#NAME?"/>
  </r>
  <r>
    <n v="-122.48"/>
    <n v="37.64"/>
    <n v="7"/>
    <n v="120"/>
    <n v="21"/>
    <n v="50"/>
    <n v="27"/>
    <n v="12.5"/>
    <n v="281000"/>
    <x v="3"/>
    <e v="#NAME?"/>
  </r>
  <r>
    <n v="-122.47"/>
    <n v="37.61"/>
    <n v="34"/>
    <n v="4551"/>
    <n v="837"/>
    <n v="2208"/>
    <n v="834"/>
    <n v="5.4363999999999999"/>
    <n v="279300"/>
    <x v="3"/>
    <e v="#NAME?"/>
  </r>
  <r>
    <n v="-122.54"/>
    <n v="37.619999999999997"/>
    <n v="35"/>
    <n v="1481"/>
    <n v="277"/>
    <n v="747"/>
    <n v="254"/>
    <n v="4.4286000000000003"/>
    <n v="262100"/>
    <x v="3"/>
    <e v="#NAME?"/>
  </r>
  <r>
    <n v="-122.49"/>
    <n v="37.590000000000003"/>
    <n v="35"/>
    <n v="2683"/>
    <n v="475"/>
    <n v="1498"/>
    <n v="484"/>
    <n v="5.1281999999999996"/>
    <n v="262500"/>
    <x v="3"/>
    <e v="#NAME?"/>
  </r>
  <r>
    <n v="-122.5"/>
    <n v="37.590000000000003"/>
    <n v="36"/>
    <n v="1521"/>
    <n v="253"/>
    <n v="736"/>
    <n v="241"/>
    <n v="4.3541999999999996"/>
    <n v="237500"/>
    <x v="3"/>
    <e v="#NAME?"/>
  </r>
  <r>
    <n v="-122.5"/>
    <n v="37.6"/>
    <n v="35"/>
    <n v="2197"/>
    <n v="369"/>
    <n v="971"/>
    <n v="326"/>
    <n v="4.25"/>
    <n v="241700"/>
    <x v="3"/>
    <e v="#NAME?"/>
  </r>
  <r>
    <n v="-122.55"/>
    <n v="37.590000000000003"/>
    <n v="31"/>
    <n v="1331"/>
    <n v="245"/>
    <n v="598"/>
    <n v="225"/>
    <n v="4.1826999999999996"/>
    <n v="345500"/>
    <x v="3"/>
    <e v="#NAME?"/>
  </r>
  <r>
    <n v="-122.51"/>
    <n v="37.58"/>
    <n v="20"/>
    <n v="64"/>
    <n v="21"/>
    <n v="59"/>
    <n v="21"/>
    <n v="2.2374999999999998"/>
    <n v="450000"/>
    <x v="3"/>
    <e v="#NAME?"/>
  </r>
  <r>
    <n v="-122.49"/>
    <n v="37.6"/>
    <n v="33"/>
    <n v="3507"/>
    <n v="669"/>
    <n v="1697"/>
    <n v="660"/>
    <n v="4.0795000000000003"/>
    <n v="270600"/>
    <x v="3"/>
    <e v="#NAME?"/>
  </r>
  <r>
    <n v="-122.48"/>
    <n v="37.590000000000003"/>
    <n v="29"/>
    <n v="5889"/>
    <n v="959"/>
    <n v="2784"/>
    <n v="923"/>
    <n v="5.3990999999999998"/>
    <n v="273000"/>
    <x v="3"/>
    <e v="#NAME?"/>
  </r>
  <r>
    <n v="-122.48"/>
    <n v="37.57"/>
    <n v="34"/>
    <n v="4648"/>
    <n v="806"/>
    <n v="2282"/>
    <n v="814"/>
    <n v="4.5556000000000001"/>
    <n v="249000"/>
    <x v="3"/>
    <e v="#NAME?"/>
  </r>
  <r>
    <n v="-122.46"/>
    <n v="37.590000000000003"/>
    <n v="21"/>
    <n v="12902"/>
    <n v="2118"/>
    <n v="6160"/>
    <n v="2082"/>
    <n v="5.7652999999999999"/>
    <n v="325800"/>
    <x v="3"/>
    <e v="#NAME?"/>
  </r>
  <r>
    <n v="-122.46"/>
    <n v="37.630000000000003"/>
    <n v="22"/>
    <n v="6728"/>
    <n v="1382"/>
    <n v="3783"/>
    <n v="1310"/>
    <n v="5.0479000000000003"/>
    <n v="280400"/>
    <x v="3"/>
    <e v="#NAME?"/>
  </r>
  <r>
    <n v="-122.45"/>
    <n v="37.619999999999997"/>
    <n v="26"/>
    <n v="3507"/>
    <n v="512"/>
    <n v="1712"/>
    <n v="509"/>
    <n v="6.7206000000000001"/>
    <n v="344600"/>
    <x v="3"/>
    <e v="#NAME?"/>
  </r>
  <r>
    <n v="-122.45"/>
    <n v="37.630000000000003"/>
    <n v="28"/>
    <n v="4946"/>
    <n v="848"/>
    <n v="2683"/>
    <n v="824"/>
    <n v="5.7480000000000002"/>
    <n v="302100"/>
    <x v="3"/>
    <e v="#NAME?"/>
  </r>
  <r>
    <n v="-122.44"/>
    <n v="37.630000000000003"/>
    <n v="35"/>
    <n v="5113"/>
    <n v="959"/>
    <n v="3004"/>
    <n v="964"/>
    <n v="4.7625000000000002"/>
    <n v="281300"/>
    <x v="3"/>
    <e v="#NAME?"/>
  </r>
  <r>
    <n v="-122.43"/>
    <n v="37.630000000000003"/>
    <n v="34"/>
    <n v="4135"/>
    <n v="687"/>
    <n v="2154"/>
    <n v="742"/>
    <n v="4.9732000000000003"/>
    <n v="342300"/>
    <x v="3"/>
    <e v="#NAME?"/>
  </r>
  <r>
    <n v="-122.43"/>
    <n v="37.61"/>
    <n v="21"/>
    <n v="10252"/>
    <n v="2595"/>
    <n v="4790"/>
    <n v="2428"/>
    <n v="4.1692"/>
    <n v="344500"/>
    <x v="3"/>
    <e v="#NAME?"/>
  </r>
  <r>
    <n v="-122.41"/>
    <n v="37.619999999999997"/>
    <n v="49"/>
    <n v="1464"/>
    <n v="302"/>
    <n v="636"/>
    <n v="259"/>
    <n v="4.25"/>
    <n v="284100"/>
    <x v="3"/>
    <e v="#NAME?"/>
  </r>
  <r>
    <n v="-122.41"/>
    <n v="37.61"/>
    <n v="46"/>
    <n v="2975"/>
    <n v="643"/>
    <n v="1479"/>
    <n v="577"/>
    <n v="3.8214000000000001"/>
    <n v="273600"/>
    <x v="3"/>
    <e v="#NAME?"/>
  </r>
  <r>
    <n v="-122.42"/>
    <n v="37.61"/>
    <n v="37"/>
    <n v="1866"/>
    <n v="300"/>
    <n v="822"/>
    <n v="305"/>
    <n v="4.7"/>
    <n v="341300"/>
    <x v="3"/>
    <e v="#NAME?"/>
  </r>
  <r>
    <n v="-122.42"/>
    <n v="37.619999999999997"/>
    <n v="39"/>
    <n v="1355"/>
    <n v="214"/>
    <n v="682"/>
    <n v="246"/>
    <n v="6.3442999999999996"/>
    <n v="324700"/>
    <x v="3"/>
    <e v="#NAME?"/>
  </r>
  <r>
    <n v="-122.42"/>
    <n v="37.619999999999997"/>
    <n v="40"/>
    <n v="1545"/>
    <n v="264"/>
    <n v="756"/>
    <n v="282"/>
    <n v="4.4642999999999997"/>
    <n v="308100"/>
    <x v="3"/>
    <e v="#NAME?"/>
  </r>
  <r>
    <n v="-122.42"/>
    <n v="37.61"/>
    <n v="17"/>
    <n v="1040"/>
    <n v="432"/>
    <n v="669"/>
    <n v="405"/>
    <n v="4.1513"/>
    <n v="137500"/>
    <x v="3"/>
    <e v="#NAME?"/>
  </r>
  <r>
    <n v="-122.42"/>
    <n v="37.630000000000003"/>
    <n v="46"/>
    <n v="1811"/>
    <n v="337"/>
    <n v="796"/>
    <n v="333"/>
    <n v="3.43"/>
    <n v="292900"/>
    <x v="3"/>
    <e v="#NAME?"/>
  </r>
  <r>
    <n v="-122.42"/>
    <n v="37.619999999999997"/>
    <n v="43"/>
    <n v="2367"/>
    <n v="409"/>
    <n v="1141"/>
    <n v="400"/>
    <n v="4.8295000000000003"/>
    <n v="319000"/>
    <x v="3"/>
    <e v="#NAME?"/>
  </r>
  <r>
    <n v="-122.42"/>
    <n v="37.619999999999997"/>
    <n v="36"/>
    <n v="1017"/>
    <n v="165"/>
    <n v="407"/>
    <n v="159"/>
    <n v="4.8"/>
    <n v="306800"/>
    <x v="3"/>
    <e v="#NAME?"/>
  </r>
  <r>
    <n v="-122.42"/>
    <n v="37.619999999999997"/>
    <n v="36"/>
    <n v="1538"/>
    <n v="256"/>
    <n v="671"/>
    <n v="247"/>
    <n v="4.4090999999999996"/>
    <n v="317900"/>
    <x v="3"/>
    <e v="#NAME?"/>
  </r>
  <r>
    <n v="-122.41"/>
    <n v="37.619999999999997"/>
    <n v="39"/>
    <n v="3119"/>
    <n v="758"/>
    <n v="1807"/>
    <n v="696"/>
    <n v="3.2216"/>
    <n v="242700"/>
    <x v="3"/>
    <e v="#NAME?"/>
  </r>
  <r>
    <n v="-122.4"/>
    <n v="37.619999999999997"/>
    <n v="32"/>
    <n v="3586"/>
    <n v="921"/>
    <n v="2249"/>
    <n v="911"/>
    <n v="3.1057999999999999"/>
    <n v="253000"/>
    <x v="3"/>
    <e v="#NAME?"/>
  </r>
  <r>
    <n v="-122.41"/>
    <n v="37.630000000000003"/>
    <n v="39"/>
    <n v="4220"/>
    <n v="1055"/>
    <n v="2720"/>
    <n v="1046"/>
    <n v="2.6389999999999998"/>
    <n v="242500"/>
    <x v="3"/>
    <e v="#NAME?"/>
  </r>
  <r>
    <n v="-122.42"/>
    <n v="37.64"/>
    <n v="41"/>
    <n v="98"/>
    <n v="20"/>
    <n v="68"/>
    <n v="19"/>
    <n v="2.2250000000000001"/>
    <n v="212500"/>
    <x v="3"/>
    <e v="#NAME?"/>
  </r>
  <r>
    <n v="-122.43"/>
    <n v="37.630000000000003"/>
    <n v="15"/>
    <n v="2748"/>
    <n v="997"/>
    <n v="1447"/>
    <n v="901"/>
    <n v="3.5213999999999999"/>
    <n v="144200"/>
    <x v="3"/>
    <e v="#NAME?"/>
  </r>
  <r>
    <n v="-122.42"/>
    <n v="37.630000000000003"/>
    <n v="46"/>
    <n v="66"/>
    <n v="11"/>
    <n v="30"/>
    <n v="12"/>
    <n v="2.375"/>
    <n v="275000"/>
    <x v="3"/>
    <e v="#NAME?"/>
  </r>
  <r>
    <n v="-122.41"/>
    <n v="37.630000000000003"/>
    <n v="37"/>
    <n v="1252"/>
    <n v="275"/>
    <n v="878"/>
    <n v="287"/>
    <n v="4.2262000000000004"/>
    <n v="228500"/>
    <x v="3"/>
    <e v="#NAME?"/>
  </r>
  <r>
    <n v="-122.41"/>
    <n v="37.630000000000003"/>
    <n v="35"/>
    <n v="865"/>
    <n v="226"/>
    <n v="602"/>
    <n v="217"/>
    <n v="3"/>
    <n v="229100"/>
    <x v="3"/>
    <e v="#NAME?"/>
  </r>
  <r>
    <n v="-122.4"/>
    <n v="37.619999999999997"/>
    <n v="44"/>
    <n v="1619"/>
    <n v="362"/>
    <n v="1064"/>
    <n v="335"/>
    <n v="4.0237999999999996"/>
    <n v="224200"/>
    <x v="3"/>
    <e v="#NAME?"/>
  </r>
  <r>
    <n v="-122.41"/>
    <n v="37.64"/>
    <n v="38"/>
    <n v="1204"/>
    <n v="268"/>
    <n v="921"/>
    <n v="247"/>
    <n v="4.4463999999999997"/>
    <n v="215400"/>
    <x v="3"/>
    <e v="#NAME?"/>
  </r>
  <r>
    <n v="-122.4"/>
    <n v="37.61"/>
    <n v="35"/>
    <n v="2084"/>
    <n v="549"/>
    <n v="1077"/>
    <n v="545"/>
    <n v="3.1627999999999998"/>
    <n v="318400"/>
    <x v="3"/>
    <e v="#NAME?"/>
  </r>
  <r>
    <n v="-122.38"/>
    <n v="37.6"/>
    <n v="33"/>
    <n v="2577"/>
    <n v="590"/>
    <n v="1867"/>
    <n v="566"/>
    <n v="3.3632"/>
    <n v="265100"/>
    <x v="3"/>
    <e v="#NAME?"/>
  </r>
  <r>
    <n v="-122.39"/>
    <n v="37.6"/>
    <n v="36"/>
    <n v="1770"/>
    <n v="499"/>
    <n v="1225"/>
    <n v="459"/>
    <n v="2.56"/>
    <n v="273100"/>
    <x v="3"/>
    <e v="#NAME?"/>
  </r>
  <r>
    <n v="-122.41"/>
    <n v="37.61"/>
    <n v="42"/>
    <n v="1602"/>
    <n v="262"/>
    <n v="705"/>
    <n v="255"/>
    <n v="5.7397999999999998"/>
    <n v="336400"/>
    <x v="3"/>
    <e v="#NAME?"/>
  </r>
  <r>
    <n v="-122.41"/>
    <n v="37.61"/>
    <n v="43"/>
    <n v="1934"/>
    <n v="303"/>
    <n v="847"/>
    <n v="300"/>
    <n v="4.7381000000000002"/>
    <n v="347400"/>
    <x v="3"/>
    <e v="#NAME?"/>
  </r>
  <r>
    <n v="-122.41"/>
    <n v="37.6"/>
    <n v="31"/>
    <n v="4424"/>
    <n v="834"/>
    <n v="1915"/>
    <n v="817"/>
    <n v="4.1364000000000001"/>
    <n v="412000"/>
    <x v="3"/>
    <e v="#NAME?"/>
  </r>
  <r>
    <n v="-122.42"/>
    <n v="37.6"/>
    <n v="34"/>
    <n v="3562"/>
    <n v="565"/>
    <n v="1542"/>
    <n v="563"/>
    <n v="5.8783000000000003"/>
    <n v="405100"/>
    <x v="3"/>
    <e v="#NAME?"/>
  </r>
  <r>
    <n v="-122.41"/>
    <n v="37.6"/>
    <n v="26"/>
    <n v="2754"/>
    <n v="402"/>
    <n v="1128"/>
    <n v="395"/>
    <n v="6.3719000000000001"/>
    <n v="466900"/>
    <x v="3"/>
    <e v="#NAME?"/>
  </r>
  <r>
    <n v="-122.41"/>
    <n v="37.590000000000003"/>
    <n v="34"/>
    <n v="3931"/>
    <n v="622"/>
    <n v="1717"/>
    <n v="621"/>
    <n v="6.2946"/>
    <n v="450000"/>
    <x v="3"/>
    <e v="#NAME?"/>
  </r>
  <r>
    <n v="-122.41"/>
    <n v="37.590000000000003"/>
    <n v="40"/>
    <n v="2401"/>
    <n v="383"/>
    <n v="894"/>
    <n v="356"/>
    <n v="5.6493000000000002"/>
    <n v="422400"/>
    <x v="3"/>
    <e v="#NAME?"/>
  </r>
  <r>
    <n v="-122.4"/>
    <n v="37.6"/>
    <n v="30"/>
    <n v="5351"/>
    <n v="1134"/>
    <n v="2558"/>
    <n v="1074"/>
    <n v="3.5817000000000001"/>
    <n v="369300"/>
    <x v="3"/>
    <e v="#NAME?"/>
  </r>
  <r>
    <n v="-122.4"/>
    <n v="37.6"/>
    <n v="52"/>
    <n v="1380"/>
    <n v="203"/>
    <n v="530"/>
    <n v="210"/>
    <n v="6.2210000000000001"/>
    <n v="420300"/>
    <x v="3"/>
    <e v="#NAME?"/>
  </r>
  <r>
    <n v="-122.39"/>
    <n v="37.6"/>
    <n v="44"/>
    <n v="2304"/>
    <n v="384"/>
    <n v="986"/>
    <n v="379"/>
    <n v="4.6520000000000001"/>
    <n v="387100"/>
    <x v="3"/>
    <e v="#NAME?"/>
  </r>
  <r>
    <n v="-122.39"/>
    <n v="37.6"/>
    <n v="34"/>
    <n v="707"/>
    <m/>
    <n v="381"/>
    <n v="156"/>
    <n v="4.375"/>
    <n v="340900"/>
    <x v="3"/>
    <e v="#NAME?"/>
  </r>
  <r>
    <n v="-122.39"/>
    <n v="37.590000000000003"/>
    <n v="32"/>
    <n v="4497"/>
    <m/>
    <n v="1846"/>
    <n v="715"/>
    <n v="6.1322999999999999"/>
    <n v="500001"/>
    <x v="3"/>
    <e v="#NAME?"/>
  </r>
  <r>
    <n v="-122.4"/>
    <n v="37.590000000000003"/>
    <n v="22"/>
    <n v="2754"/>
    <n v="477"/>
    <n v="1163"/>
    <n v="479"/>
    <n v="6.2305999999999999"/>
    <n v="500001"/>
    <x v="3"/>
    <e v="#NAME?"/>
  </r>
  <r>
    <n v="-122.38"/>
    <n v="37.590000000000003"/>
    <n v="31"/>
    <n v="3052"/>
    <n v="844"/>
    <n v="1581"/>
    <n v="788"/>
    <n v="3.0743999999999998"/>
    <n v="457700"/>
    <x v="3"/>
    <e v="#NAME?"/>
  </r>
  <r>
    <n v="-122.38"/>
    <n v="37.590000000000003"/>
    <n v="44"/>
    <n v="2089"/>
    <n v="348"/>
    <n v="837"/>
    <n v="317"/>
    <n v="4.6627999999999998"/>
    <n v="459200"/>
    <x v="3"/>
    <e v="#NAME?"/>
  </r>
  <r>
    <n v="-122.39"/>
    <n v="37.58"/>
    <n v="36"/>
    <n v="6026"/>
    <n v="852"/>
    <n v="2314"/>
    <n v="892"/>
    <n v="7.8997000000000002"/>
    <n v="500001"/>
    <x v="3"/>
    <e v="#NAME?"/>
  </r>
  <r>
    <n v="-122.4"/>
    <n v="37.58"/>
    <n v="26"/>
    <n v="3281"/>
    <m/>
    <n v="1145"/>
    <n v="480"/>
    <n v="6.3579999999999997"/>
    <n v="500001"/>
    <x v="3"/>
    <e v="#NAME?"/>
  </r>
  <r>
    <n v="-122.39"/>
    <n v="37.590000000000003"/>
    <n v="33"/>
    <n v="2064"/>
    <n v="299"/>
    <n v="813"/>
    <n v="303"/>
    <n v="6.0373999999999999"/>
    <n v="500001"/>
    <x v="3"/>
    <e v="#NAME?"/>
  </r>
  <r>
    <n v="-122.39"/>
    <n v="37.57"/>
    <n v="35"/>
    <n v="520"/>
    <n v="83"/>
    <n v="185"/>
    <n v="76"/>
    <n v="6.4865000000000004"/>
    <n v="450000"/>
    <x v="3"/>
    <e v="#NAME?"/>
  </r>
  <r>
    <n v="-122.37"/>
    <n v="37.6"/>
    <n v="26"/>
    <n v="15"/>
    <n v="3"/>
    <n v="11"/>
    <n v="3"/>
    <n v="5.048"/>
    <n v="350000"/>
    <x v="3"/>
    <e v="#NAME?"/>
  </r>
  <r>
    <n v="-122.37"/>
    <n v="37.590000000000003"/>
    <n v="39"/>
    <n v="4645"/>
    <n v="1196"/>
    <n v="2156"/>
    <n v="1113"/>
    <n v="3.4411999999999998"/>
    <n v="353800"/>
    <x v="3"/>
    <e v="#NAME?"/>
  </r>
  <r>
    <n v="-122.38"/>
    <n v="37.590000000000003"/>
    <n v="49"/>
    <n v="1657"/>
    <n v="266"/>
    <n v="613"/>
    <n v="270"/>
    <n v="5.7836999999999996"/>
    <n v="378100"/>
    <x v="3"/>
    <e v="#NAME?"/>
  </r>
  <r>
    <n v="-122.37"/>
    <n v="37.590000000000003"/>
    <n v="52"/>
    <n v="2272"/>
    <n v="403"/>
    <n v="963"/>
    <n v="376"/>
    <n v="5.7244999999999999"/>
    <n v="500000"/>
    <x v="3"/>
    <e v="#NAME?"/>
  </r>
  <r>
    <n v="-122.37"/>
    <n v="37.58"/>
    <n v="52"/>
    <n v="2188"/>
    <n v="361"/>
    <n v="917"/>
    <n v="357"/>
    <n v="4.4000000000000004"/>
    <n v="500000"/>
    <x v="3"/>
    <e v="#NAME?"/>
  </r>
  <r>
    <n v="-122.38"/>
    <n v="37.58"/>
    <n v="52"/>
    <n v="1704"/>
    <n v="226"/>
    <n v="671"/>
    <n v="243"/>
    <n v="8.4703999999999997"/>
    <n v="500001"/>
    <x v="3"/>
    <e v="#NAME?"/>
  </r>
  <r>
    <n v="-122.38"/>
    <n v="37.58"/>
    <n v="52"/>
    <n v="2039"/>
    <n v="299"/>
    <n v="772"/>
    <n v="303"/>
    <n v="6.4710000000000001"/>
    <n v="500001"/>
    <x v="3"/>
    <e v="#NAME?"/>
  </r>
  <r>
    <n v="-122.36"/>
    <n v="37.58"/>
    <n v="52"/>
    <n v="3084"/>
    <n v="595"/>
    <n v="1324"/>
    <n v="571"/>
    <n v="5.0755999999999997"/>
    <n v="374200"/>
    <x v="3"/>
    <e v="#NAME?"/>
  </r>
  <r>
    <n v="-122.36"/>
    <n v="37.58"/>
    <n v="37"/>
    <n v="3325"/>
    <n v="734"/>
    <n v="1468"/>
    <n v="692"/>
    <n v="4.0987"/>
    <n v="434000"/>
    <x v="3"/>
    <e v="#NAME?"/>
  </r>
  <r>
    <n v="-122.37"/>
    <n v="37.58"/>
    <n v="43"/>
    <n v="2506"/>
    <n v="432"/>
    <n v="967"/>
    <n v="428"/>
    <n v="4.7404000000000002"/>
    <n v="500001"/>
    <x v="3"/>
    <e v="#NAME?"/>
  </r>
  <r>
    <n v="-122.37"/>
    <n v="37.58"/>
    <n v="52"/>
    <n v="1900"/>
    <n v="290"/>
    <n v="665"/>
    <n v="276"/>
    <n v="4.5486000000000004"/>
    <n v="500001"/>
    <x v="3"/>
    <e v="#NAME?"/>
  </r>
  <r>
    <n v="-122.34"/>
    <n v="37.590000000000003"/>
    <n v="44"/>
    <n v="1395"/>
    <n v="269"/>
    <n v="736"/>
    <n v="288"/>
    <n v="5.6205999999999996"/>
    <n v="386400"/>
    <x v="3"/>
    <e v="#NAME?"/>
  </r>
  <r>
    <n v="-122.33"/>
    <n v="37.58"/>
    <n v="40"/>
    <n v="2362"/>
    <n v="468"/>
    <n v="992"/>
    <n v="425"/>
    <n v="4.7916999999999996"/>
    <n v="359900"/>
    <x v="3"/>
    <e v="#NAME?"/>
  </r>
  <r>
    <n v="-122.34"/>
    <n v="37.58"/>
    <n v="50"/>
    <n v="2784"/>
    <n v="743"/>
    <n v="1622"/>
    <n v="698"/>
    <n v="3.8412999999999999"/>
    <n v="372200"/>
    <x v="3"/>
    <e v="#NAME?"/>
  </r>
  <r>
    <n v="-122.35"/>
    <n v="37.58"/>
    <n v="52"/>
    <n v="2495"/>
    <n v="458"/>
    <n v="1081"/>
    <n v="471"/>
    <n v="4.0854999999999997"/>
    <n v="410800"/>
    <x v="3"/>
    <e v="#NAME?"/>
  </r>
  <r>
    <n v="-122.36"/>
    <n v="37.590000000000003"/>
    <n v="20"/>
    <n v="2638"/>
    <n v="854"/>
    <n v="1352"/>
    <n v="718"/>
    <n v="3.5125000000000002"/>
    <n v="350600"/>
    <x v="3"/>
    <e v="#NAME?"/>
  </r>
  <r>
    <n v="-122.35"/>
    <n v="37.58"/>
    <n v="30"/>
    <n v="5039"/>
    <n v="1564"/>
    <n v="2129"/>
    <n v="1536"/>
    <n v="3.3469000000000002"/>
    <n v="345000"/>
    <x v="3"/>
    <e v="#NAME?"/>
  </r>
  <r>
    <n v="-122.35"/>
    <n v="37.58"/>
    <n v="26"/>
    <n v="854"/>
    <n v="246"/>
    <n v="396"/>
    <n v="231"/>
    <n v="2.8393000000000002"/>
    <n v="375000"/>
    <x v="3"/>
    <e v="#NAME?"/>
  </r>
  <r>
    <n v="-122.34"/>
    <n v="37.57"/>
    <n v="39"/>
    <n v="2647"/>
    <n v="616"/>
    <n v="1254"/>
    <n v="555"/>
    <n v="4.2407000000000004"/>
    <n v="433800"/>
    <x v="3"/>
    <e v="#NAME?"/>
  </r>
  <r>
    <n v="-122.35"/>
    <n v="37.57"/>
    <n v="52"/>
    <n v="2059"/>
    <n v="345"/>
    <n v="800"/>
    <n v="308"/>
    <n v="4.97"/>
    <n v="500001"/>
    <x v="3"/>
    <e v="#NAME?"/>
  </r>
  <r>
    <n v="-122.37"/>
    <n v="37.58"/>
    <n v="34"/>
    <n v="2697"/>
    <n v="313"/>
    <n v="810"/>
    <n v="279"/>
    <n v="12.4291"/>
    <n v="500001"/>
    <x v="3"/>
    <e v="#NAME?"/>
  </r>
  <r>
    <n v="-122.36"/>
    <n v="37.57"/>
    <n v="35"/>
    <n v="1774"/>
    <n v="205"/>
    <n v="588"/>
    <n v="207"/>
    <n v="10.7339"/>
    <n v="500001"/>
    <x v="3"/>
    <e v="#NAME?"/>
  </r>
  <r>
    <n v="-122.36"/>
    <n v="37.56"/>
    <n v="32"/>
    <n v="4684"/>
    <n v="540"/>
    <n v="1512"/>
    <n v="511"/>
    <n v="15.0001"/>
    <n v="500001"/>
    <x v="3"/>
    <e v="#NAME?"/>
  </r>
  <r>
    <n v="-122.37"/>
    <n v="37.56"/>
    <n v="21"/>
    <n v="7189"/>
    <n v="874"/>
    <n v="2440"/>
    <n v="846"/>
    <n v="11.683299999999999"/>
    <n v="500001"/>
    <x v="3"/>
    <e v="#NAME?"/>
  </r>
  <r>
    <n v="-122.34"/>
    <n v="37.56"/>
    <n v="39"/>
    <n v="3562"/>
    <n v="391"/>
    <n v="1139"/>
    <n v="391"/>
    <n v="12.6417"/>
    <n v="500001"/>
    <x v="3"/>
    <e v="#NAME?"/>
  </r>
  <r>
    <n v="-122.34"/>
    <n v="37.549999999999997"/>
    <n v="25"/>
    <n v="4470"/>
    <n v="518"/>
    <n v="1507"/>
    <n v="504"/>
    <n v="13.391299999999999"/>
    <n v="500001"/>
    <x v="3"/>
    <e v="#NAME?"/>
  </r>
  <r>
    <n v="-122.36"/>
    <n v="37.54"/>
    <n v="23"/>
    <n v="6184"/>
    <n v="747"/>
    <n v="2165"/>
    <n v="700"/>
    <n v="10.1675"/>
    <n v="500001"/>
    <x v="3"/>
    <e v="#NAME?"/>
  </r>
  <r>
    <n v="-122.35"/>
    <n v="37.56"/>
    <n v="52"/>
    <n v="1659"/>
    <n v="191"/>
    <n v="519"/>
    <n v="201"/>
    <n v="14.421900000000001"/>
    <n v="500001"/>
    <x v="3"/>
    <e v="#NAME?"/>
  </r>
  <r>
    <n v="-122.34"/>
    <n v="37.57"/>
    <n v="52"/>
    <n v="2635"/>
    <n v="408"/>
    <n v="967"/>
    <n v="374"/>
    <n v="7.0422000000000002"/>
    <n v="500001"/>
    <x v="3"/>
    <e v="#NAME?"/>
  </r>
  <r>
    <n v="-122.34"/>
    <n v="37.57"/>
    <n v="52"/>
    <n v="2547"/>
    <n v="373"/>
    <n v="876"/>
    <n v="359"/>
    <n v="8.2598000000000003"/>
    <n v="500001"/>
    <x v="3"/>
    <e v="#NAME?"/>
  </r>
  <r>
    <n v="-122.35"/>
    <n v="37.57"/>
    <n v="52"/>
    <n v="2170"/>
    <n v="269"/>
    <n v="784"/>
    <n v="274"/>
    <n v="10.428599999999999"/>
    <n v="500001"/>
    <x v="3"/>
    <e v="#NAME?"/>
  </r>
  <r>
    <n v="-122.34"/>
    <n v="37.57"/>
    <n v="28"/>
    <n v="3751"/>
    <n v="949"/>
    <n v="1691"/>
    <n v="846"/>
    <n v="3.9727999999999999"/>
    <n v="300000"/>
    <x v="3"/>
    <e v="#NAME?"/>
  </r>
  <r>
    <n v="-122.33"/>
    <n v="37.57"/>
    <n v="43"/>
    <n v="2543"/>
    <n v="621"/>
    <n v="1301"/>
    <n v="606"/>
    <n v="3.1111"/>
    <n v="318400"/>
    <x v="3"/>
    <e v="#NAME?"/>
  </r>
  <r>
    <n v="-122.33"/>
    <n v="37.57"/>
    <n v="27"/>
    <n v="3085"/>
    <n v="876"/>
    <n v="1453"/>
    <n v="896"/>
    <n v="3.4333"/>
    <n v="290000"/>
    <x v="3"/>
    <e v="#NAME?"/>
  </r>
  <r>
    <n v="-122.33"/>
    <n v="37.58"/>
    <n v="27"/>
    <n v="5144"/>
    <n v="1481"/>
    <n v="2518"/>
    <n v="1447"/>
    <n v="3.4836"/>
    <n v="287900"/>
    <x v="3"/>
    <e v="#NAME?"/>
  </r>
  <r>
    <n v="-122.33"/>
    <n v="37.58"/>
    <n v="28"/>
    <n v="2784"/>
    <n v="736"/>
    <n v="1534"/>
    <n v="685"/>
    <n v="3.38"/>
    <n v="285400"/>
    <x v="3"/>
    <e v="#NAME?"/>
  </r>
  <r>
    <n v="-122.31"/>
    <n v="37.6"/>
    <n v="34"/>
    <n v="3225"/>
    <n v="726"/>
    <n v="1958"/>
    <n v="656"/>
    <n v="3.6810999999999998"/>
    <n v="273000"/>
    <x v="0"/>
    <e v="#NAME?"/>
  </r>
  <r>
    <n v="-122.31"/>
    <n v="37.58"/>
    <n v="44"/>
    <n v="1990"/>
    <n v="442"/>
    <n v="1141"/>
    <n v="424"/>
    <n v="3.9695999999999998"/>
    <n v="258300"/>
    <x v="0"/>
    <e v="#NAME?"/>
  </r>
  <r>
    <n v="-122.31"/>
    <n v="37.57"/>
    <n v="45"/>
    <n v="1165"/>
    <n v="236"/>
    <n v="845"/>
    <n v="251"/>
    <n v="4.1875"/>
    <n v="267300"/>
    <x v="3"/>
    <e v="#NAME?"/>
  </r>
  <r>
    <n v="-122.33"/>
    <n v="37.58"/>
    <n v="43"/>
    <n v="1772"/>
    <n v="422"/>
    <n v="1573"/>
    <n v="401"/>
    <n v="2.7473999999999998"/>
    <n v="233100"/>
    <x v="3"/>
    <e v="#NAME?"/>
  </r>
  <r>
    <n v="-122.32"/>
    <n v="37.57"/>
    <n v="42"/>
    <n v="2574"/>
    <n v="614"/>
    <n v="2377"/>
    <n v="588"/>
    <n v="3.2890999999999999"/>
    <n v="237900"/>
    <x v="3"/>
    <e v="#NAME?"/>
  </r>
  <r>
    <n v="-122.32"/>
    <n v="37.57"/>
    <n v="33"/>
    <n v="3384"/>
    <n v="819"/>
    <n v="2626"/>
    <n v="793"/>
    <n v="3.2284999999999999"/>
    <n v="234800"/>
    <x v="3"/>
    <e v="#NAME?"/>
  </r>
  <r>
    <n v="-122.32"/>
    <n v="37.57"/>
    <n v="52"/>
    <n v="499"/>
    <n v="148"/>
    <n v="318"/>
    <n v="145"/>
    <n v="2.9933999999999998"/>
    <n v="256300"/>
    <x v="3"/>
    <e v="#NAME?"/>
  </r>
  <r>
    <n v="-122.31"/>
    <n v="37.57"/>
    <n v="42"/>
    <n v="3157"/>
    <n v="676"/>
    <n v="1603"/>
    <n v="629"/>
    <n v="3.7422"/>
    <n v="292600"/>
    <x v="3"/>
    <e v="#NAME?"/>
  </r>
  <r>
    <n v="-122.32"/>
    <n v="37.56"/>
    <n v="44"/>
    <n v="537"/>
    <n v="173"/>
    <n v="355"/>
    <n v="194"/>
    <n v="2.8571"/>
    <n v="250000"/>
    <x v="3"/>
    <e v="#NAME?"/>
  </r>
  <r>
    <n v="-122.33"/>
    <n v="37.57"/>
    <n v="20"/>
    <n v="2126"/>
    <n v="643"/>
    <n v="1112"/>
    <n v="597"/>
    <n v="3.625"/>
    <n v="283300"/>
    <x v="3"/>
    <e v="#NAME?"/>
  </r>
  <r>
    <n v="-122.32"/>
    <n v="37.56"/>
    <n v="9"/>
    <n v="1150"/>
    <n v="287"/>
    <n v="377"/>
    <n v="243"/>
    <n v="3.8317000000000001"/>
    <n v="237500"/>
    <x v="3"/>
    <e v="#NAME?"/>
  </r>
  <r>
    <n v="-122.33"/>
    <n v="37.56"/>
    <n v="34"/>
    <n v="6394"/>
    <n v="1619"/>
    <n v="2400"/>
    <n v="1496"/>
    <n v="3.4902000000000002"/>
    <n v="500001"/>
    <x v="3"/>
    <e v="#NAME?"/>
  </r>
  <r>
    <n v="-122.32"/>
    <n v="37.56"/>
    <n v="49"/>
    <n v="2016"/>
    <n v="299"/>
    <n v="691"/>
    <n v="288"/>
    <n v="5.5490000000000004"/>
    <n v="500001"/>
    <x v="3"/>
    <e v="#NAME?"/>
  </r>
  <r>
    <n v="-122.32"/>
    <n v="37.56"/>
    <n v="26"/>
    <n v="2339"/>
    <n v="704"/>
    <n v="1283"/>
    <n v="654"/>
    <n v="3.1619999999999999"/>
    <n v="415000"/>
    <x v="3"/>
    <e v="#NAME?"/>
  </r>
  <r>
    <n v="-122.33"/>
    <n v="37.56"/>
    <n v="50"/>
    <n v="1975"/>
    <n v="245"/>
    <n v="644"/>
    <n v="251"/>
    <n v="10.074299999999999"/>
    <n v="500001"/>
    <x v="3"/>
    <e v="#NAME?"/>
  </r>
  <r>
    <n v="-122.32"/>
    <n v="37.549999999999997"/>
    <n v="50"/>
    <n v="2501"/>
    <n v="433"/>
    <n v="1050"/>
    <n v="410"/>
    <n v="4.6406000000000001"/>
    <n v="500001"/>
    <x v="3"/>
    <e v="#NAME?"/>
  </r>
  <r>
    <n v="-122.33"/>
    <n v="37.549999999999997"/>
    <n v="51"/>
    <n v="2565"/>
    <n v="332"/>
    <n v="870"/>
    <n v="309"/>
    <n v="9.3694000000000006"/>
    <n v="500001"/>
    <x v="3"/>
    <e v="#NAME?"/>
  </r>
  <r>
    <n v="-122.34"/>
    <n v="37.549999999999997"/>
    <n v="44"/>
    <n v="2465"/>
    <n v="328"/>
    <n v="843"/>
    <n v="324"/>
    <n v="6.9532999999999996"/>
    <n v="500001"/>
    <x v="3"/>
    <e v="#NAME?"/>
  </r>
  <r>
    <n v="-122.31"/>
    <n v="37.56"/>
    <n v="52"/>
    <n v="2351"/>
    <n v="494"/>
    <n v="1126"/>
    <n v="482"/>
    <n v="3.9687999999999999"/>
    <n v="356900"/>
    <x v="3"/>
    <e v="#NAME?"/>
  </r>
  <r>
    <n v="-122.31"/>
    <n v="37.549999999999997"/>
    <n v="52"/>
    <n v="900"/>
    <n v="183"/>
    <n v="371"/>
    <n v="166"/>
    <n v="3.25"/>
    <n v="296400"/>
    <x v="3"/>
    <e v="#NAME?"/>
  </r>
  <r>
    <n v="-122.32"/>
    <n v="37.549999999999997"/>
    <n v="46"/>
    <n v="1437"/>
    <n v="266"/>
    <n v="607"/>
    <n v="263"/>
    <n v="4.8068"/>
    <n v="369700"/>
    <x v="3"/>
    <e v="#NAME?"/>
  </r>
  <r>
    <n v="-122.32"/>
    <n v="37.549999999999997"/>
    <n v="44"/>
    <n v="2151"/>
    <n v="411"/>
    <n v="849"/>
    <n v="370"/>
    <n v="4.4583000000000004"/>
    <n v="397100"/>
    <x v="3"/>
    <e v="#NAME?"/>
  </r>
  <r>
    <n v="-122.33"/>
    <n v="37.549999999999997"/>
    <n v="33"/>
    <n v="2199"/>
    <n v="312"/>
    <n v="827"/>
    <n v="319"/>
    <n v="6.1349"/>
    <n v="500001"/>
    <x v="3"/>
    <e v="#NAME?"/>
  </r>
  <r>
    <n v="-122.32"/>
    <n v="37.54"/>
    <n v="34"/>
    <n v="3661"/>
    <n v="692"/>
    <n v="1608"/>
    <n v="656"/>
    <n v="5.0773999999999999"/>
    <n v="407200"/>
    <x v="3"/>
    <e v="#NAME?"/>
  </r>
  <r>
    <n v="-122.34"/>
    <n v="37.53"/>
    <n v="27"/>
    <n v="3339"/>
    <n v="481"/>
    <n v="1354"/>
    <n v="458"/>
    <n v="7.3080999999999996"/>
    <n v="464600"/>
    <x v="3"/>
    <e v="#NAME?"/>
  </r>
  <r>
    <n v="-122.33"/>
    <n v="37.53"/>
    <n v="18"/>
    <n v="4493"/>
    <n v="760"/>
    <n v="1784"/>
    <n v="725"/>
    <n v="6.7042000000000002"/>
    <n v="413000"/>
    <x v="3"/>
    <e v="#NAME?"/>
  </r>
  <r>
    <n v="-122.35"/>
    <n v="37.53"/>
    <n v="27"/>
    <n v="2169"/>
    <n v="305"/>
    <n v="905"/>
    <n v="319"/>
    <n v="7.7743000000000002"/>
    <n v="453100"/>
    <x v="3"/>
    <e v="#NAME?"/>
  </r>
  <r>
    <n v="-122.34"/>
    <n v="37.520000000000003"/>
    <n v="34"/>
    <n v="3559"/>
    <n v="560"/>
    <n v="1747"/>
    <n v="550"/>
    <n v="6.6959"/>
    <n v="411200"/>
    <x v="3"/>
    <e v="#NAME?"/>
  </r>
  <r>
    <n v="-122.33"/>
    <n v="37.53"/>
    <n v="25"/>
    <n v="1729"/>
    <n v="383"/>
    <n v="769"/>
    <n v="352"/>
    <n v="4.0416999999999996"/>
    <n v="458500"/>
    <x v="3"/>
    <e v="#NAME?"/>
  </r>
  <r>
    <n v="-122.32"/>
    <n v="37.520000000000003"/>
    <n v="17"/>
    <n v="6645"/>
    <n v="1034"/>
    <n v="2557"/>
    <n v="1032"/>
    <n v="6.3891999999999998"/>
    <n v="480800"/>
    <x v="3"/>
    <e v="#NAME?"/>
  </r>
  <r>
    <n v="-122.3"/>
    <n v="37.53"/>
    <n v="37"/>
    <n v="1338"/>
    <n v="215"/>
    <n v="535"/>
    <n v="221"/>
    <n v="5.4351000000000003"/>
    <n v="376600"/>
    <x v="3"/>
    <e v="#NAME?"/>
  </r>
  <r>
    <n v="-122.3"/>
    <n v="37.53"/>
    <n v="40"/>
    <n v="1833"/>
    <n v="308"/>
    <n v="751"/>
    <n v="306"/>
    <n v="6"/>
    <n v="384200"/>
    <x v="3"/>
    <e v="#NAME?"/>
  </r>
  <r>
    <n v="-122.3"/>
    <n v="37.53"/>
    <n v="38"/>
    <n v="984"/>
    <n v="171"/>
    <n v="429"/>
    <n v="157"/>
    <n v="5.3261000000000003"/>
    <n v="376800"/>
    <x v="3"/>
    <e v="#NAME?"/>
  </r>
  <r>
    <n v="-122.31"/>
    <n v="37.520000000000003"/>
    <n v="35"/>
    <n v="1817"/>
    <n v="262"/>
    <n v="659"/>
    <n v="262"/>
    <n v="6.8335999999999997"/>
    <n v="457200"/>
    <x v="3"/>
    <e v="#NAME?"/>
  </r>
  <r>
    <n v="-122.31"/>
    <n v="37.53"/>
    <n v="39"/>
    <n v="1160"/>
    <n v="191"/>
    <n v="508"/>
    <n v="185"/>
    <n v="5.9539"/>
    <n v="379100"/>
    <x v="3"/>
    <e v="#NAME?"/>
  </r>
  <r>
    <n v="-122.3"/>
    <n v="37.54"/>
    <n v="39"/>
    <n v="4292"/>
    <n v="1097"/>
    <n v="1758"/>
    <n v="987"/>
    <n v="2.9405000000000001"/>
    <n v="340500"/>
    <x v="3"/>
    <e v="#NAME?"/>
  </r>
  <r>
    <n v="-122.3"/>
    <n v="37.53"/>
    <n v="43"/>
    <n v="1748"/>
    <n v="366"/>
    <n v="984"/>
    <n v="371"/>
    <n v="4.5115999999999996"/>
    <n v="337800"/>
    <x v="3"/>
    <e v="#NAME?"/>
  </r>
  <r>
    <n v="-122.29"/>
    <n v="37.53"/>
    <n v="41"/>
    <n v="839"/>
    <n v="190"/>
    <n v="419"/>
    <n v="215"/>
    <n v="5.0119999999999996"/>
    <n v="368200"/>
    <x v="3"/>
    <e v="#NAME?"/>
  </r>
  <r>
    <n v="-122.31"/>
    <n v="37.54"/>
    <n v="45"/>
    <n v="1222"/>
    <n v="220"/>
    <n v="492"/>
    <n v="205"/>
    <n v="5.5389999999999997"/>
    <n v="396900"/>
    <x v="3"/>
    <e v="#NAME?"/>
  </r>
  <r>
    <n v="-122.31"/>
    <n v="37.54"/>
    <n v="46"/>
    <n v="2444"/>
    <n v="397"/>
    <n v="952"/>
    <n v="402"/>
    <n v="4.75"/>
    <n v="388200"/>
    <x v="3"/>
    <e v="#NAME?"/>
  </r>
  <r>
    <n v="-122.31"/>
    <n v="37.53"/>
    <n v="41"/>
    <n v="1608"/>
    <n v="269"/>
    <n v="676"/>
    <n v="267"/>
    <n v="4.6124999999999998"/>
    <n v="361700"/>
    <x v="3"/>
    <e v="#NAME?"/>
  </r>
  <r>
    <n v="-122.32"/>
    <n v="37.53"/>
    <n v="39"/>
    <n v="2795"/>
    <n v="464"/>
    <n v="1183"/>
    <n v="443"/>
    <n v="5.7789999999999999"/>
    <n v="387100"/>
    <x v="3"/>
    <e v="#NAME?"/>
  </r>
  <r>
    <n v="-122.31"/>
    <n v="37.549999999999997"/>
    <n v="27"/>
    <n v="3931"/>
    <n v="933"/>
    <n v="1877"/>
    <n v="851"/>
    <n v="3.9722"/>
    <n v="354100"/>
    <x v="3"/>
    <e v="#NAME?"/>
  </r>
  <r>
    <n v="-122.31"/>
    <n v="37.54"/>
    <n v="49"/>
    <n v="1340"/>
    <n v="281"/>
    <n v="660"/>
    <n v="284"/>
    <n v="4.1630000000000003"/>
    <n v="393800"/>
    <x v="3"/>
    <e v="#NAME?"/>
  </r>
  <r>
    <n v="-122.31"/>
    <n v="37.54"/>
    <n v="38"/>
    <n v="1946"/>
    <n v="407"/>
    <n v="975"/>
    <n v="417"/>
    <n v="4.0726000000000004"/>
    <n v="385400"/>
    <x v="3"/>
    <e v="#NAME?"/>
  </r>
  <r>
    <n v="-122.31"/>
    <n v="37.54"/>
    <n v="42"/>
    <n v="1159"/>
    <n v="261"/>
    <n v="465"/>
    <n v="247"/>
    <n v="3.1842000000000001"/>
    <n v="352800"/>
    <x v="3"/>
    <e v="#NAME?"/>
  </r>
  <r>
    <n v="-122.3"/>
    <n v="37.549999999999997"/>
    <n v="35"/>
    <n v="3675"/>
    <n v="735"/>
    <n v="1930"/>
    <n v="715"/>
    <n v="3.9832999999999998"/>
    <n v="342800"/>
    <x v="3"/>
    <e v="#NAME?"/>
  </r>
  <r>
    <n v="-122.31"/>
    <n v="37.549999999999997"/>
    <n v="45"/>
    <n v="507"/>
    <n v="140"/>
    <n v="305"/>
    <n v="139"/>
    <n v="2.6158999999999999"/>
    <n v="272900"/>
    <x v="3"/>
    <e v="#NAME?"/>
  </r>
  <r>
    <n v="-122.31"/>
    <n v="37.56"/>
    <n v="45"/>
    <n v="1685"/>
    <n v="321"/>
    <n v="815"/>
    <n v="314"/>
    <n v="4.2954999999999997"/>
    <n v="309700"/>
    <x v="3"/>
    <e v="#NAME?"/>
  </r>
  <r>
    <n v="-122.31"/>
    <n v="37.56"/>
    <n v="36"/>
    <n v="1727"/>
    <n v="340"/>
    <n v="952"/>
    <n v="337"/>
    <n v="4.7916999999999996"/>
    <n v="316000"/>
    <x v="3"/>
    <e v="#NAME?"/>
  </r>
  <r>
    <n v="-122.31"/>
    <n v="37.56"/>
    <n v="45"/>
    <n v="1792"/>
    <n v="301"/>
    <n v="829"/>
    <n v="318"/>
    <n v="4.9013"/>
    <n v="330100"/>
    <x v="3"/>
    <e v="#NAME?"/>
  </r>
  <r>
    <n v="-122.31"/>
    <n v="37.56"/>
    <n v="40"/>
    <n v="1351"/>
    <n v="330"/>
    <n v="701"/>
    <n v="297"/>
    <n v="3.32"/>
    <n v="292900"/>
    <x v="3"/>
    <e v="#NAME?"/>
  </r>
  <r>
    <n v="-122.31"/>
    <n v="37.57"/>
    <n v="37"/>
    <n v="1437"/>
    <n v="305"/>
    <n v="979"/>
    <n v="331"/>
    <n v="4"/>
    <n v="273700"/>
    <x v="3"/>
    <e v="#NAME?"/>
  </r>
  <r>
    <n v="-122.31"/>
    <n v="37.57"/>
    <n v="31"/>
    <n v="2197"/>
    <n v="477"/>
    <n v="1193"/>
    <n v="394"/>
    <n v="4.6371000000000002"/>
    <n v="271100"/>
    <x v="3"/>
    <e v="#NAME?"/>
  </r>
  <r>
    <n v="-122.3"/>
    <n v="37.57"/>
    <n v="36"/>
    <n v="1973"/>
    <n v="352"/>
    <n v="1169"/>
    <n v="370"/>
    <n v="5.0330000000000004"/>
    <n v="270900"/>
    <x v="0"/>
    <e v="#NAME?"/>
  </r>
  <r>
    <n v="-122.3"/>
    <n v="37.56"/>
    <n v="37"/>
    <n v="1962"/>
    <n v="367"/>
    <n v="1267"/>
    <n v="382"/>
    <n v="4.7343999999999999"/>
    <n v="271800"/>
    <x v="3"/>
    <e v="#NAME?"/>
  </r>
  <r>
    <n v="-122.3"/>
    <n v="37.57"/>
    <n v="36"/>
    <n v="2406"/>
    <n v="436"/>
    <n v="1189"/>
    <n v="403"/>
    <n v="4.7916999999999996"/>
    <n v="276100"/>
    <x v="0"/>
    <e v="#NAME?"/>
  </r>
  <r>
    <n v="-122.29"/>
    <n v="37.56"/>
    <n v="34"/>
    <n v="1693"/>
    <n v="281"/>
    <n v="846"/>
    <n v="291"/>
    <n v="5.3682999999999996"/>
    <n v="339400"/>
    <x v="0"/>
    <e v="#NAME?"/>
  </r>
  <r>
    <n v="-122.3"/>
    <n v="37.56"/>
    <n v="36"/>
    <n v="1379"/>
    <n v="228"/>
    <n v="750"/>
    <n v="227"/>
    <n v="5.5381"/>
    <n v="282000"/>
    <x v="3"/>
    <e v="#NAME?"/>
  </r>
  <r>
    <n v="-122.29"/>
    <n v="37.56"/>
    <n v="36"/>
    <n v="805"/>
    <n v="140"/>
    <n v="445"/>
    <n v="139"/>
    <n v="5.8220999999999998"/>
    <n v="289400"/>
    <x v="0"/>
    <e v="#NAME?"/>
  </r>
  <r>
    <n v="-122.3"/>
    <n v="37.56"/>
    <n v="35"/>
    <n v="1873"/>
    <n v="351"/>
    <n v="945"/>
    <n v="333"/>
    <n v="5.5183999999999997"/>
    <n v="274800"/>
    <x v="3"/>
    <e v="#NAME?"/>
  </r>
  <r>
    <n v="-122.29"/>
    <n v="37.56"/>
    <n v="12"/>
    <n v="6474"/>
    <n v="1467"/>
    <n v="2516"/>
    <n v="1390"/>
    <n v="5.0353000000000003"/>
    <n v="305800"/>
    <x v="0"/>
    <e v="#NAME?"/>
  </r>
  <r>
    <n v="-122.26"/>
    <n v="37.549999999999997"/>
    <n v="17"/>
    <n v="4576"/>
    <n v="814"/>
    <n v="1941"/>
    <n v="807"/>
    <n v="5.9572000000000003"/>
    <n v="443800"/>
    <x v="0"/>
    <e v="#NAME?"/>
  </r>
  <r>
    <n v="-122.26"/>
    <n v="37.549999999999997"/>
    <n v="17"/>
    <n v="1321"/>
    <n v="425"/>
    <n v="683"/>
    <n v="408"/>
    <n v="4.7045000000000003"/>
    <n v="500001"/>
    <x v="0"/>
    <e v="#NAME?"/>
  </r>
  <r>
    <n v="-122.27"/>
    <n v="37.549999999999997"/>
    <n v="16"/>
    <n v="4789"/>
    <n v="816"/>
    <n v="1840"/>
    <n v="763"/>
    <n v="6.7473999999999998"/>
    <n v="338200"/>
    <x v="0"/>
    <e v="#NAME?"/>
  </r>
  <r>
    <n v="-122.26"/>
    <n v="37.54"/>
    <n v="16"/>
    <n v="2118"/>
    <n v="333"/>
    <n v="770"/>
    <n v="318"/>
    <n v="7.2477"/>
    <n v="376000"/>
    <x v="0"/>
    <e v="#NAME?"/>
  </r>
  <r>
    <n v="-122.27"/>
    <n v="37.549999999999997"/>
    <n v="15"/>
    <n v="1958"/>
    <n v="282"/>
    <n v="811"/>
    <n v="284"/>
    <n v="8.1220999999999997"/>
    <n v="483300"/>
    <x v="0"/>
    <e v="#NAME?"/>
  </r>
  <r>
    <n v="-122.28"/>
    <n v="37.549999999999997"/>
    <n v="17"/>
    <n v="4199"/>
    <n v="629"/>
    <n v="2020"/>
    <n v="630"/>
    <n v="6.1227999999999998"/>
    <n v="375700"/>
    <x v="0"/>
    <e v="#NAME?"/>
  </r>
  <r>
    <n v="-122.27"/>
    <n v="37.56"/>
    <n v="17"/>
    <n v="3211"/>
    <n v="847"/>
    <n v="1553"/>
    <n v="812"/>
    <n v="4.9433999999999996"/>
    <n v="292100"/>
    <x v="0"/>
    <e v="#NAME?"/>
  </r>
  <r>
    <n v="-122.27"/>
    <n v="37.56"/>
    <n v="5"/>
    <n v="4921"/>
    <n v="1179"/>
    <n v="1810"/>
    <n v="1073"/>
    <n v="5.6936"/>
    <n v="322200"/>
    <x v="0"/>
    <e v="#NAME?"/>
  </r>
  <r>
    <n v="-122.26"/>
    <n v="37.54"/>
    <n v="13"/>
    <n v="1422"/>
    <n v="295"/>
    <n v="395"/>
    <n v="195"/>
    <n v="5.3247"/>
    <n v="327800"/>
    <x v="0"/>
    <e v="#NAME?"/>
  </r>
  <r>
    <n v="-122.26"/>
    <n v="37.54"/>
    <n v="5"/>
    <n v="3264"/>
    <n v="442"/>
    <n v="1607"/>
    <n v="453"/>
    <n v="9.1415000000000006"/>
    <n v="500001"/>
    <x v="0"/>
    <e v="#NAME?"/>
  </r>
  <r>
    <n v="-122.26"/>
    <n v="37.54"/>
    <n v="5"/>
    <n v="1649"/>
    <n v="388"/>
    <n v="779"/>
    <n v="376"/>
    <n v="6.9634999999999998"/>
    <n v="417300"/>
    <x v="0"/>
    <e v="#NAME?"/>
  </r>
  <r>
    <n v="-122.27"/>
    <n v="37.54"/>
    <n v="5"/>
    <n v="2140"/>
    <n v="420"/>
    <n v="990"/>
    <n v="394"/>
    <n v="6.0350000000000001"/>
    <n v="438800"/>
    <x v="0"/>
    <e v="#NAME?"/>
  </r>
  <r>
    <n v="-122.27"/>
    <n v="37.54"/>
    <n v="16"/>
    <n v="3913"/>
    <n v="565"/>
    <n v="1752"/>
    <n v="557"/>
    <n v="7.3643999999999998"/>
    <n v="419700"/>
    <x v="0"/>
    <e v="#NAME?"/>
  </r>
  <r>
    <n v="-122.27"/>
    <n v="37.54"/>
    <n v="15"/>
    <n v="2126"/>
    <n v="310"/>
    <n v="905"/>
    <n v="306"/>
    <n v="8.9083000000000006"/>
    <n v="500001"/>
    <x v="0"/>
    <e v="#NAME?"/>
  </r>
  <r>
    <n v="-122.26"/>
    <n v="37.56"/>
    <n v="23"/>
    <n v="7283"/>
    <n v="1342"/>
    <n v="3399"/>
    <n v="1298"/>
    <n v="5.6683000000000003"/>
    <n v="391000"/>
    <x v="0"/>
    <e v="#NAME?"/>
  </r>
  <r>
    <n v="-122.26"/>
    <n v="37.57"/>
    <n v="23"/>
    <n v="7995"/>
    <n v="1254"/>
    <n v="3484"/>
    <n v="1198"/>
    <n v="6.5948000000000002"/>
    <n v="404000"/>
    <x v="0"/>
    <e v="#NAME?"/>
  </r>
  <r>
    <n v="-122.25"/>
    <n v="37.56"/>
    <n v="19"/>
    <n v="7976"/>
    <n v="1406"/>
    <n v="3437"/>
    <n v="1338"/>
    <n v="5.6395999999999997"/>
    <n v="430300"/>
    <x v="0"/>
    <e v="#NAME?"/>
  </r>
  <r>
    <n v="-122.29"/>
    <n v="37.549999999999997"/>
    <n v="27"/>
    <n v="3789"/>
    <n v="874"/>
    <n v="2243"/>
    <n v="866"/>
    <n v="4.3899999999999997"/>
    <n v="270100"/>
    <x v="3"/>
    <e v="#NAME?"/>
  </r>
  <r>
    <n v="-122.28"/>
    <n v="37.54"/>
    <n v="24"/>
    <n v="5114"/>
    <n v="1357"/>
    <n v="3169"/>
    <n v="1268"/>
    <n v="3.9699"/>
    <n v="293200"/>
    <x v="3"/>
    <e v="#NAME?"/>
  </r>
  <r>
    <n v="-122.29"/>
    <n v="37.54"/>
    <n v="43"/>
    <n v="2268"/>
    <n v="438"/>
    <n v="1151"/>
    <n v="449"/>
    <n v="4.9090999999999996"/>
    <n v="293200"/>
    <x v="3"/>
    <e v="#NAME?"/>
  </r>
  <r>
    <n v="-122.28"/>
    <n v="37.54"/>
    <n v="37"/>
    <n v="991"/>
    <n v="180"/>
    <n v="463"/>
    <n v="177"/>
    <n v="5.1700999999999997"/>
    <n v="294200"/>
    <x v="3"/>
    <e v="#NAME?"/>
  </r>
  <r>
    <n v="-122.29"/>
    <n v="37.54"/>
    <n v="39"/>
    <n v="1459"/>
    <n v="285"/>
    <n v="761"/>
    <n v="291"/>
    <n v="5.0080999999999998"/>
    <n v="298100"/>
    <x v="3"/>
    <e v="#NAME?"/>
  </r>
  <r>
    <n v="-122.29"/>
    <n v="37.54"/>
    <n v="41"/>
    <n v="1743"/>
    <n v="349"/>
    <n v="811"/>
    <n v="349"/>
    <n v="4.9463999999999997"/>
    <n v="282400"/>
    <x v="3"/>
    <e v="#NAME?"/>
  </r>
  <r>
    <n v="-122.29"/>
    <n v="37.53"/>
    <n v="35"/>
    <n v="2043"/>
    <n v="511"/>
    <n v="1089"/>
    <n v="504"/>
    <n v="3.0278"/>
    <n v="310600"/>
    <x v="3"/>
    <e v="#NAME?"/>
  </r>
  <r>
    <n v="-122.28"/>
    <n v="37.53"/>
    <n v="15"/>
    <n v="5417"/>
    <n v="1199"/>
    <n v="2593"/>
    <n v="1098"/>
    <n v="4.8047000000000004"/>
    <n v="438000"/>
    <x v="3"/>
    <e v="#NAME?"/>
  </r>
  <r>
    <n v="-122.28"/>
    <n v="37.53"/>
    <n v="34"/>
    <n v="1980"/>
    <n v="385"/>
    <n v="970"/>
    <n v="391"/>
    <n v="5.1207000000000003"/>
    <n v="310900"/>
    <x v="3"/>
    <e v="#NAME?"/>
  </r>
  <r>
    <n v="-122.27"/>
    <n v="37.53"/>
    <n v="43"/>
    <n v="1145"/>
    <n v="230"/>
    <n v="586"/>
    <n v="254"/>
    <n v="3.5"/>
    <n v="267400"/>
    <x v="3"/>
    <e v="#NAME?"/>
  </r>
  <r>
    <n v="-122.28"/>
    <n v="37.53"/>
    <n v="25"/>
    <n v="3710"/>
    <n v="1015"/>
    <n v="2068"/>
    <n v="958"/>
    <n v="3.5445000000000002"/>
    <n v="286700"/>
    <x v="3"/>
    <e v="#NAME?"/>
  </r>
  <r>
    <n v="-122.29"/>
    <n v="37.520000000000003"/>
    <n v="33"/>
    <n v="4104"/>
    <n v="751"/>
    <n v="1837"/>
    <n v="771"/>
    <n v="5.3506"/>
    <n v="388100"/>
    <x v="3"/>
    <e v="#NAME?"/>
  </r>
  <r>
    <n v="-122.28"/>
    <n v="37.520000000000003"/>
    <n v="27"/>
    <n v="2958"/>
    <n v="655"/>
    <n v="1285"/>
    <n v="577"/>
    <n v="4.0800999999999998"/>
    <n v="397800"/>
    <x v="3"/>
    <e v="#NAME?"/>
  </r>
  <r>
    <n v="-122.28"/>
    <n v="37.520000000000003"/>
    <n v="29"/>
    <n v="1526"/>
    <n v="355"/>
    <n v="724"/>
    <n v="315"/>
    <n v="4.0312999999999999"/>
    <n v="435200"/>
    <x v="3"/>
    <e v="#NAME?"/>
  </r>
  <r>
    <n v="-122.28"/>
    <n v="37.520000000000003"/>
    <n v="38"/>
    <n v="2197"/>
    <n v="357"/>
    <n v="1228"/>
    <n v="373"/>
    <n v="5.4718999999999998"/>
    <n v="397900"/>
    <x v="3"/>
    <e v="#NAME?"/>
  </r>
  <r>
    <n v="-122.29"/>
    <n v="37.520000000000003"/>
    <n v="38"/>
    <n v="3767"/>
    <n v="603"/>
    <n v="1455"/>
    <n v="615"/>
    <n v="6.8787000000000003"/>
    <n v="386800"/>
    <x v="3"/>
    <e v="#NAME?"/>
  </r>
  <r>
    <n v="-122.3"/>
    <n v="37.520000000000003"/>
    <n v="38"/>
    <n v="2769"/>
    <n v="387"/>
    <n v="994"/>
    <n v="395"/>
    <n v="5.5902000000000003"/>
    <n v="417000"/>
    <x v="3"/>
    <e v="#NAME?"/>
  </r>
  <r>
    <n v="-122.3"/>
    <n v="37.51"/>
    <n v="35"/>
    <n v="2789"/>
    <n v="445"/>
    <n v="1156"/>
    <n v="404"/>
    <n v="5.4321999999999999"/>
    <n v="391000"/>
    <x v="3"/>
    <e v="#NAME?"/>
  </r>
  <r>
    <n v="-122.3"/>
    <n v="37.520000000000003"/>
    <n v="32"/>
    <n v="2297"/>
    <n v="347"/>
    <n v="871"/>
    <n v="342"/>
    <n v="8.1038999999999994"/>
    <n v="382200"/>
    <x v="3"/>
    <e v="#NAME?"/>
  </r>
  <r>
    <n v="-122.31"/>
    <n v="37.520000000000003"/>
    <n v="24"/>
    <n v="2328"/>
    <n v="335"/>
    <n v="969"/>
    <n v="354"/>
    <n v="7.7363999999999997"/>
    <n v="435800"/>
    <x v="3"/>
    <e v="#NAME?"/>
  </r>
  <r>
    <n v="-122.32"/>
    <n v="37.520000000000003"/>
    <n v="26"/>
    <n v="4042"/>
    <n v="591"/>
    <n v="1611"/>
    <n v="578"/>
    <n v="8.4693000000000005"/>
    <n v="419200"/>
    <x v="3"/>
    <e v="#NAME?"/>
  </r>
  <r>
    <n v="-122.31"/>
    <n v="37.5"/>
    <n v="22"/>
    <n v="14034"/>
    <n v="3020"/>
    <n v="6266"/>
    <n v="2952"/>
    <n v="4.3939000000000004"/>
    <n v="491200"/>
    <x v="3"/>
    <e v="#NAME?"/>
  </r>
  <r>
    <n v="-122.27"/>
    <n v="37.520000000000003"/>
    <n v="35"/>
    <n v="1051"/>
    <n v="259"/>
    <n v="517"/>
    <n v="234"/>
    <n v="3.7"/>
    <n v="339700"/>
    <x v="3"/>
    <e v="#NAME?"/>
  </r>
  <r>
    <n v="-122.27"/>
    <n v="37.51"/>
    <n v="36"/>
    <n v="1406"/>
    <n v="224"/>
    <n v="598"/>
    <n v="237"/>
    <n v="5.8963999999999999"/>
    <n v="414800"/>
    <x v="3"/>
    <e v="#NAME?"/>
  </r>
  <r>
    <n v="-122.29"/>
    <n v="37.51"/>
    <n v="35"/>
    <n v="3040"/>
    <n v="520"/>
    <n v="1374"/>
    <n v="518"/>
    <n v="6.1003999999999996"/>
    <n v="426400"/>
    <x v="3"/>
    <e v="#NAME?"/>
  </r>
  <r>
    <n v="-122.26"/>
    <n v="37.520000000000003"/>
    <n v="34"/>
    <n v="483"/>
    <n v="131"/>
    <n v="291"/>
    <n v="157"/>
    <n v="3.0832999999999999"/>
    <n v="256300"/>
    <x v="3"/>
    <e v="#NAME?"/>
  </r>
  <r>
    <n v="-122.26"/>
    <n v="37.51"/>
    <n v="46"/>
    <n v="672"/>
    <n v="149"/>
    <n v="351"/>
    <n v="136"/>
    <n v="5.3263999999999996"/>
    <n v="258100"/>
    <x v="3"/>
    <e v="#NAME?"/>
  </r>
  <r>
    <n v="-122.25"/>
    <n v="37.51"/>
    <n v="45"/>
    <n v="989"/>
    <n v="174"/>
    <n v="504"/>
    <n v="180"/>
    <n v="4.8381999999999996"/>
    <n v="289400"/>
    <x v="3"/>
    <e v="#NAME?"/>
  </r>
  <r>
    <n v="-122.25"/>
    <n v="37.5"/>
    <n v="44"/>
    <n v="348"/>
    <n v="79"/>
    <n v="154"/>
    <n v="73"/>
    <n v="4.7708000000000004"/>
    <n v="253800"/>
    <x v="3"/>
    <e v="#NAME?"/>
  </r>
  <r>
    <n v="-122.27"/>
    <n v="37.51"/>
    <n v="39"/>
    <n v="3996"/>
    <n v="793"/>
    <n v="1744"/>
    <n v="761"/>
    <n v="4.5075000000000003"/>
    <n v="364900"/>
    <x v="3"/>
    <e v="#NAME?"/>
  </r>
  <r>
    <n v="-122.26"/>
    <n v="37.51"/>
    <n v="29"/>
    <n v="3703"/>
    <n v="1075"/>
    <n v="1611"/>
    <n v="1025"/>
    <n v="2.7075"/>
    <n v="323800"/>
    <x v="3"/>
    <e v="#NAME?"/>
  </r>
  <r>
    <n v="-122.26"/>
    <n v="37.5"/>
    <n v="24"/>
    <n v="2307"/>
    <n v="510"/>
    <n v="842"/>
    <n v="507"/>
    <n v="3.6111"/>
    <n v="341500"/>
    <x v="3"/>
    <e v="#NAME?"/>
  </r>
  <r>
    <n v="-122.26"/>
    <n v="37.5"/>
    <n v="52"/>
    <n v="878"/>
    <n v="186"/>
    <n v="393"/>
    <n v="186"/>
    <n v="3.7044999999999999"/>
    <n v="360500"/>
    <x v="3"/>
    <e v="#NAME?"/>
  </r>
  <r>
    <n v="-122.25"/>
    <n v="37.5"/>
    <n v="45"/>
    <n v="1812"/>
    <n v="336"/>
    <n v="752"/>
    <n v="329"/>
    <n v="4.95"/>
    <n v="345000"/>
    <x v="3"/>
    <e v="#NAME?"/>
  </r>
  <r>
    <n v="-122.25"/>
    <n v="37.49"/>
    <n v="43"/>
    <n v="2607"/>
    <n v="477"/>
    <n v="1225"/>
    <n v="461"/>
    <n v="4.2240000000000002"/>
    <n v="349600"/>
    <x v="3"/>
    <e v="#NAME?"/>
  </r>
  <r>
    <n v="-122.25"/>
    <n v="37.49"/>
    <n v="40"/>
    <n v="2709"/>
    <n v="521"/>
    <n v="1156"/>
    <n v="510"/>
    <n v="4.6365999999999996"/>
    <n v="395500"/>
    <x v="3"/>
    <e v="#NAME?"/>
  </r>
  <r>
    <n v="-122.25"/>
    <n v="37.49"/>
    <n v="44"/>
    <n v="4420"/>
    <n v="743"/>
    <n v="1790"/>
    <n v="735"/>
    <n v="6.1420000000000003"/>
    <n v="394700"/>
    <x v="3"/>
    <e v="#NAME?"/>
  </r>
  <r>
    <n v="-122.26"/>
    <n v="37.5"/>
    <n v="44"/>
    <n v="6983"/>
    <n v="1131"/>
    <n v="2818"/>
    <n v="1115"/>
    <n v="5.6271000000000004"/>
    <n v="374800"/>
    <x v="3"/>
    <e v="#NAME?"/>
  </r>
  <r>
    <n v="-122.28"/>
    <n v="37.51"/>
    <n v="33"/>
    <n v="4719"/>
    <m/>
    <n v="1980"/>
    <n v="757"/>
    <n v="6.1063999999999998"/>
    <n v="405000"/>
    <x v="3"/>
    <e v="#NAME?"/>
  </r>
  <r>
    <n v="-122.28"/>
    <n v="37.5"/>
    <n v="33"/>
    <n v="6499"/>
    <n v="998"/>
    <n v="2694"/>
    <n v="957"/>
    <n v="7.4786999999999999"/>
    <n v="431300"/>
    <x v="3"/>
    <e v="#NAME?"/>
  </r>
  <r>
    <n v="-122.28"/>
    <n v="37.49"/>
    <n v="25"/>
    <n v="7335"/>
    <n v="1157"/>
    <n v="2626"/>
    <n v="1049"/>
    <n v="6.5475000000000003"/>
    <n v="500001"/>
    <x v="3"/>
    <e v="#NAME?"/>
  </r>
  <r>
    <n v="-122.28"/>
    <n v="37.49"/>
    <n v="29"/>
    <n v="4148"/>
    <n v="635"/>
    <n v="1638"/>
    <n v="627"/>
    <n v="6.9119999999999999"/>
    <n v="457200"/>
    <x v="3"/>
    <e v="#NAME?"/>
  </r>
  <r>
    <n v="-122.27"/>
    <n v="37.479999999999997"/>
    <n v="26"/>
    <n v="3542"/>
    <n v="507"/>
    <n v="1392"/>
    <n v="524"/>
    <n v="8.5183999999999997"/>
    <n v="500001"/>
    <x v="3"/>
    <e v="#NAME?"/>
  </r>
  <r>
    <n v="-122.26"/>
    <n v="37.479999999999997"/>
    <n v="34"/>
    <n v="4453"/>
    <n v="682"/>
    <n v="1805"/>
    <n v="672"/>
    <n v="5.6037999999999997"/>
    <n v="451300"/>
    <x v="3"/>
    <e v="#NAME?"/>
  </r>
  <r>
    <n v="-122.29"/>
    <n v="37.479999999999997"/>
    <n v="15"/>
    <n v="5480"/>
    <n v="892"/>
    <n v="2009"/>
    <n v="831"/>
    <n v="7.4678000000000004"/>
    <n v="500001"/>
    <x v="3"/>
    <e v="#NAME?"/>
  </r>
  <r>
    <n v="-122.27"/>
    <n v="37.47"/>
    <n v="44"/>
    <n v="3022"/>
    <n v="473"/>
    <n v="1235"/>
    <n v="477"/>
    <n v="6.7058"/>
    <n v="495900"/>
    <x v="3"/>
    <e v="#NAME?"/>
  </r>
  <r>
    <n v="-122.26"/>
    <n v="37.46"/>
    <n v="26"/>
    <n v="5067"/>
    <n v="750"/>
    <n v="1996"/>
    <n v="728"/>
    <n v="7.0000999999999998"/>
    <n v="500001"/>
    <x v="3"/>
    <e v="#NAME?"/>
  </r>
  <r>
    <n v="-122.28"/>
    <n v="37.47"/>
    <n v="44"/>
    <n v="863"/>
    <n v="114"/>
    <n v="281"/>
    <n v="99"/>
    <n v="6.8879000000000001"/>
    <n v="500001"/>
    <x v="3"/>
    <e v="#NAME?"/>
  </r>
  <r>
    <n v="-122.24"/>
    <n v="37.47"/>
    <n v="41"/>
    <n v="1183"/>
    <n v="203"/>
    <n v="455"/>
    <n v="171"/>
    <n v="5.1071"/>
    <n v="314100"/>
    <x v="3"/>
    <e v="#NAME?"/>
  </r>
  <r>
    <n v="-122.25"/>
    <n v="37.479999999999997"/>
    <n v="37"/>
    <n v="3507"/>
    <n v="569"/>
    <n v="1663"/>
    <n v="608"/>
    <n v="5.0862999999999996"/>
    <n v="440300"/>
    <x v="3"/>
    <e v="#NAME?"/>
  </r>
  <r>
    <n v="-122.24"/>
    <n v="37.47"/>
    <n v="40"/>
    <n v="1504"/>
    <n v="270"/>
    <n v="689"/>
    <n v="287"/>
    <n v="6.1243999999999996"/>
    <n v="308800"/>
    <x v="3"/>
    <e v="#NAME?"/>
  </r>
  <r>
    <n v="-122.25"/>
    <n v="37.47"/>
    <n v="38"/>
    <n v="645"/>
    <n v="124"/>
    <n v="265"/>
    <n v="103"/>
    <n v="5.4687999999999999"/>
    <n v="305000"/>
    <x v="3"/>
    <e v="#NAME?"/>
  </r>
  <r>
    <n v="-122.25"/>
    <n v="37.47"/>
    <n v="35"/>
    <n v="3183"/>
    <n v="515"/>
    <n v="1313"/>
    <n v="487"/>
    <n v="5.9062000000000001"/>
    <n v="383200"/>
    <x v="3"/>
    <e v="#NAME?"/>
  </r>
  <r>
    <n v="-122.25"/>
    <n v="37.479999999999997"/>
    <n v="45"/>
    <n v="2743"/>
    <n v="390"/>
    <n v="974"/>
    <n v="400"/>
    <n v="7.1620999999999997"/>
    <n v="500001"/>
    <x v="3"/>
    <e v="#NAME?"/>
  </r>
  <r>
    <n v="-122.24"/>
    <n v="37.479999999999997"/>
    <n v="45"/>
    <n v="4126"/>
    <n v="696"/>
    <n v="1722"/>
    <n v="668"/>
    <n v="4.8966000000000003"/>
    <n v="362100"/>
    <x v="3"/>
    <e v="#NAME?"/>
  </r>
  <r>
    <n v="-122.24"/>
    <n v="37.479999999999997"/>
    <n v="40"/>
    <n v="4459"/>
    <n v="1027"/>
    <n v="2080"/>
    <n v="982"/>
    <n v="3.5322"/>
    <n v="361900"/>
    <x v="3"/>
    <e v="#NAME?"/>
  </r>
  <r>
    <n v="-122.24"/>
    <n v="37.479999999999997"/>
    <n v="47"/>
    <n v="2423"/>
    <n v="407"/>
    <n v="1010"/>
    <n v="407"/>
    <n v="6.2153999999999998"/>
    <n v="362700"/>
    <x v="3"/>
    <e v="#NAME?"/>
  </r>
  <r>
    <n v="-122.24"/>
    <n v="37.49"/>
    <n v="30"/>
    <n v="2956"/>
    <n v="590"/>
    <n v="1191"/>
    <n v="594"/>
    <n v="3.7463000000000002"/>
    <n v="427600"/>
    <x v="3"/>
    <e v="#NAME?"/>
  </r>
  <r>
    <n v="-122.24"/>
    <n v="37.49"/>
    <n v="38"/>
    <n v="4105"/>
    <n v="950"/>
    <n v="2561"/>
    <n v="909"/>
    <n v="3.8683999999999998"/>
    <n v="265600"/>
    <x v="3"/>
    <e v="#NAME?"/>
  </r>
  <r>
    <n v="-122.21"/>
    <n v="37.479999999999997"/>
    <n v="39"/>
    <n v="1535"/>
    <n v="340"/>
    <n v="1204"/>
    <n v="370"/>
    <n v="2.8481999999999998"/>
    <n v="247200"/>
    <x v="0"/>
    <e v="#NAME?"/>
  </r>
  <r>
    <n v="-122.23"/>
    <n v="37.49"/>
    <n v="11"/>
    <n v="840"/>
    <n v="329"/>
    <n v="1338"/>
    <n v="345"/>
    <n v="2.3332999999999999"/>
    <n v="241700"/>
    <x v="3"/>
    <e v="#NAME?"/>
  </r>
  <r>
    <n v="-122.21"/>
    <n v="37.49"/>
    <n v="24"/>
    <n v="2528"/>
    <n v="947"/>
    <n v="2437"/>
    <n v="861"/>
    <n v="2.2746"/>
    <n v="225000"/>
    <x v="0"/>
    <e v="#NAME?"/>
  </r>
  <r>
    <n v="-122.22"/>
    <n v="37.479999999999997"/>
    <n v="47"/>
    <n v="2570"/>
    <n v="783"/>
    <n v="3107"/>
    <n v="724"/>
    <n v="2.8058000000000001"/>
    <n v="229500"/>
    <x v="3"/>
    <e v="#NAME?"/>
  </r>
  <r>
    <n v="-122.22"/>
    <n v="37.479999999999997"/>
    <n v="34"/>
    <n v="1541"/>
    <n v="584"/>
    <n v="1564"/>
    <n v="558"/>
    <n v="2.56"/>
    <n v="250000"/>
    <x v="3"/>
    <e v="#NAME?"/>
  </r>
  <r>
    <n v="-122.24"/>
    <n v="37.49"/>
    <n v="19"/>
    <n v="322"/>
    <n v="112"/>
    <n v="191"/>
    <n v="102"/>
    <n v="2.5832999999999999"/>
    <n v="500001"/>
    <x v="3"/>
    <e v="#NAME?"/>
  </r>
  <r>
    <n v="-122.24"/>
    <n v="37.549999999999997"/>
    <n v="3"/>
    <n v="6164"/>
    <n v="1175"/>
    <n v="2198"/>
    <n v="975"/>
    <n v="6.7412999999999998"/>
    <n v="435900"/>
    <x v="0"/>
    <e v="#NAME?"/>
  </r>
  <r>
    <n v="-122.25"/>
    <n v="37.53"/>
    <n v="16"/>
    <n v="4428"/>
    <n v="664"/>
    <n v="1677"/>
    <n v="623"/>
    <n v="7.6863999999999999"/>
    <n v="422500"/>
    <x v="0"/>
    <e v="#NAME?"/>
  </r>
  <r>
    <n v="-122.26"/>
    <n v="37.53"/>
    <n v="4"/>
    <n v="5233"/>
    <n v="1109"/>
    <n v="1690"/>
    <n v="907"/>
    <n v="6.2007000000000003"/>
    <n v="311800"/>
    <x v="0"/>
    <e v="#NAME?"/>
  </r>
  <r>
    <n v="-122.25"/>
    <n v="37.520000000000003"/>
    <n v="14"/>
    <n v="1472"/>
    <n v="291"/>
    <n v="876"/>
    <n v="292"/>
    <n v="4.3593999999999999"/>
    <n v="366000"/>
    <x v="0"/>
    <e v="#NAME?"/>
  </r>
  <r>
    <n v="-122.21"/>
    <n v="37.520000000000003"/>
    <n v="18"/>
    <n v="2962"/>
    <n v="945"/>
    <n v="1639"/>
    <n v="851"/>
    <n v="2.7399"/>
    <n v="87500"/>
    <x v="0"/>
    <e v="#NAME?"/>
  </r>
  <r>
    <n v="-122.19"/>
    <n v="37.479999999999997"/>
    <n v="35"/>
    <n v="7067"/>
    <n v="1646"/>
    <n v="5380"/>
    <n v="1597"/>
    <n v="4.1776"/>
    <n v="265300"/>
    <x v="0"/>
    <e v="#NAME?"/>
  </r>
  <r>
    <n v="-122.21"/>
    <n v="37.479999999999997"/>
    <n v="20"/>
    <n v="505"/>
    <n v="216"/>
    <n v="326"/>
    <n v="216"/>
    <n v="2.9285999999999999"/>
    <n v="237500"/>
    <x v="0"/>
    <e v="#NAME?"/>
  </r>
  <r>
    <n v="-122.21"/>
    <n v="37.479999999999997"/>
    <n v="37"/>
    <n v="1326"/>
    <n v="335"/>
    <n v="1771"/>
    <n v="335"/>
    <n v="3.0146999999999999"/>
    <n v="218100"/>
    <x v="0"/>
    <e v="#NAME?"/>
  </r>
  <r>
    <n v="-122.2"/>
    <n v="37.479999999999997"/>
    <n v="32"/>
    <n v="640"/>
    <n v="166"/>
    <n v="991"/>
    <n v="160"/>
    <n v="1.9843999999999999"/>
    <n v="270000"/>
    <x v="0"/>
    <e v="#NAME?"/>
  </r>
  <r>
    <n v="-122.2"/>
    <n v="37.479999999999997"/>
    <n v="41"/>
    <n v="733"/>
    <n v="155"/>
    <n v="652"/>
    <n v="140"/>
    <n v="5.1654"/>
    <n v="233600"/>
    <x v="0"/>
    <e v="#NAME?"/>
  </r>
  <r>
    <n v="-122.2"/>
    <n v="37.479999999999997"/>
    <n v="30"/>
    <n v="1170"/>
    <n v="258"/>
    <n v="610"/>
    <n v="243"/>
    <n v="3.4426999999999999"/>
    <n v="263500"/>
    <x v="0"/>
    <e v="#NAME?"/>
  </r>
  <r>
    <n v="-122.19"/>
    <n v="37.479999999999997"/>
    <n v="45"/>
    <n v="886"/>
    <n v="165"/>
    <n v="492"/>
    <n v="173"/>
    <n v="4.2708000000000004"/>
    <n v="267000"/>
    <x v="0"/>
    <e v="#NAME?"/>
  </r>
  <r>
    <n v="-122.19"/>
    <n v="37.479999999999997"/>
    <n v="38"/>
    <n v="1300"/>
    <n v="269"/>
    <n v="608"/>
    <n v="292"/>
    <n v="4.5568"/>
    <n v="286900"/>
    <x v="0"/>
    <e v="#NAME?"/>
  </r>
  <r>
    <n v="-122.19"/>
    <n v="37.47"/>
    <n v="44"/>
    <n v="1371"/>
    <n v="263"/>
    <n v="589"/>
    <n v="301"/>
    <n v="4.8068"/>
    <n v="312300"/>
    <x v="0"/>
    <e v="#NAME?"/>
  </r>
  <r>
    <n v="-122.2"/>
    <n v="37.47"/>
    <n v="44"/>
    <n v="1927"/>
    <n v="332"/>
    <n v="846"/>
    <n v="362"/>
    <n v="4.2083000000000004"/>
    <n v="278200"/>
    <x v="0"/>
    <e v="#NAME?"/>
  </r>
  <r>
    <n v="-122.2"/>
    <n v="37.47"/>
    <n v="37"/>
    <n v="1053"/>
    <n v="266"/>
    <n v="939"/>
    <n v="267"/>
    <n v="3.1989000000000001"/>
    <n v="320800"/>
    <x v="0"/>
    <e v="#NAME?"/>
  </r>
  <r>
    <n v="-122.2"/>
    <n v="37.47"/>
    <n v="37"/>
    <n v="1403"/>
    <n v="369"/>
    <n v="1587"/>
    <n v="331"/>
    <n v="2.8258000000000001"/>
    <n v="232800"/>
    <x v="0"/>
    <e v="#NAME?"/>
  </r>
  <r>
    <n v="-122.21"/>
    <n v="37.47"/>
    <n v="33"/>
    <n v="1266"/>
    <n v="415"/>
    <n v="1991"/>
    <n v="334"/>
    <n v="2.92"/>
    <n v="202800"/>
    <x v="3"/>
    <e v="#NAME?"/>
  </r>
  <r>
    <n v="-122.21"/>
    <n v="37.47"/>
    <n v="26"/>
    <n v="1777"/>
    <n v="555"/>
    <n v="1966"/>
    <n v="497"/>
    <n v="3.0472000000000001"/>
    <n v="211000"/>
    <x v="3"/>
    <e v="#NAME?"/>
  </r>
  <r>
    <n v="-122.21"/>
    <n v="37.47"/>
    <n v="43"/>
    <n v="733"/>
    <n v="162"/>
    <n v="497"/>
    <n v="175"/>
    <n v="3.2707999999999999"/>
    <n v="255300"/>
    <x v="3"/>
    <e v="#NAME?"/>
  </r>
  <r>
    <n v="-122.22"/>
    <n v="37.47"/>
    <n v="23"/>
    <n v="7740"/>
    <n v="1943"/>
    <n v="4124"/>
    <n v="1743"/>
    <n v="3.3268"/>
    <n v="322800"/>
    <x v="3"/>
    <e v="#NAME?"/>
  </r>
  <r>
    <n v="-122.22"/>
    <n v="37.47"/>
    <n v="35"/>
    <n v="367"/>
    <n v="113"/>
    <n v="398"/>
    <n v="109"/>
    <n v="2.5"/>
    <n v="166700"/>
    <x v="3"/>
    <e v="#NAME?"/>
  </r>
  <r>
    <n v="-122.22"/>
    <n v="37.47"/>
    <n v="28"/>
    <n v="5956"/>
    <n v="1612"/>
    <n v="3571"/>
    <n v="1549"/>
    <n v="3.1863999999999999"/>
    <n v="272800"/>
    <x v="3"/>
    <e v="#NAME?"/>
  </r>
  <r>
    <n v="-122.23"/>
    <n v="37.479999999999997"/>
    <n v="33"/>
    <n v="3108"/>
    <n v="805"/>
    <n v="1895"/>
    <n v="717"/>
    <n v="3.3014999999999999"/>
    <n v="267700"/>
    <x v="3"/>
    <e v="#NAME?"/>
  </r>
  <r>
    <n v="-122.23"/>
    <n v="37.47"/>
    <n v="39"/>
    <n v="5264"/>
    <n v="1259"/>
    <n v="3057"/>
    <n v="1265"/>
    <n v="3.6230000000000002"/>
    <n v="276600"/>
    <x v="3"/>
    <e v="#NAME?"/>
  </r>
  <r>
    <n v="-122.23"/>
    <n v="37.479999999999997"/>
    <n v="38"/>
    <n v="1578"/>
    <n v="399"/>
    <n v="879"/>
    <n v="388"/>
    <n v="2.7968999999999999"/>
    <n v="298400"/>
    <x v="3"/>
    <e v="#NAME?"/>
  </r>
  <r>
    <n v="-122.24"/>
    <n v="37.47"/>
    <n v="35"/>
    <n v="2283"/>
    <n v="491"/>
    <n v="1148"/>
    <n v="436"/>
    <n v="4.5556000000000001"/>
    <n v="318600"/>
    <x v="3"/>
    <e v="#NAME?"/>
  </r>
  <r>
    <n v="-122.24"/>
    <n v="37.47"/>
    <n v="36"/>
    <n v="2021"/>
    <n v="433"/>
    <n v="1117"/>
    <n v="432"/>
    <n v="3.9289999999999998"/>
    <n v="303100"/>
    <x v="3"/>
    <e v="#NAME?"/>
  </r>
  <r>
    <n v="-122.23"/>
    <n v="37.46"/>
    <n v="33"/>
    <n v="2643"/>
    <n v="464"/>
    <n v="1015"/>
    <n v="427"/>
    <n v="4.2232000000000003"/>
    <n v="363700"/>
    <x v="3"/>
    <e v="#NAME?"/>
  </r>
  <r>
    <n v="-122.23"/>
    <n v="37.46"/>
    <n v="26"/>
    <n v="4670"/>
    <n v="1039"/>
    <n v="2103"/>
    <n v="933"/>
    <n v="4.4166999999999996"/>
    <n v="333800"/>
    <x v="3"/>
    <e v="#NAME?"/>
  </r>
  <r>
    <n v="-122.25"/>
    <n v="37.46"/>
    <n v="33"/>
    <n v="6841"/>
    <n v="950"/>
    <n v="2681"/>
    <n v="980"/>
    <n v="7.1087999999999996"/>
    <n v="443300"/>
    <x v="3"/>
    <e v="#NAME?"/>
  </r>
  <r>
    <n v="-122.24"/>
    <n v="37.46"/>
    <n v="36"/>
    <n v="4686"/>
    <n v="781"/>
    <n v="2254"/>
    <n v="845"/>
    <n v="6.1043000000000003"/>
    <n v="343500"/>
    <x v="3"/>
    <e v="#NAME?"/>
  </r>
  <r>
    <n v="-122.26"/>
    <n v="37.450000000000003"/>
    <n v="17"/>
    <n v="2742"/>
    <n v="441"/>
    <n v="986"/>
    <n v="421"/>
    <n v="5.9284999999999997"/>
    <n v="496000"/>
    <x v="3"/>
    <e v="#NAME?"/>
  </r>
  <r>
    <n v="-122.23"/>
    <n v="37.46"/>
    <n v="36"/>
    <n v="6090"/>
    <n v="1057"/>
    <n v="3081"/>
    <n v="1075"/>
    <n v="5.6628999999999996"/>
    <n v="343600"/>
    <x v="3"/>
    <e v="#NAME?"/>
  </r>
  <r>
    <n v="-122.22"/>
    <n v="37.46"/>
    <n v="37"/>
    <n v="2586"/>
    <n v="495"/>
    <n v="1208"/>
    <n v="502"/>
    <n v="4.3213999999999997"/>
    <n v="342700"/>
    <x v="3"/>
    <e v="#NAME?"/>
  </r>
  <r>
    <n v="-122.23"/>
    <n v="37.450000000000003"/>
    <n v="34"/>
    <n v="4177"/>
    <n v="723"/>
    <n v="1586"/>
    <n v="660"/>
    <n v="5.0457000000000001"/>
    <n v="395100"/>
    <x v="3"/>
    <e v="#NAME?"/>
  </r>
  <r>
    <n v="-122.23"/>
    <n v="37.450000000000003"/>
    <n v="29"/>
    <n v="1617"/>
    <n v="235"/>
    <n v="758"/>
    <n v="246"/>
    <n v="7.7931999999999997"/>
    <n v="469900"/>
    <x v="3"/>
    <e v="#NAME?"/>
  </r>
  <r>
    <n v="-122.22"/>
    <n v="37.46"/>
    <n v="13"/>
    <n v="2888"/>
    <n v="546"/>
    <n v="1182"/>
    <n v="504"/>
    <n v="6.0255000000000001"/>
    <n v="409300"/>
    <x v="3"/>
    <e v="#NAME?"/>
  </r>
  <r>
    <n v="-122.2"/>
    <n v="37.46"/>
    <n v="40"/>
    <n v="1723"/>
    <n v="208"/>
    <n v="976"/>
    <n v="209"/>
    <n v="9.8892000000000007"/>
    <n v="500001"/>
    <x v="3"/>
    <e v="#NAME?"/>
  </r>
  <r>
    <n v="-122.2"/>
    <n v="37.44"/>
    <n v="31"/>
    <n v="2328"/>
    <n v="270"/>
    <n v="722"/>
    <n v="247"/>
    <n v="15.0001"/>
    <n v="500001"/>
    <x v="3"/>
    <e v="#NAME?"/>
  </r>
  <r>
    <n v="-122.22"/>
    <n v="37.44"/>
    <n v="32"/>
    <n v="4281"/>
    <n v="501"/>
    <n v="1318"/>
    <n v="484"/>
    <n v="15.0001"/>
    <n v="500001"/>
    <x v="3"/>
    <e v="#NAME?"/>
  </r>
  <r>
    <n v="-122.21"/>
    <n v="37.46"/>
    <n v="48"/>
    <n v="2560"/>
    <n v="322"/>
    <n v="921"/>
    <n v="301"/>
    <n v="10.8758"/>
    <n v="500001"/>
    <x v="3"/>
    <e v="#NAME?"/>
  </r>
  <r>
    <n v="-122.21"/>
    <n v="37.46"/>
    <n v="40"/>
    <n v="1777"/>
    <n v="207"/>
    <n v="577"/>
    <n v="207"/>
    <n v="15.0001"/>
    <n v="500001"/>
    <x v="3"/>
    <e v="#NAME?"/>
  </r>
  <r>
    <n v="-122.18"/>
    <n v="37.46"/>
    <n v="40"/>
    <n v="2529"/>
    <n v="293"/>
    <n v="831"/>
    <n v="258"/>
    <n v="15.0001"/>
    <n v="500001"/>
    <x v="0"/>
    <e v="#NAME?"/>
  </r>
  <r>
    <n v="-122.2"/>
    <n v="37.47"/>
    <n v="40"/>
    <n v="2959"/>
    <n v="389"/>
    <n v="985"/>
    <n v="365"/>
    <n v="9.9024999999999999"/>
    <n v="500001"/>
    <x v="0"/>
    <e v="#NAME?"/>
  </r>
  <r>
    <n v="-122.18"/>
    <n v="37.47"/>
    <n v="37"/>
    <n v="2848"/>
    <n v="328"/>
    <n v="852"/>
    <n v="327"/>
    <n v="13.367000000000001"/>
    <n v="500001"/>
    <x v="0"/>
    <e v="#NAME?"/>
  </r>
  <r>
    <n v="-122.16"/>
    <n v="37.47"/>
    <n v="44"/>
    <n v="2581"/>
    <n v="437"/>
    <n v="1006"/>
    <n v="414"/>
    <n v="5.3970000000000002"/>
    <n v="341700"/>
    <x v="0"/>
    <e v="#NAME?"/>
  </r>
  <r>
    <n v="-122.17"/>
    <n v="37.479999999999997"/>
    <n v="39"/>
    <n v="2427"/>
    <n v="401"/>
    <n v="1178"/>
    <n v="408"/>
    <n v="5.9629000000000003"/>
    <n v="352700"/>
    <x v="0"/>
    <e v="#NAME?"/>
  </r>
  <r>
    <n v="-122.16"/>
    <n v="37.47"/>
    <n v="33"/>
    <n v="3687"/>
    <n v="852"/>
    <n v="3091"/>
    <n v="852"/>
    <n v="2.6505999999999998"/>
    <n v="162600"/>
    <x v="0"/>
    <e v="#NAME?"/>
  </r>
  <r>
    <n v="-122.16"/>
    <n v="37.479999999999997"/>
    <n v="36"/>
    <n v="2238"/>
    <n v="479"/>
    <n v="1949"/>
    <n v="457"/>
    <n v="2.3769"/>
    <n v="157300"/>
    <x v="0"/>
    <e v="#NAME?"/>
  </r>
  <r>
    <n v="-122.14"/>
    <n v="37.5"/>
    <n v="46"/>
    <n v="30"/>
    <n v="4"/>
    <n v="13"/>
    <n v="5"/>
    <n v="15.0001"/>
    <n v="500001"/>
    <x v="0"/>
    <e v="#NAME?"/>
  </r>
  <r>
    <n v="-122.14"/>
    <n v="37.479999999999997"/>
    <n v="36"/>
    <n v="1210"/>
    <n v="236"/>
    <n v="981"/>
    <n v="239"/>
    <n v="4.0038999999999998"/>
    <n v="148900"/>
    <x v="0"/>
    <e v="#NAME?"/>
  </r>
  <r>
    <n v="-122.14"/>
    <n v="37.47"/>
    <n v="36"/>
    <n v="2081"/>
    <n v="412"/>
    <n v="1931"/>
    <n v="373"/>
    <n v="3.7917000000000001"/>
    <n v="160600"/>
    <x v="0"/>
    <e v="#NAME?"/>
  </r>
  <r>
    <n v="-122.12"/>
    <n v="37.479999999999997"/>
    <n v="36"/>
    <n v="880"/>
    <n v="177"/>
    <n v="795"/>
    <n v="188"/>
    <n v="3.8193999999999999"/>
    <n v="159400"/>
    <x v="0"/>
    <e v="#NAME?"/>
  </r>
  <r>
    <n v="-122.13"/>
    <n v="37.47"/>
    <n v="25"/>
    <n v="1630"/>
    <n v="353"/>
    <n v="1546"/>
    <n v="371"/>
    <n v="5.0892999999999997"/>
    <n v="173400"/>
    <x v="0"/>
    <e v="#NAME?"/>
  </r>
  <r>
    <n v="-122.13"/>
    <n v="37.46"/>
    <n v="37"/>
    <n v="1576"/>
    <n v="334"/>
    <n v="1385"/>
    <n v="323"/>
    <n v="2.5293999999999999"/>
    <n v="159400"/>
    <x v="0"/>
    <e v="#NAME?"/>
  </r>
  <r>
    <n v="-122.13"/>
    <n v="37.46"/>
    <n v="35"/>
    <n v="1321"/>
    <n v="300"/>
    <n v="1133"/>
    <n v="287"/>
    <n v="3.7311999999999999"/>
    <n v="159600"/>
    <x v="0"/>
    <e v="#NAME?"/>
  </r>
  <r>
    <n v="-122.12"/>
    <n v="37.450000000000003"/>
    <n v="38"/>
    <n v="1276"/>
    <n v="314"/>
    <n v="955"/>
    <n v="287"/>
    <n v="2.0095999999999998"/>
    <n v="155700"/>
    <x v="0"/>
    <e v="#NAME?"/>
  </r>
  <r>
    <n v="-122.13"/>
    <n v="37.46"/>
    <n v="31"/>
    <n v="2247"/>
    <n v="573"/>
    <n v="1711"/>
    <n v="511"/>
    <n v="3.2642000000000002"/>
    <n v="185600"/>
    <x v="0"/>
    <e v="#NAME?"/>
  </r>
  <r>
    <n v="-122.13"/>
    <n v="37.47"/>
    <n v="30"/>
    <n v="1480"/>
    <n v="294"/>
    <n v="1126"/>
    <n v="301"/>
    <n v="4.9829999999999997"/>
    <n v="166700"/>
    <x v="0"/>
    <e v="#NAME?"/>
  </r>
  <r>
    <n v="-122.14"/>
    <n v="37.47"/>
    <n v="37"/>
    <n v="3373"/>
    <n v="815"/>
    <n v="2909"/>
    <n v="705"/>
    <n v="2.8868"/>
    <n v="156600"/>
    <x v="0"/>
    <e v="#NAME?"/>
  </r>
  <r>
    <n v="-122.15"/>
    <n v="37.47"/>
    <n v="37"/>
    <n v="1844"/>
    <n v="382"/>
    <n v="1634"/>
    <n v="417"/>
    <n v="2.7993000000000001"/>
    <n v="145500"/>
    <x v="0"/>
    <e v="#NAME?"/>
  </r>
  <r>
    <n v="-122.15"/>
    <n v="37.47"/>
    <n v="38"/>
    <n v="1560"/>
    <n v="301"/>
    <n v="1331"/>
    <n v="316"/>
    <n v="3.0520999999999998"/>
    <n v="151500"/>
    <x v="0"/>
    <e v="#NAME?"/>
  </r>
  <r>
    <n v="-122.15"/>
    <n v="37.46"/>
    <n v="30"/>
    <n v="4198"/>
    <n v="1244"/>
    <n v="2678"/>
    <n v="1147"/>
    <n v="3.6711999999999998"/>
    <n v="308600"/>
    <x v="0"/>
    <e v="#NAME?"/>
  </r>
  <r>
    <n v="-122.14"/>
    <n v="37.46"/>
    <n v="27"/>
    <n v="5580"/>
    <n v="2009"/>
    <n v="4165"/>
    <n v="1763"/>
    <n v="2.4375"/>
    <n v="189000"/>
    <x v="0"/>
    <e v="#NAME?"/>
  </r>
  <r>
    <n v="-122.15"/>
    <n v="37.47"/>
    <n v="39"/>
    <n v="1295"/>
    <n v="239"/>
    <n v="566"/>
    <n v="242"/>
    <n v="5.6406999999999998"/>
    <n v="326400"/>
    <x v="0"/>
    <e v="#NAME?"/>
  </r>
  <r>
    <n v="-122.15"/>
    <n v="37.46"/>
    <n v="42"/>
    <n v="1995"/>
    <n v="412"/>
    <n v="794"/>
    <n v="374"/>
    <n v="5.6234000000000002"/>
    <n v="379600"/>
    <x v="0"/>
    <e v="#NAME?"/>
  </r>
  <r>
    <n v="-122.16"/>
    <n v="37.46"/>
    <n v="45"/>
    <n v="2068"/>
    <n v="348"/>
    <n v="844"/>
    <n v="366"/>
    <n v="6.2270000000000003"/>
    <n v="417800"/>
    <x v="0"/>
    <e v="#NAME?"/>
  </r>
  <r>
    <n v="-122.16"/>
    <n v="37.450000000000003"/>
    <n v="50"/>
    <n v="196"/>
    <n v="41"/>
    <n v="76"/>
    <n v="42"/>
    <n v="7.6128999999999998"/>
    <n v="412500"/>
    <x v="0"/>
    <e v="#NAME?"/>
  </r>
  <r>
    <n v="-122.16"/>
    <n v="37.46"/>
    <n v="32"/>
    <n v="2663"/>
    <n v="661"/>
    <n v="1403"/>
    <n v="733"/>
    <n v="4.2667000000000002"/>
    <n v="410200"/>
    <x v="0"/>
    <e v="#NAME?"/>
  </r>
  <r>
    <n v="-122.17"/>
    <n v="37.46"/>
    <n v="47"/>
    <n v="2312"/>
    <n v="332"/>
    <n v="1044"/>
    <n v="282"/>
    <n v="9.4589999999999996"/>
    <n v="500001"/>
    <x v="0"/>
    <e v="#NAME?"/>
  </r>
  <r>
    <n v="-122.19"/>
    <n v="37.46"/>
    <n v="34"/>
    <n v="5419"/>
    <n v="1183"/>
    <n v="2002"/>
    <n v="1138"/>
    <n v="4.1985000000000001"/>
    <n v="500001"/>
    <x v="0"/>
    <e v="#NAME?"/>
  </r>
  <r>
    <n v="-122.17"/>
    <n v="37.450000000000003"/>
    <n v="33"/>
    <n v="1828"/>
    <n v="396"/>
    <n v="766"/>
    <n v="378"/>
    <n v="4.4531000000000001"/>
    <n v="500001"/>
    <x v="0"/>
    <e v="#NAME?"/>
  </r>
  <r>
    <n v="-122.17"/>
    <n v="37.450000000000003"/>
    <n v="35"/>
    <n v="1025"/>
    <n v="242"/>
    <n v="388"/>
    <n v="232"/>
    <n v="5.1994999999999996"/>
    <n v="500001"/>
    <x v="0"/>
    <e v="#NAME?"/>
  </r>
  <r>
    <n v="-122.18"/>
    <n v="37.450000000000003"/>
    <n v="43"/>
    <n v="2061"/>
    <n v="437"/>
    <n v="817"/>
    <n v="385"/>
    <n v="4.4687999999999999"/>
    <n v="460200"/>
    <x v="0"/>
    <e v="#NAME?"/>
  </r>
  <r>
    <n v="-122.18"/>
    <n v="37.450000000000003"/>
    <n v="37"/>
    <n v="5257"/>
    <n v="1360"/>
    <n v="2128"/>
    <n v="1264"/>
    <n v="4"/>
    <n v="394300"/>
    <x v="0"/>
    <e v="#NAME?"/>
  </r>
  <r>
    <n v="-122.19"/>
    <n v="37.450000000000003"/>
    <n v="18"/>
    <n v="1636"/>
    <n v="414"/>
    <n v="853"/>
    <n v="439"/>
    <n v="5.1032000000000002"/>
    <n v="464600"/>
    <x v="3"/>
    <e v="#NAME?"/>
  </r>
  <r>
    <n v="-122.18"/>
    <n v="37.44"/>
    <n v="44"/>
    <n v="2237"/>
    <n v="347"/>
    <n v="948"/>
    <n v="346"/>
    <n v="8.2436000000000007"/>
    <n v="500001"/>
    <x v="3"/>
    <e v="#NAME?"/>
  </r>
  <r>
    <n v="-122.19"/>
    <n v="37.44"/>
    <n v="38"/>
    <n v="3383"/>
    <n v="456"/>
    <n v="1203"/>
    <n v="465"/>
    <n v="9.3198000000000008"/>
    <n v="500001"/>
    <x v="3"/>
    <e v="#NAME?"/>
  </r>
  <r>
    <n v="-122.19"/>
    <n v="37.44"/>
    <n v="39"/>
    <n v="4402"/>
    <n v="618"/>
    <n v="1616"/>
    <n v="631"/>
    <n v="8.9954999999999998"/>
    <n v="500001"/>
    <x v="3"/>
    <e v="#NAME?"/>
  </r>
  <r>
    <n v="-122.2"/>
    <n v="37.43"/>
    <n v="38"/>
    <n v="3626"/>
    <n v="528"/>
    <n v="1350"/>
    <n v="532"/>
    <n v="7.3681000000000001"/>
    <n v="500001"/>
    <x v="3"/>
    <e v="#NAME?"/>
  </r>
  <r>
    <n v="-122.21"/>
    <n v="37.44"/>
    <n v="35"/>
    <n v="1140"/>
    <n v="193"/>
    <n v="486"/>
    <n v="199"/>
    <n v="4.6908000000000003"/>
    <n v="500001"/>
    <x v="3"/>
    <e v="#NAME?"/>
  </r>
  <r>
    <n v="-122.2"/>
    <n v="37.43"/>
    <n v="40"/>
    <n v="2223"/>
    <n v="412"/>
    <n v="1050"/>
    <n v="417"/>
    <n v="5.2420999999999998"/>
    <n v="444500"/>
    <x v="3"/>
    <e v="#NAME?"/>
  </r>
  <r>
    <n v="-122.19"/>
    <n v="37.43"/>
    <n v="39"/>
    <n v="2392"/>
    <n v="420"/>
    <n v="937"/>
    <n v="406"/>
    <n v="6.6135999999999999"/>
    <n v="472800"/>
    <x v="3"/>
    <e v="#NAME?"/>
  </r>
  <r>
    <n v="-122.2"/>
    <n v="37.43"/>
    <n v="22"/>
    <n v="3294"/>
    <n v="744"/>
    <n v="1337"/>
    <n v="655"/>
    <n v="5.2390999999999996"/>
    <n v="500001"/>
    <x v="3"/>
    <e v="#NAME?"/>
  </r>
  <r>
    <n v="-122.21"/>
    <n v="37.43"/>
    <n v="33"/>
    <n v="1606"/>
    <n v="254"/>
    <n v="727"/>
    <n v="271"/>
    <n v="8.6963000000000008"/>
    <n v="500001"/>
    <x v="3"/>
    <e v="#NAME?"/>
  </r>
  <r>
    <n v="-122.21"/>
    <n v="37.43"/>
    <n v="23"/>
    <n v="5741"/>
    <n v="1012"/>
    <n v="1843"/>
    <n v="888"/>
    <n v="5.7210999999999999"/>
    <n v="500001"/>
    <x v="3"/>
    <e v="#NAME?"/>
  </r>
  <r>
    <n v="-122.23"/>
    <n v="37.42"/>
    <n v="16"/>
    <n v="1945"/>
    <n v="320"/>
    <n v="512"/>
    <n v="300"/>
    <n v="7.4542000000000002"/>
    <n v="500001"/>
    <x v="3"/>
    <e v="#NAME?"/>
  </r>
  <r>
    <n v="-122.19"/>
    <n v="37.42"/>
    <n v="47"/>
    <n v="932"/>
    <n v="167"/>
    <n v="295"/>
    <n v="116"/>
    <n v="8.4375"/>
    <n v="500001"/>
    <x v="3"/>
    <e v="#NAME?"/>
  </r>
  <r>
    <n v="-122.21"/>
    <n v="37.43"/>
    <n v="20"/>
    <n v="975"/>
    <n v="134"/>
    <n v="324"/>
    <n v="146"/>
    <n v="9.7796000000000003"/>
    <n v="500001"/>
    <x v="3"/>
    <e v="#NAME?"/>
  </r>
  <r>
    <n v="-122.21"/>
    <n v="37.42"/>
    <n v="28"/>
    <n v="564"/>
    <n v="72"/>
    <n v="191"/>
    <n v="79"/>
    <n v="11.9666"/>
    <n v="500001"/>
    <x v="3"/>
    <e v="#NAME?"/>
  </r>
  <r>
    <n v="-122.2"/>
    <n v="37.4"/>
    <n v="37"/>
    <n v="1296"/>
    <n v="194"/>
    <n v="540"/>
    <n v="192"/>
    <n v="8.2782"/>
    <n v="500001"/>
    <x v="3"/>
    <e v="#NAME?"/>
  </r>
  <r>
    <n v="-122.2"/>
    <n v="37.4"/>
    <n v="30"/>
    <n v="2612"/>
    <n v="338"/>
    <n v="980"/>
    <n v="324"/>
    <n v="10.0481"/>
    <n v="500001"/>
    <x v="3"/>
    <e v="#NAME?"/>
  </r>
  <r>
    <n v="-122.21"/>
    <n v="37.380000000000003"/>
    <n v="28"/>
    <n v="4518"/>
    <n v="578"/>
    <n v="1489"/>
    <n v="559"/>
    <n v="11.317600000000001"/>
    <n v="500001"/>
    <x v="3"/>
    <e v="#NAME?"/>
  </r>
  <r>
    <n v="-122.2"/>
    <n v="37.35"/>
    <n v="17"/>
    <n v="3095"/>
    <n v="442"/>
    <n v="1173"/>
    <n v="424"/>
    <n v="13.2986"/>
    <n v="500001"/>
    <x v="0"/>
    <e v="#NAME?"/>
  </r>
  <r>
    <n v="-122.21"/>
    <n v="37.369999999999997"/>
    <n v="34"/>
    <n v="1476"/>
    <n v="217"/>
    <n v="613"/>
    <n v="223"/>
    <n v="8.2882999999999996"/>
    <n v="500001"/>
    <x v="3"/>
    <e v="#NAME?"/>
  </r>
  <r>
    <n v="-122.22"/>
    <n v="37.369999999999997"/>
    <n v="26"/>
    <n v="440"/>
    <n v="202"/>
    <n v="322"/>
    <n v="218"/>
    <n v="5.1830999999999996"/>
    <n v="350000"/>
    <x v="3"/>
    <e v="#NAME?"/>
  </r>
  <r>
    <n v="-122.22"/>
    <n v="37.36"/>
    <n v="34"/>
    <n v="1559"/>
    <n v="243"/>
    <n v="600"/>
    <n v="242"/>
    <n v="8.7382000000000009"/>
    <n v="500001"/>
    <x v="3"/>
    <e v="#NAME?"/>
  </r>
  <r>
    <n v="-122.22"/>
    <n v="37.4"/>
    <n v="32"/>
    <n v="2297"/>
    <n v="287"/>
    <n v="814"/>
    <n v="283"/>
    <n v="15.0001"/>
    <n v="500001"/>
    <x v="3"/>
    <e v="#NAME?"/>
  </r>
  <r>
    <n v="-122.25"/>
    <n v="37.450000000000003"/>
    <n v="34"/>
    <n v="2999"/>
    <n v="365"/>
    <n v="927"/>
    <n v="369"/>
    <n v="10.2811"/>
    <n v="500001"/>
    <x v="3"/>
    <e v="#NAME?"/>
  </r>
  <r>
    <n v="-122.27"/>
    <n v="37.450000000000003"/>
    <n v="41"/>
    <n v="830"/>
    <n v="136"/>
    <n v="353"/>
    <n v="153"/>
    <n v="6.3823999999999996"/>
    <n v="500001"/>
    <x v="3"/>
    <e v="#NAME?"/>
  </r>
  <r>
    <n v="-122.24"/>
    <n v="37.43"/>
    <n v="36"/>
    <n v="2410"/>
    <n v="361"/>
    <n v="934"/>
    <n v="377"/>
    <n v="7.6520000000000001"/>
    <n v="500001"/>
    <x v="3"/>
    <e v="#NAME?"/>
  </r>
  <r>
    <n v="-122.27"/>
    <n v="37.43"/>
    <n v="33"/>
    <n v="1601"/>
    <n v="223"/>
    <n v="629"/>
    <n v="215"/>
    <n v="15.0001"/>
    <n v="500001"/>
    <x v="3"/>
    <e v="#NAME?"/>
  </r>
  <r>
    <n v="-122.25"/>
    <n v="37.39"/>
    <n v="33"/>
    <n v="370"/>
    <n v="42"/>
    <n v="153"/>
    <n v="53"/>
    <n v="10.651400000000001"/>
    <n v="500001"/>
    <x v="3"/>
    <e v="#NAME?"/>
  </r>
  <r>
    <n v="-122.26"/>
    <n v="37.380000000000003"/>
    <n v="28"/>
    <n v="1103"/>
    <n v="164"/>
    <n v="415"/>
    <n v="154"/>
    <n v="7.8632999999999997"/>
    <n v="500001"/>
    <x v="3"/>
    <e v="#NAME?"/>
  </r>
  <r>
    <n v="-122.29"/>
    <n v="37.409999999999997"/>
    <n v="30"/>
    <n v="6373"/>
    <n v="854"/>
    <n v="2149"/>
    <n v="798"/>
    <n v="10.6868"/>
    <n v="500001"/>
    <x v="3"/>
    <e v="#NAME?"/>
  </r>
  <r>
    <n v="-122.46"/>
    <n v="37.51"/>
    <n v="23"/>
    <n v="949"/>
    <n v="151"/>
    <n v="399"/>
    <n v="149"/>
    <n v="5.6285999999999996"/>
    <n v="411300"/>
    <x v="3"/>
    <e v="#NAME?"/>
  </r>
  <r>
    <n v="-122.47"/>
    <n v="37.5"/>
    <n v="18"/>
    <n v="2297"/>
    <n v="416"/>
    <n v="1086"/>
    <n v="381"/>
    <n v="4.875"/>
    <n v="334600"/>
    <x v="3"/>
    <e v="#NAME?"/>
  </r>
  <r>
    <n v="-122.47"/>
    <n v="37.5"/>
    <n v="25"/>
    <n v="950"/>
    <n v="259"/>
    <n v="404"/>
    <n v="195"/>
    <n v="3.1937000000000002"/>
    <n v="319200"/>
    <x v="3"/>
    <e v="#NAME?"/>
  </r>
  <r>
    <n v="-122.48"/>
    <n v="37.51"/>
    <n v="22"/>
    <n v="1564"/>
    <n v="278"/>
    <n v="761"/>
    <n v="270"/>
    <n v="4.7577999999999996"/>
    <n v="318500"/>
    <x v="3"/>
    <e v="#NAME?"/>
  </r>
  <r>
    <n v="-122.47"/>
    <n v="37.51"/>
    <n v="15"/>
    <n v="4974"/>
    <n v="764"/>
    <n v="2222"/>
    <n v="774"/>
    <n v="6.7606000000000002"/>
    <n v="364300"/>
    <x v="3"/>
    <e v="#NAME?"/>
  </r>
  <r>
    <n v="-122.44"/>
    <n v="37.520000000000003"/>
    <n v="16"/>
    <n v="7077"/>
    <n v="1179"/>
    <n v="3502"/>
    <n v="1148"/>
    <n v="5.9919000000000002"/>
    <n v="345100"/>
    <x v="3"/>
    <e v="#NAME?"/>
  </r>
  <r>
    <n v="-122.53"/>
    <n v="37.5"/>
    <n v="19"/>
    <n v="4768"/>
    <n v="807"/>
    <n v="2199"/>
    <n v="805"/>
    <n v="6.1896000000000004"/>
    <n v="331100"/>
    <x v="3"/>
    <e v="#NAME?"/>
  </r>
  <r>
    <n v="-122.49"/>
    <n v="37.54"/>
    <n v="15"/>
    <n v="3456"/>
    <n v="545"/>
    <n v="1527"/>
    <n v="535"/>
    <n v="6.3255999999999997"/>
    <n v="368000"/>
    <x v="3"/>
    <e v="#NAME?"/>
  </r>
  <r>
    <n v="-122.51"/>
    <n v="37.53"/>
    <n v="17"/>
    <n v="1574"/>
    <n v="262"/>
    <n v="672"/>
    <n v="241"/>
    <n v="7.2929000000000004"/>
    <n v="355800"/>
    <x v="3"/>
    <e v="#NAME?"/>
  </r>
  <r>
    <n v="-122.5"/>
    <n v="37.51"/>
    <n v="11"/>
    <n v="749"/>
    <n v="137"/>
    <n v="355"/>
    <n v="124"/>
    <n v="8.2363999999999997"/>
    <n v="371800"/>
    <x v="3"/>
    <e v="#NAME?"/>
  </r>
  <r>
    <n v="-122.49"/>
    <n v="37.5"/>
    <n v="21"/>
    <n v="1209"/>
    <n v="309"/>
    <n v="801"/>
    <n v="259"/>
    <n v="4.5625"/>
    <n v="500000"/>
    <x v="3"/>
    <e v="#NAME?"/>
  </r>
  <r>
    <n v="-122.43"/>
    <n v="37.43"/>
    <n v="17"/>
    <n v="11999"/>
    <n v="2249"/>
    <n v="5467"/>
    <n v="1989"/>
    <n v="4.8404999999999996"/>
    <n v="354300"/>
    <x v="3"/>
    <e v="#NAME?"/>
  </r>
  <r>
    <n v="-122.34"/>
    <n v="37.46"/>
    <n v="21"/>
    <n v="1799"/>
    <n v="293"/>
    <n v="576"/>
    <n v="277"/>
    <n v="7.4390000000000001"/>
    <n v="500001"/>
    <x v="3"/>
    <e v="#NAME?"/>
  </r>
  <r>
    <n v="-122.38"/>
    <n v="37.340000000000003"/>
    <n v="33"/>
    <n v="1054"/>
    <n v="209"/>
    <n v="400"/>
    <n v="161"/>
    <n v="7.7773000000000003"/>
    <n v="456300"/>
    <x v="3"/>
    <e v="#NAME?"/>
  </r>
  <r>
    <n v="-122.33"/>
    <n v="37.39"/>
    <n v="52"/>
    <n v="573"/>
    <n v="102"/>
    <n v="232"/>
    <n v="92"/>
    <n v="6.2263000000000002"/>
    <n v="500001"/>
    <x v="3"/>
    <e v="#NAME?"/>
  </r>
  <r>
    <n v="-122.27"/>
    <n v="37.32"/>
    <n v="37"/>
    <n v="2607"/>
    <n v="534"/>
    <n v="1346"/>
    <n v="507"/>
    <n v="5.3951000000000002"/>
    <n v="277700"/>
    <x v="3"/>
    <e v="#NAME?"/>
  </r>
  <r>
    <n v="-122.27"/>
    <n v="37.24"/>
    <n v="30"/>
    <n v="2762"/>
    <n v="593"/>
    <n v="1581"/>
    <n v="502"/>
    <n v="5.1002000000000001"/>
    <n v="319400"/>
    <x v="3"/>
    <e v="#NAME?"/>
  </r>
  <r>
    <n v="-122.38"/>
    <n v="37.18"/>
    <n v="52"/>
    <n v="1746"/>
    <n v="315"/>
    <n v="941"/>
    <n v="220"/>
    <n v="3.3047"/>
    <n v="286100"/>
    <x v="3"/>
    <e v="#NAME?"/>
  </r>
  <r>
    <n v="-119.77"/>
    <n v="34.44"/>
    <n v="24"/>
    <n v="5652"/>
    <n v="1313"/>
    <n v="2312"/>
    <n v="1294"/>
    <n v="2.4716999999999998"/>
    <n v="295300"/>
    <x v="3"/>
    <e v="#NAME?"/>
  </r>
  <r>
    <n v="-119.78"/>
    <n v="34.450000000000003"/>
    <n v="9"/>
    <n v="1830"/>
    <n v="353"/>
    <n v="1515"/>
    <n v="220"/>
    <n v="4.2108999999999996"/>
    <n v="450000"/>
    <x v="3"/>
    <e v="#NAME?"/>
  </r>
  <r>
    <n v="-119.79"/>
    <n v="34.450000000000003"/>
    <n v="24"/>
    <n v="2746"/>
    <n v="433"/>
    <n v="1076"/>
    <n v="380"/>
    <n v="5.8635000000000002"/>
    <n v="348700"/>
    <x v="3"/>
    <e v="#NAME?"/>
  </r>
  <r>
    <n v="-119.75"/>
    <n v="34.450000000000003"/>
    <n v="26"/>
    <n v="3578"/>
    <n v="677"/>
    <n v="1504"/>
    <n v="618"/>
    <n v="4.1375000000000002"/>
    <n v="395000"/>
    <x v="3"/>
    <e v="#NAME?"/>
  </r>
  <r>
    <n v="-119.75"/>
    <n v="34.44"/>
    <n v="28"/>
    <n v="1080"/>
    <n v="298"/>
    <n v="524"/>
    <n v="251"/>
    <n v="1.8431999999999999"/>
    <n v="327300"/>
    <x v="3"/>
    <e v="#NAME?"/>
  </r>
  <r>
    <n v="-119.76"/>
    <n v="34.44"/>
    <n v="28"/>
    <n v="1985"/>
    <n v="582"/>
    <n v="1092"/>
    <n v="548"/>
    <n v="2.4701"/>
    <n v="290900"/>
    <x v="3"/>
    <e v="#NAME?"/>
  </r>
  <r>
    <n v="-119.75"/>
    <n v="34.450000000000003"/>
    <n v="6"/>
    <n v="2864"/>
    <m/>
    <n v="1404"/>
    <n v="603"/>
    <n v="5.5072999999999999"/>
    <n v="263800"/>
    <x v="3"/>
    <e v="#NAME?"/>
  </r>
  <r>
    <n v="-119.78"/>
    <n v="34.479999999999997"/>
    <n v="21"/>
    <n v="2377"/>
    <n v="322"/>
    <n v="1007"/>
    <n v="328"/>
    <n v="7.9248000000000003"/>
    <n v="500001"/>
    <x v="3"/>
    <e v="#NAME?"/>
  </r>
  <r>
    <n v="-119.75"/>
    <n v="34.5"/>
    <n v="26"/>
    <n v="3563"/>
    <n v="579"/>
    <n v="1479"/>
    <n v="575"/>
    <n v="5.9522000000000004"/>
    <n v="438400"/>
    <x v="1"/>
    <m/>
  </r>
  <r>
    <n v="-119.78"/>
    <n v="34.450000000000003"/>
    <n v="23"/>
    <n v="2077"/>
    <n v="306"/>
    <n v="705"/>
    <n v="256"/>
    <n v="6.4744000000000002"/>
    <n v="500001"/>
    <x v="3"/>
    <e v="#NAME?"/>
  </r>
  <r>
    <n v="-119.73"/>
    <n v="34.44"/>
    <n v="38"/>
    <n v="1729"/>
    <m/>
    <n v="801"/>
    <n v="395"/>
    <n v="3.1364000000000001"/>
    <n v="357500"/>
    <x v="3"/>
    <e v="#NAME?"/>
  </r>
  <r>
    <n v="-119.73"/>
    <n v="34.43"/>
    <n v="35"/>
    <n v="2703"/>
    <n v="654"/>
    <n v="1383"/>
    <n v="631"/>
    <n v="4.5278"/>
    <n v="340400"/>
    <x v="3"/>
    <e v="#NAME?"/>
  </r>
  <r>
    <n v="-119.74"/>
    <n v="34.44"/>
    <n v="26"/>
    <n v="4257"/>
    <n v="1031"/>
    <n v="1861"/>
    <n v="950"/>
    <n v="3.4047000000000001"/>
    <n v="294500"/>
    <x v="3"/>
    <e v="#NAME?"/>
  </r>
  <r>
    <n v="-119.72"/>
    <n v="34.43"/>
    <n v="30"/>
    <n v="2491"/>
    <n v="656"/>
    <n v="1091"/>
    <n v="576"/>
    <n v="2.5139"/>
    <n v="279500"/>
    <x v="1"/>
    <m/>
  </r>
  <r>
    <n v="-119.72"/>
    <n v="34.43"/>
    <n v="27"/>
    <n v="984"/>
    <n v="299"/>
    <n v="777"/>
    <n v="313"/>
    <n v="2.5693999999999999"/>
    <n v="275000"/>
    <x v="1"/>
    <m/>
  </r>
  <r>
    <n v="-119.72"/>
    <n v="34.43"/>
    <n v="46"/>
    <n v="1332"/>
    <n v="329"/>
    <n v="746"/>
    <n v="310"/>
    <n v="3.6718999999999999"/>
    <n v="357400"/>
    <x v="1"/>
    <m/>
  </r>
  <r>
    <n v="-119.72"/>
    <n v="34.43"/>
    <n v="36"/>
    <n v="1156"/>
    <n v="309"/>
    <n v="521"/>
    <n v="304"/>
    <n v="2.6013999999999999"/>
    <n v="320600"/>
    <x v="1"/>
    <m/>
  </r>
  <r>
    <n v="-119.72"/>
    <n v="34.43"/>
    <n v="33"/>
    <n v="1028"/>
    <n v="377"/>
    <n v="753"/>
    <n v="356"/>
    <n v="2.3454000000000002"/>
    <n v="243800"/>
    <x v="1"/>
    <m/>
  </r>
  <r>
    <n v="-119.71"/>
    <n v="34.43"/>
    <n v="18"/>
    <n v="1170"/>
    <n v="372"/>
    <n v="681"/>
    <n v="346"/>
    <n v="2.1974"/>
    <n v="255000"/>
    <x v="1"/>
    <m/>
  </r>
  <r>
    <n v="-119.71"/>
    <n v="34.42"/>
    <n v="31"/>
    <n v="1643"/>
    <n v="499"/>
    <n v="1253"/>
    <n v="499"/>
    <n v="3.1562999999999999"/>
    <n v="267000"/>
    <x v="1"/>
    <m/>
  </r>
  <r>
    <n v="-119.71"/>
    <n v="34.43"/>
    <n v="47"/>
    <n v="1572"/>
    <n v="417"/>
    <n v="790"/>
    <n v="384"/>
    <n v="2.6429"/>
    <n v="279200"/>
    <x v="1"/>
    <m/>
  </r>
  <r>
    <n v="-119.72"/>
    <n v="34.44"/>
    <n v="50"/>
    <n v="3265"/>
    <n v="509"/>
    <n v="1256"/>
    <n v="443"/>
    <n v="6.3997000000000002"/>
    <n v="500001"/>
    <x v="1"/>
    <m/>
  </r>
  <r>
    <n v="-119.71"/>
    <n v="34.44"/>
    <n v="52"/>
    <n v="1837"/>
    <n v="343"/>
    <n v="711"/>
    <n v="355"/>
    <n v="4.1315999999999997"/>
    <n v="443000"/>
    <x v="1"/>
    <m/>
  </r>
  <r>
    <n v="-119.7"/>
    <n v="34.43"/>
    <n v="37"/>
    <n v="1462"/>
    <n v="306"/>
    <n v="678"/>
    <n v="322"/>
    <n v="5.1544999999999996"/>
    <n v="418400"/>
    <x v="1"/>
    <m/>
  </r>
  <r>
    <n v="-119.71"/>
    <n v="34.43"/>
    <n v="48"/>
    <n v="2408"/>
    <n v="536"/>
    <n v="1005"/>
    <n v="497"/>
    <n v="3.5213000000000001"/>
    <n v="458600"/>
    <x v="1"/>
    <m/>
  </r>
  <r>
    <n v="-119.7"/>
    <n v="34.43"/>
    <n v="39"/>
    <n v="1486"/>
    <n v="467"/>
    <n v="758"/>
    <n v="409"/>
    <n v="2.6875"/>
    <n v="320600"/>
    <x v="1"/>
    <m/>
  </r>
  <r>
    <n v="-119.7"/>
    <n v="34.43"/>
    <n v="52"/>
    <n v="977"/>
    <n v="289"/>
    <n v="412"/>
    <n v="272"/>
    <n v="2.125"/>
    <n v="300000"/>
    <x v="1"/>
    <m/>
  </r>
  <r>
    <n v="-119.7"/>
    <n v="34.47"/>
    <n v="32"/>
    <n v="3725"/>
    <n v="569"/>
    <n v="1304"/>
    <n v="527"/>
    <n v="7.7260999999999997"/>
    <n v="500001"/>
    <x v="1"/>
    <m/>
  </r>
  <r>
    <n v="-119.72"/>
    <n v="34.47"/>
    <n v="34"/>
    <n v="3262"/>
    <n v="533"/>
    <n v="1265"/>
    <n v="502"/>
    <n v="5.8411"/>
    <n v="381800"/>
    <x v="1"/>
    <m/>
  </r>
  <r>
    <n v="-119.71"/>
    <n v="34.450000000000003"/>
    <n v="35"/>
    <n v="2183"/>
    <n v="363"/>
    <n v="988"/>
    <n v="351"/>
    <n v="5.5922000000000001"/>
    <n v="384400"/>
    <x v="1"/>
    <m/>
  </r>
  <r>
    <n v="-119.71"/>
    <n v="34.44"/>
    <n v="41"/>
    <n v="2220"/>
    <n v="367"/>
    <n v="927"/>
    <n v="355"/>
    <n v="5.3183999999999996"/>
    <n v="376000"/>
    <x v="1"/>
    <m/>
  </r>
  <r>
    <n v="-119.72"/>
    <n v="34.44"/>
    <n v="43"/>
    <n v="1781"/>
    <n v="342"/>
    <n v="663"/>
    <n v="358"/>
    <n v="4.7"/>
    <n v="293800"/>
    <x v="1"/>
    <m/>
  </r>
  <r>
    <n v="-119.72"/>
    <n v="34.44"/>
    <n v="39"/>
    <n v="1489"/>
    <n v="304"/>
    <n v="700"/>
    <n v="268"/>
    <n v="3.8818999999999999"/>
    <n v="289900"/>
    <x v="1"/>
    <m/>
  </r>
  <r>
    <n v="-119.73"/>
    <n v="34.44"/>
    <n v="48"/>
    <n v="2114"/>
    <n v="390"/>
    <n v="973"/>
    <n v="367"/>
    <n v="4.8021000000000003"/>
    <n v="351100"/>
    <x v="3"/>
    <e v="#NAME?"/>
  </r>
  <r>
    <n v="-119.73"/>
    <n v="34.450000000000003"/>
    <n v="44"/>
    <n v="2261"/>
    <n v="328"/>
    <n v="763"/>
    <n v="294"/>
    <n v="6.7449000000000003"/>
    <n v="415600"/>
    <x v="1"/>
    <m/>
  </r>
  <r>
    <n v="-119.74"/>
    <n v="34.44"/>
    <n v="27"/>
    <n v="1251"/>
    <n v="282"/>
    <n v="503"/>
    <n v="283"/>
    <n v="2.8"/>
    <n v="353000"/>
    <x v="3"/>
    <e v="#NAME?"/>
  </r>
  <r>
    <n v="-119.74"/>
    <n v="34.450000000000003"/>
    <n v="29"/>
    <n v="2526"/>
    <n v="388"/>
    <n v="1092"/>
    <n v="409"/>
    <n v="6.0597000000000003"/>
    <n v="383100"/>
    <x v="1"/>
    <m/>
  </r>
  <r>
    <n v="-119.69"/>
    <n v="34.44"/>
    <n v="41"/>
    <n v="1989"/>
    <n v="271"/>
    <n v="666"/>
    <n v="269"/>
    <n v="6.8406000000000002"/>
    <n v="500001"/>
    <x v="1"/>
    <m/>
  </r>
  <r>
    <n v="-119.69"/>
    <n v="34.43"/>
    <n v="44"/>
    <n v="2440"/>
    <n v="485"/>
    <n v="1011"/>
    <n v="442"/>
    <n v="4.149"/>
    <n v="443600"/>
    <x v="1"/>
    <m/>
  </r>
  <r>
    <n v="-119.7"/>
    <n v="34.43"/>
    <n v="35"/>
    <n v="1402"/>
    <n v="369"/>
    <n v="654"/>
    <n v="385"/>
    <n v="2.6204999999999998"/>
    <n v="318800"/>
    <x v="1"/>
    <m/>
  </r>
  <r>
    <n v="-119.69"/>
    <n v="34.43"/>
    <n v="43"/>
    <n v="1257"/>
    <n v="311"/>
    <n v="671"/>
    <n v="263"/>
    <n v="2.875"/>
    <n v="280600"/>
    <x v="1"/>
    <m/>
  </r>
  <r>
    <n v="-119.69"/>
    <n v="34.43"/>
    <n v="37"/>
    <n v="2801"/>
    <n v="497"/>
    <n v="1150"/>
    <n v="476"/>
    <n v="5.8311000000000002"/>
    <n v="387700"/>
    <x v="1"/>
    <m/>
  </r>
  <r>
    <n v="-119.68"/>
    <n v="34.44"/>
    <n v="23"/>
    <n v="2600"/>
    <n v="398"/>
    <n v="917"/>
    <n v="374"/>
    <n v="8.7393999999999998"/>
    <n v="500001"/>
    <x v="1"/>
    <m/>
  </r>
  <r>
    <n v="-119.67"/>
    <n v="34.47"/>
    <n v="35"/>
    <n v="2700"/>
    <n v="422"/>
    <n v="1995"/>
    <n v="383"/>
    <n v="4.9756999999999998"/>
    <n v="500001"/>
    <x v="1"/>
    <m/>
  </r>
  <r>
    <n v="-119.66"/>
    <n v="34.44"/>
    <n v="26"/>
    <n v="2790"/>
    <n v="413"/>
    <n v="1014"/>
    <n v="397"/>
    <n v="6.5631000000000004"/>
    <n v="500001"/>
    <x v="1"/>
    <m/>
  </r>
  <r>
    <n v="-119.66"/>
    <n v="34.43"/>
    <n v="27"/>
    <n v="5509"/>
    <n v="1059"/>
    <n v="2591"/>
    <n v="979"/>
    <n v="3.8456000000000001"/>
    <n v="500001"/>
    <x v="1"/>
    <m/>
  </r>
  <r>
    <n v="-119.67"/>
    <n v="34.44"/>
    <n v="32"/>
    <n v="3202"/>
    <n v="537"/>
    <n v="1316"/>
    <n v="538"/>
    <n v="5.2888000000000002"/>
    <n v="463800"/>
    <x v="1"/>
    <m/>
  </r>
  <r>
    <n v="-119.69"/>
    <n v="34.43"/>
    <n v="30"/>
    <n v="1273"/>
    <n v="343"/>
    <n v="1082"/>
    <n v="325"/>
    <n v="2.5104000000000002"/>
    <n v="228100"/>
    <x v="1"/>
    <m/>
  </r>
  <r>
    <n v="-119.68"/>
    <n v="34.43"/>
    <n v="33"/>
    <n v="1961"/>
    <n v="462"/>
    <n v="1693"/>
    <n v="445"/>
    <n v="2.9895999999999998"/>
    <n v="236000"/>
    <x v="1"/>
    <m/>
  </r>
  <r>
    <n v="-119.68"/>
    <n v="34.43"/>
    <n v="49"/>
    <n v="1785"/>
    <n v="386"/>
    <n v="1267"/>
    <n v="380"/>
    <n v="3.5207999999999999"/>
    <n v="251200"/>
    <x v="1"/>
    <m/>
  </r>
  <r>
    <n v="-119.67"/>
    <n v="34.380000000000003"/>
    <n v="28"/>
    <n v="1814"/>
    <n v="526"/>
    <n v="849"/>
    <n v="420"/>
    <n v="3.1625000000000001"/>
    <n v="364300"/>
    <x v="1"/>
    <m/>
  </r>
  <r>
    <n v="-119.68"/>
    <n v="34.42"/>
    <n v="38"/>
    <n v="1452"/>
    <n v="354"/>
    <n v="1139"/>
    <n v="340"/>
    <n v="2.7069999999999999"/>
    <n v="236800"/>
    <x v="1"/>
    <m/>
  </r>
  <r>
    <n v="-119.67"/>
    <n v="34.43"/>
    <n v="39"/>
    <n v="1467"/>
    <n v="381"/>
    <n v="1404"/>
    <n v="374"/>
    <n v="2.3681000000000001"/>
    <n v="241400"/>
    <x v="1"/>
    <m/>
  </r>
  <r>
    <n v="-119.67"/>
    <n v="34.42"/>
    <n v="37"/>
    <n v="1673"/>
    <n v="444"/>
    <n v="1477"/>
    <n v="446"/>
    <n v="2.0642999999999998"/>
    <n v="246700"/>
    <x v="1"/>
    <m/>
  </r>
  <r>
    <n v="-119.67"/>
    <n v="34.42"/>
    <n v="23"/>
    <n v="1333"/>
    <n v="393"/>
    <n v="1369"/>
    <n v="381"/>
    <n v="2.5947"/>
    <n v="232600"/>
    <x v="1"/>
    <m/>
  </r>
  <r>
    <n v="-119.7"/>
    <n v="34.43"/>
    <n v="52"/>
    <n v="1364"/>
    <n v="460"/>
    <n v="804"/>
    <n v="400"/>
    <n v="2.375"/>
    <n v="293800"/>
    <x v="1"/>
    <m/>
  </r>
  <r>
    <n v="-119.7"/>
    <n v="34.42"/>
    <n v="52"/>
    <n v="329"/>
    <n v="109"/>
    <n v="291"/>
    <n v="102"/>
    <n v="1.4722"/>
    <n v="350000"/>
    <x v="1"/>
    <m/>
  </r>
  <r>
    <n v="-119.7"/>
    <n v="34.42"/>
    <n v="41"/>
    <n v="725"/>
    <n v="239"/>
    <n v="582"/>
    <n v="214"/>
    <n v="3.1667000000000001"/>
    <n v="362500"/>
    <x v="1"/>
    <m/>
  </r>
  <r>
    <n v="-119.69"/>
    <n v="34.42"/>
    <n v="17"/>
    <n v="1826"/>
    <n v="544"/>
    <n v="1325"/>
    <n v="532"/>
    <n v="1.2762"/>
    <n v="253600"/>
    <x v="1"/>
    <m/>
  </r>
  <r>
    <n v="-119.69"/>
    <n v="34.42"/>
    <n v="52"/>
    <n v="302"/>
    <n v="112"/>
    <n v="392"/>
    <n v="114"/>
    <n v="2.5977999999999999"/>
    <n v="258300"/>
    <x v="1"/>
    <m/>
  </r>
  <r>
    <n v="-119.71"/>
    <n v="34.42"/>
    <n v="52"/>
    <n v="1838"/>
    <n v="692"/>
    <n v="851"/>
    <n v="576"/>
    <n v="1.4851000000000001"/>
    <n v="237500"/>
    <x v="1"/>
    <m/>
  </r>
  <r>
    <n v="-119.71"/>
    <n v="34.42"/>
    <n v="49"/>
    <n v="1560"/>
    <n v="436"/>
    <n v="1041"/>
    <n v="411"/>
    <n v="2.9249999999999998"/>
    <n v="246900"/>
    <x v="1"/>
    <m/>
  </r>
  <r>
    <n v="-119.71"/>
    <n v="34.42"/>
    <n v="39"/>
    <n v="1172"/>
    <n v="322"/>
    <n v="606"/>
    <n v="316"/>
    <n v="2.16"/>
    <n v="259100"/>
    <x v="1"/>
    <m/>
  </r>
  <r>
    <n v="-119.71"/>
    <n v="34.42"/>
    <n v="50"/>
    <n v="840"/>
    <n v="279"/>
    <n v="488"/>
    <n v="270"/>
    <n v="2.2097000000000002"/>
    <n v="258300"/>
    <x v="1"/>
    <m/>
  </r>
  <r>
    <n v="-119.7"/>
    <n v="34.42"/>
    <n v="43"/>
    <n v="1802"/>
    <n v="557"/>
    <n v="1490"/>
    <n v="538"/>
    <n v="2.6749999999999998"/>
    <n v="247900"/>
    <x v="1"/>
    <m/>
  </r>
  <r>
    <n v="-119.7"/>
    <n v="34.409999999999997"/>
    <n v="52"/>
    <n v="1526"/>
    <n v="458"/>
    <n v="1633"/>
    <n v="449"/>
    <n v="2.2069000000000001"/>
    <n v="226500"/>
    <x v="3"/>
    <e v="#NAME?"/>
  </r>
  <r>
    <n v="-119.72"/>
    <n v="34.42"/>
    <n v="37"/>
    <n v="1635"/>
    <n v="427"/>
    <n v="1027"/>
    <n v="408"/>
    <n v="3.5905"/>
    <n v="264700"/>
    <x v="3"/>
    <e v="#NAME?"/>
  </r>
  <r>
    <n v="-119.72"/>
    <n v="34.42"/>
    <n v="31"/>
    <n v="1524"/>
    <n v="383"/>
    <n v="1257"/>
    <n v="398"/>
    <n v="2.6019000000000001"/>
    <n v="250000"/>
    <x v="3"/>
    <e v="#NAME?"/>
  </r>
  <r>
    <n v="-119.72"/>
    <n v="34.42"/>
    <n v="49"/>
    <n v="1610"/>
    <n v="370"/>
    <n v="961"/>
    <n v="351"/>
    <n v="2.6983000000000001"/>
    <n v="260100"/>
    <x v="3"/>
    <e v="#NAME?"/>
  </r>
  <r>
    <n v="-119.72"/>
    <n v="34.42"/>
    <n v="52"/>
    <n v="1759"/>
    <n v="387"/>
    <n v="980"/>
    <n v="402"/>
    <n v="4.0125000000000002"/>
    <n v="261000"/>
    <x v="3"/>
    <e v="#NAME?"/>
  </r>
  <r>
    <n v="-119.71"/>
    <n v="34.42"/>
    <n v="52"/>
    <n v="1411"/>
    <n v="324"/>
    <n v="1091"/>
    <n v="306"/>
    <n v="4.1062000000000003"/>
    <n v="252900"/>
    <x v="1"/>
    <m/>
  </r>
  <r>
    <n v="-119.71"/>
    <n v="34.42"/>
    <n v="23"/>
    <n v="2068"/>
    <n v="658"/>
    <n v="1898"/>
    <n v="570"/>
    <n v="2.5506000000000002"/>
    <n v="230800"/>
    <x v="1"/>
    <m/>
  </r>
  <r>
    <n v="-119.71"/>
    <n v="34.409999999999997"/>
    <n v="31"/>
    <n v="1034"/>
    <n v="319"/>
    <n v="997"/>
    <n v="308"/>
    <n v="2.6537999999999999"/>
    <n v="231800"/>
    <x v="3"/>
    <e v="#NAME?"/>
  </r>
  <r>
    <n v="-119.73"/>
    <n v="34.35"/>
    <n v="20"/>
    <n v="1648"/>
    <n v="319"/>
    <n v="905"/>
    <n v="307"/>
    <n v="4.375"/>
    <n v="335200"/>
    <x v="3"/>
    <e v="#NAME?"/>
  </r>
  <r>
    <n v="-119.71"/>
    <n v="34.36"/>
    <n v="34"/>
    <n v="1706"/>
    <n v="276"/>
    <n v="628"/>
    <n v="243"/>
    <n v="4.1841999999999997"/>
    <n v="364000"/>
    <x v="3"/>
    <e v="#NAME?"/>
  </r>
  <r>
    <n v="-119.7"/>
    <n v="34.36"/>
    <n v="35"/>
    <n v="1604"/>
    <n v="334"/>
    <n v="904"/>
    <n v="337"/>
    <n v="4.7411000000000003"/>
    <n v="336400"/>
    <x v="3"/>
    <e v="#NAME?"/>
  </r>
  <r>
    <n v="-119.71"/>
    <n v="34.4"/>
    <n v="36"/>
    <n v="1846"/>
    <n v="358"/>
    <n v="748"/>
    <n v="329"/>
    <n v="4.2282999999999999"/>
    <n v="326800"/>
    <x v="3"/>
    <e v="#NAME?"/>
  </r>
  <r>
    <n v="-119.7"/>
    <n v="34.4"/>
    <n v="25"/>
    <n v="1858"/>
    <n v="493"/>
    <n v="865"/>
    <n v="460"/>
    <n v="3.0937999999999999"/>
    <n v="312500"/>
    <x v="3"/>
    <e v="#NAME?"/>
  </r>
  <r>
    <n v="-119.72"/>
    <n v="34.409999999999997"/>
    <n v="35"/>
    <n v="871"/>
    <n v="145"/>
    <n v="354"/>
    <n v="154"/>
    <n v="4.3213999999999997"/>
    <n v="341800"/>
    <x v="3"/>
    <e v="#NAME?"/>
  </r>
  <r>
    <n v="-119.71"/>
    <n v="34.4"/>
    <n v="27"/>
    <n v="3782"/>
    <n v="771"/>
    <n v="1742"/>
    <n v="751"/>
    <n v="4.0450999999999997"/>
    <n v="395100"/>
    <x v="3"/>
    <e v="#NAME?"/>
  </r>
  <r>
    <n v="-119.71"/>
    <n v="34.409999999999997"/>
    <n v="18"/>
    <n v="1225"/>
    <n v="317"/>
    <n v="694"/>
    <n v="306"/>
    <n v="3.6823000000000001"/>
    <n v="255000"/>
    <x v="3"/>
    <e v="#NAME?"/>
  </r>
  <r>
    <n v="-119.7"/>
    <n v="34.409999999999997"/>
    <n v="19"/>
    <n v="1215"/>
    <n v="360"/>
    <n v="1349"/>
    <n v="423"/>
    <n v="2.6606999999999998"/>
    <n v="226500"/>
    <x v="3"/>
    <e v="#NAME?"/>
  </r>
  <r>
    <n v="-119.7"/>
    <n v="34.409999999999997"/>
    <n v="19"/>
    <n v="2086"/>
    <n v="575"/>
    <n v="1701"/>
    <n v="530"/>
    <n v="2.8041999999999998"/>
    <n v="236100"/>
    <x v="3"/>
    <e v="#NAME?"/>
  </r>
  <r>
    <n v="-119.69"/>
    <n v="34.380000000000003"/>
    <n v="39"/>
    <n v="1383"/>
    <n v="459"/>
    <n v="677"/>
    <n v="362"/>
    <n v="2.25"/>
    <n v="281300"/>
    <x v="3"/>
    <e v="#NAME?"/>
  </r>
  <r>
    <n v="-119.69"/>
    <n v="34.409999999999997"/>
    <n v="44"/>
    <n v="1208"/>
    <n v="357"/>
    <n v="603"/>
    <n v="297"/>
    <n v="2.6103000000000001"/>
    <n v="500000"/>
    <x v="1"/>
    <m/>
  </r>
  <r>
    <n v="-119.75"/>
    <n v="34.43"/>
    <n v="23"/>
    <n v="2982"/>
    <n v="837"/>
    <n v="1317"/>
    <n v="787"/>
    <n v="3.3776000000000002"/>
    <n v="283200"/>
    <x v="3"/>
    <e v="#NAME?"/>
  </r>
  <r>
    <n v="-119.74"/>
    <n v="34.43"/>
    <n v="26"/>
    <n v="3119"/>
    <n v="562"/>
    <n v="1459"/>
    <n v="562"/>
    <n v="5.0434000000000001"/>
    <n v="340400"/>
    <x v="3"/>
    <e v="#NAME?"/>
  </r>
  <r>
    <n v="-119.75"/>
    <n v="34.4"/>
    <n v="31"/>
    <n v="1997"/>
    <n v="299"/>
    <n v="826"/>
    <n v="301"/>
    <n v="6.8926999999999996"/>
    <n v="500001"/>
    <x v="3"/>
    <e v="#NAME?"/>
  </r>
  <r>
    <n v="-119.73"/>
    <n v="34.43"/>
    <n v="27"/>
    <n v="1448"/>
    <n v="404"/>
    <n v="978"/>
    <n v="338"/>
    <n v="2.3029999999999999"/>
    <n v="261000"/>
    <x v="3"/>
    <e v="#NAME?"/>
  </r>
  <r>
    <n v="-119.73"/>
    <n v="34.42"/>
    <n v="23"/>
    <n v="1364"/>
    <n v="227"/>
    <n v="638"/>
    <n v="238"/>
    <n v="5.3278999999999996"/>
    <n v="413900"/>
    <x v="3"/>
    <e v="#NAME?"/>
  </r>
  <r>
    <n v="-119.73"/>
    <n v="34.42"/>
    <n v="25"/>
    <n v="2024"/>
    <n v="312"/>
    <n v="907"/>
    <n v="335"/>
    <n v="5.4127000000000001"/>
    <n v="392800"/>
    <x v="3"/>
    <e v="#NAME?"/>
  </r>
  <r>
    <n v="-119.72"/>
    <n v="34.409999999999997"/>
    <n v="35"/>
    <n v="1853"/>
    <n v="375"/>
    <n v="878"/>
    <n v="338"/>
    <n v="4.9043999999999999"/>
    <n v="335300"/>
    <x v="3"/>
    <e v="#NAME?"/>
  </r>
  <r>
    <n v="-119.74"/>
    <n v="34.409999999999997"/>
    <n v="30"/>
    <n v="2365"/>
    <n v="417"/>
    <n v="1053"/>
    <n v="409"/>
    <n v="5.5959000000000003"/>
    <n v="346200"/>
    <x v="3"/>
    <e v="#NAME?"/>
  </r>
  <r>
    <n v="-119.73"/>
    <n v="34.409999999999997"/>
    <n v="29"/>
    <n v="1769"/>
    <n v="297"/>
    <n v="703"/>
    <n v="269"/>
    <n v="4.4375"/>
    <n v="350000"/>
    <x v="3"/>
    <e v="#NAME?"/>
  </r>
  <r>
    <n v="-119.72"/>
    <n v="34.409999999999997"/>
    <n v="26"/>
    <n v="1648"/>
    <n v="378"/>
    <n v="954"/>
    <n v="405"/>
    <n v="3.2894999999999999"/>
    <n v="335000"/>
    <x v="3"/>
    <e v="#NAME?"/>
  </r>
  <r>
    <n v="-119.74"/>
    <n v="34.35"/>
    <n v="34"/>
    <n v="1664"/>
    <n v="292"/>
    <n v="705"/>
    <n v="257"/>
    <n v="5"/>
    <n v="329400"/>
    <x v="3"/>
    <e v="#NAME?"/>
  </r>
  <r>
    <n v="-119.74"/>
    <n v="34.380000000000003"/>
    <n v="32"/>
    <n v="1479"/>
    <n v="287"/>
    <n v="830"/>
    <n v="288"/>
    <n v="5.3449999999999998"/>
    <n v="322600"/>
    <x v="3"/>
    <e v="#NAME?"/>
  </r>
  <r>
    <n v="-119.63"/>
    <n v="34.42"/>
    <n v="42"/>
    <n v="1765"/>
    <n v="263"/>
    <n v="753"/>
    <n v="260"/>
    <n v="8.5608000000000004"/>
    <n v="500001"/>
    <x v="1"/>
    <m/>
  </r>
  <r>
    <n v="-119.64"/>
    <n v="34.43"/>
    <n v="34"/>
    <n v="3045"/>
    <n v="570"/>
    <n v="1002"/>
    <n v="488"/>
    <n v="5.6230000000000002"/>
    <n v="500001"/>
    <x v="1"/>
    <m/>
  </r>
  <r>
    <n v="-119.63"/>
    <n v="34.4"/>
    <n v="29"/>
    <n v="3865"/>
    <n v="814"/>
    <n v="1266"/>
    <n v="613"/>
    <n v="6.0068999999999999"/>
    <n v="500001"/>
    <x v="1"/>
    <m/>
  </r>
  <r>
    <n v="-119.64"/>
    <n v="34.43"/>
    <n v="32"/>
    <n v="1872"/>
    <n v="318"/>
    <n v="749"/>
    <n v="296"/>
    <n v="4.625"/>
    <n v="500001"/>
    <x v="1"/>
    <m/>
  </r>
  <r>
    <n v="-119.61"/>
    <n v="34.450000000000003"/>
    <n v="33"/>
    <n v="3597"/>
    <n v="519"/>
    <n v="1207"/>
    <n v="479"/>
    <n v="5.3963000000000001"/>
    <n v="500001"/>
    <x v="1"/>
    <m/>
  </r>
  <r>
    <n v="-119.63"/>
    <n v="34.44"/>
    <n v="37"/>
    <n v="3188"/>
    <n v="442"/>
    <n v="984"/>
    <n v="376"/>
    <n v="9.4521999999999995"/>
    <n v="500001"/>
    <x v="1"/>
    <m/>
  </r>
  <r>
    <n v="-119.61"/>
    <n v="34.43"/>
    <n v="16"/>
    <n v="2665"/>
    <n v="391"/>
    <n v="794"/>
    <n v="311"/>
    <n v="9.0266999999999999"/>
    <n v="500001"/>
    <x v="1"/>
    <m/>
  </r>
  <r>
    <n v="-119.53"/>
    <n v="34.409999999999997"/>
    <n v="8"/>
    <n v="1705"/>
    <n v="400"/>
    <n v="886"/>
    <n v="391"/>
    <n v="3.9659"/>
    <n v="297400"/>
    <x v="1"/>
    <m/>
  </r>
  <r>
    <n v="-119.52"/>
    <n v="34.409999999999997"/>
    <n v="20"/>
    <n v="4489"/>
    <n v="800"/>
    <n v="2867"/>
    <n v="765"/>
    <n v="4.806"/>
    <n v="279700"/>
    <x v="1"/>
    <m/>
  </r>
  <r>
    <n v="-119.51"/>
    <n v="34.4"/>
    <n v="24"/>
    <n v="3422"/>
    <n v="596"/>
    <n v="1763"/>
    <n v="601"/>
    <n v="5.2039"/>
    <n v="301300"/>
    <x v="3"/>
    <e v="#NAME?"/>
  </r>
  <r>
    <n v="-119.51"/>
    <n v="34.4"/>
    <n v="15"/>
    <n v="1112"/>
    <n v="256"/>
    <n v="411"/>
    <n v="245"/>
    <n v="2.0625"/>
    <n v="314300"/>
    <x v="3"/>
    <e v="#NAME?"/>
  </r>
  <r>
    <n v="-119.52"/>
    <n v="34.39"/>
    <n v="23"/>
    <n v="1414"/>
    <n v="365"/>
    <n v="889"/>
    <n v="345"/>
    <n v="2.6396999999999999"/>
    <n v="250000"/>
    <x v="3"/>
    <e v="#NAME?"/>
  </r>
  <r>
    <n v="-119.51"/>
    <n v="34.39"/>
    <n v="32"/>
    <n v="1921"/>
    <n v="394"/>
    <n v="951"/>
    <n v="334"/>
    <n v="3.2330000000000001"/>
    <n v="346000"/>
    <x v="3"/>
    <e v="#NAME?"/>
  </r>
  <r>
    <n v="-119.52"/>
    <n v="34.4"/>
    <n v="20"/>
    <n v="1834"/>
    <n v="477"/>
    <n v="1305"/>
    <n v="417"/>
    <n v="3.2124999999999999"/>
    <n v="251000"/>
    <x v="3"/>
    <e v="#NAME?"/>
  </r>
  <r>
    <n v="-119.53"/>
    <n v="34.380000000000003"/>
    <n v="22"/>
    <n v="2323"/>
    <n v="727"/>
    <n v="1301"/>
    <n v="478"/>
    <n v="2.7864"/>
    <n v="300000"/>
    <x v="3"/>
    <e v="#NAME?"/>
  </r>
  <r>
    <n v="-119.53"/>
    <n v="34.4"/>
    <n v="14"/>
    <n v="1671"/>
    <n v="383"/>
    <n v="1079"/>
    <n v="365"/>
    <n v="3.1389"/>
    <n v="248700"/>
    <x v="1"/>
    <m/>
  </r>
  <r>
    <n v="-119.51"/>
    <n v="34.46"/>
    <n v="28"/>
    <n v="3506"/>
    <n v="563"/>
    <n v="1362"/>
    <n v="483"/>
    <n v="6.0910000000000002"/>
    <n v="500001"/>
    <x v="1"/>
    <m/>
  </r>
  <r>
    <n v="-119.55"/>
    <n v="34.380000000000003"/>
    <n v="17"/>
    <n v="1951"/>
    <n v="368"/>
    <n v="681"/>
    <n v="350"/>
    <n v="2.7275"/>
    <n v="500001"/>
    <x v="1"/>
    <m/>
  </r>
  <r>
    <n v="-119.57"/>
    <n v="34.380000000000003"/>
    <n v="22"/>
    <n v="2512"/>
    <n v="426"/>
    <n v="919"/>
    <n v="341"/>
    <n v="5.7590000000000003"/>
    <n v="425000"/>
    <x v="1"/>
    <m/>
  </r>
  <r>
    <n v="-119.59"/>
    <n v="34.43"/>
    <n v="28"/>
    <n v="2718"/>
    <n v="542"/>
    <n v="1066"/>
    <n v="442"/>
    <n v="4.2058999999999997"/>
    <n v="500001"/>
    <x v="1"/>
    <m/>
  </r>
  <r>
    <n v="-119.59"/>
    <n v="34.39"/>
    <n v="35"/>
    <n v="622"/>
    <n v="170"/>
    <n v="278"/>
    <n v="139"/>
    <n v="3.6968999999999999"/>
    <n v="335000"/>
    <x v="1"/>
    <m/>
  </r>
  <r>
    <n v="-119.5"/>
    <n v="34.35"/>
    <n v="39"/>
    <n v="308"/>
    <n v="38"/>
    <n v="59"/>
    <n v="21"/>
    <n v="11.779400000000001"/>
    <n v="500001"/>
    <x v="3"/>
    <e v="#NAME?"/>
  </r>
  <r>
    <n v="-119.49"/>
    <n v="34.39"/>
    <n v="17"/>
    <n v="4617"/>
    <n v="982"/>
    <n v="2303"/>
    <n v="923"/>
    <n v="3.9224000000000001"/>
    <n v="230600"/>
    <x v="3"/>
    <e v="#NAME?"/>
  </r>
  <r>
    <n v="-119.72"/>
    <n v="34.770000000000003"/>
    <n v="35"/>
    <n v="2469"/>
    <n v="553"/>
    <n v="1168"/>
    <n v="427"/>
    <n v="2.4582999999999999"/>
    <n v="62100"/>
    <x v="1"/>
    <m/>
  </r>
  <r>
    <n v="-120.18"/>
    <n v="34.75"/>
    <n v="17"/>
    <n v="2074"/>
    <n v="382"/>
    <n v="1035"/>
    <n v="359"/>
    <n v="3.7957999999999998"/>
    <n v="400000"/>
    <x v="1"/>
    <m/>
  </r>
  <r>
    <n v="-120.27"/>
    <n v="34.72"/>
    <n v="14"/>
    <n v="1289"/>
    <n v="277"/>
    <n v="693"/>
    <n v="237"/>
    <n v="3.2568999999999999"/>
    <n v="230800"/>
    <x v="1"/>
    <m/>
  </r>
  <r>
    <n v="-120.18"/>
    <n v="34.619999999999997"/>
    <n v="25"/>
    <n v="1337"/>
    <n v="219"/>
    <n v="671"/>
    <n v="225"/>
    <n v="3.1911999999999998"/>
    <n v="226400"/>
    <x v="3"/>
    <e v="#NAME?"/>
  </r>
  <r>
    <n v="-120.2"/>
    <n v="34.630000000000003"/>
    <n v="14"/>
    <n v="2647"/>
    <n v="515"/>
    <n v="1487"/>
    <n v="488"/>
    <n v="4.4519000000000002"/>
    <n v="227900"/>
    <x v="3"/>
    <e v="#NAME?"/>
  </r>
  <r>
    <n v="-120.2"/>
    <n v="34.61"/>
    <n v="15"/>
    <n v="2958"/>
    <n v="690"/>
    <n v="1348"/>
    <n v="617"/>
    <n v="3.8582000000000001"/>
    <n v="215200"/>
    <x v="3"/>
    <e v="#NAME?"/>
  </r>
  <r>
    <n v="-120.13"/>
    <n v="34.630000000000003"/>
    <n v="11"/>
    <n v="2137"/>
    <n v="339"/>
    <n v="916"/>
    <n v="338"/>
    <n v="5.5221"/>
    <n v="394900"/>
    <x v="3"/>
    <e v="#NAME?"/>
  </r>
  <r>
    <n v="-120.12"/>
    <n v="34.6"/>
    <n v="10"/>
    <n v="2426"/>
    <n v="426"/>
    <n v="966"/>
    <n v="419"/>
    <n v="5.5106000000000002"/>
    <n v="290900"/>
    <x v="3"/>
    <e v="#NAME?"/>
  </r>
  <r>
    <n v="-120.14"/>
    <n v="34.6"/>
    <n v="22"/>
    <n v="2136"/>
    <n v="465"/>
    <n v="1143"/>
    <n v="409"/>
    <n v="2.9479000000000002"/>
    <n v="243100"/>
    <x v="3"/>
    <e v="#NAME?"/>
  </r>
  <r>
    <n v="-120.16"/>
    <n v="34.61"/>
    <n v="17"/>
    <n v="921"/>
    <n v="189"/>
    <n v="434"/>
    <n v="219"/>
    <n v="3.0185"/>
    <n v="500001"/>
    <x v="3"/>
    <e v="#NAME?"/>
  </r>
  <r>
    <n v="-120.14"/>
    <n v="34.590000000000003"/>
    <n v="9"/>
    <n v="2536"/>
    <n v="499"/>
    <n v="832"/>
    <n v="385"/>
    <n v="2.5743"/>
    <n v="309800"/>
    <x v="3"/>
    <e v="#NAME?"/>
  </r>
  <r>
    <n v="-120.14"/>
    <n v="34.590000000000003"/>
    <n v="24"/>
    <n v="1601"/>
    <n v="282"/>
    <n v="731"/>
    <n v="285"/>
    <n v="4.2026000000000003"/>
    <n v="259800"/>
    <x v="3"/>
    <e v="#NAME?"/>
  </r>
  <r>
    <n v="-120.04"/>
    <n v="34.72"/>
    <n v="13"/>
    <n v="3942"/>
    <n v="585"/>
    <n v="1542"/>
    <n v="515"/>
    <n v="6.6054000000000004"/>
    <n v="500001"/>
    <x v="3"/>
    <e v="#NAME?"/>
  </r>
  <r>
    <n v="-120.11"/>
    <n v="34.659999999999997"/>
    <n v="18"/>
    <n v="1348"/>
    <n v="238"/>
    <n v="631"/>
    <n v="247"/>
    <n v="5.3154000000000003"/>
    <n v="289400"/>
    <x v="3"/>
    <e v="#NAME?"/>
  </r>
  <r>
    <n v="-120.08"/>
    <n v="34.64"/>
    <n v="18"/>
    <n v="2375"/>
    <n v="429"/>
    <n v="1048"/>
    <n v="369"/>
    <n v="4.2222"/>
    <n v="375000"/>
    <x v="3"/>
    <e v="#NAME?"/>
  </r>
  <r>
    <n v="-120.08"/>
    <n v="34.619999999999997"/>
    <n v="11"/>
    <n v="3478"/>
    <n v="588"/>
    <n v="1693"/>
    <n v="582"/>
    <n v="4.6554000000000002"/>
    <n v="272300"/>
    <x v="3"/>
    <e v="#NAME?"/>
  </r>
  <r>
    <n v="-120.09"/>
    <n v="34.619999999999997"/>
    <n v="18"/>
    <n v="2708"/>
    <n v="382"/>
    <n v="988"/>
    <n v="359"/>
    <n v="5.5194000000000001"/>
    <n v="367000"/>
    <x v="3"/>
    <e v="#NAME?"/>
  </r>
  <r>
    <n v="-120.11"/>
    <n v="34.619999999999997"/>
    <n v="16"/>
    <n v="2943"/>
    <n v="394"/>
    <n v="959"/>
    <n v="359"/>
    <n v="6.2093999999999996"/>
    <n v="440000"/>
    <x v="3"/>
    <e v="#NAME?"/>
  </r>
  <r>
    <n v="-120.09"/>
    <n v="34.61"/>
    <n v="11"/>
    <n v="586"/>
    <n v="125"/>
    <n v="317"/>
    <n v="74"/>
    <n v="2.8906000000000001"/>
    <n v="84400"/>
    <x v="3"/>
    <e v="#NAME?"/>
  </r>
  <r>
    <n v="-120.08"/>
    <n v="34.590000000000003"/>
    <n v="24"/>
    <n v="1874"/>
    <n v="319"/>
    <n v="820"/>
    <n v="315"/>
    <n v="5.1909000000000001"/>
    <n v="390200"/>
    <x v="3"/>
    <e v="#NAME?"/>
  </r>
  <r>
    <n v="-120.01"/>
    <n v="34.54"/>
    <n v="30"/>
    <n v="2992"/>
    <n v="609"/>
    <n v="1288"/>
    <n v="465"/>
    <n v="3.9375"/>
    <n v="292900"/>
    <x v="3"/>
    <e v="#NAME?"/>
  </r>
  <r>
    <n v="-120.44"/>
    <n v="34.909999999999997"/>
    <n v="12"/>
    <n v="3189"/>
    <n v="463"/>
    <n v="1200"/>
    <n v="442"/>
    <n v="5.2990000000000004"/>
    <n v="226800"/>
    <x v="1"/>
    <m/>
  </r>
  <r>
    <n v="-120.45"/>
    <n v="34.909999999999997"/>
    <n v="16"/>
    <n v="712"/>
    <n v="147"/>
    <n v="355"/>
    <n v="162"/>
    <n v="2.56"/>
    <n v="150000"/>
    <x v="1"/>
    <m/>
  </r>
  <r>
    <n v="-120.48"/>
    <n v="34.9"/>
    <n v="20"/>
    <n v="3842"/>
    <n v="630"/>
    <n v="2490"/>
    <n v="662"/>
    <n v="3.0558999999999998"/>
    <n v="120100"/>
    <x v="1"/>
    <m/>
  </r>
  <r>
    <n v="-120.45"/>
    <n v="34.880000000000003"/>
    <n v="15"/>
    <n v="2143"/>
    <n v="286"/>
    <n v="929"/>
    <n v="315"/>
    <n v="5.7305999999999999"/>
    <n v="269700"/>
    <x v="1"/>
    <m/>
  </r>
  <r>
    <n v="-120.44"/>
    <n v="34.880000000000003"/>
    <n v="9"/>
    <n v="3124"/>
    <n v="415"/>
    <n v="1169"/>
    <n v="407"/>
    <n v="6.7694000000000001"/>
    <n v="275100"/>
    <x v="1"/>
    <m/>
  </r>
  <r>
    <n v="-120.45"/>
    <n v="34.869999999999997"/>
    <n v="4"/>
    <n v="1533"/>
    <n v="221"/>
    <n v="545"/>
    <n v="191"/>
    <n v="7.5696000000000003"/>
    <n v="328700"/>
    <x v="1"/>
    <m/>
  </r>
  <r>
    <n v="-120.44"/>
    <n v="34.869999999999997"/>
    <n v="13"/>
    <n v="2312"/>
    <n v="352"/>
    <n v="1084"/>
    <n v="388"/>
    <n v="5.0380000000000003"/>
    <n v="194000"/>
    <x v="1"/>
    <m/>
  </r>
  <r>
    <n v="-120.45"/>
    <n v="34.86"/>
    <n v="23"/>
    <n v="3415"/>
    <n v="778"/>
    <n v="1492"/>
    <n v="633"/>
    <n v="2.2791000000000001"/>
    <n v="114800"/>
    <x v="3"/>
    <e v="#NAME?"/>
  </r>
  <r>
    <n v="-120.4"/>
    <n v="34.86"/>
    <n v="11"/>
    <n v="1633"/>
    <n v="348"/>
    <n v="504"/>
    <n v="327"/>
    <n v="2.0508000000000002"/>
    <n v="275000"/>
    <x v="1"/>
    <m/>
  </r>
  <r>
    <n v="-120.4"/>
    <n v="34.85"/>
    <n v="26"/>
    <n v="2384"/>
    <n v="385"/>
    <n v="1323"/>
    <n v="400"/>
    <n v="4.8185000000000002"/>
    <n v="157900"/>
    <x v="1"/>
    <m/>
  </r>
  <r>
    <n v="-120.41"/>
    <n v="34.86"/>
    <n v="15"/>
    <n v="978"/>
    <n v="187"/>
    <n v="407"/>
    <n v="182"/>
    <n v="4.375"/>
    <n v="158000"/>
    <x v="1"/>
    <m/>
  </r>
  <r>
    <n v="-120.43"/>
    <n v="34.86"/>
    <n v="17"/>
    <n v="3172"/>
    <n v="506"/>
    <n v="1538"/>
    <n v="473"/>
    <n v="4.3125"/>
    <n v="168100"/>
    <x v="1"/>
    <m/>
  </r>
  <r>
    <n v="-120.43"/>
    <n v="34.86"/>
    <n v="17"/>
    <n v="1932"/>
    <n v="347"/>
    <n v="874"/>
    <n v="312"/>
    <n v="3.8203"/>
    <n v="141500"/>
    <x v="1"/>
    <m/>
  </r>
  <r>
    <n v="-120.37"/>
    <n v="34.9"/>
    <n v="17"/>
    <n v="2649"/>
    <n v="386"/>
    <n v="1057"/>
    <n v="362"/>
    <n v="4.7812999999999999"/>
    <n v="326800"/>
    <x v="1"/>
    <m/>
  </r>
  <r>
    <n v="-120.33"/>
    <n v="34.869999999999997"/>
    <n v="24"/>
    <n v="2590"/>
    <n v="404"/>
    <n v="1093"/>
    <n v="338"/>
    <n v="3.9375"/>
    <n v="341200"/>
    <x v="1"/>
    <m/>
  </r>
  <r>
    <n v="-120.42"/>
    <n v="34.909999999999997"/>
    <n v="4"/>
    <n v="6986"/>
    <n v="1217"/>
    <n v="2801"/>
    <n v="1212"/>
    <n v="3.2134999999999998"/>
    <n v="212700"/>
    <x v="1"/>
    <m/>
  </r>
  <r>
    <n v="-120.43"/>
    <n v="34.9"/>
    <n v="27"/>
    <n v="2019"/>
    <n v="354"/>
    <n v="1029"/>
    <n v="346"/>
    <n v="3.5390999999999999"/>
    <n v="144700"/>
    <x v="1"/>
    <m/>
  </r>
  <r>
    <n v="-120.43"/>
    <n v="34.9"/>
    <n v="30"/>
    <n v="2388"/>
    <n v="393"/>
    <n v="1117"/>
    <n v="375"/>
    <n v="4.1058000000000003"/>
    <n v="164000"/>
    <x v="1"/>
    <m/>
  </r>
  <r>
    <n v="-120.41"/>
    <n v="34.880000000000003"/>
    <n v="8"/>
    <n v="3119"/>
    <n v="620"/>
    <n v="1159"/>
    <n v="544"/>
    <n v="3.5287999999999999"/>
    <n v="165500"/>
    <x v="1"/>
    <m/>
  </r>
  <r>
    <n v="-120.42"/>
    <n v="34.89"/>
    <n v="24"/>
    <n v="2020"/>
    <n v="307"/>
    <n v="855"/>
    <n v="283"/>
    <n v="5.0099"/>
    <n v="162500"/>
    <x v="1"/>
    <m/>
  </r>
  <r>
    <n v="-120.43"/>
    <n v="34.89"/>
    <n v="30"/>
    <n v="1979"/>
    <n v="342"/>
    <n v="999"/>
    <n v="320"/>
    <n v="5.0286"/>
    <n v="158000"/>
    <x v="1"/>
    <m/>
  </r>
  <r>
    <n v="-120.43"/>
    <n v="34.89"/>
    <n v="28"/>
    <n v="2862"/>
    <n v="478"/>
    <n v="1384"/>
    <n v="463"/>
    <n v="4.6694000000000004"/>
    <n v="158200"/>
    <x v="1"/>
    <m/>
  </r>
  <r>
    <n v="-120.43"/>
    <n v="34.880000000000003"/>
    <n v="22"/>
    <n v="2580"/>
    <n v="381"/>
    <n v="1149"/>
    <n v="372"/>
    <n v="5.0113000000000003"/>
    <n v="158600"/>
    <x v="1"/>
    <m/>
  </r>
  <r>
    <n v="-120.42"/>
    <n v="34.869999999999997"/>
    <n v="18"/>
    <n v="2505"/>
    <n v="376"/>
    <n v="1162"/>
    <n v="382"/>
    <n v="4.8358999999999996"/>
    <n v="195700"/>
    <x v="1"/>
    <m/>
  </r>
  <r>
    <n v="-120.43"/>
    <n v="34.869999999999997"/>
    <n v="21"/>
    <n v="2131"/>
    <n v="329"/>
    <n v="1094"/>
    <n v="353"/>
    <n v="4.6647999999999996"/>
    <n v="193000"/>
    <x v="1"/>
    <m/>
  </r>
  <r>
    <n v="-120.43"/>
    <n v="34.869999999999997"/>
    <n v="26"/>
    <n v="1699"/>
    <n v="272"/>
    <n v="799"/>
    <n v="266"/>
    <n v="3.9870999999999999"/>
    <n v="157700"/>
    <x v="1"/>
    <m/>
  </r>
  <r>
    <n v="-120.41"/>
    <n v="34.880000000000003"/>
    <n v="4"/>
    <n v="3680"/>
    <n v="559"/>
    <n v="1678"/>
    <n v="569"/>
    <n v="5.0639000000000003"/>
    <n v="201700"/>
    <x v="1"/>
    <m/>
  </r>
  <r>
    <n v="-120.4"/>
    <n v="34.869999999999997"/>
    <n v="10"/>
    <n v="2197"/>
    <n v="329"/>
    <n v="1064"/>
    <n v="319"/>
    <n v="4.9766000000000004"/>
    <n v="199600"/>
    <x v="1"/>
    <m/>
  </r>
  <r>
    <n v="-120.41"/>
    <n v="34.869999999999997"/>
    <n v="32"/>
    <n v="1997"/>
    <n v="317"/>
    <n v="866"/>
    <n v="281"/>
    <n v="5.0620000000000003"/>
    <n v="158900"/>
    <x v="1"/>
    <m/>
  </r>
  <r>
    <n v="-120.41"/>
    <n v="34.869999999999997"/>
    <n v="15"/>
    <n v="1534"/>
    <n v="251"/>
    <n v="761"/>
    <n v="240"/>
    <n v="4.9028"/>
    <n v="193600"/>
    <x v="1"/>
    <m/>
  </r>
  <r>
    <n v="-120.42"/>
    <n v="34.950000000000003"/>
    <n v="52"/>
    <n v="1391"/>
    <n v="287"/>
    <n v="632"/>
    <n v="276"/>
    <n v="1.7431000000000001"/>
    <n v="131500"/>
    <x v="1"/>
    <m/>
  </r>
  <r>
    <n v="-120.42"/>
    <n v="34.950000000000003"/>
    <n v="33"/>
    <n v="3404"/>
    <n v="711"/>
    <n v="1579"/>
    <n v="639"/>
    <n v="3.1078000000000001"/>
    <n v="146700"/>
    <x v="1"/>
    <m/>
  </r>
  <r>
    <n v="-120.43"/>
    <n v="34.950000000000003"/>
    <n v="50"/>
    <n v="1966"/>
    <n v="413"/>
    <n v="985"/>
    <n v="403"/>
    <n v="2.3506"/>
    <n v="136100"/>
    <x v="1"/>
    <m/>
  </r>
  <r>
    <n v="-120.43"/>
    <n v="34.950000000000003"/>
    <n v="43"/>
    <n v="2020"/>
    <n v="344"/>
    <n v="692"/>
    <n v="310"/>
    <n v="3.6815000000000002"/>
    <n v="181800"/>
    <x v="1"/>
    <m/>
  </r>
  <r>
    <n v="-120.42"/>
    <n v="34.94"/>
    <n v="32"/>
    <n v="2844"/>
    <n v="551"/>
    <n v="1337"/>
    <n v="516"/>
    <n v="2.7187999999999999"/>
    <n v="133700"/>
    <x v="1"/>
    <m/>
  </r>
  <r>
    <n v="-120.43"/>
    <n v="34.93"/>
    <n v="4"/>
    <n v="2866"/>
    <n v="648"/>
    <n v="1311"/>
    <n v="578"/>
    <n v="2.8649"/>
    <n v="186500"/>
    <x v="1"/>
    <m/>
  </r>
  <r>
    <n v="-120.43"/>
    <n v="34.93"/>
    <n v="10"/>
    <n v="2980"/>
    <n v="585"/>
    <n v="1593"/>
    <n v="562"/>
    <n v="3.2850000000000001"/>
    <n v="218300"/>
    <x v="1"/>
    <m/>
  </r>
  <r>
    <n v="-120.43"/>
    <n v="34.979999999999997"/>
    <n v="21"/>
    <n v="2725"/>
    <n v="514"/>
    <n v="1466"/>
    <n v="488"/>
    <n v="3.6638999999999999"/>
    <n v="128600"/>
    <x v="1"/>
    <m/>
  </r>
  <r>
    <n v="-120.43"/>
    <n v="34.97"/>
    <n v="28"/>
    <n v="1433"/>
    <n v="270"/>
    <n v="1001"/>
    <n v="278"/>
    <n v="4.0125000000000002"/>
    <n v="130100"/>
    <x v="1"/>
    <m/>
  </r>
  <r>
    <n v="-120.42"/>
    <n v="34.96"/>
    <n v="20"/>
    <n v="1678"/>
    <n v="307"/>
    <n v="840"/>
    <n v="316"/>
    <n v="4.4341999999999997"/>
    <n v="160700"/>
    <x v="1"/>
    <m/>
  </r>
  <r>
    <n v="-120.43"/>
    <n v="34.96"/>
    <n v="24"/>
    <n v="2739"/>
    <n v="414"/>
    <n v="1171"/>
    <n v="413"/>
    <n v="4.8155000000000001"/>
    <n v="162900"/>
    <x v="1"/>
    <m/>
  </r>
  <r>
    <n v="-120.43"/>
    <n v="34.96"/>
    <n v="24"/>
    <n v="1799"/>
    <n v="470"/>
    <n v="1416"/>
    <n v="408"/>
    <n v="2.0672999999999999"/>
    <n v="136900"/>
    <x v="1"/>
    <m/>
  </r>
  <r>
    <n v="-120.42"/>
    <n v="34.96"/>
    <n v="31"/>
    <n v="3518"/>
    <n v="608"/>
    <n v="1386"/>
    <n v="572"/>
    <n v="3.6212"/>
    <n v="151400"/>
    <x v="1"/>
    <m/>
  </r>
  <r>
    <n v="-120.42"/>
    <n v="34.96"/>
    <n v="19"/>
    <n v="2298"/>
    <n v="511"/>
    <n v="1246"/>
    <n v="513"/>
    <n v="2.2120000000000002"/>
    <n v="132000"/>
    <x v="1"/>
    <m/>
  </r>
  <r>
    <n v="-120.43"/>
    <n v="34.96"/>
    <n v="19"/>
    <n v="2350"/>
    <n v="631"/>
    <n v="1291"/>
    <n v="515"/>
    <n v="1.0348999999999999"/>
    <n v="130800"/>
    <x v="1"/>
    <m/>
  </r>
  <r>
    <n v="-120.42"/>
    <n v="34.97"/>
    <n v="18"/>
    <n v="1932"/>
    <n v="350"/>
    <n v="1071"/>
    <n v="346"/>
    <n v="4.125"/>
    <n v="139800"/>
    <x v="1"/>
    <m/>
  </r>
  <r>
    <n v="-120.41"/>
    <n v="34.96"/>
    <n v="16"/>
    <n v="2299"/>
    <n v="403"/>
    <n v="1245"/>
    <n v="395"/>
    <n v="4.2125000000000004"/>
    <n v="148300"/>
    <x v="1"/>
    <m/>
  </r>
  <r>
    <n v="-120.42"/>
    <n v="34.96"/>
    <n v="14"/>
    <n v="2069"/>
    <n v="343"/>
    <n v="1240"/>
    <n v="338"/>
    <n v="4.5065999999999997"/>
    <n v="149800"/>
    <x v="1"/>
    <m/>
  </r>
  <r>
    <n v="-120.38"/>
    <n v="34.96"/>
    <n v="9"/>
    <n v="2813"/>
    <n v="492"/>
    <n v="1144"/>
    <n v="490"/>
    <n v="4.0430999999999999"/>
    <n v="226800"/>
    <x v="1"/>
    <m/>
  </r>
  <r>
    <n v="-120.41"/>
    <n v="34.96"/>
    <n v="21"/>
    <n v="1774"/>
    <n v="263"/>
    <n v="724"/>
    <n v="237"/>
    <n v="4.6500000000000004"/>
    <n v="152500"/>
    <x v="1"/>
    <m/>
  </r>
  <r>
    <n v="-120.41"/>
    <n v="34.96"/>
    <n v="9"/>
    <n v="2712"/>
    <n v="428"/>
    <n v="1116"/>
    <n v="415"/>
    <n v="4.5536000000000003"/>
    <n v="190100"/>
    <x v="1"/>
    <m/>
  </r>
  <r>
    <n v="-120.4"/>
    <n v="34.950000000000003"/>
    <n v="8"/>
    <n v="1885"/>
    <n v="286"/>
    <n v="835"/>
    <n v="290"/>
    <n v="5.0206"/>
    <n v="261000"/>
    <x v="1"/>
    <m/>
  </r>
  <r>
    <n v="-120.47"/>
    <n v="34.979999999999997"/>
    <n v="6"/>
    <n v="5762"/>
    <n v="1115"/>
    <n v="2551"/>
    <n v="919"/>
    <n v="3.0722999999999998"/>
    <n v="137300"/>
    <x v="1"/>
    <m/>
  </r>
  <r>
    <n v="-120.44"/>
    <n v="34.97"/>
    <n v="22"/>
    <n v="1619"/>
    <n v="360"/>
    <n v="1509"/>
    <n v="384"/>
    <n v="1.7941"/>
    <n v="110300"/>
    <x v="1"/>
    <m/>
  </r>
  <r>
    <n v="-120.44"/>
    <n v="34.97"/>
    <n v="26"/>
    <n v="1705"/>
    <n v="344"/>
    <n v="1605"/>
    <n v="307"/>
    <n v="3.7589000000000001"/>
    <n v="113700"/>
    <x v="1"/>
    <m/>
  </r>
  <r>
    <n v="-120.45"/>
    <n v="34.97"/>
    <n v="25"/>
    <n v="1920"/>
    <n v="380"/>
    <n v="1434"/>
    <n v="388"/>
    <n v="3.0367999999999999"/>
    <n v="129300"/>
    <x v="1"/>
    <m/>
  </r>
  <r>
    <n v="-120.45"/>
    <n v="34.97"/>
    <n v="10"/>
    <n v="1897"/>
    <n v="354"/>
    <n v="1353"/>
    <n v="357"/>
    <n v="3.7679"/>
    <n v="131300"/>
    <x v="1"/>
    <m/>
  </r>
  <r>
    <n v="-120.44"/>
    <n v="34.96"/>
    <n v="29"/>
    <n v="2374"/>
    <n v="562"/>
    <n v="1617"/>
    <n v="463"/>
    <n v="2.6530999999999998"/>
    <n v="108300"/>
    <x v="1"/>
    <m/>
  </r>
  <r>
    <n v="-120.44"/>
    <n v="34.96"/>
    <n v="30"/>
    <n v="1685"/>
    <n v="315"/>
    <n v="1290"/>
    <n v="368"/>
    <n v="3.4722"/>
    <n v="112500"/>
    <x v="1"/>
    <m/>
  </r>
  <r>
    <n v="-120.45"/>
    <n v="34.96"/>
    <n v="21"/>
    <n v="2121"/>
    <n v="445"/>
    <n v="2211"/>
    <n v="463"/>
    <n v="4.0602999999999998"/>
    <n v="117600"/>
    <x v="1"/>
    <m/>
  </r>
  <r>
    <n v="-120.45"/>
    <n v="34.96"/>
    <n v="11"/>
    <n v="1299"/>
    <n v="280"/>
    <n v="1158"/>
    <n v="223"/>
    <n v="2.5556000000000001"/>
    <n v="129200"/>
    <x v="1"/>
    <m/>
  </r>
  <r>
    <n v="-120.44"/>
    <n v="34.96"/>
    <n v="39"/>
    <n v="1228"/>
    <n v="379"/>
    <n v="851"/>
    <n v="341"/>
    <n v="1.899"/>
    <n v="113300"/>
    <x v="1"/>
    <m/>
  </r>
  <r>
    <n v="-120.44"/>
    <n v="34.96"/>
    <n v="34"/>
    <n v="1248"/>
    <n v="284"/>
    <n v="986"/>
    <n v="272"/>
    <n v="2.9167000000000001"/>
    <n v="104200"/>
    <x v="1"/>
    <m/>
  </r>
  <r>
    <n v="-120.45"/>
    <n v="34.96"/>
    <n v="26"/>
    <n v="1949"/>
    <n v="396"/>
    <n v="1575"/>
    <n v="377"/>
    <n v="2.875"/>
    <n v="121400"/>
    <x v="1"/>
    <m/>
  </r>
  <r>
    <n v="-120.45"/>
    <n v="34.950000000000003"/>
    <n v="32"/>
    <n v="1574"/>
    <n v="447"/>
    <n v="1772"/>
    <n v="463"/>
    <n v="1.8625"/>
    <n v="90200"/>
    <x v="1"/>
    <m/>
  </r>
  <r>
    <n v="-120.44"/>
    <n v="34.94"/>
    <n v="24"/>
    <n v="2481"/>
    <n v="476"/>
    <n v="1101"/>
    <n v="474"/>
    <n v="3.1576"/>
    <n v="147200"/>
    <x v="1"/>
    <m/>
  </r>
  <r>
    <n v="-120.47"/>
    <n v="34.94"/>
    <n v="17"/>
    <n v="1368"/>
    <n v="308"/>
    <n v="642"/>
    <n v="303"/>
    <n v="1.8633"/>
    <n v="109400"/>
    <x v="1"/>
    <m/>
  </r>
  <r>
    <n v="-120.44"/>
    <n v="34.93"/>
    <n v="15"/>
    <n v="868"/>
    <n v="244"/>
    <n v="1133"/>
    <n v="253"/>
    <n v="2.0994999999999999"/>
    <n v="87500"/>
    <x v="1"/>
    <m/>
  </r>
  <r>
    <n v="-120.44"/>
    <n v="34.93"/>
    <n v="16"/>
    <n v="2098"/>
    <n v="558"/>
    <n v="1252"/>
    <n v="492"/>
    <n v="2.1509"/>
    <n v="67500"/>
    <x v="1"/>
    <m/>
  </r>
  <r>
    <n v="-120.44"/>
    <n v="34.950000000000003"/>
    <n v="38"/>
    <n v="3004"/>
    <n v="794"/>
    <n v="2601"/>
    <n v="747"/>
    <n v="2.2743000000000002"/>
    <n v="106400"/>
    <x v="1"/>
    <m/>
  </r>
  <r>
    <n v="-120.45"/>
    <n v="34.950000000000003"/>
    <n v="10"/>
    <n v="2207"/>
    <n v="644"/>
    <n v="2232"/>
    <n v="543"/>
    <n v="2.375"/>
    <n v="98500"/>
    <x v="1"/>
    <m/>
  </r>
  <r>
    <n v="-120.44"/>
    <n v="34.94"/>
    <n v="29"/>
    <n v="1877"/>
    <n v="516"/>
    <n v="1634"/>
    <n v="492"/>
    <n v="1.6875"/>
    <n v="122700"/>
    <x v="1"/>
    <m/>
  </r>
  <r>
    <n v="-120.45"/>
    <n v="34.950000000000003"/>
    <n v="7"/>
    <n v="1479"/>
    <n v="532"/>
    <n v="1057"/>
    <n v="459"/>
    <n v="2.2538"/>
    <n v="162500"/>
    <x v="1"/>
    <m/>
  </r>
  <r>
    <n v="-120.45"/>
    <n v="34.94"/>
    <n v="26"/>
    <n v="1058"/>
    <n v="232"/>
    <n v="891"/>
    <n v="243"/>
    <n v="3.6421999999999999"/>
    <n v="120600"/>
    <x v="1"/>
    <m/>
  </r>
  <r>
    <n v="-120.45"/>
    <n v="34.94"/>
    <n v="24"/>
    <n v="1702"/>
    <n v="447"/>
    <n v="1240"/>
    <n v="417"/>
    <n v="2.4091"/>
    <n v="115500"/>
    <x v="1"/>
    <m/>
  </r>
  <r>
    <n v="-120.54"/>
    <n v="34.97"/>
    <n v="23"/>
    <n v="1353"/>
    <n v="345"/>
    <n v="1322"/>
    <n v="336"/>
    <n v="1.8185"/>
    <n v="97800"/>
    <x v="1"/>
    <m/>
  </r>
  <r>
    <n v="-120.57"/>
    <n v="34.96"/>
    <n v="27"/>
    <n v="1401"/>
    <n v="294"/>
    <n v="1306"/>
    <n v="286"/>
    <n v="2.5809000000000002"/>
    <n v="83200"/>
    <x v="3"/>
    <e v="#NAME?"/>
  </r>
  <r>
    <n v="-120.57"/>
    <n v="34.96"/>
    <n v="38"/>
    <n v="1145"/>
    <n v="297"/>
    <n v="1107"/>
    <n v="296"/>
    <n v="2.1776"/>
    <n v="89100"/>
    <x v="3"/>
    <e v="#NAME?"/>
  </r>
  <r>
    <n v="-120.64"/>
    <n v="34.97"/>
    <n v="5"/>
    <n v="2090"/>
    <n v="469"/>
    <n v="1911"/>
    <n v="482"/>
    <n v="2.4318"/>
    <n v="86100"/>
    <x v="3"/>
    <e v="#NAME?"/>
  </r>
  <r>
    <n v="-120.6"/>
    <n v="34.909999999999997"/>
    <n v="44"/>
    <n v="711"/>
    <n v="140"/>
    <n v="384"/>
    <n v="116"/>
    <n v="2.1093999999999999"/>
    <n v="73800"/>
    <x v="3"/>
    <e v="#NAME?"/>
  </r>
  <r>
    <n v="-120.59"/>
    <n v="34.700000000000003"/>
    <n v="29"/>
    <n v="17738"/>
    <n v="3114"/>
    <n v="12427"/>
    <n v="2826"/>
    <n v="2.7376999999999998"/>
    <n v="28300"/>
    <x v="3"/>
    <e v="#NAME?"/>
  </r>
  <r>
    <n v="-120.48"/>
    <n v="34.700000000000003"/>
    <n v="26"/>
    <n v="3069"/>
    <n v="518"/>
    <n v="1524"/>
    <n v="539"/>
    <n v="4.3162000000000003"/>
    <n v="136400"/>
    <x v="3"/>
    <e v="#NAME?"/>
  </r>
  <r>
    <n v="-120.46"/>
    <n v="34.64"/>
    <n v="11"/>
    <n v="562"/>
    <n v="164"/>
    <n v="504"/>
    <n v="147"/>
    <n v="2.0160999999999998"/>
    <n v="118800"/>
    <x v="3"/>
    <e v="#NAME?"/>
  </r>
  <r>
    <n v="-120.46"/>
    <n v="34.65"/>
    <n v="22"/>
    <n v="1298"/>
    <n v="358"/>
    <n v="1272"/>
    <n v="363"/>
    <n v="1.6488"/>
    <n v="117500"/>
    <x v="3"/>
    <e v="#NAME?"/>
  </r>
  <r>
    <n v="-120.46"/>
    <n v="34.64"/>
    <n v="26"/>
    <n v="2364"/>
    <n v="604"/>
    <n v="1520"/>
    <n v="529"/>
    <n v="1.9443999999999999"/>
    <n v="129400"/>
    <x v="3"/>
    <e v="#NAME?"/>
  </r>
  <r>
    <n v="-120.47"/>
    <n v="34.64"/>
    <n v="8"/>
    <n v="2482"/>
    <n v="586"/>
    <n v="1427"/>
    <n v="540"/>
    <n v="3.0710000000000002"/>
    <n v="120400"/>
    <x v="3"/>
    <e v="#NAME?"/>
  </r>
  <r>
    <n v="-120.47"/>
    <n v="34.65"/>
    <n v="31"/>
    <n v="1438"/>
    <n v="320"/>
    <n v="816"/>
    <n v="270"/>
    <n v="2.4582999999999999"/>
    <n v="128100"/>
    <x v="3"/>
    <e v="#NAME?"/>
  </r>
  <r>
    <n v="-120.46"/>
    <n v="34.64"/>
    <n v="16"/>
    <n v="686"/>
    <n v="217"/>
    <n v="614"/>
    <n v="200"/>
    <n v="0.81059999999999999"/>
    <n v="83300"/>
    <x v="3"/>
    <e v="#NAME?"/>
  </r>
  <r>
    <n v="-120.44"/>
    <n v="34.64"/>
    <n v="8"/>
    <n v="787"/>
    <n v="126"/>
    <n v="446"/>
    <n v="133"/>
    <n v="4.6022999999999996"/>
    <n v="163400"/>
    <x v="3"/>
    <e v="#NAME?"/>
  </r>
  <r>
    <n v="-120.45"/>
    <n v="34.64"/>
    <n v="30"/>
    <n v="2330"/>
    <n v="422"/>
    <n v="1255"/>
    <n v="449"/>
    <n v="3.8512"/>
    <n v="134600"/>
    <x v="3"/>
    <e v="#NAME?"/>
  </r>
  <r>
    <n v="-120.45"/>
    <n v="34.64"/>
    <n v="27"/>
    <n v="2696"/>
    <n v="622"/>
    <n v="1322"/>
    <n v="543"/>
    <n v="3.0352000000000001"/>
    <n v="135400"/>
    <x v="3"/>
    <e v="#NAME?"/>
  </r>
  <r>
    <n v="-120.45"/>
    <n v="34.64"/>
    <n v="40"/>
    <n v="1051"/>
    <n v="235"/>
    <n v="574"/>
    <n v="201"/>
    <n v="2.0865"/>
    <n v="111500"/>
    <x v="3"/>
    <e v="#NAME?"/>
  </r>
  <r>
    <n v="-120.46"/>
    <n v="34.65"/>
    <n v="10"/>
    <n v="2143"/>
    <n v="593"/>
    <n v="1167"/>
    <n v="548"/>
    <n v="2.0819000000000001"/>
    <n v="103300"/>
    <x v="3"/>
    <e v="#NAME?"/>
  </r>
  <r>
    <n v="-120.46"/>
    <n v="34.65"/>
    <n v="14"/>
    <n v="885"/>
    <n v="223"/>
    <n v="533"/>
    <n v="224"/>
    <n v="2.5966"/>
    <n v="109300"/>
    <x v="3"/>
    <e v="#NAME?"/>
  </r>
  <r>
    <n v="-120.47"/>
    <n v="34.65"/>
    <n v="32"/>
    <n v="2193"/>
    <n v="430"/>
    <n v="1074"/>
    <n v="377"/>
    <n v="2.3332999999999999"/>
    <n v="130200"/>
    <x v="3"/>
    <e v="#NAME?"/>
  </r>
  <r>
    <n v="-120.47"/>
    <n v="34.65"/>
    <n v="16"/>
    <n v="2549"/>
    <n v="428"/>
    <n v="1486"/>
    <n v="432"/>
    <n v="4.2874999999999996"/>
    <n v="150700"/>
    <x v="3"/>
    <e v="#NAME?"/>
  </r>
  <r>
    <n v="-120.45"/>
    <n v="34.65"/>
    <n v="27"/>
    <n v="2253"/>
    <n v="382"/>
    <n v="1197"/>
    <n v="384"/>
    <n v="3.3203"/>
    <n v="134700"/>
    <x v="3"/>
    <e v="#NAME?"/>
  </r>
  <r>
    <n v="-120.44"/>
    <n v="34.65"/>
    <n v="30"/>
    <n v="2265"/>
    <n v="512"/>
    <n v="1402"/>
    <n v="471"/>
    <n v="1.9750000000000001"/>
    <n v="134000"/>
    <x v="3"/>
    <e v="#NAME?"/>
  </r>
  <r>
    <n v="-120.45"/>
    <n v="34.65"/>
    <n v="27"/>
    <n v="2215"/>
    <n v="578"/>
    <n v="1544"/>
    <n v="527"/>
    <n v="1.9257"/>
    <n v="135300"/>
    <x v="3"/>
    <e v="#NAME?"/>
  </r>
  <r>
    <n v="-120.45"/>
    <n v="34.65"/>
    <n v="21"/>
    <n v="1182"/>
    <n v="243"/>
    <n v="733"/>
    <n v="251"/>
    <n v="3.1442000000000001"/>
    <n v="131600"/>
    <x v="3"/>
    <e v="#NAME?"/>
  </r>
  <r>
    <n v="-120.45"/>
    <n v="34.65"/>
    <n v="25"/>
    <n v="980"/>
    <n v="276"/>
    <n v="896"/>
    <n v="245"/>
    <n v="2"/>
    <n v="87500"/>
    <x v="3"/>
    <e v="#NAME?"/>
  </r>
  <r>
    <n v="-120.46"/>
    <n v="34.630000000000003"/>
    <n v="48"/>
    <n v="1408"/>
    <n v="301"/>
    <n v="682"/>
    <n v="279"/>
    <n v="2.9270999999999998"/>
    <n v="146600"/>
    <x v="3"/>
    <e v="#NAME?"/>
  </r>
  <r>
    <n v="-120.46"/>
    <n v="34.64"/>
    <n v="37"/>
    <n v="1697"/>
    <n v="334"/>
    <n v="740"/>
    <n v="272"/>
    <n v="2.3803999999999998"/>
    <n v="148000"/>
    <x v="3"/>
    <e v="#NAME?"/>
  </r>
  <r>
    <n v="-120.47"/>
    <n v="34.64"/>
    <n v="16"/>
    <n v="1912"/>
    <n v="406"/>
    <n v="1009"/>
    <n v="417"/>
    <n v="3.4062999999999999"/>
    <n v="138000"/>
    <x v="3"/>
    <e v="#NAME?"/>
  </r>
  <r>
    <n v="-120.45"/>
    <n v="34.64"/>
    <n v="17"/>
    <n v="1226"/>
    <n v="277"/>
    <n v="484"/>
    <n v="224"/>
    <n v="3.2166999999999999"/>
    <n v="112500"/>
    <x v="3"/>
    <e v="#NAME?"/>
  </r>
  <r>
    <n v="-120.45"/>
    <n v="34.64"/>
    <n v="34"/>
    <n v="2571"/>
    <n v="499"/>
    <n v="1105"/>
    <n v="451"/>
    <n v="3.7778"/>
    <n v="150000"/>
    <x v="3"/>
    <e v="#NAME?"/>
  </r>
  <r>
    <n v="-120.45"/>
    <n v="34.630000000000003"/>
    <n v="32"/>
    <n v="1840"/>
    <n v="309"/>
    <n v="828"/>
    <n v="333"/>
    <n v="4.5486000000000004"/>
    <n v="172400"/>
    <x v="3"/>
    <e v="#NAME?"/>
  </r>
  <r>
    <n v="-120.44"/>
    <n v="34.659999999999997"/>
    <n v="22"/>
    <n v="3231"/>
    <n v="549"/>
    <n v="1739"/>
    <n v="581"/>
    <n v="4.5416999999999996"/>
    <n v="142400"/>
    <x v="3"/>
    <e v="#NAME?"/>
  </r>
  <r>
    <n v="-120.45"/>
    <n v="34.659999999999997"/>
    <n v="7"/>
    <n v="3329"/>
    <n v="504"/>
    <n v="1462"/>
    <n v="452"/>
    <n v="4.7874999999999996"/>
    <n v="198300"/>
    <x v="3"/>
    <e v="#NAME?"/>
  </r>
  <r>
    <n v="-120.46"/>
    <n v="34.659999999999997"/>
    <n v="5"/>
    <n v="2904"/>
    <n v="702"/>
    <n v="1302"/>
    <n v="618"/>
    <n v="3.0081000000000002"/>
    <n v="135200"/>
    <x v="3"/>
    <e v="#NAME?"/>
  </r>
  <r>
    <n v="-120.47"/>
    <n v="34.659999999999997"/>
    <n v="4"/>
    <n v="3376"/>
    <n v="525"/>
    <n v="1684"/>
    <n v="535"/>
    <n v="4.9237000000000002"/>
    <n v="166600"/>
    <x v="3"/>
    <e v="#NAME?"/>
  </r>
  <r>
    <n v="-120.39"/>
    <n v="34.520000000000003"/>
    <n v="40"/>
    <n v="2162"/>
    <n v="395"/>
    <n v="1010"/>
    <n v="332"/>
    <n v="2.5667"/>
    <n v="239300"/>
    <x v="3"/>
    <e v="#NAME?"/>
  </r>
  <r>
    <n v="-120.48"/>
    <n v="34.659999999999997"/>
    <n v="4"/>
    <n v="1897"/>
    <n v="331"/>
    <n v="915"/>
    <n v="336"/>
    <n v="4.1562999999999999"/>
    <n v="172600"/>
    <x v="3"/>
    <e v="#NAME?"/>
  </r>
  <r>
    <n v="-120.48"/>
    <n v="34.65"/>
    <n v="26"/>
    <n v="1933"/>
    <n v="316"/>
    <n v="1001"/>
    <n v="319"/>
    <n v="4.4627999999999997"/>
    <n v="134400"/>
    <x v="3"/>
    <e v="#NAME?"/>
  </r>
  <r>
    <n v="-120.45"/>
    <n v="34.630000000000003"/>
    <n v="25"/>
    <n v="2445"/>
    <n v="368"/>
    <n v="983"/>
    <n v="363"/>
    <n v="4.9286000000000003"/>
    <n v="180100"/>
    <x v="3"/>
    <e v="#NAME?"/>
  </r>
  <r>
    <n v="-120.47"/>
    <n v="34.630000000000003"/>
    <n v="23"/>
    <n v="2441"/>
    <n v="463"/>
    <n v="1392"/>
    <n v="434"/>
    <n v="3.7917000000000001"/>
    <n v="142200"/>
    <x v="3"/>
    <e v="#NAME?"/>
  </r>
  <r>
    <n v="-120.46"/>
    <n v="34.74"/>
    <n v="15"/>
    <n v="2185"/>
    <n v="386"/>
    <n v="827"/>
    <n v="336"/>
    <n v="5.3765000000000001"/>
    <n v="223100"/>
    <x v="3"/>
    <e v="#NAME?"/>
  </r>
  <r>
    <n v="-120.45"/>
    <n v="34.71"/>
    <n v="21"/>
    <n v="1868"/>
    <n v="268"/>
    <n v="522"/>
    <n v="255"/>
    <n v="6.4678000000000004"/>
    <n v="249300"/>
    <x v="3"/>
    <e v="#NAME?"/>
  </r>
  <r>
    <n v="-120.46"/>
    <n v="34.71"/>
    <n v="17"/>
    <n v="2830"/>
    <n v="430"/>
    <n v="1035"/>
    <n v="416"/>
    <n v="4.9291999999999998"/>
    <n v="207200"/>
    <x v="3"/>
    <e v="#NAME?"/>
  </r>
  <r>
    <n v="-120.47"/>
    <n v="34.700000000000003"/>
    <n v="24"/>
    <n v="2387"/>
    <n v="385"/>
    <n v="1051"/>
    <n v="382"/>
    <n v="4.4595000000000002"/>
    <n v="152700"/>
    <x v="3"/>
    <e v="#NAME?"/>
  </r>
  <r>
    <n v="-120.47"/>
    <n v="34.71"/>
    <n v="21"/>
    <n v="2535"/>
    <n v="383"/>
    <n v="1012"/>
    <n v="368"/>
    <n v="5.6177000000000001"/>
    <n v="183800"/>
    <x v="3"/>
    <e v="#NAME?"/>
  </r>
  <r>
    <n v="-120.37"/>
    <n v="34.69"/>
    <n v="18"/>
    <n v="1868"/>
    <n v="315"/>
    <n v="747"/>
    <n v="265"/>
    <n v="4.7946"/>
    <n v="290600"/>
    <x v="3"/>
    <e v="#NAME?"/>
  </r>
  <r>
    <n v="-120.43"/>
    <n v="34.700000000000003"/>
    <n v="26"/>
    <n v="2353"/>
    <n v="389"/>
    <n v="1420"/>
    <n v="389"/>
    <n v="3.87"/>
    <n v="125800"/>
    <x v="3"/>
    <e v="#NAME?"/>
  </r>
  <r>
    <n v="-120.43"/>
    <n v="34.69"/>
    <n v="33"/>
    <n v="2054"/>
    <n v="373"/>
    <n v="1067"/>
    <n v="358"/>
    <n v="3.6023000000000001"/>
    <n v="128300"/>
    <x v="3"/>
    <e v="#NAME?"/>
  </r>
  <r>
    <n v="-120.44"/>
    <n v="34.68"/>
    <n v="6"/>
    <n v="2187"/>
    <n v="277"/>
    <n v="697"/>
    <n v="273"/>
    <n v="6.2685000000000004"/>
    <n v="307400"/>
    <x v="3"/>
    <e v="#NAME?"/>
  </r>
  <r>
    <n v="-119.86"/>
    <n v="34.42"/>
    <n v="23"/>
    <n v="1450"/>
    <n v="642"/>
    <n v="1258"/>
    <n v="607"/>
    <n v="1.179"/>
    <n v="225000"/>
    <x v="3"/>
    <e v="#NAME?"/>
  </r>
  <r>
    <n v="-119.88"/>
    <n v="34.4"/>
    <n v="25"/>
    <n v="2741"/>
    <n v="623"/>
    <n v="2272"/>
    <n v="624"/>
    <n v="2.2646999999999999"/>
    <n v="216700"/>
    <x v="3"/>
    <e v="#NAME?"/>
  </r>
  <r>
    <n v="-119.85"/>
    <n v="34.4"/>
    <n v="14"/>
    <n v="2307"/>
    <n v="650"/>
    <n v="5723"/>
    <n v="615"/>
    <n v="2.1652"/>
    <n v="37500"/>
    <x v="3"/>
    <e v="#NAME?"/>
  </r>
  <r>
    <n v="-119.88"/>
    <n v="34.43"/>
    <n v="14"/>
    <n v="2472"/>
    <n v="685"/>
    <n v="1292"/>
    <n v="621"/>
    <n v="3.3026"/>
    <n v="229500"/>
    <x v="3"/>
    <e v="#NAME?"/>
  </r>
  <r>
    <n v="-119.88"/>
    <n v="34.43"/>
    <n v="16"/>
    <n v="1734"/>
    <n v="365"/>
    <n v="962"/>
    <n v="391"/>
    <n v="4.4776999999999996"/>
    <n v="282500"/>
    <x v="3"/>
    <e v="#NAME?"/>
  </r>
  <r>
    <n v="-119.88"/>
    <n v="34.43"/>
    <n v="16"/>
    <n v="2206"/>
    <n v="541"/>
    <n v="1227"/>
    <n v="554"/>
    <n v="3.75"/>
    <n v="223100"/>
    <x v="3"/>
    <e v="#NAME?"/>
  </r>
  <r>
    <n v="-119.88"/>
    <n v="34.42"/>
    <n v="22"/>
    <n v="2367"/>
    <n v="492"/>
    <n v="1333"/>
    <n v="488"/>
    <n v="3.6303999999999998"/>
    <n v="312200"/>
    <x v="3"/>
    <e v="#NAME?"/>
  </r>
  <r>
    <n v="-119.91"/>
    <n v="34.4"/>
    <n v="24"/>
    <n v="2001"/>
    <n v="365"/>
    <n v="1170"/>
    <n v="330"/>
    <n v="6.0991999999999997"/>
    <n v="268800"/>
    <x v="3"/>
    <e v="#NAME?"/>
  </r>
  <r>
    <n v="-119.83"/>
    <n v="34.450000000000003"/>
    <n v="24"/>
    <n v="2168"/>
    <n v="373"/>
    <n v="934"/>
    <n v="366"/>
    <n v="5.4196999999999997"/>
    <n v="280900"/>
    <x v="3"/>
    <e v="#NAME?"/>
  </r>
  <r>
    <n v="-119.84"/>
    <n v="34.44"/>
    <n v="28"/>
    <n v="977"/>
    <n v="162"/>
    <n v="537"/>
    <n v="159"/>
    <n v="4.2404000000000002"/>
    <n v="274300"/>
    <x v="3"/>
    <e v="#NAME?"/>
  </r>
  <r>
    <n v="-119.84"/>
    <n v="34.450000000000003"/>
    <n v="26"/>
    <n v="4424"/>
    <n v="616"/>
    <n v="1839"/>
    <n v="601"/>
    <n v="6.3654000000000002"/>
    <n v="331200"/>
    <x v="3"/>
    <e v="#NAME?"/>
  </r>
  <r>
    <n v="-119.85"/>
    <n v="34.44"/>
    <n v="28"/>
    <n v="1765"/>
    <n v="301"/>
    <n v="1173"/>
    <n v="297"/>
    <n v="6.0255999999999998"/>
    <n v="276800"/>
    <x v="3"/>
    <e v="#NAME?"/>
  </r>
  <r>
    <n v="-119.81"/>
    <n v="34.47"/>
    <n v="26"/>
    <n v="4382"/>
    <n v="618"/>
    <n v="1728"/>
    <n v="587"/>
    <n v="7.4733999999999998"/>
    <n v="432200"/>
    <x v="3"/>
    <e v="#NAME?"/>
  </r>
  <r>
    <n v="-119.81"/>
    <n v="34.46"/>
    <n v="22"/>
    <n v="3488"/>
    <n v="452"/>
    <n v="1479"/>
    <n v="458"/>
    <n v="7.1687000000000003"/>
    <n v="384400"/>
    <x v="3"/>
    <e v="#NAME?"/>
  </r>
  <r>
    <n v="-119.85"/>
    <n v="34.479999999999997"/>
    <n v="23"/>
    <n v="1915"/>
    <n v="277"/>
    <n v="724"/>
    <n v="267"/>
    <n v="6.2987000000000002"/>
    <n v="348200"/>
    <x v="3"/>
    <e v="#NAME?"/>
  </r>
  <r>
    <n v="-119.88"/>
    <n v="34.44"/>
    <n v="27"/>
    <n v="4724"/>
    <n v="793"/>
    <n v="2394"/>
    <n v="738"/>
    <n v="5.5953999999999997"/>
    <n v="261400"/>
    <x v="3"/>
    <e v="#NAME?"/>
  </r>
  <r>
    <n v="-119.89"/>
    <n v="34.44"/>
    <n v="25"/>
    <n v="2786"/>
    <n v="470"/>
    <n v="1669"/>
    <n v="462"/>
    <n v="5.5183999999999997"/>
    <n v="268300"/>
    <x v="3"/>
    <e v="#NAME?"/>
  </r>
  <r>
    <n v="-119.89"/>
    <n v="34.44"/>
    <n v="25"/>
    <n v="3160"/>
    <n v="507"/>
    <n v="1514"/>
    <n v="523"/>
    <n v="5.0766999999999998"/>
    <n v="271200"/>
    <x v="3"/>
    <e v="#NAME?"/>
  </r>
  <r>
    <n v="-119.92"/>
    <n v="34.44"/>
    <n v="17"/>
    <n v="2143"/>
    <n v="324"/>
    <n v="1073"/>
    <n v="330"/>
    <n v="6.0320999999999998"/>
    <n v="402600"/>
    <x v="3"/>
    <e v="#NAME?"/>
  </r>
  <r>
    <n v="-120.05"/>
    <n v="34.47"/>
    <n v="21"/>
    <n v="1241"/>
    <n v="248"/>
    <n v="746"/>
    <n v="211"/>
    <n v="3.8056000000000001"/>
    <n v="425000"/>
    <x v="3"/>
    <e v="#NAME?"/>
  </r>
  <r>
    <n v="-119.86"/>
    <n v="34.380000000000003"/>
    <n v="28"/>
    <n v="1062"/>
    <n v="309"/>
    <n v="1058"/>
    <n v="305"/>
    <n v="1.5071000000000001"/>
    <n v="316700"/>
    <x v="3"/>
    <e v="#NAME?"/>
  </r>
  <r>
    <n v="-119.86"/>
    <n v="34.409999999999997"/>
    <n v="24"/>
    <n v="1576"/>
    <n v="580"/>
    <n v="1630"/>
    <n v="531"/>
    <n v="1.24"/>
    <n v="325000"/>
    <x v="3"/>
    <e v="#NAME?"/>
  </r>
  <r>
    <n v="-119.86"/>
    <n v="34.380000000000003"/>
    <n v="26"/>
    <n v="1626"/>
    <n v="375"/>
    <n v="1580"/>
    <n v="359"/>
    <n v="2.1471"/>
    <n v="187500"/>
    <x v="3"/>
    <e v="#NAME?"/>
  </r>
  <r>
    <n v="-119.81"/>
    <n v="34.450000000000003"/>
    <n v="24"/>
    <n v="3678"/>
    <n v="567"/>
    <n v="1554"/>
    <n v="570"/>
    <n v="6.5172999999999996"/>
    <n v="334000"/>
    <x v="3"/>
    <e v="#NAME?"/>
  </r>
  <r>
    <n v="-119.81"/>
    <n v="34.44"/>
    <n v="23"/>
    <n v="3172"/>
    <n v="588"/>
    <n v="1467"/>
    <n v="559"/>
    <n v="4.6806000000000001"/>
    <n v="288900"/>
    <x v="3"/>
    <e v="#NAME?"/>
  </r>
  <r>
    <n v="-119.82"/>
    <n v="34.450000000000003"/>
    <n v="24"/>
    <n v="3592"/>
    <n v="533"/>
    <n v="1683"/>
    <n v="528"/>
    <n v="6.7247000000000003"/>
    <n v="333800"/>
    <x v="3"/>
    <e v="#NAME?"/>
  </r>
  <r>
    <n v="-119.83"/>
    <n v="34.44"/>
    <n v="26"/>
    <n v="1739"/>
    <n v="402"/>
    <n v="599"/>
    <n v="368"/>
    <n v="3.0874999999999999"/>
    <n v="198400"/>
    <x v="3"/>
    <e v="#NAME?"/>
  </r>
  <r>
    <n v="-119.82"/>
    <n v="34.44"/>
    <n v="22"/>
    <n v="2239"/>
    <n v="475"/>
    <n v="1016"/>
    <n v="434"/>
    <n v="4.875"/>
    <n v="295400"/>
    <x v="3"/>
    <e v="#NAME?"/>
  </r>
  <r>
    <n v="-119.81"/>
    <n v="34.44"/>
    <n v="14"/>
    <n v="961"/>
    <n v="305"/>
    <n v="662"/>
    <n v="286"/>
    <n v="3.2115"/>
    <n v="206300"/>
    <x v="3"/>
    <e v="#NAME?"/>
  </r>
  <r>
    <n v="-119.82"/>
    <n v="34.43"/>
    <n v="15"/>
    <n v="1482"/>
    <n v="345"/>
    <n v="669"/>
    <n v="379"/>
    <n v="3.0773000000000001"/>
    <n v="112500"/>
    <x v="3"/>
    <e v="#NAME?"/>
  </r>
  <r>
    <n v="-119.82"/>
    <n v="34.44"/>
    <n v="16"/>
    <n v="1414"/>
    <n v="463"/>
    <n v="793"/>
    <n v="439"/>
    <n v="3.6034000000000002"/>
    <n v="150000"/>
    <x v="3"/>
    <e v="#NAME?"/>
  </r>
  <r>
    <n v="-119.82"/>
    <n v="34.44"/>
    <n v="28"/>
    <n v="1992"/>
    <n v="531"/>
    <n v="1622"/>
    <n v="509"/>
    <n v="2.7688999999999999"/>
    <n v="228200"/>
    <x v="3"/>
    <e v="#NAME?"/>
  </r>
  <r>
    <n v="-119.83"/>
    <n v="34.44"/>
    <n v="35"/>
    <n v="796"/>
    <n v="281"/>
    <n v="567"/>
    <n v="257"/>
    <n v="2.1389"/>
    <n v="260000"/>
    <x v="3"/>
    <e v="#NAME?"/>
  </r>
  <r>
    <n v="-119.83"/>
    <n v="34.43"/>
    <n v="31"/>
    <n v="798"/>
    <n v="346"/>
    <n v="699"/>
    <n v="301"/>
    <n v="2.1417000000000002"/>
    <n v="205000"/>
    <x v="3"/>
    <e v="#NAME?"/>
  </r>
  <r>
    <n v="-119.77"/>
    <n v="34.43"/>
    <n v="22"/>
    <n v="2552"/>
    <n v="443"/>
    <n v="1066"/>
    <n v="424"/>
    <n v="5.1271000000000004"/>
    <n v="342500"/>
    <x v="3"/>
    <e v="#NAME?"/>
  </r>
  <r>
    <n v="-119.77"/>
    <n v="34.43"/>
    <n v="28"/>
    <n v="3318"/>
    <n v="441"/>
    <n v="1604"/>
    <n v="404"/>
    <n v="9.7820999999999998"/>
    <n v="500001"/>
    <x v="3"/>
    <e v="#NAME?"/>
  </r>
  <r>
    <n v="-119.79"/>
    <n v="34.4"/>
    <n v="20"/>
    <n v="3104"/>
    <n v="415"/>
    <n v="1061"/>
    <n v="380"/>
    <n v="9.6884999999999994"/>
    <n v="500001"/>
    <x v="3"/>
    <e v="#NAME?"/>
  </r>
  <r>
    <n v="-119.8"/>
    <n v="34.44"/>
    <n v="27"/>
    <n v="2674"/>
    <n v="419"/>
    <n v="1176"/>
    <n v="416"/>
    <n v="5.0293999999999999"/>
    <n v="280200"/>
    <x v="3"/>
    <e v="#NAME?"/>
  </r>
  <r>
    <n v="-119.8"/>
    <n v="34.43"/>
    <n v="27"/>
    <n v="3143"/>
    <n v="537"/>
    <n v="1760"/>
    <n v="570"/>
    <n v="4.6957000000000004"/>
    <n v="271500"/>
    <x v="3"/>
    <e v="#NAME?"/>
  </r>
  <r>
    <n v="-119.8"/>
    <n v="34.43"/>
    <n v="22"/>
    <n v="2845"/>
    <n v="500"/>
    <n v="1456"/>
    <n v="454"/>
    <n v="5.6604000000000001"/>
    <n v="276400"/>
    <x v="3"/>
    <e v="#NAME?"/>
  </r>
  <r>
    <n v="-119.79"/>
    <n v="34.44"/>
    <n v="25"/>
    <n v="1479"/>
    <n v="314"/>
    <n v="977"/>
    <n v="309"/>
    <n v="4.1797000000000004"/>
    <n v="271800"/>
    <x v="3"/>
    <e v="#NAME?"/>
  </r>
  <r>
    <n v="-119.78"/>
    <n v="34.44"/>
    <n v="28"/>
    <n v="2864"/>
    <n v="495"/>
    <n v="1364"/>
    <n v="482"/>
    <n v="4.835"/>
    <n v="353400"/>
    <x v="3"/>
    <e v="#NAME?"/>
  </r>
  <r>
    <n v="-119.79"/>
    <n v="34.43"/>
    <n v="26"/>
    <n v="3611"/>
    <n v="563"/>
    <n v="2089"/>
    <n v="540"/>
    <n v="5.1615000000000002"/>
    <n v="276200"/>
    <x v="3"/>
    <e v="#NAME?"/>
  </r>
  <r>
    <n v="-121.9"/>
    <n v="37.36"/>
    <n v="38"/>
    <n v="1141"/>
    <n v="333"/>
    <n v="1028"/>
    <n v="291"/>
    <n v="2.7332999999999998"/>
    <n v="182500"/>
    <x v="1"/>
    <m/>
  </r>
  <r>
    <n v="-121.89"/>
    <n v="37.36"/>
    <n v="37"/>
    <n v="1525"/>
    <n v="363"/>
    <n v="1075"/>
    <n v="374"/>
    <n v="2.8971"/>
    <n v="186100"/>
    <x v="1"/>
    <m/>
  </r>
  <r>
    <n v="-121.88"/>
    <n v="37.36"/>
    <n v="30"/>
    <n v="2453"/>
    <n v="573"/>
    <n v="1845"/>
    <n v="530"/>
    <n v="3.7395999999999998"/>
    <n v="210700"/>
    <x v="1"/>
    <m/>
  </r>
  <r>
    <n v="-121.89"/>
    <n v="37.35"/>
    <n v="44"/>
    <n v="1668"/>
    <n v="380"/>
    <n v="1143"/>
    <n v="365"/>
    <n v="3.2082999999999999"/>
    <n v="181900"/>
    <x v="1"/>
    <m/>
  </r>
  <r>
    <n v="-121.9"/>
    <n v="37.36"/>
    <n v="47"/>
    <n v="1007"/>
    <n v="245"/>
    <n v="581"/>
    <n v="240"/>
    <n v="2.9544999999999999"/>
    <n v="237500"/>
    <x v="1"/>
    <m/>
  </r>
  <r>
    <n v="-121.9"/>
    <n v="37.35"/>
    <n v="52"/>
    <n v="1034"/>
    <n v="239"/>
    <n v="531"/>
    <n v="223"/>
    <n v="2.7410999999999999"/>
    <n v="227100"/>
    <x v="1"/>
    <m/>
  </r>
  <r>
    <n v="-121.9"/>
    <n v="37.35"/>
    <n v="42"/>
    <n v="2082"/>
    <n v="626"/>
    <n v="1396"/>
    <n v="610"/>
    <n v="3.25"/>
    <n v="185300"/>
    <x v="1"/>
    <m/>
  </r>
  <r>
    <n v="-121.9"/>
    <n v="37.340000000000003"/>
    <n v="50"/>
    <n v="1345"/>
    <n v="287"/>
    <n v="791"/>
    <n v="254"/>
    <n v="3.5966"/>
    <n v="245800"/>
    <x v="1"/>
    <m/>
  </r>
  <r>
    <n v="-121.9"/>
    <n v="37.340000000000003"/>
    <n v="52"/>
    <n v="241"/>
    <n v="69"/>
    <n v="385"/>
    <n v="64"/>
    <n v="2.6190000000000002"/>
    <n v="212500"/>
    <x v="1"/>
    <m/>
  </r>
  <r>
    <n v="-121.92"/>
    <n v="37.340000000000003"/>
    <n v="35"/>
    <n v="357"/>
    <n v="120"/>
    <n v="377"/>
    <n v="99"/>
    <n v="3.0139"/>
    <n v="204200"/>
    <x v="1"/>
    <m/>
  </r>
  <r>
    <n v="-121.92"/>
    <n v="37.340000000000003"/>
    <n v="42"/>
    <n v="2101"/>
    <n v="524"/>
    <n v="1212"/>
    <n v="526"/>
    <n v="3.6389"/>
    <n v="239200"/>
    <x v="1"/>
    <m/>
  </r>
  <r>
    <n v="-121.92"/>
    <n v="37.340000000000003"/>
    <n v="52"/>
    <n v="2584"/>
    <n v="491"/>
    <n v="1087"/>
    <n v="433"/>
    <n v="4.4000000000000004"/>
    <n v="391300"/>
    <x v="1"/>
    <m/>
  </r>
  <r>
    <n v="-121.92"/>
    <n v="37.33"/>
    <n v="52"/>
    <n v="2009"/>
    <n v="338"/>
    <n v="841"/>
    <n v="338"/>
    <n v="5.5259"/>
    <n v="295800"/>
    <x v="1"/>
    <m/>
  </r>
  <r>
    <n v="-121.92"/>
    <n v="37.33"/>
    <n v="52"/>
    <n v="2962"/>
    <n v="557"/>
    <n v="1215"/>
    <n v="506"/>
    <n v="4.7767999999999997"/>
    <n v="301100"/>
    <x v="1"/>
    <m/>
  </r>
  <r>
    <n v="-121.93"/>
    <n v="37.33"/>
    <n v="44"/>
    <n v="1449"/>
    <n v="291"/>
    <n v="676"/>
    <n v="282"/>
    <n v="3.5750000000000002"/>
    <n v="292200"/>
    <x v="1"/>
    <m/>
  </r>
  <r>
    <n v="-121.93"/>
    <n v="37.33"/>
    <n v="44"/>
    <n v="2142"/>
    <n v="358"/>
    <n v="846"/>
    <n v="375"/>
    <n v="5.4272999999999998"/>
    <n v="421000"/>
    <x v="1"/>
    <m/>
  </r>
  <r>
    <n v="-121.94"/>
    <n v="37.33"/>
    <n v="34"/>
    <n v="1809"/>
    <n v="317"/>
    <n v="863"/>
    <n v="302"/>
    <n v="4.3"/>
    <n v="330500"/>
    <x v="1"/>
    <m/>
  </r>
  <r>
    <n v="-121.91"/>
    <n v="37.340000000000003"/>
    <n v="35"/>
    <n v="2189"/>
    <n v="607"/>
    <n v="1193"/>
    <n v="562"/>
    <n v="2.8041999999999998"/>
    <n v="240900"/>
    <x v="1"/>
    <m/>
  </r>
  <r>
    <n v="-121.91"/>
    <n v="37.33"/>
    <n v="28"/>
    <n v="454"/>
    <n v="147"/>
    <n v="366"/>
    <n v="140"/>
    <n v="2.9853000000000001"/>
    <n v="187500"/>
    <x v="1"/>
    <m/>
  </r>
  <r>
    <n v="-121.91"/>
    <n v="37.33"/>
    <n v="52"/>
    <n v="2562"/>
    <n v="410"/>
    <n v="973"/>
    <n v="398"/>
    <n v="4.8853999999999997"/>
    <n v="330600"/>
    <x v="1"/>
    <m/>
  </r>
  <r>
    <n v="-121.92"/>
    <n v="37.33"/>
    <n v="52"/>
    <n v="2125"/>
    <n v="382"/>
    <n v="930"/>
    <n v="387"/>
    <n v="5.2831000000000001"/>
    <n v="299500"/>
    <x v="1"/>
    <m/>
  </r>
  <r>
    <n v="-121.9"/>
    <n v="37.33"/>
    <n v="34"/>
    <n v="197"/>
    <n v="44"/>
    <n v="152"/>
    <n v="47"/>
    <n v="4.05"/>
    <n v="200000"/>
    <x v="1"/>
    <m/>
  </r>
  <r>
    <n v="-121.91"/>
    <n v="37.33"/>
    <n v="52"/>
    <n v="2212"/>
    <n v="563"/>
    <n v="1195"/>
    <n v="532"/>
    <n v="2.8940000000000001"/>
    <n v="209500"/>
    <x v="1"/>
    <m/>
  </r>
  <r>
    <n v="-121.89"/>
    <n v="37.33"/>
    <n v="49"/>
    <n v="658"/>
    <n v="318"/>
    <n v="467"/>
    <n v="316"/>
    <n v="0.70679999999999998"/>
    <n v="200000"/>
    <x v="1"/>
    <m/>
  </r>
  <r>
    <n v="-121.9"/>
    <n v="37.33"/>
    <n v="11"/>
    <n v="1283"/>
    <n v="390"/>
    <n v="718"/>
    <n v="345"/>
    <n v="4.226"/>
    <n v="166700"/>
    <x v="1"/>
    <m/>
  </r>
  <r>
    <n v="-121.9"/>
    <n v="37.33"/>
    <n v="52"/>
    <n v="1009"/>
    <n v="231"/>
    <n v="929"/>
    <n v="210"/>
    <n v="2.5"/>
    <n v="162500"/>
    <x v="1"/>
    <m/>
  </r>
  <r>
    <n v="-121.88"/>
    <n v="37.340000000000003"/>
    <n v="40"/>
    <n v="1547"/>
    <n v="625"/>
    <n v="1493"/>
    <n v="543"/>
    <n v="1.2887"/>
    <n v="212500"/>
    <x v="1"/>
    <m/>
  </r>
  <r>
    <n v="-121.89"/>
    <n v="37.33"/>
    <n v="6"/>
    <n v="1495"/>
    <n v="552"/>
    <n v="1087"/>
    <n v="557"/>
    <n v="2.8797999999999999"/>
    <n v="225000"/>
    <x v="1"/>
    <m/>
  </r>
  <r>
    <n v="-121.88"/>
    <n v="37.33"/>
    <n v="36"/>
    <n v="1904"/>
    <n v="689"/>
    <n v="3561"/>
    <n v="632"/>
    <n v="2.0972"/>
    <n v="187500"/>
    <x v="1"/>
    <m/>
  </r>
  <r>
    <n v="-121.89"/>
    <n v="37.35"/>
    <n v="48"/>
    <n v="1562"/>
    <n v="439"/>
    <n v="1469"/>
    <n v="424"/>
    <n v="2.5672999999999999"/>
    <n v="177500"/>
    <x v="1"/>
    <m/>
  </r>
  <r>
    <n v="-121.89"/>
    <n v="37.340000000000003"/>
    <n v="46"/>
    <n v="1197"/>
    <n v="416"/>
    <n v="898"/>
    <n v="370"/>
    <n v="2.1714000000000002"/>
    <n v="190600"/>
    <x v="1"/>
    <m/>
  </r>
  <r>
    <n v="-121.89"/>
    <n v="37.340000000000003"/>
    <n v="20"/>
    <n v="1106"/>
    <n v="494"/>
    <n v="851"/>
    <n v="448"/>
    <n v="0.88939999999999997"/>
    <n v="350000"/>
    <x v="1"/>
    <m/>
  </r>
  <r>
    <n v="-121.89"/>
    <n v="37.340000000000003"/>
    <n v="43"/>
    <n v="1423"/>
    <n v="467"/>
    <n v="1013"/>
    <n v="428"/>
    <n v="1.6708000000000001"/>
    <n v="204200"/>
    <x v="1"/>
    <m/>
  </r>
  <r>
    <n v="-121.88"/>
    <n v="37.340000000000003"/>
    <n v="52"/>
    <n v="1390"/>
    <n v="365"/>
    <n v="921"/>
    <n v="352"/>
    <n v="2.1442000000000001"/>
    <n v="188900"/>
    <x v="1"/>
    <m/>
  </r>
  <r>
    <n v="-121.88"/>
    <n v="37.36"/>
    <n v="42"/>
    <n v="2087"/>
    <n v="402"/>
    <n v="1342"/>
    <n v="423"/>
    <n v="4.2149000000000001"/>
    <n v="199000"/>
    <x v="1"/>
    <m/>
  </r>
  <r>
    <n v="-121.88"/>
    <n v="37.35"/>
    <n v="49"/>
    <n v="1728"/>
    <n v="350"/>
    <n v="1146"/>
    <n v="391"/>
    <n v="3.5781000000000001"/>
    <n v="193000"/>
    <x v="1"/>
    <m/>
  </r>
  <r>
    <n v="-121.89"/>
    <n v="37.35"/>
    <n v="47"/>
    <n v="2879"/>
    <n v="631"/>
    <n v="2229"/>
    <n v="606"/>
    <n v="3.2599"/>
    <n v="183100"/>
    <x v="1"/>
    <m/>
  </r>
  <r>
    <n v="-121.89"/>
    <n v="37.35"/>
    <n v="43"/>
    <n v="1185"/>
    <n v="296"/>
    <n v="933"/>
    <n v="244"/>
    <n v="2.9249999999999998"/>
    <n v="170800"/>
    <x v="1"/>
    <m/>
  </r>
  <r>
    <n v="-121.89"/>
    <n v="37.35"/>
    <n v="44"/>
    <n v="2019"/>
    <n v="615"/>
    <n v="1243"/>
    <n v="518"/>
    <n v="2.0548999999999999"/>
    <n v="193800"/>
    <x v="1"/>
    <m/>
  </r>
  <r>
    <n v="-121.88"/>
    <n v="37.35"/>
    <n v="43"/>
    <n v="1086"/>
    <n v="219"/>
    <n v="715"/>
    <n v="226"/>
    <n v="4.2381000000000002"/>
    <n v="193500"/>
    <x v="1"/>
    <m/>
  </r>
  <r>
    <n v="-121.87"/>
    <n v="37.35"/>
    <n v="37"/>
    <n v="1566"/>
    <n v="375"/>
    <n v="1223"/>
    <n v="346"/>
    <n v="3.2793000000000001"/>
    <n v="174500"/>
    <x v="1"/>
    <m/>
  </r>
  <r>
    <n v="-121.88"/>
    <n v="37.340000000000003"/>
    <n v="44"/>
    <n v="1267"/>
    <n v="353"/>
    <n v="1018"/>
    <n v="327"/>
    <n v="2.4196"/>
    <n v="194400"/>
    <x v="1"/>
    <m/>
  </r>
  <r>
    <n v="-121.88"/>
    <n v="37.35"/>
    <n v="52"/>
    <n v="1704"/>
    <n v="418"/>
    <n v="1336"/>
    <n v="411"/>
    <n v="2.8167"/>
    <n v="183500"/>
    <x v="1"/>
    <m/>
  </r>
  <r>
    <n v="-121.87"/>
    <n v="37.340000000000003"/>
    <n v="52"/>
    <n v="1170"/>
    <n v="215"/>
    <n v="604"/>
    <n v="207"/>
    <n v="2.6667000000000001"/>
    <n v="325900"/>
    <x v="1"/>
    <m/>
  </r>
  <r>
    <n v="-121.87"/>
    <n v="37.340000000000003"/>
    <n v="52"/>
    <n v="1087"/>
    <n v="166"/>
    <n v="650"/>
    <n v="194"/>
    <n v="6.6345000000000001"/>
    <n v="309000"/>
    <x v="1"/>
    <m/>
  </r>
  <r>
    <n v="-121.87"/>
    <n v="37.340000000000003"/>
    <n v="39"/>
    <n v="2479"/>
    <n v="541"/>
    <n v="1990"/>
    <n v="506"/>
    <n v="2.4306000000000001"/>
    <n v="289100"/>
    <x v="1"/>
    <m/>
  </r>
  <r>
    <n v="-121.88"/>
    <n v="37.340000000000003"/>
    <n v="52"/>
    <n v="867"/>
    <n v="232"/>
    <n v="1264"/>
    <n v="227"/>
    <n v="2.6312000000000002"/>
    <n v="302900"/>
    <x v="1"/>
    <m/>
  </r>
  <r>
    <n v="-121.87"/>
    <n v="37.35"/>
    <n v="27"/>
    <n v="3500"/>
    <n v="1036"/>
    <n v="3019"/>
    <n v="955"/>
    <n v="2.9222000000000001"/>
    <n v="153700"/>
    <x v="1"/>
    <m/>
  </r>
  <r>
    <n v="-121.86"/>
    <n v="37.35"/>
    <n v="46"/>
    <n v="1448"/>
    <n v="330"/>
    <n v="1094"/>
    <n v="331"/>
    <n v="2.4967999999999999"/>
    <n v="174100"/>
    <x v="1"/>
    <m/>
  </r>
  <r>
    <n v="-121.87"/>
    <n v="37.35"/>
    <n v="52"/>
    <n v="1557"/>
    <n v="424"/>
    <n v="1580"/>
    <n v="434"/>
    <n v="2.3277000000000001"/>
    <n v="183700"/>
    <x v="1"/>
    <m/>
  </r>
  <r>
    <n v="-121.86"/>
    <n v="37.340000000000003"/>
    <n v="29"/>
    <n v="5274"/>
    <n v="1625"/>
    <n v="6234"/>
    <n v="1639"/>
    <n v="2.5947"/>
    <n v="177300"/>
    <x v="1"/>
    <m/>
  </r>
  <r>
    <n v="-121.86"/>
    <n v="37.340000000000003"/>
    <n v="40"/>
    <n v="2277"/>
    <n v="508"/>
    <n v="1718"/>
    <n v="434"/>
    <n v="3.0089000000000001"/>
    <n v="185200"/>
    <x v="1"/>
    <m/>
  </r>
  <r>
    <n v="-121.88"/>
    <n v="37.33"/>
    <n v="41"/>
    <n v="395"/>
    <n v="164"/>
    <n v="549"/>
    <n v="184"/>
    <n v="2.375"/>
    <n v="175000"/>
    <x v="1"/>
    <m/>
  </r>
  <r>
    <n v="-121.88"/>
    <n v="37.33"/>
    <n v="35"/>
    <n v="3300"/>
    <n v="1154"/>
    <n v="3120"/>
    <n v="1075"/>
    <n v="1.4730000000000001"/>
    <n v="213600"/>
    <x v="1"/>
    <m/>
  </r>
  <r>
    <n v="-121.87"/>
    <n v="37.33"/>
    <n v="37"/>
    <n v="3137"/>
    <n v="685"/>
    <n v="2048"/>
    <n v="651"/>
    <n v="3.0156000000000001"/>
    <n v="270300"/>
    <x v="1"/>
    <m/>
  </r>
  <r>
    <n v="-121.88"/>
    <n v="37.33"/>
    <n v="45"/>
    <n v="1192"/>
    <n v="371"/>
    <n v="1084"/>
    <n v="345"/>
    <n v="2.8593999999999999"/>
    <n v="205900"/>
    <x v="1"/>
    <m/>
  </r>
  <r>
    <n v="-121.89"/>
    <n v="37.33"/>
    <n v="42"/>
    <n v="1279"/>
    <n v="358"/>
    <n v="1254"/>
    <n v="340"/>
    <n v="2.2583000000000002"/>
    <n v="192500"/>
    <x v="1"/>
    <m/>
  </r>
  <r>
    <n v="-121.89"/>
    <n v="37.32"/>
    <n v="34"/>
    <n v="1014"/>
    <n v="246"/>
    <n v="952"/>
    <n v="215"/>
    <n v="2.8864000000000001"/>
    <n v="172500"/>
    <x v="1"/>
    <m/>
  </r>
  <r>
    <n v="-121.88"/>
    <n v="37.32"/>
    <n v="30"/>
    <n v="1242"/>
    <n v="338"/>
    <n v="1438"/>
    <n v="325"/>
    <n v="2.6606999999999998"/>
    <n v="169300"/>
    <x v="1"/>
    <m/>
  </r>
  <r>
    <n v="-121.88"/>
    <n v="37.32"/>
    <n v="40"/>
    <n v="1331"/>
    <n v="374"/>
    <n v="1276"/>
    <n v="389"/>
    <n v="2.7545999999999999"/>
    <n v="172500"/>
    <x v="1"/>
    <m/>
  </r>
  <r>
    <n v="-121.89"/>
    <n v="37.32"/>
    <n v="43"/>
    <n v="1105"/>
    <n v="241"/>
    <n v="982"/>
    <n v="206"/>
    <n v="2.1149"/>
    <n v="184900"/>
    <x v="1"/>
    <m/>
  </r>
  <r>
    <n v="-121.89"/>
    <n v="37.32"/>
    <n v="41"/>
    <n v="977"/>
    <n v="265"/>
    <n v="865"/>
    <n v="253"/>
    <n v="3.2317"/>
    <n v="184800"/>
    <x v="1"/>
    <m/>
  </r>
  <r>
    <n v="-121.89"/>
    <n v="37.31"/>
    <n v="52"/>
    <n v="1994"/>
    <n v="404"/>
    <n v="1014"/>
    <n v="389"/>
    <n v="4.3882000000000003"/>
    <n v="223600"/>
    <x v="1"/>
    <m/>
  </r>
  <r>
    <n v="-121.9"/>
    <n v="37.31"/>
    <n v="52"/>
    <n v="2125"/>
    <n v="431"/>
    <n v="1014"/>
    <n v="443"/>
    <n v="5.8186"/>
    <n v="281100"/>
    <x v="1"/>
    <m/>
  </r>
  <r>
    <n v="-121.9"/>
    <n v="37.32"/>
    <n v="48"/>
    <n v="1274"/>
    <n v="313"/>
    <n v="971"/>
    <n v="291"/>
    <n v="3.7738"/>
    <n v="220600"/>
    <x v="1"/>
    <m/>
  </r>
  <r>
    <n v="-121.91"/>
    <n v="37.32"/>
    <n v="42"/>
    <n v="1067"/>
    <n v="256"/>
    <n v="608"/>
    <n v="280"/>
    <n v="3.0095999999999998"/>
    <n v="180800"/>
    <x v="1"/>
    <m/>
  </r>
  <r>
    <n v="-121.91"/>
    <n v="37.31"/>
    <n v="16"/>
    <n v="2962"/>
    <n v="898"/>
    <n v="1555"/>
    <n v="795"/>
    <n v="2.5804"/>
    <n v="216300"/>
    <x v="1"/>
    <m/>
  </r>
  <r>
    <n v="-121.93"/>
    <n v="37.32"/>
    <n v="52"/>
    <n v="1460"/>
    <n v="492"/>
    <n v="1165"/>
    <n v="455"/>
    <n v="2.5832999999999999"/>
    <n v="167500"/>
    <x v="1"/>
    <m/>
  </r>
  <r>
    <n v="-121.94"/>
    <n v="37.33"/>
    <n v="37"/>
    <n v="818"/>
    <n v="269"/>
    <n v="576"/>
    <n v="261"/>
    <n v="2.1901999999999999"/>
    <n v="250000"/>
    <x v="1"/>
    <m/>
  </r>
  <r>
    <n v="-121.94"/>
    <n v="37.32"/>
    <n v="46"/>
    <n v="2451"/>
    <n v="472"/>
    <n v="1163"/>
    <n v="448"/>
    <n v="4.8518999999999997"/>
    <n v="225800"/>
    <x v="1"/>
    <m/>
  </r>
  <r>
    <n v="-121.93"/>
    <n v="37.32"/>
    <n v="51"/>
    <n v="2711"/>
    <n v="728"/>
    <n v="1607"/>
    <n v="724"/>
    <n v="3"/>
    <n v="184700"/>
    <x v="1"/>
    <m/>
  </r>
  <r>
    <n v="-121.92"/>
    <n v="37.32"/>
    <n v="39"/>
    <n v="836"/>
    <n v="254"/>
    <n v="704"/>
    <n v="272"/>
    <n v="3.5255999999999998"/>
    <n v="192600"/>
    <x v="1"/>
    <m/>
  </r>
  <r>
    <n v="-121.92"/>
    <n v="37.32"/>
    <n v="31"/>
    <n v="1902"/>
    <n v="554"/>
    <n v="1485"/>
    <n v="494"/>
    <n v="2.4207000000000001"/>
    <n v="165600"/>
    <x v="1"/>
    <m/>
  </r>
  <r>
    <n v="-121.92"/>
    <n v="37.32"/>
    <n v="28"/>
    <n v="2089"/>
    <n v="641"/>
    <n v="1666"/>
    <n v="587"/>
    <n v="2.3633000000000002"/>
    <n v="198400"/>
    <x v="1"/>
    <m/>
  </r>
  <r>
    <n v="-121.93"/>
    <n v="37.32"/>
    <n v="50"/>
    <n v="1135"/>
    <n v="215"/>
    <n v="500"/>
    <n v="207"/>
    <n v="4.2614000000000001"/>
    <n v="211300"/>
    <x v="1"/>
    <m/>
  </r>
  <r>
    <n v="-121.94"/>
    <n v="37.31"/>
    <n v="5"/>
    <n v="2364"/>
    <n v="578"/>
    <n v="1102"/>
    <n v="502"/>
    <n v="5.2641999999999998"/>
    <n v="246400"/>
    <x v="1"/>
    <m/>
  </r>
  <r>
    <n v="-121.94"/>
    <n v="37.31"/>
    <n v="30"/>
    <n v="1680"/>
    <n v="312"/>
    <n v="858"/>
    <n v="310"/>
    <n v="4.0473999999999997"/>
    <n v="280500"/>
    <x v="1"/>
    <m/>
  </r>
  <r>
    <n v="-121.94"/>
    <n v="37.299999999999997"/>
    <n v="26"/>
    <n v="4348"/>
    <n v="814"/>
    <n v="2347"/>
    <n v="810"/>
    <n v="4.7275"/>
    <n v="293000"/>
    <x v="1"/>
    <m/>
  </r>
  <r>
    <n v="-121.93"/>
    <n v="37.299999999999997"/>
    <n v="16"/>
    <n v="1111"/>
    <n v="226"/>
    <n v="317"/>
    <n v="199"/>
    <n v="2.7153"/>
    <n v="233300"/>
    <x v="1"/>
    <m/>
  </r>
  <r>
    <n v="-121.93"/>
    <n v="37.31"/>
    <n v="26"/>
    <n v="2182"/>
    <n v="704"/>
    <n v="1638"/>
    <n v="704"/>
    <n v="2.8980999999999999"/>
    <n v="229800"/>
    <x v="1"/>
    <m/>
  </r>
  <r>
    <n v="-121.92"/>
    <n v="37.31"/>
    <n v="34"/>
    <n v="876"/>
    <n v="150"/>
    <n v="424"/>
    <n v="163"/>
    <n v="5.2769000000000004"/>
    <n v="241100"/>
    <x v="1"/>
    <m/>
  </r>
  <r>
    <n v="-121.92"/>
    <n v="37.31"/>
    <n v="26"/>
    <n v="3242"/>
    <n v="780"/>
    <n v="2100"/>
    <n v="741"/>
    <n v="3.1107"/>
    <n v="247900"/>
    <x v="1"/>
    <m/>
  </r>
  <r>
    <n v="-121.93"/>
    <n v="37.299999999999997"/>
    <n v="16"/>
    <n v="2111"/>
    <n v="485"/>
    <n v="1285"/>
    <n v="499"/>
    <n v="5.0476999999999999"/>
    <n v="292500"/>
    <x v="1"/>
    <m/>
  </r>
  <r>
    <n v="-121.93"/>
    <n v="37.31"/>
    <n v="29"/>
    <n v="1377"/>
    <n v="430"/>
    <n v="969"/>
    <n v="399"/>
    <n v="2.6573000000000002"/>
    <n v="252800"/>
    <x v="1"/>
    <m/>
  </r>
  <r>
    <n v="-121.92"/>
    <n v="37.31"/>
    <n v="13"/>
    <n v="6035"/>
    <n v="1551"/>
    <n v="2946"/>
    <n v="1481"/>
    <n v="4.0523999999999996"/>
    <n v="213900"/>
    <x v="1"/>
    <m/>
  </r>
  <r>
    <n v="-121.93"/>
    <n v="37.299999999999997"/>
    <n v="14"/>
    <n v="6277"/>
    <n v="1742"/>
    <n v="3025"/>
    <n v="1630"/>
    <n v="4.0652999999999997"/>
    <n v="234200"/>
    <x v="1"/>
    <m/>
  </r>
  <r>
    <n v="-121.92"/>
    <n v="37.299999999999997"/>
    <n v="36"/>
    <n v="2088"/>
    <n v="358"/>
    <n v="772"/>
    <n v="347"/>
    <n v="4.2762000000000002"/>
    <n v="310100"/>
    <x v="1"/>
    <m/>
  </r>
  <r>
    <n v="-121.92"/>
    <n v="37.299999999999997"/>
    <n v="35"/>
    <n v="1335"/>
    <n v="296"/>
    <n v="635"/>
    <n v="296"/>
    <n v="3.6053000000000002"/>
    <n v="345800"/>
    <x v="1"/>
    <m/>
  </r>
  <r>
    <n v="-121.91"/>
    <n v="37.31"/>
    <n v="28"/>
    <n v="3104"/>
    <n v="811"/>
    <n v="1488"/>
    <n v="754"/>
    <n v="3.6429"/>
    <n v="332600"/>
    <x v="1"/>
    <m/>
  </r>
  <r>
    <n v="-121.91"/>
    <n v="37.31"/>
    <n v="46"/>
    <n v="3052"/>
    <n v="587"/>
    <n v="1373"/>
    <n v="590"/>
    <n v="4.7286999999999999"/>
    <n v="340000"/>
    <x v="1"/>
    <m/>
  </r>
  <r>
    <n v="-121.9"/>
    <n v="37.299999999999997"/>
    <n v="39"/>
    <n v="3627"/>
    <n v="666"/>
    <n v="1531"/>
    <n v="635"/>
    <n v="4.5369999999999999"/>
    <n v="345900"/>
    <x v="1"/>
    <m/>
  </r>
  <r>
    <n v="-121.91"/>
    <n v="37.299999999999997"/>
    <n v="43"/>
    <n v="828"/>
    <n v="151"/>
    <n v="446"/>
    <n v="145"/>
    <n v="4.4375"/>
    <n v="327600"/>
    <x v="1"/>
    <m/>
  </r>
  <r>
    <n v="-121.91"/>
    <n v="37.299999999999997"/>
    <n v="31"/>
    <n v="2095"/>
    <n v="427"/>
    <n v="829"/>
    <n v="405"/>
    <n v="3.6562999999999999"/>
    <n v="344700"/>
    <x v="1"/>
    <m/>
  </r>
  <r>
    <n v="-121.91"/>
    <n v="37.299999999999997"/>
    <n v="31"/>
    <n v="616"/>
    <n v="131"/>
    <n v="185"/>
    <n v="107"/>
    <n v="3.625"/>
    <n v="265000"/>
    <x v="1"/>
    <m/>
  </r>
  <r>
    <n v="-121.89"/>
    <n v="37.31"/>
    <n v="40"/>
    <n v="1844"/>
    <n v="340"/>
    <n v="719"/>
    <n v="305"/>
    <n v="3.3681999999999999"/>
    <n v="235200"/>
    <x v="1"/>
    <m/>
  </r>
  <r>
    <n v="-121.88"/>
    <n v="37.31"/>
    <n v="28"/>
    <n v="3085"/>
    <n v="552"/>
    <n v="1277"/>
    <n v="512"/>
    <n v="4.5795000000000003"/>
    <n v="262800"/>
    <x v="1"/>
    <m/>
  </r>
  <r>
    <n v="-121.89"/>
    <n v="37.299999999999997"/>
    <n v="47"/>
    <n v="1604"/>
    <n v="284"/>
    <n v="639"/>
    <n v="278"/>
    <n v="5.8414999999999999"/>
    <n v="283300"/>
    <x v="1"/>
    <m/>
  </r>
  <r>
    <n v="-121.89"/>
    <n v="37.299999999999997"/>
    <n v="52"/>
    <n v="2071"/>
    <n v="362"/>
    <n v="825"/>
    <n v="364"/>
    <n v="4.2413999999999996"/>
    <n v="284800"/>
    <x v="1"/>
    <m/>
  </r>
  <r>
    <n v="-121.89"/>
    <n v="37.31"/>
    <n v="47"/>
    <n v="2986"/>
    <n v="627"/>
    <n v="1399"/>
    <n v="613"/>
    <n v="3.7454999999999998"/>
    <n v="247400"/>
    <x v="1"/>
    <m/>
  </r>
  <r>
    <n v="-121.9"/>
    <n v="37.299999999999997"/>
    <n v="52"/>
    <n v="1456"/>
    <n v="269"/>
    <n v="582"/>
    <n v="277"/>
    <n v="5.0359999999999996"/>
    <n v="296600"/>
    <x v="1"/>
    <m/>
  </r>
  <r>
    <n v="-121.9"/>
    <n v="37.299999999999997"/>
    <n v="52"/>
    <n v="1575"/>
    <n v="284"/>
    <n v="629"/>
    <n v="284"/>
    <n v="5.6436999999999999"/>
    <n v="312000"/>
    <x v="1"/>
    <m/>
  </r>
  <r>
    <n v="-121.88"/>
    <n v="37.299999999999997"/>
    <n v="42"/>
    <n v="1867"/>
    <n v="398"/>
    <n v="927"/>
    <n v="389"/>
    <n v="4.3250000000000002"/>
    <n v="247000"/>
    <x v="1"/>
    <m/>
  </r>
  <r>
    <n v="-121.88"/>
    <n v="37.29"/>
    <n v="44"/>
    <n v="2026"/>
    <n v="396"/>
    <n v="908"/>
    <n v="383"/>
    <n v="4.1406000000000001"/>
    <n v="274100"/>
    <x v="1"/>
    <m/>
  </r>
  <r>
    <n v="-121.89"/>
    <n v="37.299999999999997"/>
    <n v="47"/>
    <n v="2355"/>
    <n v="426"/>
    <n v="961"/>
    <n v="428"/>
    <n v="5.3955000000000002"/>
    <n v="282300"/>
    <x v="1"/>
    <m/>
  </r>
  <r>
    <n v="-121.89"/>
    <n v="37.299999999999997"/>
    <n v="46"/>
    <n v="2639"/>
    <n v="448"/>
    <n v="938"/>
    <n v="424"/>
    <n v="5.0662000000000003"/>
    <n v="331600"/>
    <x v="1"/>
    <m/>
  </r>
  <r>
    <n v="-121.89"/>
    <n v="37.29"/>
    <n v="38"/>
    <n v="1568"/>
    <n v="351"/>
    <n v="710"/>
    <n v="339"/>
    <n v="2.7042000000000002"/>
    <n v="286600"/>
    <x v="1"/>
    <m/>
  </r>
  <r>
    <n v="-121.9"/>
    <n v="37.29"/>
    <n v="26"/>
    <n v="1797"/>
    <n v="244"/>
    <n v="626"/>
    <n v="244"/>
    <n v="7.8574999999999999"/>
    <n v="424600"/>
    <x v="1"/>
    <m/>
  </r>
  <r>
    <n v="-121.9"/>
    <n v="37.29"/>
    <n v="36"/>
    <n v="1389"/>
    <n v="225"/>
    <n v="623"/>
    <n v="223"/>
    <n v="6.6330999999999998"/>
    <n v="283300"/>
    <x v="1"/>
    <m/>
  </r>
  <r>
    <n v="-121.92"/>
    <n v="37.29"/>
    <n v="34"/>
    <n v="943"/>
    <n v="135"/>
    <n v="378"/>
    <n v="139"/>
    <n v="5.1764999999999999"/>
    <n v="344600"/>
    <x v="1"/>
    <m/>
  </r>
  <r>
    <n v="-121.91"/>
    <n v="37.29"/>
    <n v="36"/>
    <n v="945"/>
    <n v="149"/>
    <n v="371"/>
    <n v="158"/>
    <n v="5.6265999999999998"/>
    <n v="320500"/>
    <x v="1"/>
    <m/>
  </r>
  <r>
    <n v="-121.92"/>
    <n v="37.29"/>
    <n v="35"/>
    <n v="2189"/>
    <n v="307"/>
    <n v="800"/>
    <n v="320"/>
    <n v="7.6658999999999997"/>
    <n v="426900"/>
    <x v="1"/>
    <m/>
  </r>
  <r>
    <n v="-121.91"/>
    <n v="37.29"/>
    <n v="18"/>
    <n v="3597"/>
    <n v="664"/>
    <n v="1321"/>
    <n v="593"/>
    <n v="5.3076999999999996"/>
    <n v="351400"/>
    <x v="1"/>
    <m/>
  </r>
  <r>
    <n v="-121.93"/>
    <n v="37.29"/>
    <n v="36"/>
    <n v="2241"/>
    <n v="437"/>
    <n v="989"/>
    <n v="442"/>
    <n v="3.9624999999999999"/>
    <n v="288200"/>
    <x v="1"/>
    <m/>
  </r>
  <r>
    <n v="-121.92"/>
    <n v="37.29"/>
    <n v="32"/>
    <n v="1260"/>
    <n v="199"/>
    <n v="560"/>
    <n v="207"/>
    <n v="6.5857999999999999"/>
    <n v="346700"/>
    <x v="1"/>
    <m/>
  </r>
  <r>
    <n v="-121.93"/>
    <n v="37.28"/>
    <n v="34"/>
    <n v="2422"/>
    <n v="370"/>
    <n v="1010"/>
    <n v="395"/>
    <n v="5.6494"/>
    <n v="376200"/>
    <x v="1"/>
    <m/>
  </r>
  <r>
    <n v="-121.93"/>
    <n v="37.28"/>
    <n v="10"/>
    <n v="3163"/>
    <n v="832"/>
    <n v="1537"/>
    <n v="797"/>
    <n v="4.1673999999999998"/>
    <n v="214000"/>
    <x v="1"/>
    <m/>
  </r>
  <r>
    <n v="-121.94"/>
    <n v="37.28"/>
    <n v="18"/>
    <n v="4356"/>
    <n v="1334"/>
    <n v="1968"/>
    <n v="1245"/>
    <n v="3.6294"/>
    <n v="240000"/>
    <x v="1"/>
    <m/>
  </r>
  <r>
    <n v="-121.94"/>
    <n v="37.28"/>
    <n v="27"/>
    <n v="2859"/>
    <n v="464"/>
    <n v="1144"/>
    <n v="430"/>
    <n v="5.0822000000000003"/>
    <n v="327500"/>
    <x v="1"/>
    <m/>
  </r>
  <r>
    <n v="-121.93"/>
    <n v="37.270000000000003"/>
    <n v="30"/>
    <n v="2862"/>
    <n v="544"/>
    <n v="1387"/>
    <n v="542"/>
    <n v="5.1104000000000003"/>
    <n v="278100"/>
    <x v="1"/>
    <m/>
  </r>
  <r>
    <n v="-121.94"/>
    <n v="37.270000000000003"/>
    <n v="23"/>
    <n v="1932"/>
    <n v="552"/>
    <n v="997"/>
    <n v="482"/>
    <n v="3.6619999999999999"/>
    <n v="211900"/>
    <x v="1"/>
    <m/>
  </r>
  <r>
    <n v="-121.94"/>
    <n v="37.270000000000003"/>
    <n v="39"/>
    <n v="1030"/>
    <n v="191"/>
    <n v="537"/>
    <n v="175"/>
    <n v="3.9264999999999999"/>
    <n v="236900"/>
    <x v="1"/>
    <m/>
  </r>
  <r>
    <n v="-121.94"/>
    <n v="37.26"/>
    <n v="43"/>
    <n v="2104"/>
    <n v="388"/>
    <n v="1137"/>
    <n v="403"/>
    <n v="4.9236000000000004"/>
    <n v="238000"/>
    <x v="1"/>
    <m/>
  </r>
  <r>
    <n v="-121.94"/>
    <n v="37.26"/>
    <n v="21"/>
    <n v="3843"/>
    <n v="716"/>
    <n v="1850"/>
    <n v="705"/>
    <n v="4.6757999999999997"/>
    <n v="264200"/>
    <x v="1"/>
    <m/>
  </r>
  <r>
    <n v="-121.95"/>
    <n v="37.26"/>
    <n v="10"/>
    <n v="3611"/>
    <n v="803"/>
    <n v="1599"/>
    <n v="716"/>
    <n v="5.2"/>
    <n v="248700"/>
    <x v="1"/>
    <m/>
  </r>
  <r>
    <n v="-121.95"/>
    <n v="37.26"/>
    <n v="34"/>
    <n v="1482"/>
    <n v="255"/>
    <n v="584"/>
    <n v="246"/>
    <n v="5.5121000000000002"/>
    <n v="264700"/>
    <x v="1"/>
    <m/>
  </r>
  <r>
    <n v="-121.94"/>
    <n v="37.25"/>
    <n v="16"/>
    <n v="3942"/>
    <n v="749"/>
    <n v="1894"/>
    <n v="737"/>
    <n v="5.2893999999999997"/>
    <n v="332800"/>
    <x v="1"/>
    <m/>
  </r>
  <r>
    <n v="-121.93"/>
    <n v="37.26"/>
    <n v="39"/>
    <n v="1103"/>
    <n v="175"/>
    <n v="446"/>
    <n v="163"/>
    <n v="2.8125"/>
    <n v="291300"/>
    <x v="1"/>
    <m/>
  </r>
  <r>
    <n v="-121.92"/>
    <n v="37.26"/>
    <n v="33"/>
    <n v="1306"/>
    <n v="259"/>
    <n v="762"/>
    <n v="237"/>
    <n v="4.5208000000000004"/>
    <n v="230700"/>
    <x v="1"/>
    <m/>
  </r>
  <r>
    <n v="-121.92"/>
    <n v="37.25"/>
    <n v="36"/>
    <n v="3874"/>
    <n v="656"/>
    <n v="1826"/>
    <n v="639"/>
    <n v="4.9661999999999997"/>
    <n v="258500"/>
    <x v="1"/>
    <m/>
  </r>
  <r>
    <n v="-121.91"/>
    <n v="37.25"/>
    <n v="31"/>
    <n v="1944"/>
    <n v="343"/>
    <n v="975"/>
    <n v="334"/>
    <n v="4.9204999999999997"/>
    <n v="240500"/>
    <x v="1"/>
    <m/>
  </r>
  <r>
    <n v="-121.92"/>
    <n v="37.28"/>
    <n v="27"/>
    <n v="3028"/>
    <n v="486"/>
    <n v="1284"/>
    <n v="498"/>
    <n v="4.5833000000000004"/>
    <n v="308800"/>
    <x v="1"/>
    <m/>
  </r>
  <r>
    <n v="-121.92"/>
    <n v="37.270000000000003"/>
    <n v="33"/>
    <n v="3280"/>
    <n v="569"/>
    <n v="1583"/>
    <n v="559"/>
    <n v="4.5625"/>
    <n v="253500"/>
    <x v="1"/>
    <m/>
  </r>
  <r>
    <n v="-121.93"/>
    <n v="37.270000000000003"/>
    <n v="35"/>
    <n v="1855"/>
    <n v="345"/>
    <n v="985"/>
    <n v="329"/>
    <n v="6.0195999999999996"/>
    <n v="255100"/>
    <x v="1"/>
    <m/>
  </r>
  <r>
    <n v="-121.93"/>
    <n v="37.270000000000003"/>
    <n v="28"/>
    <n v="3428"/>
    <n v="753"/>
    <n v="1753"/>
    <n v="729"/>
    <n v="4.1032999999999999"/>
    <n v="281000"/>
    <x v="1"/>
    <m/>
  </r>
  <r>
    <n v="-121.92"/>
    <n v="37.28"/>
    <n v="26"/>
    <n v="6201"/>
    <n v="783"/>
    <n v="2381"/>
    <n v="819"/>
    <n v="7.9819000000000004"/>
    <n v="397000"/>
    <x v="1"/>
    <m/>
  </r>
  <r>
    <n v="-121.92"/>
    <n v="37.270000000000003"/>
    <n v="29"/>
    <n v="5536"/>
    <n v="862"/>
    <n v="2651"/>
    <n v="881"/>
    <n v="5.6357999999999997"/>
    <n v="282100"/>
    <x v="1"/>
    <m/>
  </r>
  <r>
    <n v="-121.91"/>
    <n v="37.270000000000003"/>
    <n v="30"/>
    <n v="4412"/>
    <n v="862"/>
    <n v="2168"/>
    <n v="772"/>
    <n v="5.0061999999999998"/>
    <n v="232000"/>
    <x v="1"/>
    <m/>
  </r>
  <r>
    <n v="-121.91"/>
    <n v="37.28"/>
    <n v="29"/>
    <n v="5650"/>
    <n v="817"/>
    <n v="2098"/>
    <n v="813"/>
    <n v="6.4284999999999997"/>
    <n v="337300"/>
    <x v="1"/>
    <m/>
  </r>
  <r>
    <n v="-121.9"/>
    <n v="37.28"/>
    <n v="26"/>
    <n v="3756"/>
    <m/>
    <n v="1408"/>
    <n v="535"/>
    <n v="5.6426999999999996"/>
    <n v="320000"/>
    <x v="1"/>
    <m/>
  </r>
  <r>
    <n v="-121.9"/>
    <n v="37.270000000000003"/>
    <n v="33"/>
    <n v="3410"/>
    <n v="583"/>
    <n v="1739"/>
    <n v="588"/>
    <n v="5.0713999999999997"/>
    <n v="255600"/>
    <x v="1"/>
    <m/>
  </r>
  <r>
    <n v="-121.9"/>
    <n v="37.25"/>
    <n v="28"/>
    <n v="2714"/>
    <n v="502"/>
    <n v="1389"/>
    <n v="490"/>
    <n v="5.7385000000000002"/>
    <n v="240400"/>
    <x v="1"/>
    <m/>
  </r>
  <r>
    <n v="-121.9"/>
    <n v="37.25"/>
    <n v="20"/>
    <n v="5483"/>
    <n v="1079"/>
    <n v="2892"/>
    <n v="1057"/>
    <n v="4.6844999999999999"/>
    <n v="250000"/>
    <x v="1"/>
    <m/>
  </r>
  <r>
    <n v="-121.9"/>
    <n v="37.270000000000003"/>
    <n v="28"/>
    <n v="4538"/>
    <n v="685"/>
    <n v="1996"/>
    <n v="667"/>
    <n v="5.4608999999999996"/>
    <n v="263600"/>
    <x v="1"/>
    <m/>
  </r>
  <r>
    <n v="-121.9"/>
    <n v="37.26"/>
    <n v="20"/>
    <n v="4447"/>
    <n v="661"/>
    <n v="2062"/>
    <n v="660"/>
    <n v="6.8087999999999997"/>
    <n v="283300"/>
    <x v="1"/>
    <m/>
  </r>
  <r>
    <n v="-121.91"/>
    <n v="37.26"/>
    <n v="25"/>
    <n v="4258"/>
    <n v="719"/>
    <n v="2290"/>
    <n v="743"/>
    <n v="5.1460999999999997"/>
    <n v="267200"/>
    <x v="1"/>
    <m/>
  </r>
  <r>
    <n v="-121.91"/>
    <n v="37.26"/>
    <n v="32"/>
    <n v="3776"/>
    <n v="620"/>
    <n v="1790"/>
    <n v="612"/>
    <n v="5.4675000000000002"/>
    <n v="261100"/>
    <x v="1"/>
    <m/>
  </r>
  <r>
    <n v="-121.91"/>
    <n v="37.26"/>
    <n v="32"/>
    <n v="3983"/>
    <n v="876"/>
    <n v="1989"/>
    <n v="794"/>
    <n v="3.5625"/>
    <n v="255200"/>
    <x v="1"/>
    <m/>
  </r>
  <r>
    <n v="-121.89"/>
    <n v="37.25"/>
    <n v="23"/>
    <n v="2705"/>
    <n v="449"/>
    <n v="1180"/>
    <n v="442"/>
    <n v="6.0791000000000004"/>
    <n v="316500"/>
    <x v="1"/>
    <m/>
  </r>
  <r>
    <n v="-121.89"/>
    <n v="37.26"/>
    <n v="26"/>
    <n v="1864"/>
    <n v="331"/>
    <n v="956"/>
    <n v="325"/>
    <n v="5.5"/>
    <n v="231700"/>
    <x v="1"/>
    <m/>
  </r>
  <r>
    <n v="-121.88"/>
    <n v="37.26"/>
    <n v="25"/>
    <n v="3025"/>
    <n v="689"/>
    <n v="1755"/>
    <n v="661"/>
    <n v="3.8893"/>
    <n v="218600"/>
    <x v="1"/>
    <m/>
  </r>
  <r>
    <n v="-121.88"/>
    <n v="37.26"/>
    <n v="13"/>
    <n v="1893"/>
    <n v="487"/>
    <n v="1018"/>
    <n v="464"/>
    <n v="3.8047"/>
    <n v="204700"/>
    <x v="1"/>
    <m/>
  </r>
  <r>
    <n v="-121.88"/>
    <n v="37.26"/>
    <n v="13"/>
    <n v="1676"/>
    <n v="471"/>
    <n v="710"/>
    <n v="406"/>
    <n v="3.8936000000000002"/>
    <n v="225900"/>
    <x v="1"/>
    <m/>
  </r>
  <r>
    <n v="-121.88"/>
    <n v="37.25"/>
    <n v="24"/>
    <n v="968"/>
    <n v="240"/>
    <n v="631"/>
    <n v="250"/>
    <n v="2.8635999999999999"/>
    <n v="240300"/>
    <x v="1"/>
    <m/>
  </r>
  <r>
    <n v="-121.89"/>
    <n v="37.25"/>
    <n v="21"/>
    <n v="2080"/>
    <n v="352"/>
    <n v="1040"/>
    <n v="325"/>
    <n v="5.2887000000000004"/>
    <n v="264500"/>
    <x v="1"/>
    <m/>
  </r>
  <r>
    <n v="-121.89"/>
    <n v="37.25"/>
    <n v="26"/>
    <n v="1741"/>
    <n v="323"/>
    <n v="1007"/>
    <n v="339"/>
    <n v="4.7069000000000001"/>
    <n v="234800"/>
    <x v="1"/>
    <m/>
  </r>
  <r>
    <n v="-121.89"/>
    <n v="37.29"/>
    <n v="36"/>
    <n v="2959"/>
    <n v="529"/>
    <n v="1125"/>
    <n v="520"/>
    <n v="4.2614000000000001"/>
    <n v="268800"/>
    <x v="1"/>
    <m/>
  </r>
  <r>
    <n v="-121.89"/>
    <n v="37.28"/>
    <n v="35"/>
    <n v="2418"/>
    <n v="375"/>
    <n v="988"/>
    <n v="374"/>
    <n v="6.0936000000000003"/>
    <n v="365400"/>
    <x v="1"/>
    <m/>
  </r>
  <r>
    <n v="-121.9"/>
    <n v="37.28"/>
    <n v="34"/>
    <n v="4613"/>
    <n v="749"/>
    <n v="2050"/>
    <n v="725"/>
    <n v="5.3921999999999999"/>
    <n v="302900"/>
    <x v="1"/>
    <m/>
  </r>
  <r>
    <n v="-121.88"/>
    <n v="37.28"/>
    <n v="33"/>
    <n v="2951"/>
    <n v="529"/>
    <n v="1288"/>
    <n v="521"/>
    <n v="4.1554000000000002"/>
    <n v="313100"/>
    <x v="1"/>
    <m/>
  </r>
  <r>
    <n v="-121.89"/>
    <n v="37.28"/>
    <n v="32"/>
    <n v="4308"/>
    <n v="717"/>
    <n v="2002"/>
    <n v="695"/>
    <n v="4.1645000000000003"/>
    <n v="281900"/>
    <x v="1"/>
    <m/>
  </r>
  <r>
    <n v="-121.88"/>
    <n v="37.270000000000003"/>
    <n v="27"/>
    <n v="2019"/>
    <n v="335"/>
    <n v="1020"/>
    <n v="351"/>
    <n v="5.8178000000000001"/>
    <n v="267400"/>
    <x v="1"/>
    <m/>
  </r>
  <r>
    <n v="-121.88"/>
    <n v="37.270000000000003"/>
    <n v="24"/>
    <n v="4567"/>
    <n v="688"/>
    <n v="2102"/>
    <n v="695"/>
    <n v="5.6894999999999998"/>
    <n v="289000"/>
    <x v="1"/>
    <m/>
  </r>
  <r>
    <n v="-121.89"/>
    <n v="37.26"/>
    <n v="25"/>
    <n v="3319"/>
    <n v="531"/>
    <n v="1560"/>
    <n v="502"/>
    <n v="5.8479000000000001"/>
    <n v="263300"/>
    <x v="1"/>
    <m/>
  </r>
  <r>
    <n v="-121.89"/>
    <n v="37.270000000000003"/>
    <n v="28"/>
    <n v="1481"/>
    <n v="256"/>
    <n v="688"/>
    <n v="221"/>
    <n v="5.2088000000000001"/>
    <n v="240900"/>
    <x v="1"/>
    <m/>
  </r>
  <r>
    <n v="-121.87"/>
    <n v="37.32"/>
    <n v="39"/>
    <n v="1839"/>
    <n v="471"/>
    <n v="1528"/>
    <n v="456"/>
    <n v="2.6818"/>
    <n v="184900"/>
    <x v="1"/>
    <m/>
  </r>
  <r>
    <n v="-121.87"/>
    <n v="37.32"/>
    <n v="36"/>
    <n v="1471"/>
    <n v="360"/>
    <n v="1182"/>
    <n v="326"/>
    <n v="2.7031000000000001"/>
    <n v="175800"/>
    <x v="1"/>
    <m/>
  </r>
  <r>
    <n v="-121.88"/>
    <n v="37.32"/>
    <n v="38"/>
    <n v="1787"/>
    <n v="508"/>
    <n v="2113"/>
    <n v="530"/>
    <n v="2.6385999999999998"/>
    <n v="177600"/>
    <x v="1"/>
    <m/>
  </r>
  <r>
    <n v="-121.88"/>
    <n v="37.32"/>
    <n v="45"/>
    <n v="2213"/>
    <n v="564"/>
    <n v="1920"/>
    <n v="514"/>
    <n v="3.2806000000000002"/>
    <n v="164200"/>
    <x v="1"/>
    <m/>
  </r>
  <r>
    <n v="-121.86"/>
    <n v="37.31"/>
    <n v="24"/>
    <n v="1939"/>
    <n v="652"/>
    <n v="1808"/>
    <n v="625"/>
    <n v="2.2259000000000002"/>
    <n v="112500"/>
    <x v="1"/>
    <m/>
  </r>
  <r>
    <n v="-121.87"/>
    <n v="37.299999999999997"/>
    <n v="28"/>
    <n v="859"/>
    <n v="199"/>
    <n v="455"/>
    <n v="211"/>
    <n v="2.3292999999999999"/>
    <n v="215900"/>
    <x v="1"/>
    <m/>
  </r>
  <r>
    <n v="-121.87"/>
    <n v="37.31"/>
    <n v="6"/>
    <n v="3797"/>
    <n v="984"/>
    <n v="2437"/>
    <n v="904"/>
    <n v="3.6802000000000001"/>
    <n v="152400"/>
    <x v="1"/>
    <m/>
  </r>
  <r>
    <n v="-121.87"/>
    <n v="37.299999999999997"/>
    <n v="14"/>
    <n v="360"/>
    <n v="124"/>
    <n v="134"/>
    <n v="84"/>
    <n v="2.7410999999999999"/>
    <n v="112500"/>
    <x v="1"/>
    <m/>
  </r>
  <r>
    <n v="-121.88"/>
    <n v="37.299999999999997"/>
    <n v="16"/>
    <n v="2692"/>
    <n v="749"/>
    <n v="1674"/>
    <n v="681"/>
    <n v="2.6762999999999999"/>
    <n v="191100"/>
    <x v="1"/>
    <m/>
  </r>
  <r>
    <n v="-121.86"/>
    <n v="37.32"/>
    <n v="13"/>
    <n v="2519"/>
    <n v="581"/>
    <n v="2094"/>
    <n v="530"/>
    <n v="4.3620999999999999"/>
    <n v="173400"/>
    <x v="1"/>
    <m/>
  </r>
  <r>
    <n v="-121.85"/>
    <n v="37.33"/>
    <n v="19"/>
    <n v="2228"/>
    <n v="559"/>
    <n v="2845"/>
    <n v="551"/>
    <n v="2.6"/>
    <n v="172800"/>
    <x v="1"/>
    <m/>
  </r>
  <r>
    <n v="-121.84"/>
    <n v="37.32"/>
    <n v="14"/>
    <n v="5762"/>
    <n v="1538"/>
    <n v="3979"/>
    <n v="1389"/>
    <n v="3.6953"/>
    <n v="192600"/>
    <x v="1"/>
    <m/>
  </r>
  <r>
    <n v="-121.85"/>
    <n v="37.33"/>
    <n v="16"/>
    <n v="2987"/>
    <n v="874"/>
    <n v="4241"/>
    <n v="841"/>
    <n v="2.8024"/>
    <n v="127900"/>
    <x v="1"/>
    <m/>
  </r>
  <r>
    <n v="-121.85"/>
    <n v="37.33"/>
    <n v="19"/>
    <n v="735"/>
    <n v="158"/>
    <n v="597"/>
    <n v="134"/>
    <n v="4.5208000000000004"/>
    <n v="188100"/>
    <x v="1"/>
    <m/>
  </r>
  <r>
    <n v="-121.84"/>
    <n v="37.32"/>
    <n v="22"/>
    <n v="3015"/>
    <n v="581"/>
    <n v="2491"/>
    <n v="530"/>
    <n v="4.3418999999999999"/>
    <n v="176300"/>
    <x v="1"/>
    <m/>
  </r>
  <r>
    <n v="-121.84"/>
    <n v="37.32"/>
    <n v="16"/>
    <n v="1866"/>
    <n v="364"/>
    <n v="1835"/>
    <n v="412"/>
    <n v="5.3362999999999996"/>
    <n v="212800"/>
    <x v="1"/>
    <m/>
  </r>
  <r>
    <n v="-121.87"/>
    <n v="37.29"/>
    <n v="18"/>
    <n v="1892"/>
    <n v="568"/>
    <n v="974"/>
    <n v="553"/>
    <n v="2.3715000000000002"/>
    <n v="228000"/>
    <x v="1"/>
    <m/>
  </r>
  <r>
    <n v="-121.87"/>
    <n v="37.28"/>
    <n v="21"/>
    <n v="3305"/>
    <n v="749"/>
    <n v="2459"/>
    <n v="701"/>
    <n v="3.9687999999999999"/>
    <n v="249600"/>
    <x v="1"/>
    <m/>
  </r>
  <r>
    <n v="-121.86"/>
    <n v="37.29"/>
    <n v="14"/>
    <n v="6160"/>
    <n v="1222"/>
    <n v="2472"/>
    <n v="1204"/>
    <n v="4.1444000000000001"/>
    <n v="178400"/>
    <x v="1"/>
    <m/>
  </r>
  <r>
    <n v="-121.85"/>
    <n v="37.28"/>
    <n v="17"/>
    <n v="4208"/>
    <n v="954"/>
    <n v="1476"/>
    <n v="904"/>
    <n v="2.3971"/>
    <n v="87500"/>
    <x v="1"/>
    <m/>
  </r>
  <r>
    <n v="-121.83"/>
    <n v="37.299999999999997"/>
    <n v="16"/>
    <n v="5684"/>
    <n v="1386"/>
    <n v="4203"/>
    <n v="1318"/>
    <n v="3.1964000000000001"/>
    <n v="185800"/>
    <x v="1"/>
    <m/>
  </r>
  <r>
    <n v="-121.85"/>
    <n v="37.299999999999997"/>
    <n v="19"/>
    <n v="6275"/>
    <n v="1546"/>
    <n v="4312"/>
    <n v="1466"/>
    <n v="2.7768000000000002"/>
    <n v="178600"/>
    <x v="1"/>
    <m/>
  </r>
  <r>
    <n v="-121.84"/>
    <n v="37.29"/>
    <n v="24"/>
    <n v="3403"/>
    <n v="656"/>
    <n v="2829"/>
    <n v="612"/>
    <n v="4.7750000000000004"/>
    <n v="191900"/>
    <x v="1"/>
    <m/>
  </r>
  <r>
    <n v="-121.84"/>
    <n v="37.29"/>
    <n v="4"/>
    <n v="2937"/>
    <n v="648"/>
    <n v="1780"/>
    <n v="665"/>
    <n v="4.3851000000000004"/>
    <n v="160400"/>
    <x v="1"/>
    <m/>
  </r>
  <r>
    <n v="-121.84"/>
    <n v="37.28"/>
    <n v="18"/>
    <n v="2749"/>
    <n v="633"/>
    <n v="1779"/>
    <n v="561"/>
    <n v="3.9249999999999998"/>
    <n v="166100"/>
    <x v="1"/>
    <m/>
  </r>
  <r>
    <n v="-121.83"/>
    <n v="37.31"/>
    <n v="19"/>
    <n v="11181"/>
    <n v="1895"/>
    <n v="7817"/>
    <n v="1853"/>
    <n v="5.6058000000000003"/>
    <n v="232700"/>
    <x v="1"/>
    <m/>
  </r>
  <r>
    <n v="-121.83"/>
    <n v="37.299999999999997"/>
    <n v="17"/>
    <n v="1299"/>
    <n v="211"/>
    <n v="825"/>
    <n v="217"/>
    <n v="4.5"/>
    <n v="235800"/>
    <x v="1"/>
    <m/>
  </r>
  <r>
    <n v="-121.81"/>
    <n v="37.29"/>
    <n v="15"/>
    <n v="5957"/>
    <n v="1037"/>
    <n v="3838"/>
    <n v="997"/>
    <n v="6.2907000000000002"/>
    <n v="253100"/>
    <x v="1"/>
    <m/>
  </r>
  <r>
    <n v="-121.81"/>
    <n v="37.28"/>
    <n v="17"/>
    <n v="2277"/>
    <n v="428"/>
    <n v="1887"/>
    <n v="422"/>
    <n v="5.7077999999999998"/>
    <n v="217000"/>
    <x v="1"/>
    <m/>
  </r>
  <r>
    <n v="-121.82"/>
    <n v="37.28"/>
    <n v="33"/>
    <n v="2873"/>
    <n v="489"/>
    <n v="1946"/>
    <n v="475"/>
    <n v="5.0709"/>
    <n v="176400"/>
    <x v="1"/>
    <m/>
  </r>
  <r>
    <n v="-121.83"/>
    <n v="37.29"/>
    <n v="10"/>
    <n v="1828"/>
    <n v="453"/>
    <n v="1356"/>
    <n v="409"/>
    <n v="4.5942999999999996"/>
    <n v="123500"/>
    <x v="1"/>
    <m/>
  </r>
  <r>
    <n v="-121.83"/>
    <n v="37.29"/>
    <n v="20"/>
    <n v="1649"/>
    <n v="408"/>
    <n v="1729"/>
    <n v="362"/>
    <n v="3.3833000000000002"/>
    <n v="115200"/>
    <x v="1"/>
    <m/>
  </r>
  <r>
    <n v="-121.83"/>
    <n v="37.28"/>
    <n v="33"/>
    <n v="1115"/>
    <n v="250"/>
    <n v="1168"/>
    <n v="261"/>
    <n v="3.9009"/>
    <n v="178600"/>
    <x v="1"/>
    <m/>
  </r>
  <r>
    <n v="-121.83"/>
    <n v="37.28"/>
    <n v="19"/>
    <n v="2644"/>
    <n v="833"/>
    <n v="2317"/>
    <n v="780"/>
    <n v="3.1042000000000001"/>
    <n v="183100"/>
    <x v="1"/>
    <m/>
  </r>
  <r>
    <n v="-121.82"/>
    <n v="37.28"/>
    <n v="31"/>
    <n v="1340"/>
    <n v="235"/>
    <n v="1336"/>
    <n v="270"/>
    <n v="4.2361000000000004"/>
    <n v="179500"/>
    <x v="1"/>
    <m/>
  </r>
  <r>
    <n v="-121.83"/>
    <n v="37.29"/>
    <n v="20"/>
    <n v="2308"/>
    <n v="461"/>
    <n v="2223"/>
    <n v="456"/>
    <n v="4.2588999999999997"/>
    <n v="191000"/>
    <x v="1"/>
    <m/>
  </r>
  <r>
    <n v="-121.82"/>
    <n v="37.29"/>
    <n v="16"/>
    <n v="2085"/>
    <n v="394"/>
    <n v="1705"/>
    <n v="391"/>
    <n v="5.0225"/>
    <n v="222800"/>
    <x v="1"/>
    <m/>
  </r>
  <r>
    <n v="-121.83"/>
    <n v="37.32"/>
    <n v="17"/>
    <n v="1887"/>
    <n v="664"/>
    <n v="1906"/>
    <n v="597"/>
    <n v="2.5651999999999999"/>
    <n v="165300"/>
    <x v="1"/>
    <m/>
  </r>
  <r>
    <n v="-121.82"/>
    <n v="37.31"/>
    <n v="22"/>
    <n v="2044"/>
    <n v="402"/>
    <n v="1925"/>
    <n v="429"/>
    <n v="3.7101999999999999"/>
    <n v="177500"/>
    <x v="1"/>
    <m/>
  </r>
  <r>
    <n v="-121.82"/>
    <n v="37.31"/>
    <n v="15"/>
    <n v="1504"/>
    <n v="294"/>
    <n v="1267"/>
    <n v="291"/>
    <n v="5.5145"/>
    <n v="219400"/>
    <x v="1"/>
    <m/>
  </r>
  <r>
    <n v="-121.81"/>
    <n v="37.31"/>
    <n v="14"/>
    <n v="2731"/>
    <n v="578"/>
    <n v="1109"/>
    <n v="551"/>
    <n v="3.1381999999999999"/>
    <n v="139700"/>
    <x v="1"/>
    <m/>
  </r>
  <r>
    <n v="-121.81"/>
    <n v="37.31"/>
    <n v="15"/>
    <n v="1898"/>
    <n v="395"/>
    <n v="1527"/>
    <n v="381"/>
    <n v="4.4791999999999996"/>
    <n v="212500"/>
    <x v="1"/>
    <m/>
  </r>
  <r>
    <n v="-121.81"/>
    <n v="37.32"/>
    <n v="26"/>
    <n v="2528"/>
    <n v="511"/>
    <n v="2677"/>
    <n v="512"/>
    <n v="4.1165000000000003"/>
    <n v="164900"/>
    <x v="1"/>
    <m/>
  </r>
  <r>
    <n v="-121.82"/>
    <n v="37.32"/>
    <n v="10"/>
    <n v="2506"/>
    <n v="623"/>
    <n v="2634"/>
    <n v="622"/>
    <n v="3.1349999999999998"/>
    <n v="231400"/>
    <x v="1"/>
    <m/>
  </r>
  <r>
    <n v="-121.82"/>
    <n v="37.33"/>
    <n v="23"/>
    <n v="3279"/>
    <n v="647"/>
    <n v="2582"/>
    <n v="630"/>
    <n v="4.3781999999999996"/>
    <n v="175800"/>
    <x v="1"/>
    <m/>
  </r>
  <r>
    <n v="-121.83"/>
    <n v="37.32"/>
    <n v="26"/>
    <n v="1125"/>
    <n v="210"/>
    <n v="943"/>
    <n v="214"/>
    <n v="4.8250000000000002"/>
    <n v="181000"/>
    <x v="1"/>
    <m/>
  </r>
  <r>
    <n v="-121.81"/>
    <n v="37.33"/>
    <n v="4"/>
    <n v="5532"/>
    <n v="778"/>
    <n v="3651"/>
    <n v="770"/>
    <n v="7.2981999999999996"/>
    <n v="343000"/>
    <x v="1"/>
    <m/>
  </r>
  <r>
    <n v="-121.8"/>
    <n v="37.340000000000003"/>
    <n v="25"/>
    <n v="1642"/>
    <n v="297"/>
    <n v="1146"/>
    <n v="279"/>
    <n v="5.2088000000000001"/>
    <n v="231400"/>
    <x v="1"/>
    <m/>
  </r>
  <r>
    <n v="-121.8"/>
    <n v="37.340000000000003"/>
    <n v="20"/>
    <n v="2686"/>
    <n v="414"/>
    <n v="1507"/>
    <n v="405"/>
    <n v="5.8068"/>
    <n v="263900"/>
    <x v="1"/>
    <m/>
  </r>
  <r>
    <n v="-121.79"/>
    <n v="37.340000000000003"/>
    <n v="20"/>
    <n v="2018"/>
    <n v="328"/>
    <n v="1196"/>
    <n v="323"/>
    <n v="4.9318"/>
    <n v="262400"/>
    <x v="1"/>
    <m/>
  </r>
  <r>
    <n v="-121.8"/>
    <n v="37.35"/>
    <n v="15"/>
    <n v="2781"/>
    <n v="498"/>
    <n v="1389"/>
    <n v="475"/>
    <n v="5.6139999999999999"/>
    <n v="223300"/>
    <x v="1"/>
    <m/>
  </r>
  <r>
    <n v="-121.78"/>
    <n v="37.340000000000003"/>
    <n v="21"/>
    <n v="1959"/>
    <n v="292"/>
    <n v="891"/>
    <n v="300"/>
    <n v="7.375"/>
    <n v="338400"/>
    <x v="1"/>
    <m/>
  </r>
  <r>
    <n v="-121.75"/>
    <n v="37.35"/>
    <n v="18"/>
    <n v="1947"/>
    <n v="250"/>
    <n v="605"/>
    <n v="184"/>
    <n v="8.1870999999999992"/>
    <n v="500001"/>
    <x v="1"/>
    <m/>
  </r>
  <r>
    <n v="-121.77"/>
    <n v="37.33"/>
    <n v="8"/>
    <n v="3088"/>
    <n v="474"/>
    <n v="1799"/>
    <n v="456"/>
    <n v="7.2706999999999997"/>
    <n v="355300"/>
    <x v="1"/>
    <m/>
  </r>
  <r>
    <n v="-121.77"/>
    <n v="37.33"/>
    <n v="9"/>
    <n v="3160"/>
    <n v="468"/>
    <n v="1675"/>
    <n v="470"/>
    <n v="7.5442999999999998"/>
    <n v="348400"/>
    <x v="1"/>
    <m/>
  </r>
  <r>
    <n v="-121.78"/>
    <n v="37.340000000000003"/>
    <n v="11"/>
    <n v="3195"/>
    <n v="410"/>
    <n v="1774"/>
    <n v="418"/>
    <n v="7.0670999999999999"/>
    <n v="378200"/>
    <x v="1"/>
    <m/>
  </r>
  <r>
    <n v="-121.79"/>
    <n v="37.33"/>
    <n v="13"/>
    <n v="2978"/>
    <n v="505"/>
    <n v="1794"/>
    <n v="485"/>
    <n v="6.6813000000000002"/>
    <n v="277800"/>
    <x v="1"/>
    <m/>
  </r>
  <r>
    <n v="-121.79"/>
    <n v="37.33"/>
    <n v="18"/>
    <n v="3611"/>
    <n v="614"/>
    <n v="2381"/>
    <n v="642"/>
    <n v="5.6345000000000001"/>
    <n v="231000"/>
    <x v="1"/>
    <m/>
  </r>
  <r>
    <n v="-121.79"/>
    <n v="37.33"/>
    <n v="10"/>
    <n v="3283"/>
    <n v="550"/>
    <n v="2491"/>
    <n v="522"/>
    <n v="6.6632999999999996"/>
    <n v="283700"/>
    <x v="1"/>
    <m/>
  </r>
  <r>
    <n v="-121.78"/>
    <n v="37.33"/>
    <n v="10"/>
    <n v="2829"/>
    <n v="394"/>
    <n v="1510"/>
    <n v="386"/>
    <n v="6.68"/>
    <n v="359500"/>
    <x v="1"/>
    <m/>
  </r>
  <r>
    <n v="-121.8"/>
    <n v="37.32"/>
    <n v="20"/>
    <n v="2473"/>
    <n v="476"/>
    <n v="2228"/>
    <n v="501"/>
    <n v="5.6817000000000002"/>
    <n v="224200"/>
    <x v="1"/>
    <m/>
  </r>
  <r>
    <n v="-121.8"/>
    <n v="37.32"/>
    <n v="23"/>
    <n v="1829"/>
    <n v="346"/>
    <n v="1277"/>
    <n v="324"/>
    <n v="4.8091999999999997"/>
    <n v="217400"/>
    <x v="1"/>
    <m/>
  </r>
  <r>
    <n v="-121.8"/>
    <n v="37.32"/>
    <n v="14"/>
    <n v="4412"/>
    <n v="924"/>
    <n v="2698"/>
    <n v="891"/>
    <n v="4.7027000000000001"/>
    <n v="227600"/>
    <x v="1"/>
    <m/>
  </r>
  <r>
    <n v="-121.79"/>
    <n v="37.32"/>
    <n v="6"/>
    <n v="2850"/>
    <n v="561"/>
    <n v="2160"/>
    <n v="581"/>
    <n v="5.5335999999999999"/>
    <n v="241900"/>
    <x v="1"/>
    <m/>
  </r>
  <r>
    <n v="-121.79"/>
    <n v="37.32"/>
    <n v="20"/>
    <n v="3034"/>
    <n v="451"/>
    <n v="1669"/>
    <n v="430"/>
    <n v="6.2742000000000004"/>
    <n v="241300"/>
    <x v="1"/>
    <m/>
  </r>
  <r>
    <n v="-121.76"/>
    <n v="37.33"/>
    <n v="5"/>
    <n v="4153"/>
    <n v="719"/>
    <n v="2435"/>
    <n v="697"/>
    <n v="5.6306000000000003"/>
    <n v="286200"/>
    <x v="1"/>
    <m/>
  </r>
  <r>
    <n v="-121.81"/>
    <n v="37.299999999999997"/>
    <n v="14"/>
    <n v="1870"/>
    <n v="348"/>
    <n v="1214"/>
    <n v="347"/>
    <n v="4.9768999999999997"/>
    <n v="186500"/>
    <x v="1"/>
    <m/>
  </r>
  <r>
    <n v="-121.81"/>
    <n v="37.31"/>
    <n v="15"/>
    <n v="1794"/>
    <n v="366"/>
    <n v="1533"/>
    <n v="371"/>
    <n v="5.7843"/>
    <n v="209900"/>
    <x v="1"/>
    <m/>
  </r>
  <r>
    <n v="-121.8"/>
    <n v="37.31"/>
    <n v="15"/>
    <n v="1807"/>
    <n v="378"/>
    <n v="1277"/>
    <n v="341"/>
    <n v="4.5045000000000002"/>
    <n v="164500"/>
    <x v="1"/>
    <m/>
  </r>
  <r>
    <n v="-121.8"/>
    <n v="37.299999999999997"/>
    <n v="16"/>
    <n v="906"/>
    <n v="149"/>
    <n v="605"/>
    <n v="148"/>
    <n v="4.8173000000000004"/>
    <n v="235600"/>
    <x v="1"/>
    <m/>
  </r>
  <r>
    <n v="-121.81"/>
    <n v="37.299999999999997"/>
    <n v="15"/>
    <n v="1929"/>
    <n v="345"/>
    <n v="1683"/>
    <n v="347"/>
    <n v="5.5247999999999999"/>
    <n v="235600"/>
    <x v="1"/>
    <m/>
  </r>
  <r>
    <n v="-121.8"/>
    <n v="37.31"/>
    <n v="21"/>
    <n v="2630"/>
    <n v="446"/>
    <n v="1789"/>
    <n v="389"/>
    <n v="5.0542999999999996"/>
    <n v="232000"/>
    <x v="1"/>
    <m/>
  </r>
  <r>
    <n v="-121.79"/>
    <n v="37.31"/>
    <n v="22"/>
    <n v="2199"/>
    <n v="361"/>
    <n v="1270"/>
    <n v="386"/>
    <n v="5.1148999999999996"/>
    <n v="235700"/>
    <x v="1"/>
    <m/>
  </r>
  <r>
    <n v="-121.78"/>
    <n v="37.31"/>
    <n v="25"/>
    <n v="2093"/>
    <n v="297"/>
    <n v="983"/>
    <n v="338"/>
    <n v="6.4664000000000001"/>
    <n v="271500"/>
    <x v="1"/>
    <m/>
  </r>
  <r>
    <n v="-121.79"/>
    <n v="37.299999999999997"/>
    <n v="10"/>
    <n v="5469"/>
    <n v="950"/>
    <n v="3083"/>
    <n v="906"/>
    <n v="5.9398999999999997"/>
    <n v="241900"/>
    <x v="1"/>
    <m/>
  </r>
  <r>
    <n v="-121.76"/>
    <n v="37.28"/>
    <n v="17"/>
    <n v="660"/>
    <n v="129"/>
    <n v="431"/>
    <n v="123"/>
    <n v="4.9097"/>
    <n v="241000"/>
    <x v="1"/>
    <m/>
  </r>
  <r>
    <n v="-121.74"/>
    <n v="37.299999999999997"/>
    <n v="12"/>
    <n v="1961"/>
    <n v="280"/>
    <n v="985"/>
    <n v="269"/>
    <n v="6.7159000000000004"/>
    <n v="362700"/>
    <x v="1"/>
    <m/>
  </r>
  <r>
    <n v="-121.78"/>
    <n v="37.31"/>
    <n v="7"/>
    <n v="1973"/>
    <n v="328"/>
    <n v="1047"/>
    <n v="303"/>
    <n v="6.234"/>
    <n v="292200"/>
    <x v="1"/>
    <m/>
  </r>
  <r>
    <n v="-121.77"/>
    <n v="37.31"/>
    <n v="16"/>
    <n v="1649"/>
    <n v="228"/>
    <n v="769"/>
    <n v="230"/>
    <n v="6.6455000000000002"/>
    <n v="302600"/>
    <x v="1"/>
    <m/>
  </r>
  <r>
    <n v="-121.76"/>
    <n v="37.29"/>
    <n v="15"/>
    <n v="2267"/>
    <n v="348"/>
    <n v="1150"/>
    <n v="327"/>
    <n v="7.1266999999999996"/>
    <n v="277900"/>
    <x v="1"/>
    <m/>
  </r>
  <r>
    <n v="-121.76"/>
    <n v="37.299999999999997"/>
    <n v="6"/>
    <n v="3526"/>
    <n v="559"/>
    <n v="1378"/>
    <n v="491"/>
    <n v="6.1463000000000001"/>
    <n v="335500"/>
    <x v="1"/>
    <m/>
  </r>
  <r>
    <n v="-121.75"/>
    <n v="37.299999999999997"/>
    <n v="23"/>
    <n v="1801"/>
    <n v="415"/>
    <n v="548"/>
    <n v="393"/>
    <n v="2.5051999999999999"/>
    <n v="133700"/>
    <x v="1"/>
    <m/>
  </r>
  <r>
    <n v="-121.74"/>
    <n v="37.29"/>
    <n v="6"/>
    <n v="7292"/>
    <n v="1295"/>
    <n v="2468"/>
    <n v="1262"/>
    <n v="5.6410999999999998"/>
    <n v="294700"/>
    <x v="1"/>
    <m/>
  </r>
  <r>
    <n v="-121.75"/>
    <n v="37.29"/>
    <n v="15"/>
    <n v="1486"/>
    <n v="310"/>
    <n v="455"/>
    <n v="296"/>
    <n v="4.3365"/>
    <n v="221000"/>
    <x v="1"/>
    <m/>
  </r>
  <r>
    <n v="-121.84"/>
    <n v="37.340000000000003"/>
    <n v="33"/>
    <n v="1019"/>
    <n v="191"/>
    <n v="938"/>
    <n v="215"/>
    <n v="4.0929000000000002"/>
    <n v="165000"/>
    <x v="1"/>
    <m/>
  </r>
  <r>
    <n v="-121.84"/>
    <n v="37.33"/>
    <n v="28"/>
    <n v="1535"/>
    <n v="330"/>
    <n v="1937"/>
    <n v="317"/>
    <n v="4.1146000000000003"/>
    <n v="160100"/>
    <x v="1"/>
    <m/>
  </r>
  <r>
    <n v="-121.84"/>
    <n v="37.33"/>
    <n v="26"/>
    <n v="1934"/>
    <n v="408"/>
    <n v="2059"/>
    <n v="416"/>
    <n v="3.6764999999999999"/>
    <n v="163600"/>
    <x v="1"/>
    <m/>
  </r>
  <r>
    <n v="-121.83"/>
    <n v="37.32"/>
    <n v="21"/>
    <n v="4559"/>
    <n v="1163"/>
    <n v="5124"/>
    <n v="1124"/>
    <n v="3.2052"/>
    <n v="179000"/>
    <x v="1"/>
    <m/>
  </r>
  <r>
    <n v="-121.82"/>
    <n v="37.35"/>
    <n v="24"/>
    <n v="2298"/>
    <n v="575"/>
    <n v="2409"/>
    <n v="569"/>
    <n v="3.4508999999999999"/>
    <n v="182400"/>
    <x v="1"/>
    <m/>
  </r>
  <r>
    <n v="-121.82"/>
    <n v="37.340000000000003"/>
    <n v="23"/>
    <n v="7609"/>
    <n v="1446"/>
    <n v="6034"/>
    <n v="1414"/>
    <n v="4.8423999999999996"/>
    <n v="195300"/>
    <x v="1"/>
    <m/>
  </r>
  <r>
    <n v="-121.81"/>
    <n v="37.35"/>
    <n v="28"/>
    <n v="3477"/>
    <n v="671"/>
    <n v="2990"/>
    <n v="648"/>
    <n v="4.4671000000000003"/>
    <n v="172600"/>
    <x v="1"/>
    <m/>
  </r>
  <r>
    <n v="-121.81"/>
    <n v="37.35"/>
    <n v="29"/>
    <n v="2396"/>
    <n v="452"/>
    <n v="2000"/>
    <n v="481"/>
    <n v="4.375"/>
    <n v="185500"/>
    <x v="1"/>
    <m/>
  </r>
  <r>
    <n v="-121.8"/>
    <n v="37.35"/>
    <n v="27"/>
    <n v="2358"/>
    <n v="415"/>
    <n v="1562"/>
    <n v="383"/>
    <n v="5.2297000000000002"/>
    <n v="192800"/>
    <x v="1"/>
    <m/>
  </r>
  <r>
    <n v="-121.8"/>
    <n v="37.35"/>
    <n v="17"/>
    <n v="2529"/>
    <n v="423"/>
    <n v="1756"/>
    <n v="429"/>
    <n v="5.1017000000000001"/>
    <n v="240700"/>
    <x v="1"/>
    <m/>
  </r>
  <r>
    <n v="-121.84"/>
    <n v="37.340000000000003"/>
    <n v="27"/>
    <n v="2512"/>
    <n v="526"/>
    <n v="3033"/>
    <n v="526"/>
    <n v="4.25"/>
    <n v="162900"/>
    <x v="1"/>
    <m/>
  </r>
  <r>
    <n v="-121.83"/>
    <n v="37.33"/>
    <n v="27"/>
    <n v="3127"/>
    <n v="610"/>
    <n v="3257"/>
    <n v="604"/>
    <n v="4.6333000000000002"/>
    <n v="173600"/>
    <x v="1"/>
    <m/>
  </r>
  <r>
    <n v="-121.83"/>
    <n v="37.340000000000003"/>
    <n v="21"/>
    <n v="6404"/>
    <n v="1232"/>
    <n v="6047"/>
    <n v="1235"/>
    <n v="4.2098000000000004"/>
    <n v="193400"/>
    <x v="1"/>
    <m/>
  </r>
  <r>
    <n v="-121.83"/>
    <n v="37.340000000000003"/>
    <n v="26"/>
    <n v="1848"/>
    <n v="339"/>
    <n v="1952"/>
    <n v="327"/>
    <n v="4.0869999999999997"/>
    <n v="182500"/>
    <x v="1"/>
    <m/>
  </r>
  <r>
    <n v="-121.87"/>
    <n v="37.36"/>
    <n v="34"/>
    <n v="938"/>
    <n v="242"/>
    <n v="769"/>
    <n v="226"/>
    <n v="3.5625"/>
    <n v="194500"/>
    <x v="1"/>
    <m/>
  </r>
  <r>
    <n v="-121.86"/>
    <n v="37.35"/>
    <n v="35"/>
    <n v="2391"/>
    <n v="605"/>
    <n v="1886"/>
    <n v="595"/>
    <n v="2.5550999999999999"/>
    <n v="182100"/>
    <x v="1"/>
    <m/>
  </r>
  <r>
    <n v="-121.86"/>
    <n v="37.35"/>
    <n v="43"/>
    <n v="1536"/>
    <n v="371"/>
    <n v="1256"/>
    <n v="357"/>
    <n v="2.8"/>
    <n v="153300"/>
    <x v="1"/>
    <m/>
  </r>
  <r>
    <n v="-121.85"/>
    <n v="37.340000000000003"/>
    <n v="27"/>
    <n v="1481"/>
    <n v="409"/>
    <n v="1505"/>
    <n v="391"/>
    <n v="2.5769000000000002"/>
    <n v="137500"/>
    <x v="1"/>
    <m/>
  </r>
  <r>
    <n v="-121.84"/>
    <n v="37.35"/>
    <n v="22"/>
    <n v="2914"/>
    <n v="768"/>
    <n v="2962"/>
    <n v="762"/>
    <n v="2.2031000000000001"/>
    <n v="164000"/>
    <x v="1"/>
    <m/>
  </r>
  <r>
    <n v="-121.85"/>
    <n v="37.35"/>
    <n v="29"/>
    <n v="3515"/>
    <n v="807"/>
    <n v="3572"/>
    <n v="776"/>
    <n v="2.7562000000000002"/>
    <n v="160100"/>
    <x v="1"/>
    <m/>
  </r>
  <r>
    <n v="-121.84"/>
    <n v="37.35"/>
    <n v="20"/>
    <n v="3375"/>
    <n v="867"/>
    <n v="4610"/>
    <n v="860"/>
    <n v="2.6894"/>
    <n v="182200"/>
    <x v="1"/>
    <m/>
  </r>
  <r>
    <n v="-121.86"/>
    <n v="37.369999999999997"/>
    <n v="15"/>
    <n v="8162"/>
    <n v="2124"/>
    <n v="8793"/>
    <n v="2086"/>
    <n v="3.3306"/>
    <n v="210300"/>
    <x v="1"/>
    <m/>
  </r>
  <r>
    <n v="-121.84"/>
    <n v="37.369999999999997"/>
    <n v="15"/>
    <n v="3315"/>
    <n v="1042"/>
    <n v="2749"/>
    <n v="1059"/>
    <n v="2.3199000000000001"/>
    <n v="140100"/>
    <x v="1"/>
    <m/>
  </r>
  <r>
    <n v="-121.85"/>
    <n v="37.36"/>
    <n v="15"/>
    <n v="3148"/>
    <n v="1116"/>
    <n v="3556"/>
    <n v="1037"/>
    <n v="3.0466000000000002"/>
    <n v="159600"/>
    <x v="1"/>
    <m/>
  </r>
  <r>
    <n v="-121.85"/>
    <n v="37.36"/>
    <n v="18"/>
    <n v="1525"/>
    <n v="485"/>
    <n v="1705"/>
    <n v="448"/>
    <n v="3.7198000000000002"/>
    <n v="128600"/>
    <x v="1"/>
    <m/>
  </r>
  <r>
    <n v="-121.85"/>
    <n v="37.36"/>
    <n v="11"/>
    <n v="2109"/>
    <n v="592"/>
    <n v="2744"/>
    <n v="607"/>
    <n v="4.0452000000000004"/>
    <n v="205900"/>
    <x v="1"/>
    <m/>
  </r>
  <r>
    <n v="-121.86"/>
    <n v="37.36"/>
    <n v="31"/>
    <n v="1602"/>
    <n v="358"/>
    <n v="1179"/>
    <n v="354"/>
    <n v="4.4896000000000003"/>
    <n v="156800"/>
    <x v="1"/>
    <m/>
  </r>
  <r>
    <n v="-121.84"/>
    <n v="37.380000000000003"/>
    <n v="34"/>
    <n v="762"/>
    <n v="182"/>
    <n v="611"/>
    <n v="193"/>
    <n v="3.5625"/>
    <n v="201800"/>
    <x v="1"/>
    <m/>
  </r>
  <r>
    <n v="-121.85"/>
    <n v="37.380000000000003"/>
    <n v="12"/>
    <n v="12980"/>
    <n v="2568"/>
    <n v="8190"/>
    <n v="2515"/>
    <n v="5.2415000000000003"/>
    <n v="286500"/>
    <x v="1"/>
    <m/>
  </r>
  <r>
    <n v="-121.84"/>
    <n v="37.39"/>
    <n v="31"/>
    <n v="5524"/>
    <n v="914"/>
    <n v="2848"/>
    <n v="879"/>
    <n v="5.5591999999999997"/>
    <n v="229900"/>
    <x v="1"/>
    <m/>
  </r>
  <r>
    <n v="-121.83"/>
    <n v="37.380000000000003"/>
    <n v="15"/>
    <n v="4430"/>
    <n v="992"/>
    <n v="3278"/>
    <n v="1018"/>
    <n v="4.5533000000000001"/>
    <n v="209900"/>
    <x v="1"/>
    <m/>
  </r>
  <r>
    <n v="-121.84"/>
    <n v="37.380000000000003"/>
    <n v="33"/>
    <n v="835"/>
    <n v="181"/>
    <n v="781"/>
    <n v="169"/>
    <n v="5.1082000000000001"/>
    <n v="195800"/>
    <x v="1"/>
    <m/>
  </r>
  <r>
    <n v="-121.83"/>
    <n v="37.380000000000003"/>
    <n v="31"/>
    <n v="3633"/>
    <n v="843"/>
    <n v="2677"/>
    <n v="797"/>
    <n v="3.2222"/>
    <n v="184800"/>
    <x v="1"/>
    <m/>
  </r>
  <r>
    <n v="-121.83"/>
    <n v="37.369999999999997"/>
    <n v="43"/>
    <n v="821"/>
    <n v="149"/>
    <n v="370"/>
    <n v="135"/>
    <n v="4.25"/>
    <n v="209100"/>
    <x v="1"/>
    <m/>
  </r>
  <r>
    <n v="-121.83"/>
    <n v="37.369999999999997"/>
    <n v="43"/>
    <n v="1461"/>
    <n v="284"/>
    <n v="800"/>
    <n v="258"/>
    <n v="3.2279"/>
    <n v="182400"/>
    <x v="1"/>
    <m/>
  </r>
  <r>
    <n v="-121.84"/>
    <n v="37.369999999999997"/>
    <n v="42"/>
    <n v="1237"/>
    <n v="232"/>
    <n v="900"/>
    <n v="241"/>
    <n v="3.8571"/>
    <n v="187500"/>
    <x v="1"/>
    <m/>
  </r>
  <r>
    <n v="-121.84"/>
    <n v="37.369999999999997"/>
    <n v="28"/>
    <n v="1579"/>
    <n v="339"/>
    <n v="1252"/>
    <n v="353"/>
    <n v="4.1615000000000002"/>
    <n v="214800"/>
    <x v="1"/>
    <m/>
  </r>
  <r>
    <n v="-121.82"/>
    <n v="37.369999999999997"/>
    <n v="40"/>
    <n v="802"/>
    <n v="149"/>
    <n v="445"/>
    <n v="143"/>
    <n v="4.0446"/>
    <n v="196300"/>
    <x v="1"/>
    <m/>
  </r>
  <r>
    <n v="-121.83"/>
    <n v="37.36"/>
    <n v="29"/>
    <n v="4045"/>
    <n v="885"/>
    <n v="3036"/>
    <n v="845"/>
    <n v="3.1981999999999999"/>
    <n v="171700"/>
    <x v="1"/>
    <m/>
  </r>
  <r>
    <n v="-121.83"/>
    <n v="37.36"/>
    <n v="22"/>
    <n v="3936"/>
    <n v="860"/>
    <n v="3508"/>
    <n v="877"/>
    <n v="4.2312000000000003"/>
    <n v="183800"/>
    <x v="1"/>
    <m/>
  </r>
  <r>
    <n v="-121.83"/>
    <n v="37.35"/>
    <n v="31"/>
    <n v="2914"/>
    <n v="715"/>
    <n v="3547"/>
    <n v="645"/>
    <n v="3.7143000000000002"/>
    <n v="178600"/>
    <x v="1"/>
    <m/>
  </r>
  <r>
    <n v="-121.82"/>
    <n v="37.369999999999997"/>
    <n v="41"/>
    <n v="1558"/>
    <n v="281"/>
    <n v="970"/>
    <n v="304"/>
    <n v="4.4166999999999996"/>
    <n v="215200"/>
    <x v="1"/>
    <m/>
  </r>
  <r>
    <n v="-121.81"/>
    <n v="37.369999999999997"/>
    <n v="26"/>
    <n v="2987"/>
    <n v="539"/>
    <n v="1931"/>
    <n v="518"/>
    <n v="5.1098999999999997"/>
    <n v="213100"/>
    <x v="1"/>
    <m/>
  </r>
  <r>
    <n v="-121.82"/>
    <n v="37.36"/>
    <n v="33"/>
    <n v="1624"/>
    <n v="337"/>
    <n v="1412"/>
    <n v="323"/>
    <n v="4.0385"/>
    <n v="167600"/>
    <x v="1"/>
    <m/>
  </r>
  <r>
    <n v="-121.82"/>
    <n v="37.36"/>
    <n v="34"/>
    <n v="1834"/>
    <n v="377"/>
    <n v="1450"/>
    <n v="347"/>
    <n v="3.7187999999999999"/>
    <n v="161500"/>
    <x v="1"/>
    <m/>
  </r>
  <r>
    <n v="-121.82"/>
    <n v="37.369999999999997"/>
    <n v="42"/>
    <n v="2913"/>
    <n v="577"/>
    <n v="1873"/>
    <n v="580"/>
    <n v="3.7214"/>
    <n v="167900"/>
    <x v="1"/>
    <m/>
  </r>
  <r>
    <n v="-121.81"/>
    <n v="37.39"/>
    <n v="34"/>
    <n v="2218"/>
    <n v="286"/>
    <n v="827"/>
    <n v="299"/>
    <n v="7.4558999999999997"/>
    <n v="456500"/>
    <x v="1"/>
    <m/>
  </r>
  <r>
    <n v="-121.82"/>
    <n v="37.39"/>
    <n v="37"/>
    <n v="4137"/>
    <n v="636"/>
    <n v="1569"/>
    <n v="578"/>
    <n v="6.1007999999999996"/>
    <n v="286200"/>
    <x v="1"/>
    <m/>
  </r>
  <r>
    <n v="-121.82"/>
    <n v="37.380000000000003"/>
    <n v="32"/>
    <n v="3747"/>
    <n v="665"/>
    <n v="1687"/>
    <n v="649"/>
    <n v="5.4949000000000003"/>
    <n v="330800"/>
    <x v="1"/>
    <m/>
  </r>
  <r>
    <n v="-121.81"/>
    <n v="37.380000000000003"/>
    <n v="29"/>
    <n v="570"/>
    <n v="76"/>
    <n v="244"/>
    <n v="72"/>
    <n v="12.3292"/>
    <n v="416700"/>
    <x v="1"/>
    <m/>
  </r>
  <r>
    <n v="-121.82"/>
    <n v="37.380000000000003"/>
    <n v="32"/>
    <n v="1650"/>
    <n v="246"/>
    <n v="768"/>
    <n v="263"/>
    <n v="6.8461999999999996"/>
    <n v="320900"/>
    <x v="1"/>
    <m/>
  </r>
  <r>
    <n v="-121.81"/>
    <n v="37.369999999999997"/>
    <n v="24"/>
    <n v="962"/>
    <n v="146"/>
    <n v="492"/>
    <n v="155"/>
    <n v="7.2861000000000002"/>
    <n v="328000"/>
    <x v="1"/>
    <m/>
  </r>
  <r>
    <n v="-121.79"/>
    <n v="37.380000000000003"/>
    <n v="22"/>
    <n v="3650"/>
    <n v="527"/>
    <n v="1637"/>
    <n v="520"/>
    <n v="5.3773999999999997"/>
    <n v="325600"/>
    <x v="1"/>
    <m/>
  </r>
  <r>
    <n v="-121.81"/>
    <n v="37.36"/>
    <n v="20"/>
    <n v="3189"/>
    <n v="420"/>
    <n v="1234"/>
    <n v="389"/>
    <n v="7.5812999999999997"/>
    <n v="374100"/>
    <x v="1"/>
    <m/>
  </r>
  <r>
    <n v="-121.87"/>
    <n v="37.39"/>
    <n v="9"/>
    <n v="2522"/>
    <n v="547"/>
    <n v="1591"/>
    <n v="481"/>
    <n v="4.9090999999999996"/>
    <n v="259700"/>
    <x v="1"/>
    <m/>
  </r>
  <r>
    <n v="-121.87"/>
    <n v="37.39"/>
    <n v="16"/>
    <n v="2655"/>
    <n v="487"/>
    <n v="1862"/>
    <n v="448"/>
    <n v="6.0570000000000004"/>
    <n v="246800"/>
    <x v="1"/>
    <m/>
  </r>
  <r>
    <n v="-121.87"/>
    <n v="37.380000000000003"/>
    <n v="16"/>
    <n v="1050"/>
    <n v="245"/>
    <n v="722"/>
    <n v="228"/>
    <n v="4.5186999999999999"/>
    <n v="163500"/>
    <x v="1"/>
    <m/>
  </r>
  <r>
    <n v="-121.87"/>
    <n v="37.380000000000003"/>
    <n v="16"/>
    <n v="3275"/>
    <n v="529"/>
    <n v="1863"/>
    <n v="527"/>
    <n v="5.5429000000000004"/>
    <n v="269100"/>
    <x v="1"/>
    <m/>
  </r>
  <r>
    <n v="-121.88"/>
    <n v="37.39"/>
    <n v="13"/>
    <n v="3334"/>
    <n v="565"/>
    <n v="2240"/>
    <n v="561"/>
    <n v="7.1050000000000004"/>
    <n v="273900"/>
    <x v="1"/>
    <m/>
  </r>
  <r>
    <n v="-121.87"/>
    <n v="37.409999999999997"/>
    <n v="17"/>
    <n v="3719"/>
    <n v="588"/>
    <n v="2089"/>
    <n v="561"/>
    <n v="6.7866999999999997"/>
    <n v="273700"/>
    <x v="1"/>
    <m/>
  </r>
  <r>
    <n v="-121.87"/>
    <n v="37.4"/>
    <n v="16"/>
    <n v="1767"/>
    <n v="268"/>
    <n v="1061"/>
    <n v="280"/>
    <n v="6.9584000000000001"/>
    <n v="351600"/>
    <x v="1"/>
    <m/>
  </r>
  <r>
    <n v="-121.86"/>
    <n v="37.4"/>
    <n v="19"/>
    <n v="4043"/>
    <n v="764"/>
    <n v="2196"/>
    <n v="708"/>
    <n v="6.1504000000000003"/>
    <n v="268400"/>
    <x v="1"/>
    <m/>
  </r>
  <r>
    <n v="-121.87"/>
    <n v="37.39"/>
    <n v="16"/>
    <n v="1334"/>
    <n v="389"/>
    <n v="1103"/>
    <n v="415"/>
    <n v="3.7153"/>
    <n v="229800"/>
    <x v="1"/>
    <m/>
  </r>
  <r>
    <n v="-121.86"/>
    <n v="37.39"/>
    <n v="17"/>
    <n v="1777"/>
    <n v="328"/>
    <n v="1235"/>
    <n v="329"/>
    <n v="5.4225000000000003"/>
    <n v="258100"/>
    <x v="1"/>
    <m/>
  </r>
  <r>
    <n v="-121.85"/>
    <n v="37.39"/>
    <n v="15"/>
    <n v="8748"/>
    <n v="1547"/>
    <n v="4784"/>
    <n v="1524"/>
    <n v="5.8322000000000003"/>
    <n v="276600"/>
    <x v="1"/>
    <m/>
  </r>
  <r>
    <n v="-121.82"/>
    <n v="37.42"/>
    <n v="13"/>
    <n v="3752"/>
    <n v="572"/>
    <n v="1581"/>
    <n v="526"/>
    <n v="6.1090999999999998"/>
    <n v="329400"/>
    <x v="1"/>
    <m/>
  </r>
  <r>
    <n v="-121.81"/>
    <n v="37.409999999999997"/>
    <n v="25"/>
    <n v="2496"/>
    <n v="351"/>
    <n v="1034"/>
    <n v="367"/>
    <n v="7.0544000000000002"/>
    <n v="320700"/>
    <x v="1"/>
    <m/>
  </r>
  <r>
    <n v="-121.84"/>
    <n v="37.4"/>
    <n v="25"/>
    <n v="1866"/>
    <n v="271"/>
    <n v="840"/>
    <n v="275"/>
    <n v="6.8677000000000001"/>
    <n v="288500"/>
    <x v="1"/>
    <m/>
  </r>
  <r>
    <n v="-121.83"/>
    <n v="37.4"/>
    <n v="27"/>
    <n v="1145"/>
    <n v="150"/>
    <n v="492"/>
    <n v="160"/>
    <n v="5.7160000000000002"/>
    <n v="348300"/>
    <x v="1"/>
    <m/>
  </r>
  <r>
    <n v="-121.9"/>
    <n v="37.4"/>
    <n v="16"/>
    <n v="2998"/>
    <n v="603"/>
    <n v="1606"/>
    <n v="615"/>
    <n v="3.7622"/>
    <n v="150000"/>
    <x v="1"/>
    <m/>
  </r>
  <r>
    <n v="-121.9"/>
    <n v="37.39"/>
    <n v="42"/>
    <n v="42"/>
    <n v="14"/>
    <n v="26"/>
    <n v="14"/>
    <n v="1.7361"/>
    <n v="500001"/>
    <x v="1"/>
    <m/>
  </r>
  <r>
    <n v="-121.9"/>
    <n v="37.369999999999997"/>
    <n v="20"/>
    <n v="78"/>
    <n v="72"/>
    <n v="120"/>
    <n v="69"/>
    <n v="1.0938000000000001"/>
    <n v="187500"/>
    <x v="1"/>
    <m/>
  </r>
  <r>
    <n v="-121.88"/>
    <n v="37.369999999999997"/>
    <n v="14"/>
    <n v="6016"/>
    <n v="1404"/>
    <n v="3258"/>
    <n v="1316"/>
    <n v="3.5745"/>
    <n v="333700"/>
    <x v="1"/>
    <m/>
  </r>
  <r>
    <n v="-121.87"/>
    <n v="37.380000000000003"/>
    <n v="14"/>
    <n v="3851"/>
    <n v="534"/>
    <n v="2052"/>
    <n v="478"/>
    <n v="7.0735000000000001"/>
    <n v="335600"/>
    <x v="1"/>
    <m/>
  </r>
  <r>
    <n v="-121.86"/>
    <n v="37.380000000000003"/>
    <n v="15"/>
    <n v="2052"/>
    <n v="405"/>
    <n v="1380"/>
    <n v="409"/>
    <n v="5.8685999999999998"/>
    <n v="181100"/>
    <x v="1"/>
    <m/>
  </r>
  <r>
    <n v="-121.89"/>
    <n v="37.39"/>
    <n v="2"/>
    <n v="1136"/>
    <n v="365"/>
    <n v="535"/>
    <n v="257"/>
    <n v="4.375"/>
    <n v="425000"/>
    <x v="1"/>
    <m/>
  </r>
  <r>
    <n v="-121.88"/>
    <n v="37.4"/>
    <n v="9"/>
    <n v="6751"/>
    <m/>
    <n v="4240"/>
    <n v="1438"/>
    <n v="5.34"/>
    <n v="257400"/>
    <x v="1"/>
    <m/>
  </r>
  <r>
    <n v="-121.89"/>
    <n v="37.380000000000003"/>
    <n v="3"/>
    <n v="4778"/>
    <n v="1047"/>
    <n v="2522"/>
    <n v="990"/>
    <n v="5.7694999999999999"/>
    <n v="271400"/>
    <x v="1"/>
    <m/>
  </r>
  <r>
    <n v="-121.88"/>
    <n v="37.369999999999997"/>
    <n v="3"/>
    <n v="4430"/>
    <n v="841"/>
    <n v="2559"/>
    <n v="801"/>
    <n v="6.0959000000000003"/>
    <n v="272700"/>
    <x v="1"/>
    <m/>
  </r>
  <r>
    <n v="-121.86"/>
    <n v="37.4"/>
    <n v="16"/>
    <n v="2391"/>
    <n v="369"/>
    <n v="1419"/>
    <n v="373"/>
    <n v="5.8720999999999997"/>
    <n v="267800"/>
    <x v="1"/>
    <m/>
  </r>
  <r>
    <n v="-121.86"/>
    <n v="37.4"/>
    <n v="21"/>
    <n v="1386"/>
    <n v="260"/>
    <n v="946"/>
    <n v="257"/>
    <n v="6.5225999999999997"/>
    <n v="258500"/>
    <x v="1"/>
    <m/>
  </r>
  <r>
    <n v="-121.85"/>
    <n v="37.409999999999997"/>
    <n v="25"/>
    <n v="1837"/>
    <n v="278"/>
    <n v="1006"/>
    <n v="271"/>
    <n v="6.6841999999999997"/>
    <n v="265300"/>
    <x v="1"/>
    <m/>
  </r>
  <r>
    <n v="-121.85"/>
    <n v="37.4"/>
    <n v="23"/>
    <n v="1793"/>
    <n v="319"/>
    <n v="1145"/>
    <n v="310"/>
    <n v="5.5968"/>
    <n v="243200"/>
    <x v="1"/>
    <m/>
  </r>
  <r>
    <n v="-121.86"/>
    <n v="37.409999999999997"/>
    <n v="16"/>
    <n v="2938"/>
    <n v="589"/>
    <n v="1718"/>
    <n v="568"/>
    <n v="5.5072999999999999"/>
    <n v="178900"/>
    <x v="1"/>
    <m/>
  </r>
  <r>
    <n v="-121.85"/>
    <n v="37.409999999999997"/>
    <n v="17"/>
    <n v="2156"/>
    <n v="435"/>
    <n v="1400"/>
    <n v="393"/>
    <n v="5.6096000000000004"/>
    <n v="199100"/>
    <x v="1"/>
    <m/>
  </r>
  <r>
    <n v="-121.86"/>
    <n v="37.409999999999997"/>
    <n v="16"/>
    <n v="1603"/>
    <n v="287"/>
    <n v="1080"/>
    <n v="296"/>
    <n v="6.1256000000000004"/>
    <n v="266900"/>
    <x v="1"/>
    <m/>
  </r>
  <r>
    <n v="-121.86"/>
    <n v="37.409999999999997"/>
    <n v="16"/>
    <n v="1489"/>
    <n v="262"/>
    <n v="945"/>
    <n v="263"/>
    <n v="7.3860999999999999"/>
    <n v="267000"/>
    <x v="1"/>
    <m/>
  </r>
  <r>
    <n v="-121.86"/>
    <n v="37.409999999999997"/>
    <n v="16"/>
    <n v="2411"/>
    <n v="420"/>
    <n v="1671"/>
    <n v="442"/>
    <n v="6.5004"/>
    <n v="263600"/>
    <x v="1"/>
    <m/>
  </r>
  <r>
    <n v="-121.9"/>
    <n v="37.44"/>
    <n v="12"/>
    <n v="4228"/>
    <n v="734"/>
    <n v="2594"/>
    <n v="732"/>
    <n v="6.6086"/>
    <n v="299400"/>
    <x v="1"/>
    <m/>
  </r>
  <r>
    <n v="-121.9"/>
    <n v="37.44"/>
    <n v="4"/>
    <n v="1646"/>
    <n v="408"/>
    <n v="853"/>
    <n v="410"/>
    <n v="5.0820999999999996"/>
    <n v="265500"/>
    <x v="1"/>
    <m/>
  </r>
  <r>
    <n v="-121.9"/>
    <n v="37.44"/>
    <n v="9"/>
    <n v="957"/>
    <n v="139"/>
    <n v="532"/>
    <n v="142"/>
    <n v="8.6675000000000004"/>
    <n v="441000"/>
    <x v="1"/>
    <m/>
  </r>
  <r>
    <n v="-121.89"/>
    <n v="37.44"/>
    <n v="8"/>
    <n v="2534"/>
    <m/>
    <n v="1527"/>
    <n v="364"/>
    <n v="7.8532000000000002"/>
    <n v="422800"/>
    <x v="1"/>
    <m/>
  </r>
  <r>
    <n v="-121.88"/>
    <n v="37.43"/>
    <n v="17"/>
    <n v="3469"/>
    <n v="896"/>
    <n v="2762"/>
    <n v="808"/>
    <n v="3.3883999999999999"/>
    <n v="245800"/>
    <x v="1"/>
    <m/>
  </r>
  <r>
    <n v="-121.88"/>
    <n v="37.43"/>
    <n v="31"/>
    <n v="2573"/>
    <n v="474"/>
    <n v="1898"/>
    <n v="475"/>
    <n v="5.6650999999999998"/>
    <n v="204100"/>
    <x v="1"/>
    <m/>
  </r>
  <r>
    <n v="-121.87"/>
    <n v="37.43"/>
    <n v="22"/>
    <n v="3805"/>
    <n v="596"/>
    <n v="2118"/>
    <n v="621"/>
    <n v="6.2892000000000001"/>
    <n v="254200"/>
    <x v="1"/>
    <m/>
  </r>
  <r>
    <n v="-121.85"/>
    <n v="37.44"/>
    <n v="8"/>
    <n v="426"/>
    <n v="61"/>
    <n v="241"/>
    <n v="55"/>
    <n v="7.3090000000000002"/>
    <n v="367900"/>
    <x v="1"/>
    <m/>
  </r>
  <r>
    <n v="-121.87"/>
    <n v="37.42"/>
    <n v="19"/>
    <n v="12128"/>
    <n v="2112"/>
    <n v="6810"/>
    <n v="2040"/>
    <n v="6.4419000000000004"/>
    <n v="264500"/>
    <x v="1"/>
    <m/>
  </r>
  <r>
    <n v="-121.87"/>
    <n v="37.409999999999997"/>
    <n v="24"/>
    <n v="3308"/>
    <n v="548"/>
    <n v="1891"/>
    <n v="544"/>
    <n v="5.6683000000000003"/>
    <n v="248700"/>
    <x v="1"/>
    <m/>
  </r>
  <r>
    <n v="-121.88"/>
    <n v="37.409999999999997"/>
    <n v="23"/>
    <n v="3224"/>
    <n v="652"/>
    <n v="2183"/>
    <n v="655"/>
    <n v="4.3807"/>
    <n v="226900"/>
    <x v="1"/>
    <m/>
  </r>
  <r>
    <n v="-121.86"/>
    <n v="37.42"/>
    <n v="20"/>
    <n v="5032"/>
    <n v="808"/>
    <n v="2695"/>
    <n v="801"/>
    <n v="6.6227"/>
    <n v="264800"/>
    <x v="1"/>
    <m/>
  </r>
  <r>
    <n v="-121.87"/>
    <n v="37.42"/>
    <n v="25"/>
    <n v="4430"/>
    <n v="729"/>
    <n v="2685"/>
    <n v="721"/>
    <n v="5.6965000000000003"/>
    <n v="261100"/>
    <x v="1"/>
    <m/>
  </r>
  <r>
    <n v="-121.88"/>
    <n v="37.44"/>
    <n v="17"/>
    <n v="1621"/>
    <n v="299"/>
    <n v="1028"/>
    <n v="293"/>
    <n v="5.2721999999999998"/>
    <n v="186900"/>
    <x v="1"/>
    <m/>
  </r>
  <r>
    <n v="-121.88"/>
    <n v="37.44"/>
    <n v="20"/>
    <n v="1351"/>
    <n v="372"/>
    <n v="1427"/>
    <n v="394"/>
    <n v="4.4711999999999996"/>
    <n v="144000"/>
    <x v="1"/>
    <m/>
  </r>
  <r>
    <n v="-121.88"/>
    <n v="37.44"/>
    <n v="26"/>
    <n v="1471"/>
    <n v="348"/>
    <n v="1089"/>
    <n v="320"/>
    <n v="5.3056999999999999"/>
    <n v="226400"/>
    <x v="1"/>
    <m/>
  </r>
  <r>
    <n v="-121.88"/>
    <n v="37.44"/>
    <n v="23"/>
    <n v="1310"/>
    <n v="267"/>
    <n v="910"/>
    <n v="261"/>
    <n v="5.3994"/>
    <n v="237900"/>
    <x v="1"/>
    <m/>
  </r>
  <r>
    <n v="-121.89"/>
    <n v="37.46"/>
    <n v="5"/>
    <n v="1519"/>
    <n v="186"/>
    <n v="705"/>
    <n v="186"/>
    <n v="10.379799999999999"/>
    <n v="500001"/>
    <x v="1"/>
    <m/>
  </r>
  <r>
    <n v="-121.88"/>
    <n v="37.46"/>
    <n v="5"/>
    <n v="1819"/>
    <n v="245"/>
    <n v="802"/>
    <n v="228"/>
    <n v="10.972200000000001"/>
    <n v="500001"/>
    <x v="1"/>
    <m/>
  </r>
  <r>
    <n v="-121.89"/>
    <n v="37.450000000000003"/>
    <n v="15"/>
    <n v="2428"/>
    <n v="513"/>
    <n v="1687"/>
    <n v="519"/>
    <n v="4.75"/>
    <n v="254400"/>
    <x v="1"/>
    <m/>
  </r>
  <r>
    <n v="-121.88"/>
    <n v="37.44"/>
    <n v="14"/>
    <n v="2073"/>
    <n v="343"/>
    <n v="1107"/>
    <n v="330"/>
    <n v="6.7092999999999998"/>
    <n v="311200"/>
    <x v="1"/>
    <m/>
  </r>
  <r>
    <n v="-121.87"/>
    <n v="37.46"/>
    <n v="43"/>
    <n v="91"/>
    <n v="12"/>
    <n v="58"/>
    <n v="16"/>
    <n v="15.0001"/>
    <n v="500001"/>
    <x v="1"/>
    <m/>
  </r>
  <r>
    <n v="-121.9"/>
    <n v="37.46"/>
    <n v="29"/>
    <n v="2385"/>
    <n v="513"/>
    <n v="1788"/>
    <n v="510"/>
    <n v="3.8420999999999998"/>
    <n v="220700"/>
    <x v="1"/>
    <m/>
  </r>
  <r>
    <n v="-121.91"/>
    <n v="37.46"/>
    <n v="26"/>
    <n v="2762"/>
    <n v="496"/>
    <n v="1716"/>
    <n v="459"/>
    <n v="5.6062000000000003"/>
    <n v="226800"/>
    <x v="1"/>
    <m/>
  </r>
  <r>
    <n v="-121.9"/>
    <n v="37.450000000000003"/>
    <n v="18"/>
    <n v="4900"/>
    <n v="814"/>
    <n v="2984"/>
    <n v="758"/>
    <n v="6.6176000000000004"/>
    <n v="276200"/>
    <x v="1"/>
    <m/>
  </r>
  <r>
    <n v="-121.9"/>
    <n v="37.450000000000003"/>
    <n v="16"/>
    <n v="2952"/>
    <n v="446"/>
    <n v="1525"/>
    <n v="460"/>
    <n v="5.6063000000000001"/>
    <n v="320500"/>
    <x v="1"/>
    <m/>
  </r>
  <r>
    <n v="-121.91"/>
    <n v="37.42"/>
    <n v="19"/>
    <n v="1684"/>
    <n v="387"/>
    <n v="1224"/>
    <n v="376"/>
    <n v="4.1388999999999996"/>
    <n v="174100"/>
    <x v="1"/>
    <m/>
  </r>
  <r>
    <n v="-121.9"/>
    <n v="37.409999999999997"/>
    <n v="24"/>
    <n v="4759"/>
    <n v="921"/>
    <n v="3188"/>
    <n v="902"/>
    <n v="5.6344000000000003"/>
    <n v="228700"/>
    <x v="1"/>
    <m/>
  </r>
  <r>
    <n v="-121.89"/>
    <n v="37.42"/>
    <n v="26"/>
    <n v="40"/>
    <n v="8"/>
    <n v="52"/>
    <n v="7"/>
    <n v="7.7196999999999996"/>
    <n v="225000"/>
    <x v="1"/>
    <m/>
  </r>
  <r>
    <n v="-121.92"/>
    <n v="37.450000000000003"/>
    <n v="10"/>
    <n v="3937"/>
    <n v="1054"/>
    <n v="2032"/>
    <n v="1002"/>
    <n v="3.2616999999999998"/>
    <n v="252200"/>
    <x v="1"/>
    <m/>
  </r>
  <r>
    <n v="-121.91"/>
    <n v="37.44"/>
    <n v="26"/>
    <n v="1669"/>
    <n v="276"/>
    <n v="951"/>
    <n v="278"/>
    <n v="4.7793999999999999"/>
    <n v="225800"/>
    <x v="1"/>
    <m/>
  </r>
  <r>
    <n v="-121.91"/>
    <n v="37.44"/>
    <n v="19"/>
    <n v="2174"/>
    <n v="484"/>
    <n v="1645"/>
    <n v="484"/>
    <n v="5.0362"/>
    <n v="255100"/>
    <x v="1"/>
    <m/>
  </r>
  <r>
    <n v="-121.91"/>
    <n v="37.44"/>
    <n v="24"/>
    <n v="1212"/>
    <n v="251"/>
    <n v="799"/>
    <n v="242"/>
    <n v="5.0808"/>
    <n v="212500"/>
    <x v="1"/>
    <m/>
  </r>
  <r>
    <n v="-121.91"/>
    <n v="37.43"/>
    <n v="33"/>
    <n v="2791"/>
    <n v="496"/>
    <n v="1714"/>
    <n v="485"/>
    <n v="4.8304"/>
    <n v="224900"/>
    <x v="1"/>
    <m/>
  </r>
  <r>
    <n v="-122.07"/>
    <n v="37.44"/>
    <n v="21"/>
    <n v="4599"/>
    <n v="986"/>
    <n v="2756"/>
    <n v="943"/>
    <n v="2.9817"/>
    <n v="225000"/>
    <x v="0"/>
    <e v="#NAME?"/>
  </r>
  <r>
    <n v="-121.96"/>
    <n v="37.43"/>
    <n v="18"/>
    <n v="2514"/>
    <n v="578"/>
    <n v="2205"/>
    <n v="545"/>
    <n v="3.3858999999999999"/>
    <n v="158000"/>
    <x v="1"/>
    <m/>
  </r>
  <r>
    <n v="-121.97"/>
    <n v="37.44"/>
    <n v="17"/>
    <n v="127"/>
    <n v="28"/>
    <n v="219"/>
    <n v="22"/>
    <n v="4.5179"/>
    <n v="112500"/>
    <x v="1"/>
    <m/>
  </r>
  <r>
    <n v="-121.99"/>
    <n v="37.4"/>
    <n v="24"/>
    <n v="3217"/>
    <n v="689"/>
    <n v="1196"/>
    <n v="684"/>
    <n v="3.4895999999999998"/>
    <n v="226700"/>
    <x v="1"/>
    <m/>
  </r>
  <r>
    <n v="-121.99"/>
    <n v="37.4"/>
    <n v="35"/>
    <n v="1845"/>
    <n v="325"/>
    <n v="1343"/>
    <n v="317"/>
    <n v="5.3912000000000004"/>
    <n v="235300"/>
    <x v="1"/>
    <m/>
  </r>
  <r>
    <n v="-121.99"/>
    <n v="37.39"/>
    <n v="25"/>
    <n v="3495"/>
    <n v="834"/>
    <n v="2484"/>
    <n v="797"/>
    <n v="4.8144999999999998"/>
    <n v="230700"/>
    <x v="1"/>
    <m/>
  </r>
  <r>
    <n v="-122.02"/>
    <n v="37.4"/>
    <n v="33"/>
    <n v="2015"/>
    <n v="484"/>
    <n v="1285"/>
    <n v="419"/>
    <n v="4.0655000000000001"/>
    <n v="226800"/>
    <x v="1"/>
    <m/>
  </r>
  <r>
    <n v="-122.01"/>
    <n v="37.4"/>
    <n v="14"/>
    <n v="4841"/>
    <n v="1130"/>
    <n v="813"/>
    <n v="517"/>
    <n v="3.7614000000000001"/>
    <n v="137500"/>
    <x v="1"/>
    <m/>
  </r>
  <r>
    <n v="-122"/>
    <n v="37.4"/>
    <n v="17"/>
    <n v="5121"/>
    <n v="1017"/>
    <n v="1470"/>
    <n v="968"/>
    <n v="2.9706000000000001"/>
    <n v="81300"/>
    <x v="1"/>
    <m/>
  </r>
  <r>
    <n v="-122"/>
    <n v="37.4"/>
    <n v="17"/>
    <n v="4324"/>
    <n v="854"/>
    <n v="1656"/>
    <n v="885"/>
    <n v="3.6619000000000002"/>
    <n v="232400"/>
    <x v="1"/>
    <m/>
  </r>
  <r>
    <n v="-122"/>
    <n v="37.4"/>
    <n v="35"/>
    <n v="1542"/>
    <n v="298"/>
    <n v="1164"/>
    <n v="318"/>
    <n v="5.9145000000000003"/>
    <n v="236900"/>
    <x v="1"/>
    <m/>
  </r>
  <r>
    <n v="-122.01"/>
    <n v="37.4"/>
    <n v="24"/>
    <n v="1297"/>
    <n v="297"/>
    <n v="441"/>
    <n v="282"/>
    <n v="3.1438999999999999"/>
    <n v="47500"/>
    <x v="1"/>
    <m/>
  </r>
  <r>
    <n v="-122"/>
    <n v="37.39"/>
    <n v="33"/>
    <n v="2154"/>
    <n v="405"/>
    <n v="1655"/>
    <n v="434"/>
    <n v="5.7961999999999998"/>
    <n v="229800"/>
    <x v="1"/>
    <m/>
  </r>
  <r>
    <n v="-121.96"/>
    <n v="37.409999999999997"/>
    <n v="17"/>
    <n v="3208"/>
    <n v="617"/>
    <n v="2286"/>
    <n v="602"/>
    <n v="5.2937000000000003"/>
    <n v="238000"/>
    <x v="1"/>
    <m/>
  </r>
  <r>
    <n v="-121.97"/>
    <n v="37.4"/>
    <n v="17"/>
    <n v="2937"/>
    <n v="558"/>
    <n v="1662"/>
    <n v="533"/>
    <n v="5.8792"/>
    <n v="255500"/>
    <x v="1"/>
    <m/>
  </r>
  <r>
    <n v="-121.96"/>
    <n v="37.39"/>
    <n v="20"/>
    <n v="1032"/>
    <n v="229"/>
    <n v="658"/>
    <n v="238"/>
    <n v="4.5061999999999998"/>
    <n v="219300"/>
    <x v="1"/>
    <m/>
  </r>
  <r>
    <n v="-121.95"/>
    <n v="37.39"/>
    <n v="24"/>
    <n v="5230"/>
    <n v="934"/>
    <n v="3795"/>
    <n v="970"/>
    <n v="5.4227999999999996"/>
    <n v="264100"/>
    <x v="1"/>
    <m/>
  </r>
  <r>
    <n v="-121.95"/>
    <n v="37.380000000000003"/>
    <n v="22"/>
    <n v="765"/>
    <n v="198"/>
    <n v="390"/>
    <n v="176"/>
    <n v="3.1812"/>
    <n v="87500"/>
    <x v="1"/>
    <m/>
  </r>
  <r>
    <n v="-121.95"/>
    <n v="37.409999999999997"/>
    <n v="13"/>
    <n v="2164"/>
    <n v="412"/>
    <n v="1087"/>
    <n v="411"/>
    <n v="4.7625000000000002"/>
    <n v="137500"/>
    <x v="1"/>
    <m/>
  </r>
  <r>
    <n v="-121.94"/>
    <n v="37.42"/>
    <n v="16"/>
    <n v="3936"/>
    <n v="788"/>
    <n v="1910"/>
    <n v="769"/>
    <n v="4.7049000000000003"/>
    <n v="112500"/>
    <x v="1"/>
    <m/>
  </r>
  <r>
    <n v="-121.93"/>
    <n v="37.4"/>
    <n v="34"/>
    <n v="148"/>
    <n v="28"/>
    <n v="132"/>
    <n v="13"/>
    <n v="3.375"/>
    <n v="67500"/>
    <x v="1"/>
    <m/>
  </r>
  <r>
    <n v="-121.91"/>
    <n v="37.36"/>
    <n v="42"/>
    <n v="3224"/>
    <n v="708"/>
    <n v="1940"/>
    <n v="674"/>
    <n v="3.2153"/>
    <n v="199700"/>
    <x v="1"/>
    <m/>
  </r>
  <r>
    <n v="-121.92"/>
    <n v="37.36"/>
    <n v="42"/>
    <n v="198"/>
    <n v="32"/>
    <n v="158"/>
    <n v="32"/>
    <n v="3.1562999999999999"/>
    <n v="137500"/>
    <x v="1"/>
    <m/>
  </r>
  <r>
    <n v="-121.95"/>
    <n v="37.369999999999997"/>
    <n v="39"/>
    <n v="446"/>
    <n v="129"/>
    <n v="317"/>
    <n v="127"/>
    <n v="3.0356999999999998"/>
    <n v="208300"/>
    <x v="1"/>
    <m/>
  </r>
  <r>
    <n v="-121.95"/>
    <n v="37.36"/>
    <n v="27"/>
    <n v="3236"/>
    <n v="832"/>
    <n v="2230"/>
    <n v="798"/>
    <n v="3.5625"/>
    <n v="208600"/>
    <x v="1"/>
    <m/>
  </r>
  <r>
    <n v="-121.95"/>
    <n v="37.36"/>
    <n v="25"/>
    <n v="3472"/>
    <n v="956"/>
    <n v="2267"/>
    <n v="944"/>
    <n v="2.7726999999999999"/>
    <n v="235600"/>
    <x v="1"/>
    <m/>
  </r>
  <r>
    <n v="-121.93"/>
    <n v="37.35"/>
    <n v="36"/>
    <n v="1823"/>
    <n v="410"/>
    <n v="1589"/>
    <n v="387"/>
    <n v="3.1065"/>
    <n v="234100"/>
    <x v="1"/>
    <m/>
  </r>
  <r>
    <n v="-121.93"/>
    <n v="37.340000000000003"/>
    <n v="48"/>
    <n v="2068"/>
    <n v="495"/>
    <n v="946"/>
    <n v="452"/>
    <n v="3.0375000000000001"/>
    <n v="218500"/>
    <x v="1"/>
    <m/>
  </r>
  <r>
    <n v="-121.98"/>
    <n v="37.369999999999997"/>
    <n v="36"/>
    <n v="1651"/>
    <n v="344"/>
    <n v="1062"/>
    <n v="331"/>
    <n v="4.5750000000000002"/>
    <n v="215400"/>
    <x v="1"/>
    <m/>
  </r>
  <r>
    <n v="-121.98"/>
    <n v="37.36"/>
    <n v="32"/>
    <n v="1199"/>
    <n v="229"/>
    <n v="814"/>
    <n v="238"/>
    <n v="4.6718999999999999"/>
    <n v="252100"/>
    <x v="1"/>
    <m/>
  </r>
  <r>
    <n v="-121.98"/>
    <n v="37.369999999999997"/>
    <n v="35"/>
    <n v="995"/>
    <n v="202"/>
    <n v="615"/>
    <n v="199"/>
    <n v="5.0941999999999998"/>
    <n v="217500"/>
    <x v="1"/>
    <m/>
  </r>
  <r>
    <n v="-121.99"/>
    <n v="37.369999999999997"/>
    <n v="27"/>
    <n v="1797"/>
    <n v="538"/>
    <n v="1610"/>
    <n v="531"/>
    <n v="4.2422000000000004"/>
    <n v="237500"/>
    <x v="1"/>
    <m/>
  </r>
  <r>
    <n v="-121.97"/>
    <n v="37.36"/>
    <n v="24"/>
    <n v="4841"/>
    <n v="894"/>
    <n v="2656"/>
    <n v="920"/>
    <n v="6.0572999999999997"/>
    <n v="254500"/>
    <x v="1"/>
    <m/>
  </r>
  <r>
    <n v="-121.97"/>
    <n v="37.36"/>
    <n v="34"/>
    <n v="884"/>
    <n v="153"/>
    <n v="534"/>
    <n v="154"/>
    <n v="6.0115999999999996"/>
    <n v="271200"/>
    <x v="1"/>
    <m/>
  </r>
  <r>
    <n v="-121.97"/>
    <n v="37.35"/>
    <n v="35"/>
    <n v="1880"/>
    <n v="370"/>
    <n v="926"/>
    <n v="321"/>
    <n v="4.2272999999999996"/>
    <n v="269900"/>
    <x v="1"/>
    <m/>
  </r>
  <r>
    <n v="-121.96"/>
    <n v="37.36"/>
    <n v="16"/>
    <n v="5040"/>
    <n v="1325"/>
    <n v="3150"/>
    <n v="1196"/>
    <n v="4.2836999999999996"/>
    <n v="264500"/>
    <x v="1"/>
    <m/>
  </r>
  <r>
    <n v="-121.96"/>
    <n v="37.36"/>
    <n v="33"/>
    <n v="2581"/>
    <n v="623"/>
    <n v="1598"/>
    <n v="628"/>
    <n v="3.5198999999999998"/>
    <n v="261400"/>
    <x v="1"/>
    <m/>
  </r>
  <r>
    <n v="-121.97"/>
    <n v="37.35"/>
    <n v="36"/>
    <n v="815"/>
    <n v="126"/>
    <n v="353"/>
    <n v="122"/>
    <n v="6.3190999999999997"/>
    <n v="258300"/>
    <x v="1"/>
    <m/>
  </r>
  <r>
    <n v="-121.97"/>
    <n v="37.36"/>
    <n v="36"/>
    <n v="765"/>
    <n v="134"/>
    <n v="306"/>
    <n v="136"/>
    <n v="4.5750000000000002"/>
    <n v="247600"/>
    <x v="1"/>
    <m/>
  </r>
  <r>
    <n v="-121.98"/>
    <n v="37.36"/>
    <n v="34"/>
    <n v="1735"/>
    <n v="318"/>
    <n v="1019"/>
    <n v="301"/>
    <n v="4.5625"/>
    <n v="242700"/>
    <x v="1"/>
    <m/>
  </r>
  <r>
    <n v="-121.98"/>
    <n v="37.36"/>
    <n v="33"/>
    <n v="1582"/>
    <n v="272"/>
    <n v="809"/>
    <n v="267"/>
    <n v="5.7058999999999997"/>
    <n v="287200"/>
    <x v="1"/>
    <m/>
  </r>
  <r>
    <n v="-121.98"/>
    <n v="37.36"/>
    <n v="35"/>
    <n v="1293"/>
    <n v="223"/>
    <n v="701"/>
    <n v="216"/>
    <n v="7.8543000000000003"/>
    <n v="281900"/>
    <x v="1"/>
    <m/>
  </r>
  <r>
    <n v="-121.98"/>
    <n v="37.36"/>
    <n v="35"/>
    <n v="1440"/>
    <n v="267"/>
    <n v="743"/>
    <n v="259"/>
    <n v="5.0865999999999998"/>
    <n v="254600"/>
    <x v="1"/>
    <m/>
  </r>
  <r>
    <n v="-121.99"/>
    <n v="37.36"/>
    <n v="32"/>
    <n v="1754"/>
    <n v="324"/>
    <n v="917"/>
    <n v="330"/>
    <n v="4.6760999999999999"/>
    <n v="298300"/>
    <x v="1"/>
    <m/>
  </r>
  <r>
    <n v="-121.99"/>
    <n v="37.36"/>
    <n v="33"/>
    <n v="2321"/>
    <n v="480"/>
    <n v="1230"/>
    <n v="451"/>
    <n v="4.9090999999999996"/>
    <n v="270300"/>
    <x v="1"/>
    <m/>
  </r>
  <r>
    <n v="-121.99"/>
    <n v="37.36"/>
    <n v="33"/>
    <n v="2677"/>
    <n v="644"/>
    <n v="1469"/>
    <n v="633"/>
    <n v="3.2048000000000001"/>
    <n v="261800"/>
    <x v="1"/>
    <m/>
  </r>
  <r>
    <n v="-121.99"/>
    <n v="37.36"/>
    <n v="33"/>
    <n v="2545"/>
    <n v="467"/>
    <n v="1287"/>
    <n v="458"/>
    <n v="5.5"/>
    <n v="282200"/>
    <x v="1"/>
    <m/>
  </r>
  <r>
    <n v="-121.98"/>
    <n v="37.35"/>
    <n v="41"/>
    <n v="1150"/>
    <n v="249"/>
    <n v="729"/>
    <n v="260"/>
    <n v="3.5491000000000001"/>
    <n v="261100"/>
    <x v="1"/>
    <m/>
  </r>
  <r>
    <n v="-121.99"/>
    <n v="37.35"/>
    <n v="18"/>
    <n v="1712"/>
    <n v="509"/>
    <n v="972"/>
    <n v="467"/>
    <n v="4.3971"/>
    <n v="238900"/>
    <x v="1"/>
    <m/>
  </r>
  <r>
    <n v="-121.99"/>
    <n v="37.35"/>
    <n v="16"/>
    <n v="3249"/>
    <n v="947"/>
    <n v="1637"/>
    <n v="841"/>
    <n v="4.5427"/>
    <n v="198400"/>
    <x v="1"/>
    <m/>
  </r>
  <r>
    <n v="-121.99"/>
    <n v="37.35"/>
    <n v="25"/>
    <n v="1527"/>
    <n v="325"/>
    <n v="707"/>
    <n v="339"/>
    <n v="4.375"/>
    <n v="212200"/>
    <x v="1"/>
    <m/>
  </r>
  <r>
    <n v="-121.98"/>
    <n v="37.35"/>
    <n v="36"/>
    <n v="1054"/>
    <n v="193"/>
    <n v="546"/>
    <n v="187"/>
    <n v="4.5625"/>
    <n v="240000"/>
    <x v="1"/>
    <m/>
  </r>
  <r>
    <n v="-121.97"/>
    <n v="37.35"/>
    <n v="30"/>
    <n v="1955"/>
    <m/>
    <n v="999"/>
    <n v="386"/>
    <n v="4.6327999999999996"/>
    <n v="287100"/>
    <x v="1"/>
    <m/>
  </r>
  <r>
    <n v="-121.98"/>
    <n v="37.340000000000003"/>
    <n v="33"/>
    <n v="3570"/>
    <n v="776"/>
    <n v="1922"/>
    <n v="761"/>
    <n v="4.9561999999999999"/>
    <n v="238700"/>
    <x v="1"/>
    <m/>
  </r>
  <r>
    <n v="-121.98"/>
    <n v="37.340000000000003"/>
    <n v="18"/>
    <n v="6649"/>
    <n v="1712"/>
    <n v="3604"/>
    <n v="1651"/>
    <n v="4.5368000000000004"/>
    <n v="307400"/>
    <x v="1"/>
    <m/>
  </r>
  <r>
    <n v="-121.99"/>
    <n v="37.340000000000003"/>
    <n v="26"/>
    <n v="3637"/>
    <n v="933"/>
    <n v="2249"/>
    <n v="905"/>
    <n v="3.9624999999999999"/>
    <n v="262900"/>
    <x v="1"/>
    <m/>
  </r>
  <r>
    <n v="-121.96"/>
    <n v="37.35"/>
    <n v="37"/>
    <n v="1755"/>
    <n v="325"/>
    <n v="699"/>
    <n v="321"/>
    <n v="3.9249999999999998"/>
    <n v="251300"/>
    <x v="1"/>
    <m/>
  </r>
  <r>
    <n v="-121.97"/>
    <n v="37.340000000000003"/>
    <n v="33"/>
    <n v="3162"/>
    <m/>
    <n v="1553"/>
    <n v="686"/>
    <n v="3.6682000000000001"/>
    <n v="266100"/>
    <x v="1"/>
    <m/>
  </r>
  <r>
    <n v="-121.97"/>
    <n v="37.35"/>
    <n v="35"/>
    <n v="1249"/>
    <n v="232"/>
    <n v="556"/>
    <n v="247"/>
    <n v="3.9249999999999998"/>
    <n v="287100"/>
    <x v="1"/>
    <m/>
  </r>
  <r>
    <n v="-121.96"/>
    <n v="37.35"/>
    <n v="32"/>
    <n v="1484"/>
    <n v="274"/>
    <n v="673"/>
    <n v="272"/>
    <n v="5.2019000000000002"/>
    <n v="279900"/>
    <x v="1"/>
    <m/>
  </r>
  <r>
    <n v="-121.95"/>
    <n v="37.35"/>
    <n v="36"/>
    <n v="832"/>
    <n v="211"/>
    <n v="545"/>
    <n v="211"/>
    <n v="3.2812999999999999"/>
    <n v="244400"/>
    <x v="1"/>
    <m/>
  </r>
  <r>
    <n v="-121.94"/>
    <n v="37.35"/>
    <n v="52"/>
    <n v="906"/>
    <n v="227"/>
    <n v="1662"/>
    <n v="219"/>
    <n v="3.1667000000000001"/>
    <n v="231600"/>
    <x v="1"/>
    <m/>
  </r>
  <r>
    <n v="-121.94"/>
    <n v="37.35"/>
    <n v="18"/>
    <n v="1922"/>
    <n v="561"/>
    <n v="1096"/>
    <n v="545"/>
    <n v="2.3713000000000002"/>
    <n v="244000"/>
    <x v="1"/>
    <m/>
  </r>
  <r>
    <n v="-121.95"/>
    <n v="37.35"/>
    <n v="48"/>
    <n v="1246"/>
    <n v="294"/>
    <n v="697"/>
    <n v="284"/>
    <n v="3.6118000000000001"/>
    <n v="235500"/>
    <x v="1"/>
    <m/>
  </r>
  <r>
    <n v="-121.95"/>
    <n v="37.35"/>
    <n v="42"/>
    <n v="1421"/>
    <n v="330"/>
    <n v="659"/>
    <n v="303"/>
    <n v="3.3332999999999999"/>
    <n v="237900"/>
    <x v="1"/>
    <m/>
  </r>
  <r>
    <n v="-121.95"/>
    <n v="37.35"/>
    <n v="52"/>
    <n v="2382"/>
    <n v="523"/>
    <n v="1096"/>
    <n v="492"/>
    <n v="4.2656000000000001"/>
    <n v="236100"/>
    <x v="1"/>
    <m/>
  </r>
  <r>
    <n v="-121.94"/>
    <n v="37.340000000000003"/>
    <n v="42"/>
    <n v="2174"/>
    <n v="420"/>
    <n v="1304"/>
    <n v="464"/>
    <n v="3.1429"/>
    <n v="286500"/>
    <x v="1"/>
    <m/>
  </r>
  <r>
    <n v="-121.94"/>
    <n v="37.340000000000003"/>
    <n v="29"/>
    <n v="3377"/>
    <n v="853"/>
    <n v="1674"/>
    <n v="792"/>
    <n v="3.4232999999999998"/>
    <n v="229300"/>
    <x v="1"/>
    <m/>
  </r>
  <r>
    <n v="-121.94"/>
    <n v="37.340000000000003"/>
    <n v="41"/>
    <n v="2151"/>
    <n v="473"/>
    <n v="1092"/>
    <n v="469"/>
    <n v="3.7321"/>
    <n v="250000"/>
    <x v="1"/>
    <m/>
  </r>
  <r>
    <n v="-121.94"/>
    <n v="37.33"/>
    <n v="36"/>
    <n v="1893"/>
    <n v="359"/>
    <n v="797"/>
    <n v="360"/>
    <n v="3.6818"/>
    <n v="257600"/>
    <x v="1"/>
    <m/>
  </r>
  <r>
    <n v="-121.94"/>
    <n v="37.33"/>
    <n v="37"/>
    <n v="1822"/>
    <n v="329"/>
    <n v="845"/>
    <n v="348"/>
    <n v="4.75"/>
    <n v="251100"/>
    <x v="1"/>
    <m/>
  </r>
  <r>
    <n v="-121.94"/>
    <n v="37.340000000000003"/>
    <n v="36"/>
    <n v="3142"/>
    <n v="632"/>
    <n v="1372"/>
    <n v="560"/>
    <n v="5.0175000000000001"/>
    <n v="246100"/>
    <x v="1"/>
    <m/>
  </r>
  <r>
    <n v="-121.95"/>
    <n v="37.340000000000003"/>
    <n v="25"/>
    <n v="5236"/>
    <n v="1320"/>
    <n v="2529"/>
    <n v="1213"/>
    <n v="3.1701999999999999"/>
    <n v="256100"/>
    <x v="1"/>
    <m/>
  </r>
  <r>
    <n v="-121.95"/>
    <n v="37.33"/>
    <n v="31"/>
    <n v="1866"/>
    <n v="465"/>
    <n v="821"/>
    <n v="447"/>
    <n v="2.3546999999999998"/>
    <n v="275900"/>
    <x v="1"/>
    <m/>
  </r>
  <r>
    <n v="-121.95"/>
    <n v="37.33"/>
    <n v="36"/>
    <n v="1683"/>
    <n v="286"/>
    <n v="740"/>
    <n v="324"/>
    <n v="4.7603999999999997"/>
    <n v="294700"/>
    <x v="1"/>
    <m/>
  </r>
  <r>
    <n v="-121.96"/>
    <n v="37.33"/>
    <n v="26"/>
    <n v="3269"/>
    <n v="788"/>
    <n v="1427"/>
    <n v="696"/>
    <n v="4.2135999999999996"/>
    <n v="288300"/>
    <x v="1"/>
    <m/>
  </r>
  <r>
    <n v="-121.96"/>
    <n v="37.33"/>
    <n v="35"/>
    <n v="2294"/>
    <n v="411"/>
    <n v="1054"/>
    <n v="449"/>
    <n v="4.0667"/>
    <n v="276900"/>
    <x v="1"/>
    <m/>
  </r>
  <r>
    <n v="-121.96"/>
    <n v="37.340000000000003"/>
    <n v="42"/>
    <n v="2001"/>
    <n v="402"/>
    <n v="942"/>
    <n v="375"/>
    <n v="4.4452999999999996"/>
    <n v="255400"/>
    <x v="1"/>
    <m/>
  </r>
  <r>
    <n v="-121.96"/>
    <n v="37.340000000000003"/>
    <n v="36"/>
    <n v="844"/>
    <n v="153"/>
    <n v="373"/>
    <n v="160"/>
    <n v="5.7910000000000004"/>
    <n v="254100"/>
    <x v="1"/>
    <m/>
  </r>
  <r>
    <n v="-121.96"/>
    <n v="37.340000000000003"/>
    <n v="18"/>
    <n v="4438"/>
    <n v="939"/>
    <n v="1901"/>
    <n v="895"/>
    <n v="5.3872999999999998"/>
    <n v="288300"/>
    <x v="1"/>
    <m/>
  </r>
  <r>
    <n v="-121.96"/>
    <n v="37.340000000000003"/>
    <n v="34"/>
    <n v="1461"/>
    <n v="299"/>
    <n v="739"/>
    <n v="276"/>
    <n v="3.4375"/>
    <n v="252600"/>
    <x v="1"/>
    <m/>
  </r>
  <r>
    <n v="-121.96"/>
    <n v="37.340000000000003"/>
    <n v="37"/>
    <n v="663"/>
    <n v="127"/>
    <n v="293"/>
    <n v="132"/>
    <n v="3.7812999999999999"/>
    <n v="247800"/>
    <x v="1"/>
    <m/>
  </r>
  <r>
    <n v="-121.98"/>
    <n v="37.33"/>
    <n v="30"/>
    <n v="2645"/>
    <n v="462"/>
    <n v="1506"/>
    <n v="480"/>
    <n v="6.3715999999999999"/>
    <n v="330500"/>
    <x v="1"/>
    <m/>
  </r>
  <r>
    <n v="-121.98"/>
    <n v="37.33"/>
    <n v="30"/>
    <n v="3742"/>
    <n v="633"/>
    <n v="1721"/>
    <n v="631"/>
    <n v="6.1387999999999998"/>
    <n v="302400"/>
    <x v="1"/>
    <m/>
  </r>
  <r>
    <n v="-121.99"/>
    <n v="37.340000000000003"/>
    <n v="27"/>
    <n v="3353"/>
    <n v="653"/>
    <n v="1571"/>
    <n v="621"/>
    <n v="5.2729999999999997"/>
    <n v="315600"/>
    <x v="1"/>
    <m/>
  </r>
  <r>
    <n v="-121.97"/>
    <n v="37.33"/>
    <n v="21"/>
    <n v="8275"/>
    <n v="1566"/>
    <n v="3636"/>
    <n v="1524"/>
    <n v="5.1505999999999998"/>
    <n v="302100"/>
    <x v="1"/>
    <m/>
  </r>
  <r>
    <n v="-121.98"/>
    <n v="37.33"/>
    <n v="25"/>
    <n v="3223"/>
    <n v="612"/>
    <n v="1529"/>
    <n v="602"/>
    <n v="5.1210000000000004"/>
    <n v="287600"/>
    <x v="1"/>
    <m/>
  </r>
  <r>
    <n v="-121.98"/>
    <n v="37.33"/>
    <n v="35"/>
    <n v="1907"/>
    <n v="326"/>
    <n v="912"/>
    <n v="313"/>
    <n v="5.9566999999999997"/>
    <n v="294300"/>
    <x v="1"/>
    <m/>
  </r>
  <r>
    <n v="-121.99"/>
    <n v="37.33"/>
    <n v="35"/>
    <n v="1802"/>
    <n v="291"/>
    <n v="841"/>
    <n v="315"/>
    <n v="4.8365"/>
    <n v="313900"/>
    <x v="1"/>
    <m/>
  </r>
  <r>
    <n v="-121.99"/>
    <n v="37.33"/>
    <n v="33"/>
    <n v="2023"/>
    <n v="425"/>
    <n v="1016"/>
    <n v="405"/>
    <n v="3.9417"/>
    <n v="285800"/>
    <x v="1"/>
    <m/>
  </r>
  <r>
    <n v="-121.98"/>
    <n v="37.31"/>
    <n v="28"/>
    <n v="3840"/>
    <n v="629"/>
    <n v="1883"/>
    <n v="662"/>
    <n v="6.4095000000000004"/>
    <n v="335900"/>
    <x v="1"/>
    <m/>
  </r>
  <r>
    <n v="-121.99"/>
    <n v="37.299999999999997"/>
    <n v="28"/>
    <n v="4863"/>
    <n v="901"/>
    <n v="2110"/>
    <n v="868"/>
    <n v="5.1482999999999999"/>
    <n v="342000"/>
    <x v="1"/>
    <m/>
  </r>
  <r>
    <n v="-122"/>
    <n v="37.299999999999997"/>
    <n v="28"/>
    <n v="5096"/>
    <n v="1011"/>
    <n v="2588"/>
    <n v="954"/>
    <n v="5.3570000000000002"/>
    <n v="355200"/>
    <x v="1"/>
    <m/>
  </r>
  <r>
    <n v="-121.98"/>
    <n v="37.32"/>
    <n v="17"/>
    <n v="9789"/>
    <n v="2552"/>
    <n v="4748"/>
    <n v="2206"/>
    <n v="4.2530999999999999"/>
    <n v="279800"/>
    <x v="1"/>
    <m/>
  </r>
  <r>
    <n v="-121.99"/>
    <n v="37.32"/>
    <n v="20"/>
    <n v="4461"/>
    <n v="864"/>
    <n v="2042"/>
    <n v="808"/>
    <n v="4.7083000000000004"/>
    <n v="217700"/>
    <x v="1"/>
    <m/>
  </r>
  <r>
    <n v="-121.98"/>
    <n v="37.31"/>
    <n v="32"/>
    <n v="2248"/>
    <n v="460"/>
    <n v="1191"/>
    <n v="419"/>
    <n v="5.6059999999999999"/>
    <n v="288900"/>
    <x v="1"/>
    <m/>
  </r>
  <r>
    <n v="-121.98"/>
    <n v="37.31"/>
    <n v="34"/>
    <n v="2034"/>
    <n v="359"/>
    <n v="1016"/>
    <n v="375"/>
    <n v="5.8127000000000004"/>
    <n v="288300"/>
    <x v="1"/>
    <m/>
  </r>
  <r>
    <n v="-121.99"/>
    <n v="37.31"/>
    <n v="26"/>
    <n v="3285"/>
    <n v="502"/>
    <n v="1443"/>
    <n v="530"/>
    <n v="5.7832999999999997"/>
    <n v="339600"/>
    <x v="1"/>
    <m/>
  </r>
  <r>
    <n v="-121.97"/>
    <n v="37.32"/>
    <n v="19"/>
    <n v="4620"/>
    <n v="1404"/>
    <n v="2672"/>
    <n v="1308"/>
    <n v="3.6989999999999998"/>
    <n v="237500"/>
    <x v="1"/>
    <m/>
  </r>
  <r>
    <n v="-121.96"/>
    <n v="37.32"/>
    <n v="11"/>
    <n v="1711"/>
    <n v="493"/>
    <n v="1094"/>
    <n v="543"/>
    <n v="3.73"/>
    <n v="227700"/>
    <x v="1"/>
    <m/>
  </r>
  <r>
    <n v="-121.95"/>
    <n v="37.32"/>
    <n v="39"/>
    <n v="1164"/>
    <n v="199"/>
    <n v="619"/>
    <n v="231"/>
    <n v="4.6303999999999998"/>
    <n v="263200"/>
    <x v="1"/>
    <m/>
  </r>
  <r>
    <n v="-121.95"/>
    <n v="37.32"/>
    <n v="20"/>
    <n v="1145"/>
    <n v="198"/>
    <n v="431"/>
    <n v="173"/>
    <n v="3.1103000000000001"/>
    <n v="281900"/>
    <x v="1"/>
    <m/>
  </r>
  <r>
    <n v="-121.95"/>
    <n v="37.31"/>
    <n v="27"/>
    <n v="4140"/>
    <m/>
    <n v="2135"/>
    <n v="893"/>
    <n v="3.6292"/>
    <n v="264600"/>
    <x v="1"/>
    <m/>
  </r>
  <r>
    <n v="-121.96"/>
    <n v="37.31"/>
    <n v="26"/>
    <n v="4310"/>
    <n v="678"/>
    <n v="1819"/>
    <n v="686"/>
    <n v="7.0468999999999999"/>
    <n v="365500"/>
    <x v="1"/>
    <m/>
  </r>
  <r>
    <n v="-121.96"/>
    <n v="37.31"/>
    <n v="31"/>
    <n v="3890"/>
    <n v="711"/>
    <n v="1898"/>
    <n v="717"/>
    <n v="5.2534000000000001"/>
    <n v="290900"/>
    <x v="1"/>
    <m/>
  </r>
  <r>
    <n v="-121.97"/>
    <n v="37.31"/>
    <n v="21"/>
    <n v="7628"/>
    <n v="2166"/>
    <n v="3637"/>
    <n v="1749"/>
    <n v="3.6400999999999999"/>
    <n v="267500"/>
    <x v="1"/>
    <m/>
  </r>
  <r>
    <n v="-121.97"/>
    <n v="37.31"/>
    <n v="25"/>
    <n v="5775"/>
    <n v="1225"/>
    <n v="3580"/>
    <n v="1138"/>
    <n v="3.9186999999999999"/>
    <n v="314900"/>
    <x v="1"/>
    <m/>
  </r>
  <r>
    <n v="-121.97"/>
    <n v="37.299999999999997"/>
    <n v="25"/>
    <n v="5463"/>
    <n v="1351"/>
    <n v="2758"/>
    <n v="1310"/>
    <n v="3.0078999999999998"/>
    <n v="277300"/>
    <x v="1"/>
    <m/>
  </r>
  <r>
    <n v="-121.95"/>
    <n v="37.32"/>
    <n v="33"/>
    <n v="726"/>
    <n v="168"/>
    <n v="351"/>
    <n v="147"/>
    <n v="3.1457999999999999"/>
    <n v="270500"/>
    <x v="1"/>
    <m/>
  </r>
  <r>
    <n v="-121.94"/>
    <n v="37.31"/>
    <n v="30"/>
    <n v="4238"/>
    <n v="1010"/>
    <n v="1914"/>
    <n v="972"/>
    <n v="3.7631999999999999"/>
    <n v="307000"/>
    <x v="1"/>
    <m/>
  </r>
  <r>
    <n v="-121.95"/>
    <n v="37.31"/>
    <n v="27"/>
    <n v="2462"/>
    <n v="570"/>
    <n v="1278"/>
    <n v="565"/>
    <n v="3.5651999999999999"/>
    <n v="329500"/>
    <x v="1"/>
    <m/>
  </r>
  <r>
    <n v="-121.94"/>
    <n v="37.299999999999997"/>
    <n v="30"/>
    <n v="1758"/>
    <n v="248"/>
    <n v="814"/>
    <n v="256"/>
    <n v="6.6230000000000002"/>
    <n v="332500"/>
    <x v="1"/>
    <m/>
  </r>
  <r>
    <n v="-121.95"/>
    <n v="37.299999999999997"/>
    <n v="21"/>
    <n v="4193"/>
    <n v="1068"/>
    <n v="2487"/>
    <n v="1011"/>
    <n v="3.7187999999999999"/>
    <n v="293000"/>
    <x v="1"/>
    <m/>
  </r>
  <r>
    <n v="-121.94"/>
    <n v="37.299999999999997"/>
    <n v="25"/>
    <n v="1455"/>
    <n v="370"/>
    <n v="734"/>
    <n v="331"/>
    <n v="3.2726999999999999"/>
    <n v="262500"/>
    <x v="1"/>
    <m/>
  </r>
  <r>
    <n v="-121.95"/>
    <n v="37.299999999999997"/>
    <n v="25"/>
    <n v="5641"/>
    <n v="1517"/>
    <n v="3786"/>
    <n v="1410"/>
    <n v="3.3957999999999999"/>
    <n v="267500"/>
    <x v="1"/>
    <m/>
  </r>
  <r>
    <n v="-121.96"/>
    <n v="37.299999999999997"/>
    <n v="20"/>
    <n v="4228"/>
    <n v="1006"/>
    <n v="2334"/>
    <n v="1007"/>
    <n v="4.3080999999999996"/>
    <n v="227300"/>
    <x v="1"/>
    <m/>
  </r>
  <r>
    <n v="-121.94"/>
    <n v="37.29"/>
    <n v="22"/>
    <n v="2593"/>
    <n v="637"/>
    <n v="1249"/>
    <n v="623"/>
    <n v="3.75"/>
    <n v="212500"/>
    <x v="1"/>
    <m/>
  </r>
  <r>
    <n v="-121.94"/>
    <n v="37.29"/>
    <n v="20"/>
    <n v="710"/>
    <n v="188"/>
    <n v="363"/>
    <n v="176"/>
    <n v="4.0961999999999996"/>
    <n v="214100"/>
    <x v="1"/>
    <m/>
  </r>
  <r>
    <n v="-121.95"/>
    <n v="37.270000000000003"/>
    <n v="17"/>
    <n v="1330"/>
    <n v="271"/>
    <n v="408"/>
    <n v="258"/>
    <n v="1.7171000000000001"/>
    <n v="181300"/>
    <x v="1"/>
    <m/>
  </r>
  <r>
    <n v="-121.95"/>
    <n v="37.28"/>
    <n v="52"/>
    <n v="777"/>
    <n v="148"/>
    <n v="362"/>
    <n v="144"/>
    <n v="4.0208000000000004"/>
    <n v="262500"/>
    <x v="1"/>
    <m/>
  </r>
  <r>
    <n v="-121.95"/>
    <n v="37.29"/>
    <n v="9"/>
    <n v="1503"/>
    <n v="381"/>
    <n v="715"/>
    <n v="349"/>
    <n v="4.6371000000000002"/>
    <n v="234300"/>
    <x v="1"/>
    <m/>
  </r>
  <r>
    <n v="-121.95"/>
    <n v="37.29"/>
    <n v="30"/>
    <n v="3734"/>
    <n v="813"/>
    <n v="1834"/>
    <n v="824"/>
    <n v="3.4504999999999999"/>
    <n v="260000"/>
    <x v="1"/>
    <m/>
  </r>
  <r>
    <n v="-121.95"/>
    <n v="37.28"/>
    <n v="19"/>
    <n v="7027"/>
    <n v="1847"/>
    <n v="3759"/>
    <n v="1753"/>
    <n v="3.1509"/>
    <n v="242900"/>
    <x v="1"/>
    <m/>
  </r>
  <r>
    <n v="-121.98"/>
    <n v="37.299999999999997"/>
    <n v="30"/>
    <n v="3404"/>
    <n v="693"/>
    <n v="1794"/>
    <n v="633"/>
    <n v="4.6311999999999998"/>
    <n v="283200"/>
    <x v="1"/>
    <m/>
  </r>
  <r>
    <n v="-121.98"/>
    <n v="37.29"/>
    <n v="33"/>
    <n v="2120"/>
    <n v="349"/>
    <n v="907"/>
    <n v="336"/>
    <n v="7.5442999999999998"/>
    <n v="283000"/>
    <x v="1"/>
    <m/>
  </r>
  <r>
    <n v="-121.98"/>
    <n v="37.29"/>
    <n v="31"/>
    <n v="2750"/>
    <n v="664"/>
    <n v="1459"/>
    <n v="660"/>
    <n v="3.2286999999999999"/>
    <n v="264900"/>
    <x v="1"/>
    <m/>
  </r>
  <r>
    <n v="-121.96"/>
    <n v="37.28"/>
    <n v="33"/>
    <n v="1940"/>
    <n v="327"/>
    <n v="877"/>
    <n v="314"/>
    <n v="5.4386000000000001"/>
    <n v="280400"/>
    <x v="1"/>
    <m/>
  </r>
  <r>
    <n v="-121.97"/>
    <n v="37.28"/>
    <n v="25"/>
    <n v="4707"/>
    <n v="695"/>
    <n v="1995"/>
    <n v="642"/>
    <n v="6.6436999999999999"/>
    <n v="296100"/>
    <x v="1"/>
    <m/>
  </r>
  <r>
    <n v="-121.97"/>
    <n v="37.28"/>
    <n v="27"/>
    <n v="2427"/>
    <n v="403"/>
    <n v="1301"/>
    <n v="438"/>
    <n v="5.0385"/>
    <n v="277300"/>
    <x v="1"/>
    <m/>
  </r>
  <r>
    <n v="-121.98"/>
    <n v="37.28"/>
    <n v="26"/>
    <n v="1182"/>
    <n v="309"/>
    <n v="620"/>
    <n v="306"/>
    <n v="3.3921999999999999"/>
    <n v="269100"/>
    <x v="1"/>
    <m/>
  </r>
  <r>
    <n v="-121.98"/>
    <n v="37.28"/>
    <n v="28"/>
    <n v="3688"/>
    <n v="633"/>
    <n v="1877"/>
    <n v="620"/>
    <n v="5.7251000000000003"/>
    <n v="272600"/>
    <x v="1"/>
    <m/>
  </r>
  <r>
    <n v="-121.98"/>
    <n v="37.28"/>
    <n v="27"/>
    <n v="3526"/>
    <n v="589"/>
    <n v="1725"/>
    <n v="553"/>
    <n v="5.7812000000000001"/>
    <n v="275000"/>
    <x v="1"/>
    <m/>
  </r>
  <r>
    <n v="-121.99"/>
    <n v="37.270000000000003"/>
    <n v="27"/>
    <n v="2937"/>
    <n v="497"/>
    <n v="1454"/>
    <n v="511"/>
    <n v="5.4051"/>
    <n v="273500"/>
    <x v="1"/>
    <m/>
  </r>
  <r>
    <n v="-121.99"/>
    <n v="37.29"/>
    <n v="32"/>
    <n v="2930"/>
    <n v="481"/>
    <n v="1336"/>
    <n v="481"/>
    <n v="6.4630999999999998"/>
    <n v="344100"/>
    <x v="1"/>
    <m/>
  </r>
  <r>
    <n v="-121.96"/>
    <n v="37.299999999999997"/>
    <n v="23"/>
    <n v="4040"/>
    <n v="843"/>
    <n v="2181"/>
    <n v="843"/>
    <n v="4.0403000000000002"/>
    <n v="303400"/>
    <x v="1"/>
    <m/>
  </r>
  <r>
    <n v="-121.97"/>
    <n v="37.299999999999997"/>
    <n v="31"/>
    <n v="3340"/>
    <n v="735"/>
    <n v="1891"/>
    <n v="686"/>
    <n v="4.8541999999999996"/>
    <n v="275000"/>
    <x v="1"/>
    <m/>
  </r>
  <r>
    <n v="-121.96"/>
    <n v="37.29"/>
    <n v="24"/>
    <n v="1240"/>
    <n v="263"/>
    <n v="690"/>
    <n v="276"/>
    <n v="5"/>
    <n v="283000"/>
    <x v="1"/>
    <m/>
  </r>
  <r>
    <n v="-121.97"/>
    <n v="37.29"/>
    <n v="25"/>
    <n v="4096"/>
    <n v="743"/>
    <n v="2027"/>
    <n v="741"/>
    <n v="5.3293999999999997"/>
    <n v="300300"/>
    <x v="1"/>
    <m/>
  </r>
  <r>
    <n v="-121.97"/>
    <n v="37.29"/>
    <n v="29"/>
    <n v="2721"/>
    <n v="682"/>
    <n v="1602"/>
    <n v="646"/>
    <n v="3.3370000000000002"/>
    <n v="265300"/>
    <x v="1"/>
    <m/>
  </r>
  <r>
    <n v="-121.99"/>
    <n v="37.270000000000003"/>
    <n v="17"/>
    <n v="1527"/>
    <n v="267"/>
    <n v="775"/>
    <n v="260"/>
    <n v="5.9657999999999998"/>
    <n v="278000"/>
    <x v="1"/>
    <m/>
  </r>
  <r>
    <n v="-121.98"/>
    <n v="37.270000000000003"/>
    <n v="25"/>
    <n v="3075"/>
    <n v="564"/>
    <n v="1633"/>
    <n v="543"/>
    <n v="5.2527999999999997"/>
    <n v="269400"/>
    <x v="1"/>
    <m/>
  </r>
  <r>
    <n v="-121.98"/>
    <n v="37.270000000000003"/>
    <n v="29"/>
    <n v="2658"/>
    <n v="484"/>
    <n v="1318"/>
    <n v="498"/>
    <n v="5.3560999999999996"/>
    <n v="298900"/>
    <x v="1"/>
    <m/>
  </r>
  <r>
    <n v="-121.96"/>
    <n v="37.28"/>
    <n v="28"/>
    <n v="5018"/>
    <n v="1066"/>
    <n v="2846"/>
    <n v="998"/>
    <n v="4.0174000000000003"/>
    <n v="273900"/>
    <x v="1"/>
    <m/>
  </r>
  <r>
    <n v="-121.96"/>
    <n v="37.270000000000003"/>
    <n v="22"/>
    <n v="6114"/>
    <n v="1211"/>
    <n v="2983"/>
    <n v="1163"/>
    <n v="5.2533000000000003"/>
    <n v="269100"/>
    <x v="1"/>
    <m/>
  </r>
  <r>
    <n v="-121.96"/>
    <n v="37.270000000000003"/>
    <n v="31"/>
    <n v="3347"/>
    <n v="589"/>
    <n v="1566"/>
    <n v="597"/>
    <n v="5.5151000000000003"/>
    <n v="286800"/>
    <x v="1"/>
    <m/>
  </r>
  <r>
    <n v="-121.97"/>
    <n v="37.26"/>
    <n v="19"/>
    <n v="2174"/>
    <n v="454"/>
    <n v="998"/>
    <n v="426"/>
    <n v="4.6826999999999996"/>
    <n v="255100"/>
    <x v="1"/>
    <m/>
  </r>
  <r>
    <n v="-121.96"/>
    <n v="37.26"/>
    <n v="22"/>
    <n v="1408"/>
    <n v="351"/>
    <n v="636"/>
    <n v="294"/>
    <n v="1.8542000000000001"/>
    <n v="333300"/>
    <x v="1"/>
    <m/>
  </r>
  <r>
    <n v="-121.95"/>
    <n v="37.25"/>
    <n v="30"/>
    <n v="3298"/>
    <n v="634"/>
    <n v="1532"/>
    <n v="602"/>
    <n v="5.0862999999999996"/>
    <n v="332000"/>
    <x v="1"/>
    <m/>
  </r>
  <r>
    <n v="-121.95"/>
    <n v="37.24"/>
    <n v="37"/>
    <n v="3109"/>
    <n v="541"/>
    <n v="1566"/>
    <n v="544"/>
    <n v="6.0235000000000003"/>
    <n v="413500"/>
    <x v="1"/>
    <m/>
  </r>
  <r>
    <n v="-121.95"/>
    <n v="37.24"/>
    <n v="32"/>
    <n v="1382"/>
    <n v="239"/>
    <n v="705"/>
    <n v="251"/>
    <n v="6.0956999999999999"/>
    <n v="405400"/>
    <x v="1"/>
    <m/>
  </r>
  <r>
    <n v="-121.96"/>
    <n v="37.24"/>
    <n v="26"/>
    <n v="3032"/>
    <n v="605"/>
    <n v="1208"/>
    <n v="562"/>
    <n v="5.4683000000000002"/>
    <n v="430900"/>
    <x v="1"/>
    <m/>
  </r>
  <r>
    <n v="-121.96"/>
    <n v="37.25"/>
    <n v="35"/>
    <n v="1018"/>
    <n v="169"/>
    <n v="484"/>
    <n v="174"/>
    <n v="6.1647999999999996"/>
    <n v="371900"/>
    <x v="1"/>
    <m/>
  </r>
  <r>
    <n v="-121.95"/>
    <n v="37.25"/>
    <n v="34"/>
    <n v="2906"/>
    <n v="544"/>
    <n v="1282"/>
    <n v="522"/>
    <n v="5.5126999999999997"/>
    <n v="268200"/>
    <x v="1"/>
    <m/>
  </r>
  <r>
    <n v="-121.93"/>
    <n v="37.25"/>
    <n v="36"/>
    <n v="1089"/>
    <n v="182"/>
    <n v="535"/>
    <n v="170"/>
    <n v="4.6900000000000004"/>
    <n v="252600"/>
    <x v="1"/>
    <m/>
  </r>
  <r>
    <n v="-121.93"/>
    <n v="37.25"/>
    <n v="21"/>
    <n v="1354"/>
    <n v="289"/>
    <n v="639"/>
    <n v="273"/>
    <n v="4.5332999999999997"/>
    <n v="234200"/>
    <x v="1"/>
    <m/>
  </r>
  <r>
    <n v="-121.92"/>
    <n v="37.25"/>
    <n v="34"/>
    <n v="2231"/>
    <n v="360"/>
    <n v="1035"/>
    <n v="365"/>
    <n v="4.7916999999999996"/>
    <n v="243200"/>
    <x v="1"/>
    <m/>
  </r>
  <r>
    <n v="-121.93"/>
    <n v="37.25"/>
    <n v="32"/>
    <n v="1555"/>
    <n v="287"/>
    <n v="779"/>
    <n v="284"/>
    <n v="6.0358000000000001"/>
    <n v="260100"/>
    <x v="1"/>
    <m/>
  </r>
  <r>
    <n v="-121.94"/>
    <n v="37.24"/>
    <n v="35"/>
    <n v="1484"/>
    <n v="244"/>
    <n v="664"/>
    <n v="238"/>
    <n v="4.6749999999999998"/>
    <n v="245300"/>
    <x v="1"/>
    <m/>
  </r>
  <r>
    <n v="-121.91"/>
    <n v="37.24"/>
    <n v="24"/>
    <n v="5046"/>
    <n v="1001"/>
    <n v="2449"/>
    <n v="968"/>
    <n v="4.7118000000000002"/>
    <n v="274600"/>
    <x v="1"/>
    <m/>
  </r>
  <r>
    <n v="-121.91"/>
    <n v="37.24"/>
    <n v="30"/>
    <n v="2327"/>
    <n v="419"/>
    <n v="1114"/>
    <n v="372"/>
    <n v="4.7279"/>
    <n v="272000"/>
    <x v="1"/>
    <m/>
  </r>
  <r>
    <n v="-121.92"/>
    <n v="37.24"/>
    <n v="26"/>
    <n v="6777"/>
    <n v="1051"/>
    <n v="3319"/>
    <n v="1061"/>
    <n v="6.3662999999999998"/>
    <n v="279400"/>
    <x v="1"/>
    <m/>
  </r>
  <r>
    <n v="-121.94"/>
    <n v="37.24"/>
    <n v="19"/>
    <n v="1741"/>
    <n v="294"/>
    <n v="632"/>
    <n v="279"/>
    <n v="5.5944000000000003"/>
    <n v="290500"/>
    <x v="1"/>
    <m/>
  </r>
  <r>
    <n v="-121.94"/>
    <n v="37.24"/>
    <n v="26"/>
    <n v="2561"/>
    <n v="388"/>
    <n v="1165"/>
    <n v="393"/>
    <n v="7.3521999999999998"/>
    <n v="363800"/>
    <x v="1"/>
    <m/>
  </r>
  <r>
    <n v="-121.93"/>
    <n v="37.24"/>
    <n v="26"/>
    <n v="2574"/>
    <n v="414"/>
    <n v="1096"/>
    <n v="428"/>
    <n v="6.0738000000000003"/>
    <n v="335900"/>
    <x v="1"/>
    <m/>
  </r>
  <r>
    <n v="-121.92"/>
    <n v="37.24"/>
    <n v="27"/>
    <n v="1265"/>
    <n v="216"/>
    <n v="660"/>
    <n v="232"/>
    <n v="5.3910999999999998"/>
    <n v="281200"/>
    <x v="1"/>
    <m/>
  </r>
  <r>
    <n v="-121.91"/>
    <n v="37.229999999999997"/>
    <n v="22"/>
    <n v="2614"/>
    <n v="453"/>
    <n v="1240"/>
    <n v="462"/>
    <n v="6.0712000000000002"/>
    <n v="271800"/>
    <x v="1"/>
    <m/>
  </r>
  <r>
    <n v="-121.91"/>
    <n v="37.229999999999997"/>
    <n v="27"/>
    <n v="4866"/>
    <n v="668"/>
    <n v="1956"/>
    <n v="659"/>
    <n v="7.3842999999999996"/>
    <n v="405000"/>
    <x v="1"/>
    <m/>
  </r>
  <r>
    <n v="-121.93"/>
    <n v="37.22"/>
    <n v="21"/>
    <n v="4872"/>
    <n v="594"/>
    <n v="1811"/>
    <n v="560"/>
    <n v="9.3834"/>
    <n v="500001"/>
    <x v="1"/>
    <m/>
  </r>
  <r>
    <n v="-121.96"/>
    <n v="37.229999999999997"/>
    <n v="36"/>
    <n v="4423"/>
    <n v="632"/>
    <n v="1719"/>
    <n v="608"/>
    <n v="7.8407"/>
    <n v="476400"/>
    <x v="1"/>
    <m/>
  </r>
  <r>
    <n v="-121.97"/>
    <n v="37.229999999999997"/>
    <n v="22"/>
    <n v="2781"/>
    <n v="523"/>
    <n v="1291"/>
    <n v="516"/>
    <n v="4.6064999999999996"/>
    <n v="445900"/>
    <x v="1"/>
    <m/>
  </r>
  <r>
    <n v="-121.98"/>
    <n v="37.22"/>
    <n v="46"/>
    <n v="10088"/>
    <n v="1910"/>
    <n v="3728"/>
    <n v="1781"/>
    <n v="5.2321"/>
    <n v="500001"/>
    <x v="1"/>
    <m/>
  </r>
  <r>
    <n v="-121.96"/>
    <n v="37.22"/>
    <n v="35"/>
    <n v="4709"/>
    <n v="723"/>
    <n v="1866"/>
    <n v="694"/>
    <n v="8.4920000000000009"/>
    <n v="500001"/>
    <x v="1"/>
    <m/>
  </r>
  <r>
    <n v="-121.95"/>
    <n v="37.21"/>
    <n v="20"/>
    <n v="2345"/>
    <n v="322"/>
    <n v="890"/>
    <n v="276"/>
    <n v="10.018700000000001"/>
    <n v="500001"/>
    <x v="1"/>
    <m/>
  </r>
  <r>
    <n v="-121.97"/>
    <n v="37.24"/>
    <n v="35"/>
    <n v="2553"/>
    <n v="533"/>
    <n v="1117"/>
    <n v="498"/>
    <n v="4.4062999999999999"/>
    <n v="436100"/>
    <x v="1"/>
    <m/>
  </r>
  <r>
    <n v="-121.98"/>
    <n v="37.229999999999997"/>
    <n v="33"/>
    <n v="3585"/>
    <n v="935"/>
    <n v="1511"/>
    <n v="835"/>
    <n v="3.1175999999999999"/>
    <n v="396300"/>
    <x v="1"/>
    <m/>
  </r>
  <r>
    <n v="-122"/>
    <n v="37.229999999999997"/>
    <n v="36"/>
    <n v="3191"/>
    <n v="430"/>
    <n v="1234"/>
    <n v="440"/>
    <n v="9.0703999999999994"/>
    <n v="500001"/>
    <x v="1"/>
    <m/>
  </r>
  <r>
    <n v="-121.96"/>
    <n v="37.25"/>
    <n v="19"/>
    <n v="1858"/>
    <n v="359"/>
    <n v="790"/>
    <n v="347"/>
    <n v="4.5156000000000001"/>
    <n v="339300"/>
    <x v="1"/>
    <m/>
  </r>
  <r>
    <n v="-121.97"/>
    <n v="37.25"/>
    <n v="32"/>
    <n v="2892"/>
    <n v="496"/>
    <n v="1193"/>
    <n v="492"/>
    <n v="6.1310000000000002"/>
    <n v="367800"/>
    <x v="1"/>
    <m/>
  </r>
  <r>
    <n v="-121.98"/>
    <n v="37.26"/>
    <n v="27"/>
    <n v="2331"/>
    <n v="461"/>
    <n v="1178"/>
    <n v="447"/>
    <n v="4.6654"/>
    <n v="340700"/>
    <x v="1"/>
    <m/>
  </r>
  <r>
    <n v="-121.99"/>
    <n v="37.270000000000003"/>
    <n v="21"/>
    <n v="1214"/>
    <n v="192"/>
    <n v="500"/>
    <n v="185"/>
    <n v="7.5979999999999999"/>
    <n v="347800"/>
    <x v="1"/>
    <m/>
  </r>
  <r>
    <n v="-121.99"/>
    <n v="37.26"/>
    <n v="17"/>
    <n v="4034"/>
    <n v="611"/>
    <n v="1158"/>
    <n v="560"/>
    <n v="8.2068999999999992"/>
    <n v="442500"/>
    <x v="1"/>
    <m/>
  </r>
  <r>
    <n v="-121.98"/>
    <n v="37.25"/>
    <n v="19"/>
    <n v="755"/>
    <n v="93"/>
    <n v="267"/>
    <n v="99"/>
    <n v="15"/>
    <n v="500001"/>
    <x v="1"/>
    <m/>
  </r>
  <r>
    <n v="-121.99"/>
    <n v="37.25"/>
    <n v="25"/>
    <n v="1743"/>
    <n v="212"/>
    <n v="604"/>
    <n v="200"/>
    <n v="10.7582"/>
    <n v="500001"/>
    <x v="1"/>
    <m/>
  </r>
  <r>
    <n v="-121.97"/>
    <n v="37.25"/>
    <n v="21"/>
    <n v="2775"/>
    <n v="389"/>
    <n v="856"/>
    <n v="350"/>
    <n v="7.9135"/>
    <n v="496400"/>
    <x v="1"/>
    <m/>
  </r>
  <r>
    <n v="-121.99"/>
    <n v="37.25"/>
    <n v="22"/>
    <n v="4240"/>
    <n v="532"/>
    <n v="1480"/>
    <n v="514"/>
    <n v="11.2463"/>
    <n v="500001"/>
    <x v="1"/>
    <m/>
  </r>
  <r>
    <n v="-121.98"/>
    <n v="37.24"/>
    <n v="35"/>
    <n v="3574"/>
    <n v="485"/>
    <n v="1325"/>
    <n v="476"/>
    <n v="8.5425000000000004"/>
    <n v="500001"/>
    <x v="1"/>
    <m/>
  </r>
  <r>
    <n v="-122"/>
    <n v="37.270000000000003"/>
    <n v="33"/>
    <n v="1664"/>
    <n v="271"/>
    <n v="759"/>
    <n v="272"/>
    <n v="5.7876000000000003"/>
    <n v="415800"/>
    <x v="1"/>
    <m/>
  </r>
  <r>
    <n v="-122.01"/>
    <n v="37.270000000000003"/>
    <n v="27"/>
    <n v="3340"/>
    <n v="451"/>
    <n v="1220"/>
    <n v="447"/>
    <n v="8.8178000000000001"/>
    <n v="500001"/>
    <x v="1"/>
    <m/>
  </r>
  <r>
    <n v="-122.02"/>
    <n v="37.26"/>
    <n v="24"/>
    <n v="2411"/>
    <n v="299"/>
    <n v="847"/>
    <n v="299"/>
    <n v="10.2666"/>
    <n v="500001"/>
    <x v="1"/>
    <m/>
  </r>
  <r>
    <n v="-122.02"/>
    <n v="37.26"/>
    <n v="34"/>
    <n v="1764"/>
    <n v="243"/>
    <n v="692"/>
    <n v="223"/>
    <n v="8.0330999999999992"/>
    <n v="500001"/>
    <x v="1"/>
    <m/>
  </r>
  <r>
    <n v="-122.01"/>
    <n v="37.25"/>
    <n v="31"/>
    <n v="1574"/>
    <n v="193"/>
    <n v="551"/>
    <n v="191"/>
    <n v="10.2311"/>
    <n v="500001"/>
    <x v="1"/>
    <m/>
  </r>
  <r>
    <n v="-121.99"/>
    <n v="37.26"/>
    <n v="29"/>
    <n v="2718"/>
    <n v="365"/>
    <n v="982"/>
    <n v="339"/>
    <n v="7.9234"/>
    <n v="500001"/>
    <x v="1"/>
    <m/>
  </r>
  <r>
    <n v="-122.01"/>
    <n v="37.26"/>
    <n v="14"/>
    <n v="2561"/>
    <n v="404"/>
    <n v="1172"/>
    <n v="378"/>
    <n v="7.6106999999999996"/>
    <n v="500001"/>
    <x v="1"/>
    <m/>
  </r>
  <r>
    <n v="-122.03"/>
    <n v="37.25"/>
    <n v="34"/>
    <n v="2892"/>
    <n v="413"/>
    <n v="903"/>
    <n v="365"/>
    <n v="7.8711000000000002"/>
    <n v="500001"/>
    <x v="1"/>
    <m/>
  </r>
  <r>
    <n v="-122.04"/>
    <n v="37.24"/>
    <n v="24"/>
    <n v="1521"/>
    <n v="209"/>
    <n v="539"/>
    <n v="192"/>
    <n v="11.1557"/>
    <n v="500001"/>
    <x v="1"/>
    <m/>
  </r>
  <r>
    <n v="-122.02"/>
    <n v="37.24"/>
    <n v="28"/>
    <n v="2796"/>
    <n v="365"/>
    <n v="1085"/>
    <n v="363"/>
    <n v="10.683400000000001"/>
    <n v="500001"/>
    <x v="1"/>
    <m/>
  </r>
  <r>
    <n v="-122.03"/>
    <n v="37.29"/>
    <n v="22"/>
    <n v="3118"/>
    <n v="438"/>
    <n v="1147"/>
    <n v="425"/>
    <n v="10.3653"/>
    <n v="500001"/>
    <x v="1"/>
    <m/>
  </r>
  <r>
    <n v="-122.02"/>
    <n v="37.29"/>
    <n v="18"/>
    <n v="2550"/>
    <n v="312"/>
    <n v="999"/>
    <n v="320"/>
    <n v="8.7939000000000007"/>
    <n v="500001"/>
    <x v="1"/>
    <m/>
  </r>
  <r>
    <n v="-122.02"/>
    <n v="37.29"/>
    <n v="25"/>
    <n v="3845"/>
    <n v="492"/>
    <n v="1461"/>
    <n v="475"/>
    <n v="10.3979"/>
    <n v="500001"/>
    <x v="1"/>
    <m/>
  </r>
  <r>
    <n v="-122.01"/>
    <n v="37.29"/>
    <n v="31"/>
    <n v="3136"/>
    <n v="431"/>
    <n v="1190"/>
    <n v="412"/>
    <n v="7.5"/>
    <n v="500001"/>
    <x v="1"/>
    <m/>
  </r>
  <r>
    <n v="-122.01"/>
    <n v="37.28"/>
    <n v="22"/>
    <n v="2038"/>
    <n v="260"/>
    <n v="773"/>
    <n v="281"/>
    <n v="9.1569000000000003"/>
    <n v="500001"/>
    <x v="1"/>
    <m/>
  </r>
  <r>
    <n v="-122"/>
    <n v="37.28"/>
    <n v="35"/>
    <n v="3133"/>
    <n v="541"/>
    <n v="1449"/>
    <n v="555"/>
    <n v="5.7294999999999998"/>
    <n v="346100"/>
    <x v="1"/>
    <m/>
  </r>
  <r>
    <n v="-122"/>
    <n v="37.28"/>
    <n v="33"/>
    <n v="2170"/>
    <n v="311"/>
    <n v="854"/>
    <n v="303"/>
    <n v="8.3605"/>
    <n v="500001"/>
    <x v="1"/>
    <m/>
  </r>
  <r>
    <n v="-122"/>
    <n v="37.28"/>
    <n v="32"/>
    <n v="2782"/>
    <n v="495"/>
    <n v="1092"/>
    <n v="455"/>
    <n v="5.4103000000000003"/>
    <n v="335900"/>
    <x v="1"/>
    <m/>
  </r>
  <r>
    <n v="-122.03"/>
    <n v="37.270000000000003"/>
    <n v="32"/>
    <n v="4350"/>
    <n v="645"/>
    <n v="1551"/>
    <n v="609"/>
    <n v="7.8278999999999996"/>
    <n v="500001"/>
    <x v="1"/>
    <m/>
  </r>
  <r>
    <n v="-122.03"/>
    <n v="37.28"/>
    <n v="29"/>
    <n v="3752"/>
    <n v="468"/>
    <n v="1320"/>
    <n v="471"/>
    <n v="9.8937000000000008"/>
    <n v="500001"/>
    <x v="1"/>
    <m/>
  </r>
  <r>
    <n v="-122.02"/>
    <n v="37.28"/>
    <n v="25"/>
    <n v="3437"/>
    <n v="428"/>
    <n v="1198"/>
    <n v="411"/>
    <n v="9.3463999999999992"/>
    <n v="500001"/>
    <x v="1"/>
    <m/>
  </r>
  <r>
    <n v="-122.01"/>
    <n v="37.270000000000003"/>
    <n v="28"/>
    <n v="3825"/>
    <n v="473"/>
    <n v="1415"/>
    <n v="480"/>
    <n v="10.675000000000001"/>
    <n v="500001"/>
    <x v="1"/>
    <m/>
  </r>
  <r>
    <n v="-122.06"/>
    <n v="37.270000000000003"/>
    <n v="16"/>
    <n v="1612"/>
    <n v="221"/>
    <n v="567"/>
    <n v="208"/>
    <n v="10.5793"/>
    <n v="500001"/>
    <x v="1"/>
    <m/>
  </r>
  <r>
    <n v="-122.04"/>
    <n v="37.29"/>
    <n v="19"/>
    <n v="3625"/>
    <n v="432"/>
    <n v="1252"/>
    <n v="409"/>
    <n v="12.214499999999999"/>
    <n v="500001"/>
    <x v="1"/>
    <m/>
  </r>
  <r>
    <n v="-122.03"/>
    <n v="37.270000000000003"/>
    <n v="25"/>
    <n v="4460"/>
    <n v="553"/>
    <n v="1608"/>
    <n v="561"/>
    <n v="10.7958"/>
    <n v="500001"/>
    <x v="1"/>
    <m/>
  </r>
  <r>
    <n v="-122.04"/>
    <n v="37.26"/>
    <n v="24"/>
    <n v="4973"/>
    <n v="709"/>
    <n v="1692"/>
    <n v="696"/>
    <n v="7.8627000000000002"/>
    <n v="500001"/>
    <x v="1"/>
    <m/>
  </r>
  <r>
    <n v="-122.06"/>
    <n v="37.33"/>
    <n v="29"/>
    <n v="1945"/>
    <n v="269"/>
    <n v="826"/>
    <n v="275"/>
    <n v="8.2479999999999993"/>
    <n v="498800"/>
    <x v="1"/>
    <m/>
  </r>
  <r>
    <n v="-122.06"/>
    <n v="37.32"/>
    <n v="30"/>
    <n v="3033"/>
    <n v="540"/>
    <n v="1440"/>
    <n v="507"/>
    <n v="6.2182000000000004"/>
    <n v="380800"/>
    <x v="1"/>
    <m/>
  </r>
  <r>
    <n v="-122.05"/>
    <n v="37.31"/>
    <n v="25"/>
    <n v="4601"/>
    <n v="696"/>
    <n v="2003"/>
    <n v="666"/>
    <n v="8.0726999999999993"/>
    <n v="455500"/>
    <x v="1"/>
    <m/>
  </r>
  <r>
    <n v="-122.05"/>
    <n v="37.31"/>
    <n v="25"/>
    <n v="4111"/>
    <n v="538"/>
    <n v="1585"/>
    <n v="568"/>
    <n v="9.2297999999999991"/>
    <n v="500001"/>
    <x v="1"/>
    <m/>
  </r>
  <r>
    <n v="-122.06"/>
    <n v="37.299999999999997"/>
    <n v="11"/>
    <n v="5488"/>
    <n v="706"/>
    <n v="1947"/>
    <n v="641"/>
    <n v="10.7326"/>
    <n v="500001"/>
    <x v="1"/>
    <m/>
  </r>
  <r>
    <n v="-122.07"/>
    <n v="37.33"/>
    <n v="13"/>
    <n v="2173"/>
    <n v="349"/>
    <n v="891"/>
    <n v="345"/>
    <n v="8.0158000000000005"/>
    <n v="420000"/>
    <x v="1"/>
    <m/>
  </r>
  <r>
    <n v="-122.06"/>
    <n v="37.33"/>
    <n v="23"/>
    <n v="4507"/>
    <n v="751"/>
    <n v="2167"/>
    <n v="722"/>
    <n v="7.0102000000000002"/>
    <n v="500001"/>
    <x v="1"/>
    <m/>
  </r>
  <r>
    <n v="-122.07"/>
    <n v="37.31"/>
    <n v="24"/>
    <n v="4401"/>
    <n v="698"/>
    <n v="1818"/>
    <n v="685"/>
    <n v="7.2986000000000004"/>
    <n v="500001"/>
    <x v="1"/>
    <m/>
  </r>
  <r>
    <n v="-122.08"/>
    <n v="37.299999999999997"/>
    <n v="30"/>
    <n v="2268"/>
    <n v="404"/>
    <n v="1197"/>
    <n v="372"/>
    <n v="7.0812999999999997"/>
    <n v="485300"/>
    <x v="1"/>
    <m/>
  </r>
  <r>
    <n v="-122.08"/>
    <n v="37.31"/>
    <n v="17"/>
    <n v="2560"/>
    <n v="396"/>
    <n v="959"/>
    <n v="400"/>
    <n v="7.8528000000000002"/>
    <n v="368900"/>
    <x v="1"/>
    <m/>
  </r>
  <r>
    <n v="-122.04"/>
    <n v="37.340000000000003"/>
    <n v="20"/>
    <n v="4475"/>
    <n v="1048"/>
    <n v="2271"/>
    <n v="1021"/>
    <n v="4.8836000000000004"/>
    <n v="396200"/>
    <x v="1"/>
    <m/>
  </r>
  <r>
    <n v="-122.06"/>
    <n v="37.340000000000003"/>
    <n v="13"/>
    <n v="2057"/>
    <n v="466"/>
    <n v="790"/>
    <n v="436"/>
    <n v="5.0080999999999998"/>
    <n v="288300"/>
    <x v="1"/>
    <m/>
  </r>
  <r>
    <n v="-122.05"/>
    <n v="37.33"/>
    <n v="21"/>
    <n v="2052"/>
    <n v="346"/>
    <n v="933"/>
    <n v="351"/>
    <n v="5.3167"/>
    <n v="416300"/>
    <x v="1"/>
    <m/>
  </r>
  <r>
    <n v="-122.04"/>
    <n v="37.33"/>
    <n v="26"/>
    <n v="2690"/>
    <n v="401"/>
    <n v="1264"/>
    <n v="429"/>
    <n v="7.7643000000000004"/>
    <n v="474700"/>
    <x v="1"/>
    <m/>
  </r>
  <r>
    <n v="-122.05"/>
    <n v="37.33"/>
    <n v="17"/>
    <n v="3674"/>
    <n v="824"/>
    <n v="1364"/>
    <n v="694"/>
    <n v="6.3131000000000004"/>
    <n v="436400"/>
    <x v="1"/>
    <m/>
  </r>
  <r>
    <n v="-122.04"/>
    <n v="37.33"/>
    <n v="22"/>
    <n v="4011"/>
    <n v="963"/>
    <n v="2206"/>
    <n v="879"/>
    <n v="4.5720999999999998"/>
    <n v="351200"/>
    <x v="1"/>
    <m/>
  </r>
  <r>
    <n v="-122.04"/>
    <n v="37.32"/>
    <n v="27"/>
    <n v="2826"/>
    <n v="451"/>
    <n v="1259"/>
    <n v="439"/>
    <n v="5.7527999999999997"/>
    <n v="431400"/>
    <x v="1"/>
    <m/>
  </r>
  <r>
    <n v="-122.04"/>
    <n v="37.31"/>
    <n v="29"/>
    <n v="2476"/>
    <n v="434"/>
    <n v="1217"/>
    <n v="416"/>
    <n v="6.2045000000000003"/>
    <n v="393800"/>
    <x v="1"/>
    <m/>
  </r>
  <r>
    <n v="-122.04"/>
    <n v="37.31"/>
    <n v="24"/>
    <n v="3388"/>
    <n v="633"/>
    <n v="1627"/>
    <n v="585"/>
    <n v="5.1539999999999999"/>
    <n v="355100"/>
    <x v="1"/>
    <m/>
  </r>
  <r>
    <n v="-122.04"/>
    <n v="37.299999999999997"/>
    <n v="26"/>
    <n v="1714"/>
    <n v="270"/>
    <n v="778"/>
    <n v="262"/>
    <n v="6.0750000000000002"/>
    <n v="417000"/>
    <x v="1"/>
    <m/>
  </r>
  <r>
    <n v="-122.04"/>
    <n v="37.299999999999997"/>
    <n v="25"/>
    <n v="2366"/>
    <n v="417"/>
    <n v="1076"/>
    <n v="398"/>
    <n v="6.9238"/>
    <n v="345900"/>
    <x v="1"/>
    <m/>
  </r>
  <r>
    <n v="-122.03"/>
    <n v="37.31"/>
    <n v="25"/>
    <n v="2131"/>
    <n v="410"/>
    <n v="1132"/>
    <n v="395"/>
    <n v="5.3507999999999996"/>
    <n v="409100"/>
    <x v="1"/>
    <m/>
  </r>
  <r>
    <n v="-122.04"/>
    <n v="37.299999999999997"/>
    <n v="25"/>
    <n v="3807"/>
    <n v="600"/>
    <n v="1678"/>
    <n v="600"/>
    <n v="6.6818"/>
    <n v="411300"/>
    <x v="1"/>
    <m/>
  </r>
  <r>
    <n v="-122.01"/>
    <n v="37.299999999999997"/>
    <n v="25"/>
    <n v="4044"/>
    <n v="551"/>
    <n v="1699"/>
    <n v="533"/>
    <n v="8.0837000000000003"/>
    <n v="380600"/>
    <x v="1"/>
    <m/>
  </r>
  <r>
    <n v="-122.01"/>
    <n v="37.31"/>
    <n v="23"/>
    <n v="6846"/>
    <n v="1078"/>
    <n v="2951"/>
    <n v="1063"/>
    <n v="6.3701999999999996"/>
    <n v="332000"/>
    <x v="1"/>
    <m/>
  </r>
  <r>
    <n v="-122"/>
    <n v="37.31"/>
    <n v="28"/>
    <n v="3811"/>
    <n v="585"/>
    <n v="1795"/>
    <n v="581"/>
    <n v="7.8383000000000003"/>
    <n v="372700"/>
    <x v="1"/>
    <m/>
  </r>
  <r>
    <n v="-122"/>
    <n v="37.299999999999997"/>
    <n v="29"/>
    <n v="3429"/>
    <n v="524"/>
    <n v="1518"/>
    <n v="520"/>
    <n v="7.218"/>
    <n v="400700"/>
    <x v="1"/>
    <m/>
  </r>
  <r>
    <n v="-122.03"/>
    <n v="37.31"/>
    <n v="19"/>
    <n v="2885"/>
    <n v="859"/>
    <n v="1520"/>
    <n v="784"/>
    <n v="3.375"/>
    <n v="275700"/>
    <x v="1"/>
    <m/>
  </r>
  <r>
    <n v="-122.03"/>
    <n v="37.299999999999997"/>
    <n v="30"/>
    <n v="3007"/>
    <n v="554"/>
    <n v="1551"/>
    <n v="616"/>
    <n v="5.8521000000000001"/>
    <n v="326300"/>
    <x v="1"/>
    <m/>
  </r>
  <r>
    <n v="-122.03"/>
    <n v="37.299999999999997"/>
    <n v="22"/>
    <n v="3583"/>
    <n v="758"/>
    <n v="1792"/>
    <n v="695"/>
    <n v="5.4842000000000004"/>
    <n v="335300"/>
    <x v="1"/>
    <m/>
  </r>
  <r>
    <n v="-122.02"/>
    <n v="37.31"/>
    <n v="34"/>
    <n v="2629"/>
    <n v="433"/>
    <n v="1301"/>
    <n v="431"/>
    <n v="6.0830000000000002"/>
    <n v="341400"/>
    <x v="1"/>
    <m/>
  </r>
  <r>
    <n v="-122.02"/>
    <n v="37.31"/>
    <n v="35"/>
    <n v="2355"/>
    <n v="384"/>
    <n v="1248"/>
    <n v="378"/>
    <n v="5.9714"/>
    <n v="332500"/>
    <x v="1"/>
    <m/>
  </r>
  <r>
    <n v="-122.02"/>
    <n v="37.299999999999997"/>
    <n v="26"/>
    <n v="1983"/>
    <n v="301"/>
    <n v="924"/>
    <n v="297"/>
    <n v="6.7122999999999999"/>
    <n v="354600"/>
    <x v="1"/>
    <m/>
  </r>
  <r>
    <n v="-122.02"/>
    <n v="37.299999999999997"/>
    <n v="32"/>
    <n v="2134"/>
    <n v="328"/>
    <n v="903"/>
    <n v="322"/>
    <n v="6.359"/>
    <n v="341900"/>
    <x v="1"/>
    <m/>
  </r>
  <r>
    <n v="-122.02"/>
    <n v="37.32"/>
    <n v="27"/>
    <n v="4336"/>
    <n v="754"/>
    <n v="2009"/>
    <n v="734"/>
    <n v="6.3922999999999996"/>
    <n v="348300"/>
    <x v="1"/>
    <m/>
  </r>
  <r>
    <n v="-122.02"/>
    <n v="37.31"/>
    <n v="33"/>
    <n v="2563"/>
    <n v="434"/>
    <n v="1230"/>
    <n v="418"/>
    <n v="6.3197000000000001"/>
    <n v="340100"/>
    <x v="1"/>
    <m/>
  </r>
  <r>
    <n v="-122.03"/>
    <n v="37.32"/>
    <n v="15"/>
    <n v="5132"/>
    <n v="1059"/>
    <n v="2156"/>
    <n v="982"/>
    <n v="5.6510999999999996"/>
    <n v="404800"/>
    <x v="1"/>
    <m/>
  </r>
  <r>
    <n v="-122"/>
    <n v="37.32"/>
    <n v="34"/>
    <n v="3450"/>
    <n v="731"/>
    <n v="1915"/>
    <n v="689"/>
    <n v="4.7401999999999997"/>
    <n v="244500"/>
    <x v="1"/>
    <m/>
  </r>
  <r>
    <n v="-122.01"/>
    <n v="37.31"/>
    <n v="26"/>
    <n v="1391"/>
    <n v="241"/>
    <n v="700"/>
    <n v="236"/>
    <n v="6.6765999999999996"/>
    <n v="332700"/>
    <x v="1"/>
    <m/>
  </r>
  <r>
    <n v="-122.01"/>
    <n v="37.32"/>
    <n v="32"/>
    <n v="3108"/>
    <n v="613"/>
    <n v="1577"/>
    <n v="603"/>
    <n v="4.6612999999999998"/>
    <n v="284000"/>
    <x v="1"/>
    <m/>
  </r>
  <r>
    <n v="-122"/>
    <n v="37.31"/>
    <n v="33"/>
    <n v="4211"/>
    <n v="918"/>
    <n v="2389"/>
    <n v="861"/>
    <n v="4.7234999999999996"/>
    <n v="242200"/>
    <x v="1"/>
    <m/>
  </r>
  <r>
    <n v="-122.02"/>
    <n v="37.33"/>
    <n v="25"/>
    <n v="3823"/>
    <n v="584"/>
    <n v="1689"/>
    <n v="571"/>
    <n v="7.3693"/>
    <n v="373600"/>
    <x v="1"/>
    <m/>
  </r>
  <r>
    <n v="-122.03"/>
    <n v="37.33"/>
    <n v="23"/>
    <n v="4221"/>
    <n v="671"/>
    <n v="1782"/>
    <n v="641"/>
    <n v="7.4863"/>
    <n v="412300"/>
    <x v="1"/>
    <m/>
  </r>
  <r>
    <n v="-122.03"/>
    <n v="37.340000000000003"/>
    <n v="16"/>
    <n v="1755"/>
    <n v="410"/>
    <n v="674"/>
    <n v="410"/>
    <n v="5.1601999999999997"/>
    <n v="231200"/>
    <x v="1"/>
    <m/>
  </r>
  <r>
    <n v="-122.02"/>
    <n v="37.340000000000003"/>
    <n v="30"/>
    <n v="1036"/>
    <n v="151"/>
    <n v="467"/>
    <n v="156"/>
    <n v="6.4480000000000004"/>
    <n v="360600"/>
    <x v="1"/>
    <m/>
  </r>
  <r>
    <n v="-122"/>
    <n v="37.33"/>
    <n v="30"/>
    <n v="4033"/>
    <n v="794"/>
    <n v="1788"/>
    <n v="807"/>
    <n v="5.6932"/>
    <n v="338700"/>
    <x v="1"/>
    <m/>
  </r>
  <r>
    <n v="-122.02"/>
    <n v="37.35"/>
    <n v="26"/>
    <n v="2785"/>
    <n v="418"/>
    <n v="1221"/>
    <n v="422"/>
    <n v="8.1077999999999992"/>
    <n v="365700"/>
    <x v="1"/>
    <m/>
  </r>
  <r>
    <n v="-122.02"/>
    <n v="37.35"/>
    <n v="22"/>
    <n v="3219"/>
    <n v="756"/>
    <n v="1479"/>
    <n v="667"/>
    <n v="4.1473000000000004"/>
    <n v="354400"/>
    <x v="1"/>
    <m/>
  </r>
  <r>
    <n v="-122.02"/>
    <n v="37.340000000000003"/>
    <n v="26"/>
    <n v="1992"/>
    <n v="328"/>
    <n v="980"/>
    <n v="342"/>
    <n v="6.2474999999999996"/>
    <n v="350000"/>
    <x v="1"/>
    <m/>
  </r>
  <r>
    <n v="-122.02"/>
    <n v="37.340000000000003"/>
    <n v="28"/>
    <n v="2488"/>
    <n v="396"/>
    <n v="1190"/>
    <n v="410"/>
    <n v="5.7881"/>
    <n v="344700"/>
    <x v="1"/>
    <m/>
  </r>
  <r>
    <n v="-122.03"/>
    <n v="37.340000000000003"/>
    <n v="25"/>
    <n v="5404"/>
    <n v="906"/>
    <n v="2338"/>
    <n v="883"/>
    <n v="6.0576999999999996"/>
    <n v="451800"/>
    <x v="1"/>
    <m/>
  </r>
  <r>
    <n v="-122.03"/>
    <n v="37.35"/>
    <n v="25"/>
    <n v="3095"/>
    <n v="514"/>
    <n v="1251"/>
    <n v="507"/>
    <n v="5.5388000000000002"/>
    <n v="352100"/>
    <x v="1"/>
    <m/>
  </r>
  <r>
    <n v="-122.01"/>
    <n v="37.35"/>
    <n v="33"/>
    <n v="2517"/>
    <n v="496"/>
    <n v="1158"/>
    <n v="443"/>
    <n v="5.0785"/>
    <n v="289500"/>
    <x v="1"/>
    <m/>
  </r>
  <r>
    <n v="-122"/>
    <n v="37.35"/>
    <n v="20"/>
    <n v="4304"/>
    <n v="851"/>
    <n v="2059"/>
    <n v="835"/>
    <n v="5.1673999999999998"/>
    <n v="333000"/>
    <x v="1"/>
    <m/>
  </r>
  <r>
    <n v="-122"/>
    <n v="37.340000000000003"/>
    <n v="27"/>
    <n v="1716"/>
    <n v="290"/>
    <n v="817"/>
    <n v="301"/>
    <n v="5.9157999999999999"/>
    <n v="343100"/>
    <x v="1"/>
    <m/>
  </r>
  <r>
    <n v="-122"/>
    <n v="37.340000000000003"/>
    <n v="31"/>
    <n v="3344"/>
    <n v="620"/>
    <n v="1604"/>
    <n v="572"/>
    <n v="5.2107999999999999"/>
    <n v="351500"/>
    <x v="1"/>
    <m/>
  </r>
  <r>
    <n v="-122.01"/>
    <n v="37.340000000000003"/>
    <n v="31"/>
    <n v="3080"/>
    <n v="526"/>
    <n v="1493"/>
    <n v="582"/>
    <n v="6.3052000000000001"/>
    <n v="344200"/>
    <x v="1"/>
    <m/>
  </r>
  <r>
    <n v="-122.05"/>
    <n v="37.35"/>
    <n v="34"/>
    <n v="2494"/>
    <n v="375"/>
    <n v="1399"/>
    <n v="382"/>
    <n v="7.3753000000000002"/>
    <n v="388100"/>
    <x v="1"/>
    <m/>
  </r>
  <r>
    <n v="-122.05"/>
    <n v="37.340000000000003"/>
    <n v="34"/>
    <n v="2515"/>
    <n v="401"/>
    <n v="1079"/>
    <n v="399"/>
    <n v="7.7865000000000002"/>
    <n v="423900"/>
    <x v="1"/>
    <m/>
  </r>
  <r>
    <n v="-122.05"/>
    <n v="37.340000000000003"/>
    <n v="31"/>
    <n v="1443"/>
    <n v="215"/>
    <n v="627"/>
    <n v="222"/>
    <n v="6.6086999999999998"/>
    <n v="416500"/>
    <x v="1"/>
    <m/>
  </r>
  <r>
    <n v="-122.06"/>
    <n v="37.340000000000003"/>
    <n v="20"/>
    <n v="3435"/>
    <n v="593"/>
    <n v="1293"/>
    <n v="553"/>
    <n v="6.7577999999999996"/>
    <n v="451400"/>
    <x v="1"/>
    <m/>
  </r>
  <r>
    <n v="-122.04"/>
    <n v="37.35"/>
    <n v="28"/>
    <n v="3250"/>
    <n v="485"/>
    <n v="1328"/>
    <n v="473"/>
    <n v="7.4729000000000001"/>
    <n v="431600"/>
    <x v="1"/>
    <m/>
  </r>
  <r>
    <n v="-122.04"/>
    <n v="37.340000000000003"/>
    <n v="28"/>
    <n v="3081"/>
    <n v="460"/>
    <n v="1260"/>
    <n v="461"/>
    <n v="7.5372000000000003"/>
    <n v="432600"/>
    <x v="1"/>
    <m/>
  </r>
  <r>
    <n v="-122.03"/>
    <n v="37.35"/>
    <n v="16"/>
    <n v="1156"/>
    <n v="198"/>
    <n v="455"/>
    <n v="216"/>
    <n v="7.2778999999999998"/>
    <n v="292900"/>
    <x v="1"/>
    <m/>
  </r>
  <r>
    <n v="-122.04"/>
    <n v="37.35"/>
    <n v="28"/>
    <n v="1582"/>
    <n v="264"/>
    <n v="696"/>
    <n v="270"/>
    <n v="5.6779999999999999"/>
    <n v="370100"/>
    <x v="1"/>
    <m/>
  </r>
  <r>
    <n v="-122.04"/>
    <n v="37.340000000000003"/>
    <n v="25"/>
    <n v="1994"/>
    <n v="287"/>
    <n v="704"/>
    <n v="283"/>
    <n v="7.7798999999999996"/>
    <n v="447300"/>
    <x v="1"/>
    <m/>
  </r>
  <r>
    <n v="-122.03"/>
    <n v="37.340000000000003"/>
    <n v="17"/>
    <n v="1165"/>
    <n v="278"/>
    <n v="598"/>
    <n v="287"/>
    <n v="4.0129000000000001"/>
    <n v="342400"/>
    <x v="1"/>
    <m/>
  </r>
  <r>
    <n v="-122.04"/>
    <n v="37.340000000000003"/>
    <n v="23"/>
    <n v="2590"/>
    <n v="725"/>
    <n v="1795"/>
    <n v="680"/>
    <n v="3.16"/>
    <n v="225000"/>
    <x v="1"/>
    <m/>
  </r>
  <r>
    <n v="-122.04"/>
    <n v="37.340000000000003"/>
    <n v="19"/>
    <n v="3694"/>
    <n v="1036"/>
    <n v="2496"/>
    <n v="986"/>
    <n v="3.6991000000000001"/>
    <n v="271500"/>
    <x v="1"/>
    <m/>
  </r>
  <r>
    <n v="-122.05"/>
    <n v="37.369999999999997"/>
    <n v="35"/>
    <n v="1365"/>
    <n v="256"/>
    <n v="662"/>
    <n v="262"/>
    <n v="5.6532999999999998"/>
    <n v="291400"/>
    <x v="1"/>
    <m/>
  </r>
  <r>
    <n v="-122.05"/>
    <n v="37.36"/>
    <n v="34"/>
    <n v="2400"/>
    <n v="419"/>
    <n v="1017"/>
    <n v="384"/>
    <n v="4.1368999999999998"/>
    <n v="316900"/>
    <x v="1"/>
    <m/>
  </r>
  <r>
    <n v="-122.05"/>
    <n v="37.36"/>
    <n v="27"/>
    <n v="2621"/>
    <n v="513"/>
    <n v="1063"/>
    <n v="523"/>
    <n v="3.9847999999999999"/>
    <n v="409700"/>
    <x v="1"/>
    <m/>
  </r>
  <r>
    <n v="-122.06"/>
    <n v="37.35"/>
    <n v="31"/>
    <n v="1795"/>
    <n v="281"/>
    <n v="872"/>
    <n v="282"/>
    <n v="8.0599000000000007"/>
    <n v="381800"/>
    <x v="1"/>
    <m/>
  </r>
  <r>
    <n v="-122.06"/>
    <n v="37.36"/>
    <n v="35"/>
    <n v="2693"/>
    <n v="493"/>
    <n v="1343"/>
    <n v="455"/>
    <n v="6.0777000000000001"/>
    <n v="327500"/>
    <x v="1"/>
    <m/>
  </r>
  <r>
    <n v="-122.06"/>
    <n v="37.369999999999997"/>
    <n v="32"/>
    <n v="2510"/>
    <n v="578"/>
    <n v="1160"/>
    <n v="581"/>
    <n v="4.9086999999999996"/>
    <n v="322700"/>
    <x v="1"/>
    <m/>
  </r>
  <r>
    <n v="-122.04"/>
    <n v="37.369999999999997"/>
    <n v="23"/>
    <n v="5135"/>
    <n v="911"/>
    <n v="2351"/>
    <n v="863"/>
    <n v="5.2319000000000004"/>
    <n v="430100"/>
    <x v="1"/>
    <m/>
  </r>
  <r>
    <n v="-122.03"/>
    <n v="37.36"/>
    <n v="28"/>
    <n v="2490"/>
    <n v="345"/>
    <n v="948"/>
    <n v="361"/>
    <n v="6.4912999999999998"/>
    <n v="411900"/>
    <x v="1"/>
    <m/>
  </r>
  <r>
    <n v="-122.04"/>
    <n v="37.35"/>
    <n v="20"/>
    <n v="2016"/>
    <n v="313"/>
    <n v="767"/>
    <n v="310"/>
    <n v="6.8369999999999997"/>
    <n v="383000"/>
    <x v="1"/>
    <m/>
  </r>
  <r>
    <n v="-122.05"/>
    <n v="37.36"/>
    <n v="29"/>
    <n v="1733"/>
    <n v="255"/>
    <n v="679"/>
    <n v="278"/>
    <n v="7.5336999999999996"/>
    <n v="406800"/>
    <x v="1"/>
    <m/>
  </r>
  <r>
    <n v="-122.04"/>
    <n v="37.36"/>
    <n v="26"/>
    <n v="3298"/>
    <n v="460"/>
    <n v="1241"/>
    <n v="472"/>
    <n v="6.8753000000000002"/>
    <n v="403000"/>
    <x v="1"/>
    <m/>
  </r>
  <r>
    <n v="-122.05"/>
    <n v="37.369999999999997"/>
    <n v="27"/>
    <n v="3885"/>
    <n v="661"/>
    <n v="1537"/>
    <n v="606"/>
    <n v="6.6085000000000003"/>
    <n v="344700"/>
    <x v="1"/>
    <m/>
  </r>
  <r>
    <n v="-122.03"/>
    <n v="37.36"/>
    <n v="16"/>
    <n v="2697"/>
    <n v="803"/>
    <n v="1369"/>
    <n v="723"/>
    <n v="4.4699"/>
    <n v="367400"/>
    <x v="1"/>
    <m/>
  </r>
  <r>
    <n v="-122.02"/>
    <n v="37.35"/>
    <n v="17"/>
    <n v="2975"/>
    <n v="608"/>
    <n v="1465"/>
    <n v="577"/>
    <n v="5.8779000000000003"/>
    <n v="362200"/>
    <x v="1"/>
    <m/>
  </r>
  <r>
    <n v="-122.02"/>
    <n v="37.35"/>
    <n v="18"/>
    <n v="1221"/>
    <n v="255"/>
    <n v="507"/>
    <n v="271"/>
    <n v="5.3678999999999997"/>
    <n v="228400"/>
    <x v="1"/>
    <m/>
  </r>
  <r>
    <n v="-122.03"/>
    <n v="37.35"/>
    <n v="19"/>
    <n v="3811"/>
    <n v="1227"/>
    <n v="1930"/>
    <n v="1153"/>
    <n v="3.5154000000000001"/>
    <n v="311400"/>
    <x v="1"/>
    <m/>
  </r>
  <r>
    <n v="-122.03"/>
    <n v="37.369999999999997"/>
    <n v="16"/>
    <n v="3402"/>
    <n v="1193"/>
    <n v="1479"/>
    <n v="1043"/>
    <n v="3.5861000000000001"/>
    <n v="500001"/>
    <x v="1"/>
    <m/>
  </r>
  <r>
    <n v="-122.02"/>
    <n v="37.36"/>
    <n v="21"/>
    <n v="2471"/>
    <n v="677"/>
    <n v="1486"/>
    <n v="689"/>
    <n v="3.9037999999999999"/>
    <n v="243800"/>
    <x v="1"/>
    <m/>
  </r>
  <r>
    <n v="-122.02"/>
    <n v="37.36"/>
    <n v="25"/>
    <n v="2074"/>
    <n v="387"/>
    <n v="1273"/>
    <n v="383"/>
    <n v="4.7609000000000004"/>
    <n v="378000"/>
    <x v="1"/>
    <m/>
  </r>
  <r>
    <n v="-122.01"/>
    <n v="37.36"/>
    <n v="16"/>
    <n v="1105"/>
    <n v="354"/>
    <n v="499"/>
    <n v="324"/>
    <n v="4.2061000000000002"/>
    <n v="253600"/>
    <x v="1"/>
    <m/>
  </r>
  <r>
    <n v="-122.02"/>
    <n v="37.36"/>
    <n v="24"/>
    <n v="1709"/>
    <n v="437"/>
    <n v="892"/>
    <n v="408"/>
    <n v="4.9671000000000003"/>
    <n v="335200"/>
    <x v="1"/>
    <m/>
  </r>
  <r>
    <n v="-122.01"/>
    <n v="37.36"/>
    <n v="25"/>
    <n v="2796"/>
    <n v="429"/>
    <n v="1267"/>
    <n v="426"/>
    <n v="6.6329000000000002"/>
    <n v="349000"/>
    <x v="1"/>
    <m/>
  </r>
  <r>
    <n v="-122.01"/>
    <n v="37.36"/>
    <n v="21"/>
    <n v="2483"/>
    <n v="396"/>
    <n v="1194"/>
    <n v="424"/>
    <n v="7.1273"/>
    <n v="346300"/>
    <x v="1"/>
    <m/>
  </r>
  <r>
    <n v="-122.01"/>
    <n v="37.35"/>
    <n v="16"/>
    <n v="3716"/>
    <n v="916"/>
    <n v="1551"/>
    <n v="759"/>
    <n v="4.5"/>
    <n v="323600"/>
    <x v="1"/>
    <m/>
  </r>
  <r>
    <n v="-122"/>
    <n v="37.36"/>
    <n v="19"/>
    <n v="2237"/>
    <n v="433"/>
    <n v="1158"/>
    <n v="426"/>
    <n v="6.7717999999999998"/>
    <n v="368300"/>
    <x v="1"/>
    <m/>
  </r>
  <r>
    <n v="-122"/>
    <n v="37.36"/>
    <n v="17"/>
    <n v="2070"/>
    <m/>
    <n v="797"/>
    <n v="275"/>
    <n v="8.6155000000000008"/>
    <n v="411200"/>
    <x v="1"/>
    <m/>
  </r>
  <r>
    <n v="-122"/>
    <n v="37.36"/>
    <n v="25"/>
    <n v="3534"/>
    <n v="949"/>
    <n v="1880"/>
    <n v="849"/>
    <n v="3.4238"/>
    <n v="337000"/>
    <x v="1"/>
    <m/>
  </r>
  <r>
    <n v="-122"/>
    <n v="37.36"/>
    <n v="17"/>
    <n v="6012"/>
    <n v="1737"/>
    <n v="3539"/>
    <n v="1625"/>
    <n v="3.8464"/>
    <n v="239400"/>
    <x v="1"/>
    <m/>
  </r>
  <r>
    <n v="-122.03"/>
    <n v="37.369999999999997"/>
    <n v="9"/>
    <n v="2966"/>
    <n v="770"/>
    <n v="1430"/>
    <n v="740"/>
    <n v="3.0047000000000001"/>
    <n v="256000"/>
    <x v="1"/>
    <m/>
  </r>
  <r>
    <n v="-122.03"/>
    <n v="37.369999999999997"/>
    <n v="41"/>
    <n v="2123"/>
    <n v="425"/>
    <n v="1032"/>
    <n v="435"/>
    <n v="4.6957000000000004"/>
    <n v="284800"/>
    <x v="1"/>
    <m/>
  </r>
  <r>
    <n v="-122.03"/>
    <n v="37.369999999999997"/>
    <n v="30"/>
    <n v="1269"/>
    <n v="290"/>
    <n v="556"/>
    <n v="266"/>
    <n v="3.8125"/>
    <n v="325000"/>
    <x v="1"/>
    <m/>
  </r>
  <r>
    <n v="-122.04"/>
    <n v="37.369999999999997"/>
    <n v="42"/>
    <n v="1125"/>
    <n v="273"/>
    <n v="616"/>
    <n v="258"/>
    <n v="3.6764999999999999"/>
    <n v="252800"/>
    <x v="1"/>
    <m/>
  </r>
  <r>
    <n v="-122.04"/>
    <n v="37.369999999999997"/>
    <n v="33"/>
    <n v="2757"/>
    <n v="489"/>
    <n v="1201"/>
    <n v="481"/>
    <n v="5.0453000000000001"/>
    <n v="311600"/>
    <x v="1"/>
    <m/>
  </r>
  <r>
    <n v="-122.04"/>
    <n v="37.380000000000003"/>
    <n v="38"/>
    <n v="2850"/>
    <n v="550"/>
    <n v="1518"/>
    <n v="514"/>
    <n v="4.2027999999999999"/>
    <n v="273600"/>
    <x v="1"/>
    <m/>
  </r>
  <r>
    <n v="-122.03"/>
    <n v="37.380000000000003"/>
    <n v="21"/>
    <n v="2667"/>
    <n v="798"/>
    <n v="1433"/>
    <n v="727"/>
    <n v="3.8732000000000002"/>
    <n v="252400"/>
    <x v="1"/>
    <m/>
  </r>
  <r>
    <n v="-122.02"/>
    <n v="37.380000000000003"/>
    <n v="43"/>
    <n v="1261"/>
    <n v="317"/>
    <n v="836"/>
    <n v="333"/>
    <n v="4.0911"/>
    <n v="224600"/>
    <x v="1"/>
    <m/>
  </r>
  <r>
    <n v="-122.01"/>
    <n v="37.380000000000003"/>
    <n v="32"/>
    <n v="726"/>
    <n v="204"/>
    <n v="538"/>
    <n v="203"/>
    <n v="4.5049999999999999"/>
    <n v="230400"/>
    <x v="1"/>
    <m/>
  </r>
  <r>
    <n v="-122.02"/>
    <n v="37.369999999999997"/>
    <n v="8"/>
    <n v="5686"/>
    <n v="1489"/>
    <n v="3250"/>
    <n v="1329"/>
    <n v="4.2782"/>
    <n v="327700"/>
    <x v="1"/>
    <m/>
  </r>
  <r>
    <n v="-122.01"/>
    <n v="37.369999999999997"/>
    <n v="11"/>
    <n v="2559"/>
    <n v="694"/>
    <n v="1309"/>
    <n v="668"/>
    <n v="4.1847000000000003"/>
    <n v="167300"/>
    <x v="1"/>
    <m/>
  </r>
  <r>
    <n v="-122.01"/>
    <n v="37.369999999999997"/>
    <n v="25"/>
    <n v="2213"/>
    <n v="360"/>
    <n v="1066"/>
    <n v="390"/>
    <n v="7.2164999999999999"/>
    <n v="360900"/>
    <x v="1"/>
    <m/>
  </r>
  <r>
    <n v="-122"/>
    <n v="37.369999999999997"/>
    <n v="16"/>
    <n v="1434"/>
    <n v="372"/>
    <n v="804"/>
    <n v="361"/>
    <n v="3.7044999999999999"/>
    <n v="178100"/>
    <x v="1"/>
    <m/>
  </r>
  <r>
    <n v="-122.03"/>
    <n v="37.39"/>
    <n v="22"/>
    <n v="3280"/>
    <n v="933"/>
    <n v="1842"/>
    <n v="795"/>
    <n v="4.4107000000000003"/>
    <n v="232700"/>
    <x v="1"/>
    <m/>
  </r>
  <r>
    <n v="-122.02"/>
    <n v="37.380000000000003"/>
    <n v="32"/>
    <n v="1889"/>
    <n v="487"/>
    <n v="1321"/>
    <n v="508"/>
    <n v="3.2574000000000001"/>
    <n v="254400"/>
    <x v="1"/>
    <m/>
  </r>
  <r>
    <n v="-122.01"/>
    <n v="37.39"/>
    <n v="26"/>
    <n v="2500"/>
    <n v="962"/>
    <n v="2374"/>
    <n v="879"/>
    <n v="3.5586000000000002"/>
    <n v="222200"/>
    <x v="1"/>
    <m/>
  </r>
  <r>
    <n v="-122.01"/>
    <n v="37.39"/>
    <n v="36"/>
    <n v="1976"/>
    <n v="361"/>
    <n v="1348"/>
    <n v="371"/>
    <n v="5.6447000000000003"/>
    <n v="252600"/>
    <x v="1"/>
    <m/>
  </r>
  <r>
    <n v="-122"/>
    <n v="37.39"/>
    <n v="36"/>
    <n v="1236"/>
    <n v="229"/>
    <n v="880"/>
    <n v="247"/>
    <n v="5.7910000000000004"/>
    <n v="239400"/>
    <x v="1"/>
    <m/>
  </r>
  <r>
    <n v="-122.03"/>
    <n v="37.39"/>
    <n v="34"/>
    <n v="2600"/>
    <n v="650"/>
    <n v="1994"/>
    <n v="650"/>
    <n v="4.0223000000000004"/>
    <n v="250200"/>
    <x v="1"/>
    <m/>
  </r>
  <r>
    <n v="-122.02"/>
    <n v="37.4"/>
    <n v="35"/>
    <n v="2348"/>
    <n v="531"/>
    <n v="1475"/>
    <n v="498"/>
    <n v="4.3499999999999996"/>
    <n v="261000"/>
    <x v="1"/>
    <m/>
  </r>
  <r>
    <n v="-122.01"/>
    <n v="37.39"/>
    <n v="16"/>
    <n v="3015"/>
    <n v="829"/>
    <n v="1769"/>
    <n v="807"/>
    <n v="4.0068000000000001"/>
    <n v="249500"/>
    <x v="1"/>
    <m/>
  </r>
  <r>
    <n v="-122.02"/>
    <n v="37.39"/>
    <n v="35"/>
    <n v="2297"/>
    <n v="497"/>
    <n v="1428"/>
    <n v="497"/>
    <n v="4.7431000000000001"/>
    <n v="239700"/>
    <x v="1"/>
    <m/>
  </r>
  <r>
    <n v="-122.04"/>
    <n v="37.39"/>
    <n v="5"/>
    <n v="8745"/>
    <n v="2211"/>
    <n v="3959"/>
    <n v="2019"/>
    <n v="4.7685000000000004"/>
    <n v="280100"/>
    <x v="1"/>
    <m/>
  </r>
  <r>
    <n v="-122.05"/>
    <n v="37.380000000000003"/>
    <n v="23"/>
    <n v="3200"/>
    <n v="907"/>
    <n v="2029"/>
    <n v="866"/>
    <n v="3.5649000000000002"/>
    <n v="450000"/>
    <x v="1"/>
    <m/>
  </r>
  <r>
    <n v="-122.05"/>
    <n v="37.380000000000003"/>
    <n v="24"/>
    <n v="2424"/>
    <n v="501"/>
    <n v="1367"/>
    <n v="507"/>
    <n v="4.0720000000000001"/>
    <n v="364200"/>
    <x v="1"/>
    <m/>
  </r>
  <r>
    <n v="-122.05"/>
    <n v="37.380000000000003"/>
    <n v="29"/>
    <n v="1875"/>
    <n v="340"/>
    <n v="816"/>
    <n v="350"/>
    <n v="5.4351000000000003"/>
    <n v="336500"/>
    <x v="1"/>
    <m/>
  </r>
  <r>
    <n v="-122.06"/>
    <n v="37.380000000000003"/>
    <n v="20"/>
    <n v="4293"/>
    <n v="1272"/>
    <n v="2389"/>
    <n v="1210"/>
    <n v="4.2718999999999996"/>
    <n v="270800"/>
    <x v="0"/>
    <e v="#NAME?"/>
  </r>
  <r>
    <n v="-122.05"/>
    <n v="37.369999999999997"/>
    <n v="27"/>
    <n v="2687"/>
    <n v="768"/>
    <n v="1362"/>
    <n v="725"/>
    <n v="3.4028"/>
    <n v="324200"/>
    <x v="1"/>
    <m/>
  </r>
  <r>
    <n v="-122.05"/>
    <n v="37.39"/>
    <n v="25"/>
    <n v="347"/>
    <n v="82"/>
    <n v="148"/>
    <n v="77"/>
    <n v="4.4531000000000001"/>
    <n v="350000"/>
    <x v="1"/>
    <m/>
  </r>
  <r>
    <n v="-122.06"/>
    <n v="37.4"/>
    <n v="21"/>
    <n v="12855"/>
    <n v="3226"/>
    <n v="7273"/>
    <n v="3052"/>
    <n v="4.3350999999999997"/>
    <n v="267400"/>
    <x v="0"/>
    <e v="#NAME?"/>
  </r>
  <r>
    <n v="-122.06"/>
    <n v="37.39"/>
    <n v="26"/>
    <n v="18"/>
    <n v="4"/>
    <n v="8"/>
    <n v="4"/>
    <n v="3.75"/>
    <n v="375000"/>
    <x v="0"/>
    <e v="#NAME?"/>
  </r>
  <r>
    <n v="-122.06"/>
    <n v="37.39"/>
    <n v="22"/>
    <n v="1236"/>
    <n v="290"/>
    <n v="413"/>
    <n v="274"/>
    <n v="3.6875"/>
    <n v="40000"/>
    <x v="0"/>
    <e v="#NAME?"/>
  </r>
  <r>
    <n v="-122.06"/>
    <n v="37.380000000000003"/>
    <n v="20"/>
    <n v="3401"/>
    <n v="768"/>
    <n v="1497"/>
    <n v="747"/>
    <n v="4.2187999999999999"/>
    <n v="500001"/>
    <x v="0"/>
    <e v="#NAME?"/>
  </r>
  <r>
    <n v="-122.06"/>
    <n v="37.380000000000003"/>
    <n v="21"/>
    <n v="1798"/>
    <n v="399"/>
    <n v="837"/>
    <n v="410"/>
    <n v="5.6999000000000004"/>
    <n v="470000"/>
    <x v="0"/>
    <e v="#NAME?"/>
  </r>
  <r>
    <n v="-122.06"/>
    <n v="37.369999999999997"/>
    <n v="18"/>
    <n v="3058"/>
    <n v="661"/>
    <n v="1377"/>
    <n v="675"/>
    <n v="6.1299000000000001"/>
    <n v="500001"/>
    <x v="1"/>
    <m/>
  </r>
  <r>
    <n v="-122.06"/>
    <n v="37.380000000000003"/>
    <n v="20"/>
    <n v="2976"/>
    <n v="766"/>
    <n v="1227"/>
    <n v="634"/>
    <n v="4.8624999999999998"/>
    <n v="262500"/>
    <x v="0"/>
    <e v="#NAME?"/>
  </r>
  <r>
    <n v="-122.07"/>
    <n v="37.39"/>
    <n v="19"/>
    <n v="1465"/>
    <n v="342"/>
    <n v="646"/>
    <n v="345"/>
    <n v="4.7119999999999997"/>
    <n v="289300"/>
    <x v="0"/>
    <e v="#NAME?"/>
  </r>
  <r>
    <n v="-122.08"/>
    <n v="37.4"/>
    <n v="23"/>
    <n v="806"/>
    <n v="158"/>
    <n v="373"/>
    <n v="156"/>
    <n v="5.9291"/>
    <n v="284600"/>
    <x v="0"/>
    <e v="#NAME?"/>
  </r>
  <r>
    <n v="-122.07"/>
    <n v="37.4"/>
    <n v="16"/>
    <n v="3352"/>
    <n v="813"/>
    <n v="1440"/>
    <n v="729"/>
    <n v="3.7359"/>
    <n v="262500"/>
    <x v="0"/>
    <e v="#NAME?"/>
  </r>
  <r>
    <n v="-122.07"/>
    <n v="37.409999999999997"/>
    <n v="26"/>
    <n v="1184"/>
    <n v="225"/>
    <n v="815"/>
    <n v="218"/>
    <n v="5.7656999999999998"/>
    <n v="322300"/>
    <x v="0"/>
    <e v="#NAME?"/>
  </r>
  <r>
    <n v="-122.07"/>
    <n v="37.4"/>
    <n v="15"/>
    <n v="2940"/>
    <n v="910"/>
    <n v="943"/>
    <n v="711"/>
    <n v="4.359"/>
    <n v="192200"/>
    <x v="0"/>
    <e v="#NAME?"/>
  </r>
  <r>
    <n v="-122.08"/>
    <n v="37.4"/>
    <n v="19"/>
    <n v="3565"/>
    <n v="858"/>
    <n v="1639"/>
    <n v="744"/>
    <n v="4.1543999999999999"/>
    <n v="277000"/>
    <x v="0"/>
    <e v="#NAME?"/>
  </r>
  <r>
    <n v="-122.08"/>
    <n v="37.4"/>
    <n v="25"/>
    <n v="1750"/>
    <n v="341"/>
    <n v="999"/>
    <n v="319"/>
    <n v="5.806"/>
    <n v="308700"/>
    <x v="0"/>
    <e v="#NAME?"/>
  </r>
  <r>
    <n v="-122.08"/>
    <n v="37.409999999999997"/>
    <n v="20"/>
    <n v="1896"/>
    <n v="456"/>
    <n v="1069"/>
    <n v="436"/>
    <n v="4.6875"/>
    <n v="288900"/>
    <x v="0"/>
    <e v="#NAME?"/>
  </r>
  <r>
    <n v="-122.09"/>
    <n v="37.4"/>
    <n v="36"/>
    <n v="1575"/>
    <n v="379"/>
    <n v="1036"/>
    <n v="382"/>
    <n v="5.1407999999999996"/>
    <n v="264700"/>
    <x v="0"/>
    <e v="#NAME?"/>
  </r>
  <r>
    <n v="-122.1"/>
    <n v="37.409999999999997"/>
    <n v="33"/>
    <n v="6277"/>
    <n v="1274"/>
    <n v="3025"/>
    <n v="1211"/>
    <n v="5.4721000000000002"/>
    <n v="343300"/>
    <x v="0"/>
    <e v="#NAME?"/>
  </r>
  <r>
    <n v="-122.09"/>
    <n v="37.409999999999997"/>
    <n v="8"/>
    <n v="1480"/>
    <n v="414"/>
    <n v="856"/>
    <n v="445"/>
    <n v="2.8203"/>
    <n v="284100"/>
    <x v="0"/>
    <e v="#NAME?"/>
  </r>
  <r>
    <n v="-122.09"/>
    <n v="37.409999999999997"/>
    <n v="14"/>
    <n v="753"/>
    <n v="193"/>
    <n v="421"/>
    <n v="153"/>
    <n v="4.2462999999999997"/>
    <n v="266700"/>
    <x v="0"/>
    <e v="#NAME?"/>
  </r>
  <r>
    <n v="-122.09"/>
    <n v="37.409999999999997"/>
    <n v="18"/>
    <n v="1476"/>
    <n v="473"/>
    <n v="838"/>
    <n v="415"/>
    <n v="3.5750000000000002"/>
    <n v="274000"/>
    <x v="0"/>
    <e v="#NAME?"/>
  </r>
  <r>
    <n v="-122.09"/>
    <n v="37.4"/>
    <n v="22"/>
    <n v="1489"/>
    <n v="436"/>
    <n v="662"/>
    <n v="470"/>
    <n v="3.5179"/>
    <n v="197200"/>
    <x v="0"/>
    <e v="#NAME?"/>
  </r>
  <r>
    <n v="-122.09"/>
    <n v="37.4"/>
    <n v="17"/>
    <n v="748"/>
    <n v="184"/>
    <n v="412"/>
    <n v="180"/>
    <n v="3.4375"/>
    <n v="290600"/>
    <x v="0"/>
    <e v="#NAME?"/>
  </r>
  <r>
    <n v="-122.09"/>
    <n v="37.42"/>
    <n v="23"/>
    <n v="4874"/>
    <n v="1251"/>
    <n v="2699"/>
    <n v="1163"/>
    <n v="3.8003"/>
    <n v="229800"/>
    <x v="0"/>
    <e v="#NAME?"/>
  </r>
  <r>
    <n v="-122.11"/>
    <n v="37.409999999999997"/>
    <n v="27"/>
    <n v="5110"/>
    <n v="1599"/>
    <n v="2764"/>
    <n v="1482"/>
    <n v="3.4198"/>
    <n v="351900"/>
    <x v="0"/>
    <e v="#NAME?"/>
  </r>
  <r>
    <n v="-122.09"/>
    <n v="37.4"/>
    <n v="26"/>
    <n v="3218"/>
    <n v="1021"/>
    <n v="2087"/>
    <n v="964"/>
    <n v="3.2875000000000001"/>
    <n v="182700"/>
    <x v="0"/>
    <e v="#NAME?"/>
  </r>
  <r>
    <n v="-122.1"/>
    <n v="37.4"/>
    <n v="27"/>
    <n v="3410"/>
    <n v="1156"/>
    <n v="2314"/>
    <n v="1086"/>
    <n v="3.4868000000000001"/>
    <n v="165600"/>
    <x v="0"/>
    <e v="#NAME?"/>
  </r>
  <r>
    <n v="-122.1"/>
    <n v="37.4"/>
    <n v="23"/>
    <n v="1755"/>
    <n v="508"/>
    <n v="1374"/>
    <n v="506"/>
    <n v="4.3076999999999996"/>
    <n v="293500"/>
    <x v="0"/>
    <e v="#NAME?"/>
  </r>
  <r>
    <n v="-122.1"/>
    <n v="37.4"/>
    <n v="19"/>
    <n v="1085"/>
    <n v="288"/>
    <n v="1009"/>
    <n v="305"/>
    <n v="3.9091"/>
    <n v="276000"/>
    <x v="0"/>
    <e v="#NAME?"/>
  </r>
  <r>
    <n v="-122.11"/>
    <n v="37.4"/>
    <n v="16"/>
    <n v="1994"/>
    <n v="489"/>
    <n v="1173"/>
    <n v="472"/>
    <n v="4.1875"/>
    <n v="266400"/>
    <x v="0"/>
    <e v="#NAME?"/>
  </r>
  <r>
    <n v="-122.11"/>
    <n v="37.4"/>
    <n v="15"/>
    <n v="255"/>
    <n v="63"/>
    <n v="138"/>
    <n v="74"/>
    <n v="4.6590999999999996"/>
    <n v="175000"/>
    <x v="0"/>
    <e v="#NAME?"/>
  </r>
  <r>
    <n v="-122.1"/>
    <n v="37.4"/>
    <n v="23"/>
    <n v="514"/>
    <n v="210"/>
    <n v="367"/>
    <n v="206"/>
    <n v="3.1736"/>
    <n v="181300"/>
    <x v="0"/>
    <e v="#NAME?"/>
  </r>
  <r>
    <n v="-122.08"/>
    <n v="37.4"/>
    <n v="52"/>
    <n v="766"/>
    <n v="203"/>
    <n v="448"/>
    <n v="196"/>
    <n v="2.5207999999999999"/>
    <n v="316700"/>
    <x v="0"/>
    <e v="#NAME?"/>
  </r>
  <r>
    <n v="-122.09"/>
    <n v="37.39"/>
    <n v="43"/>
    <n v="2065"/>
    <n v="535"/>
    <n v="1029"/>
    <n v="500"/>
    <n v="3.7317999999999998"/>
    <n v="327700"/>
    <x v="0"/>
    <e v="#NAME?"/>
  </r>
  <r>
    <n v="-122.09"/>
    <n v="37.39"/>
    <n v="30"/>
    <n v="1722"/>
    <n v="490"/>
    <n v="1057"/>
    <n v="517"/>
    <n v="3.7250000000000001"/>
    <n v="261300"/>
    <x v="0"/>
    <e v="#NAME?"/>
  </r>
  <r>
    <n v="-122.09"/>
    <n v="37.4"/>
    <n v="24"/>
    <n v="3983"/>
    <n v="1126"/>
    <n v="2645"/>
    <n v="1072"/>
    <n v="3.6741999999999999"/>
    <n v="275000"/>
    <x v="0"/>
    <e v="#NAME?"/>
  </r>
  <r>
    <n v="-122.08"/>
    <n v="37.39"/>
    <n v="44"/>
    <n v="1498"/>
    <n v="430"/>
    <n v="848"/>
    <n v="400"/>
    <n v="2.8437999999999999"/>
    <n v="307100"/>
    <x v="0"/>
    <e v="#NAME?"/>
  </r>
  <r>
    <n v="-122.08"/>
    <n v="37.39"/>
    <n v="46"/>
    <n v="1115"/>
    <n v="248"/>
    <n v="543"/>
    <n v="248"/>
    <n v="3.2082999999999999"/>
    <n v="334300"/>
    <x v="0"/>
    <e v="#NAME?"/>
  </r>
  <r>
    <n v="-122.08"/>
    <n v="37.39"/>
    <n v="4"/>
    <n v="2292"/>
    <m/>
    <n v="1050"/>
    <n v="584"/>
    <n v="4.8036000000000003"/>
    <n v="340000"/>
    <x v="0"/>
    <e v="#NAME?"/>
  </r>
  <r>
    <n v="-122.07"/>
    <n v="37.39"/>
    <n v="30"/>
    <n v="1695"/>
    <n v="480"/>
    <n v="932"/>
    <n v="447"/>
    <n v="3.5045000000000002"/>
    <n v="352500"/>
    <x v="0"/>
    <e v="#NAME?"/>
  </r>
  <r>
    <n v="-122.07"/>
    <n v="37.39"/>
    <n v="37"/>
    <n v="1169"/>
    <n v="239"/>
    <n v="589"/>
    <n v="249"/>
    <n v="5.0130999999999997"/>
    <n v="330300"/>
    <x v="0"/>
    <e v="#NAME?"/>
  </r>
  <r>
    <n v="-122.07"/>
    <n v="37.380000000000003"/>
    <n v="26"/>
    <n v="1272"/>
    <n v="306"/>
    <n v="562"/>
    <n v="284"/>
    <n v="4.5644"/>
    <n v="280200"/>
    <x v="0"/>
    <e v="#NAME?"/>
  </r>
  <r>
    <n v="-122.08"/>
    <n v="37.39"/>
    <n v="39"/>
    <n v="2210"/>
    <n v="483"/>
    <n v="1023"/>
    <n v="450"/>
    <n v="4.5833000000000004"/>
    <n v="342400"/>
    <x v="0"/>
    <e v="#NAME?"/>
  </r>
  <r>
    <n v="-122.1"/>
    <n v="37.39"/>
    <n v="31"/>
    <n v="1117"/>
    <n v="304"/>
    <n v="591"/>
    <n v="302"/>
    <n v="3.5909"/>
    <n v="353100"/>
    <x v="0"/>
    <e v="#NAME?"/>
  </r>
  <r>
    <n v="-122.1"/>
    <n v="37.39"/>
    <n v="36"/>
    <n v="1860"/>
    <n v="367"/>
    <n v="794"/>
    <n v="366"/>
    <n v="5.0871000000000004"/>
    <n v="354500"/>
    <x v="0"/>
    <e v="#NAME?"/>
  </r>
  <r>
    <n v="-122.09"/>
    <n v="37.39"/>
    <n v="34"/>
    <n v="1508"/>
    <n v="483"/>
    <n v="774"/>
    <n v="443"/>
    <n v="2.7279"/>
    <n v="365600"/>
    <x v="0"/>
    <e v="#NAME?"/>
  </r>
  <r>
    <n v="-122.09"/>
    <n v="37.39"/>
    <n v="36"/>
    <n v="1035"/>
    <n v="196"/>
    <n v="475"/>
    <n v="205"/>
    <n v="5.5385"/>
    <n v="359000"/>
    <x v="0"/>
    <e v="#NAME?"/>
  </r>
  <r>
    <n v="-122.09"/>
    <n v="37.380000000000003"/>
    <n v="34"/>
    <n v="1959"/>
    <n v="342"/>
    <n v="849"/>
    <n v="357"/>
    <n v="6.2884000000000002"/>
    <n v="414700"/>
    <x v="0"/>
    <e v="#NAME?"/>
  </r>
  <r>
    <n v="-122.09"/>
    <n v="37.380000000000003"/>
    <n v="36"/>
    <n v="2587"/>
    <n v="416"/>
    <n v="1055"/>
    <n v="410"/>
    <n v="6.1994999999999996"/>
    <n v="407200"/>
    <x v="0"/>
    <e v="#NAME?"/>
  </r>
  <r>
    <n v="-122.08"/>
    <n v="37.380000000000003"/>
    <n v="33"/>
    <n v="2771"/>
    <n v="659"/>
    <n v="1496"/>
    <n v="581"/>
    <n v="3.4041999999999999"/>
    <n v="353600"/>
    <x v="0"/>
    <e v="#NAME?"/>
  </r>
  <r>
    <n v="-122.08"/>
    <n v="37.380000000000003"/>
    <n v="36"/>
    <n v="857"/>
    <n v="156"/>
    <n v="448"/>
    <n v="168"/>
    <n v="5.0086000000000004"/>
    <n v="366700"/>
    <x v="0"/>
    <e v="#NAME?"/>
  </r>
  <r>
    <n v="-122.08"/>
    <n v="37.380000000000003"/>
    <n v="36"/>
    <n v="1199"/>
    <n v="198"/>
    <n v="485"/>
    <n v="199"/>
    <n v="5.0796000000000001"/>
    <n v="373400"/>
    <x v="0"/>
    <e v="#NAME?"/>
  </r>
  <r>
    <n v="-122.08"/>
    <n v="37.380000000000003"/>
    <n v="36"/>
    <n v="782"/>
    <n v="130"/>
    <n v="348"/>
    <n v="128"/>
    <n v="6.8280000000000003"/>
    <n v="383900"/>
    <x v="0"/>
    <e v="#NAME?"/>
  </r>
  <r>
    <n v="-122.08"/>
    <n v="37.369999999999997"/>
    <n v="29"/>
    <n v="1229"/>
    <m/>
    <n v="707"/>
    <n v="194"/>
    <n v="7.1108000000000002"/>
    <n v="465000"/>
    <x v="0"/>
    <e v="#NAME?"/>
  </r>
  <r>
    <n v="-122.09"/>
    <n v="37.369999999999997"/>
    <n v="27"/>
    <n v="1269"/>
    <n v="186"/>
    <n v="464"/>
    <n v="182"/>
    <n v="6.8373999999999997"/>
    <n v="500001"/>
    <x v="0"/>
    <e v="#NAME?"/>
  </r>
  <r>
    <n v="-122.09"/>
    <n v="37.369999999999997"/>
    <n v="34"/>
    <n v="2165"/>
    <n v="355"/>
    <n v="776"/>
    <n v="339"/>
    <n v="5.2971000000000004"/>
    <n v="442100"/>
    <x v="0"/>
    <e v="#NAME?"/>
  </r>
  <r>
    <n v="-122.08"/>
    <n v="37.380000000000003"/>
    <n v="25"/>
    <n v="830"/>
    <n v="228"/>
    <n v="368"/>
    <n v="174"/>
    <n v="3.3917000000000002"/>
    <n v="342900"/>
    <x v="0"/>
    <e v="#NAME?"/>
  </r>
  <r>
    <n v="-122.07"/>
    <n v="37.369999999999997"/>
    <n v="22"/>
    <n v="3770"/>
    <n v="727"/>
    <n v="1657"/>
    <n v="762"/>
    <n v="4.8021000000000003"/>
    <n v="457500"/>
    <x v="0"/>
    <e v="#NAME?"/>
  </r>
  <r>
    <n v="-122.07"/>
    <n v="37.369999999999997"/>
    <n v="30"/>
    <n v="2937"/>
    <n v="407"/>
    <n v="1097"/>
    <n v="407"/>
    <n v="7.9813000000000001"/>
    <n v="473500"/>
    <x v="0"/>
    <e v="#NAME?"/>
  </r>
  <r>
    <n v="-122.07"/>
    <n v="37.36"/>
    <n v="21"/>
    <n v="3244"/>
    <n v="426"/>
    <n v="1158"/>
    <n v="415"/>
    <n v="7.5"/>
    <n v="500001"/>
    <x v="1"/>
    <m/>
  </r>
  <r>
    <n v="-122.06"/>
    <n v="37.36"/>
    <n v="34"/>
    <n v="1747"/>
    <n v="250"/>
    <n v="662"/>
    <n v="257"/>
    <n v="6.8268000000000004"/>
    <n v="500001"/>
    <x v="1"/>
    <m/>
  </r>
  <r>
    <n v="-122.07"/>
    <n v="37.36"/>
    <n v="28"/>
    <n v="4612"/>
    <n v="608"/>
    <n v="1686"/>
    <n v="567"/>
    <n v="10.034599999999999"/>
    <n v="500001"/>
    <x v="1"/>
    <m/>
  </r>
  <r>
    <n v="-122.08"/>
    <n v="37.36"/>
    <n v="31"/>
    <n v="2717"/>
    <n v="376"/>
    <n v="1001"/>
    <n v="381"/>
    <n v="9.2810000000000006"/>
    <n v="500001"/>
    <x v="0"/>
    <e v="#NAME?"/>
  </r>
  <r>
    <n v="-122.09"/>
    <n v="37.36"/>
    <n v="37"/>
    <n v="1550"/>
    <n v="238"/>
    <n v="805"/>
    <n v="250"/>
    <n v="5.0221999999999998"/>
    <n v="500001"/>
    <x v="0"/>
    <e v="#NAME?"/>
  </r>
  <r>
    <n v="-122.09"/>
    <n v="37.36"/>
    <n v="37"/>
    <n v="2269"/>
    <n v="325"/>
    <n v="930"/>
    <n v="321"/>
    <n v="7.5274000000000001"/>
    <n v="500001"/>
    <x v="0"/>
    <e v="#NAME?"/>
  </r>
  <r>
    <n v="-122.08"/>
    <n v="37.36"/>
    <n v="28"/>
    <n v="2181"/>
    <n v="284"/>
    <n v="728"/>
    <n v="238"/>
    <n v="8.2265999999999995"/>
    <n v="500001"/>
    <x v="0"/>
    <e v="#NAME?"/>
  </r>
  <r>
    <n v="-122.06"/>
    <n v="37.35"/>
    <n v="30"/>
    <n v="2040"/>
    <n v="294"/>
    <n v="787"/>
    <n v="278"/>
    <n v="8.7579999999999991"/>
    <n v="500001"/>
    <x v="1"/>
    <m/>
  </r>
  <r>
    <n v="-122.07"/>
    <n v="37.340000000000003"/>
    <n v="33"/>
    <n v="1208"/>
    <n v="198"/>
    <n v="495"/>
    <n v="216"/>
    <n v="5.4659000000000004"/>
    <n v="500001"/>
    <x v="1"/>
    <m/>
  </r>
  <r>
    <n v="-122.07"/>
    <n v="37.340000000000003"/>
    <n v="35"/>
    <n v="1172"/>
    <n v="184"/>
    <n v="512"/>
    <n v="175"/>
    <n v="7.3560999999999996"/>
    <n v="500001"/>
    <x v="1"/>
    <m/>
  </r>
  <r>
    <n v="-122.07"/>
    <n v="37.35"/>
    <n v="35"/>
    <n v="1447"/>
    <n v="205"/>
    <n v="619"/>
    <n v="206"/>
    <n v="9.8143999999999991"/>
    <n v="500001"/>
    <x v="1"/>
    <m/>
  </r>
  <r>
    <n v="-122.07"/>
    <n v="37.35"/>
    <n v="35"/>
    <n v="1579"/>
    <n v="210"/>
    <n v="570"/>
    <n v="196"/>
    <n v="8.5888000000000009"/>
    <n v="500001"/>
    <x v="1"/>
    <m/>
  </r>
  <r>
    <n v="-122.08"/>
    <n v="37.35"/>
    <n v="35"/>
    <n v="1347"/>
    <n v="207"/>
    <n v="548"/>
    <n v="189"/>
    <n v="7.7068000000000003"/>
    <n v="500001"/>
    <x v="0"/>
    <e v="#NAME?"/>
  </r>
  <r>
    <n v="-122.07"/>
    <n v="37.340000000000003"/>
    <n v="30"/>
    <n v="1851"/>
    <n v="238"/>
    <n v="631"/>
    <n v="236"/>
    <n v="10.1007"/>
    <n v="500001"/>
    <x v="1"/>
    <m/>
  </r>
  <r>
    <n v="-122.08"/>
    <n v="37.340000000000003"/>
    <n v="23"/>
    <n v="2597"/>
    <n v="335"/>
    <n v="922"/>
    <n v="338"/>
    <n v="10.514200000000001"/>
    <n v="500001"/>
    <x v="1"/>
    <m/>
  </r>
  <r>
    <n v="-122.08"/>
    <n v="37.340000000000003"/>
    <n v="28"/>
    <n v="1643"/>
    <n v="216"/>
    <n v="594"/>
    <n v="205"/>
    <n v="12.367000000000001"/>
    <n v="500001"/>
    <x v="1"/>
    <m/>
  </r>
  <r>
    <n v="-122.08"/>
    <n v="37.35"/>
    <n v="33"/>
    <n v="2398"/>
    <n v="317"/>
    <n v="832"/>
    <n v="314"/>
    <n v="10.3591"/>
    <n v="500001"/>
    <x v="0"/>
    <e v="#NAME?"/>
  </r>
  <r>
    <n v="-122.1"/>
    <n v="37.380000000000003"/>
    <n v="37"/>
    <n v="4167"/>
    <n v="612"/>
    <n v="1577"/>
    <n v="597"/>
    <n v="7.5655000000000001"/>
    <n v="500001"/>
    <x v="0"/>
    <e v="#NAME?"/>
  </r>
  <r>
    <n v="-122.1"/>
    <n v="37.369999999999997"/>
    <n v="37"/>
    <n v="2511"/>
    <n v="354"/>
    <n v="945"/>
    <n v="348"/>
    <n v="8.3924000000000003"/>
    <n v="500001"/>
    <x v="0"/>
    <e v="#NAME?"/>
  </r>
  <r>
    <n v="-122.1"/>
    <n v="37.369999999999997"/>
    <n v="40"/>
    <n v="2224"/>
    <n v="354"/>
    <n v="929"/>
    <n v="345"/>
    <n v="8.1064000000000007"/>
    <n v="500001"/>
    <x v="0"/>
    <e v="#NAME?"/>
  </r>
  <r>
    <n v="-122.11"/>
    <n v="37.369999999999997"/>
    <n v="22"/>
    <n v="1477"/>
    <n v="195"/>
    <n v="520"/>
    <n v="187"/>
    <n v="10.3329"/>
    <n v="500001"/>
    <x v="0"/>
    <e v="#NAME?"/>
  </r>
  <r>
    <n v="-122.11"/>
    <n v="37.380000000000003"/>
    <n v="36"/>
    <n v="3598"/>
    <n v="500"/>
    <n v="1296"/>
    <n v="533"/>
    <n v="7.8177000000000003"/>
    <n v="500001"/>
    <x v="0"/>
    <e v="#NAME?"/>
  </r>
  <r>
    <n v="-122.11"/>
    <n v="37.380000000000003"/>
    <n v="22"/>
    <n v="3638"/>
    <n v="719"/>
    <n v="1329"/>
    <n v="650"/>
    <n v="5.0804"/>
    <n v="500001"/>
    <x v="0"/>
    <e v="#NAME?"/>
  </r>
  <r>
    <n v="-122.11"/>
    <n v="37.369999999999997"/>
    <n v="49"/>
    <n v="1068"/>
    <n v="190"/>
    <n v="410"/>
    <n v="171"/>
    <n v="7.2045000000000003"/>
    <n v="500001"/>
    <x v="0"/>
    <e v="#NAME?"/>
  </r>
  <r>
    <n v="-122.12"/>
    <n v="37.369999999999997"/>
    <n v="18"/>
    <n v="1617"/>
    <n v="231"/>
    <n v="555"/>
    <n v="222"/>
    <n v="8.9021000000000008"/>
    <n v="500001"/>
    <x v="0"/>
    <e v="#NAME?"/>
  </r>
  <r>
    <n v="-122.11"/>
    <n v="37.4"/>
    <n v="31"/>
    <n v="2836"/>
    <n v="490"/>
    <n v="1138"/>
    <n v="481"/>
    <n v="4.9519000000000002"/>
    <n v="500001"/>
    <x v="0"/>
    <e v="#NAME?"/>
  </r>
  <r>
    <n v="-122.11"/>
    <n v="37.39"/>
    <n v="36"/>
    <n v="1660"/>
    <n v="261"/>
    <n v="655"/>
    <n v="249"/>
    <n v="6.3967000000000001"/>
    <n v="500001"/>
    <x v="0"/>
    <e v="#NAME?"/>
  </r>
  <r>
    <n v="-122.1"/>
    <n v="37.39"/>
    <n v="35"/>
    <n v="2471"/>
    <n v="349"/>
    <n v="881"/>
    <n v="342"/>
    <n v="7.6228999999999996"/>
    <n v="500001"/>
    <x v="0"/>
    <e v="#NAME?"/>
  </r>
  <r>
    <n v="-122.12"/>
    <n v="37.4"/>
    <n v="31"/>
    <n v="2356"/>
    <n v="405"/>
    <n v="921"/>
    <n v="358"/>
    <n v="7.0244999999999997"/>
    <n v="500001"/>
    <x v="0"/>
    <e v="#NAME?"/>
  </r>
  <r>
    <n v="-122.12"/>
    <n v="37.39"/>
    <n v="34"/>
    <n v="3561"/>
    <n v="497"/>
    <n v="1336"/>
    <n v="501"/>
    <n v="8.9171999999999993"/>
    <n v="500001"/>
    <x v="0"/>
    <e v="#NAME?"/>
  </r>
  <r>
    <n v="-122.12"/>
    <n v="37.380000000000003"/>
    <n v="34"/>
    <n v="1443"/>
    <n v="218"/>
    <n v="504"/>
    <n v="200"/>
    <n v="8.4709000000000003"/>
    <n v="500001"/>
    <x v="0"/>
    <e v="#NAME?"/>
  </r>
  <r>
    <n v="-122.12"/>
    <n v="37.4"/>
    <n v="32"/>
    <n v="3514"/>
    <n v="473"/>
    <n v="1583"/>
    <n v="480"/>
    <n v="10.3894"/>
    <n v="500001"/>
    <x v="0"/>
    <e v="#NAME?"/>
  </r>
  <r>
    <n v="-122.13"/>
    <n v="37.4"/>
    <n v="29"/>
    <n v="6027"/>
    <n v="1195"/>
    <n v="2687"/>
    <n v="1171"/>
    <n v="5.1334999999999997"/>
    <n v="461200"/>
    <x v="0"/>
    <e v="#NAME?"/>
  </r>
  <r>
    <n v="-122.13"/>
    <n v="37.409999999999997"/>
    <n v="36"/>
    <n v="4787"/>
    <n v="900"/>
    <n v="2039"/>
    <n v="890"/>
    <n v="5.4062999999999999"/>
    <n v="440900"/>
    <x v="0"/>
    <e v="#NAME?"/>
  </r>
  <r>
    <n v="-122.14"/>
    <n v="37.409999999999997"/>
    <n v="35"/>
    <n v="2419"/>
    <n v="426"/>
    <n v="949"/>
    <n v="433"/>
    <n v="6.4588000000000001"/>
    <n v="437100"/>
    <x v="0"/>
    <e v="#NAME?"/>
  </r>
  <r>
    <n v="-122.14"/>
    <n v="37.42"/>
    <n v="46"/>
    <n v="206"/>
    <n v="44"/>
    <n v="134"/>
    <n v="51"/>
    <n v="4.1500000000000004"/>
    <n v="265000"/>
    <x v="0"/>
    <e v="#NAME?"/>
  </r>
  <r>
    <n v="-122.13"/>
    <n v="37.42"/>
    <n v="36"/>
    <n v="3982"/>
    <n v="1045"/>
    <n v="2251"/>
    <n v="995"/>
    <n v="3.5364"/>
    <n v="314100"/>
    <x v="0"/>
    <e v="#NAME?"/>
  </r>
  <r>
    <n v="-122.12"/>
    <n v="37.409999999999997"/>
    <n v="33"/>
    <n v="2892"/>
    <n v="617"/>
    <n v="1250"/>
    <n v="581"/>
    <n v="5.3727"/>
    <n v="360900"/>
    <x v="0"/>
    <e v="#NAME?"/>
  </r>
  <r>
    <n v="-122.11"/>
    <n v="37.43"/>
    <n v="35"/>
    <n v="3584"/>
    <n v="535"/>
    <n v="1405"/>
    <n v="538"/>
    <n v="7.3022999999999998"/>
    <n v="451300"/>
    <x v="0"/>
    <e v="#NAME?"/>
  </r>
  <r>
    <n v="-122.11"/>
    <n v="37.43"/>
    <n v="35"/>
    <n v="3905"/>
    <n v="565"/>
    <n v="1562"/>
    <n v="553"/>
    <n v="7.3129999999999997"/>
    <n v="463700"/>
    <x v="0"/>
    <e v="#NAME?"/>
  </r>
  <r>
    <n v="-122.11"/>
    <n v="37.42"/>
    <n v="32"/>
    <n v="3058"/>
    <n v="595"/>
    <n v="1267"/>
    <n v="540"/>
    <n v="6.4949000000000003"/>
    <n v="417800"/>
    <x v="0"/>
    <e v="#NAME?"/>
  </r>
  <r>
    <n v="-122.11"/>
    <n v="37.409999999999997"/>
    <n v="35"/>
    <n v="2712"/>
    <n v="428"/>
    <n v="1084"/>
    <n v="425"/>
    <n v="7.1382000000000003"/>
    <n v="443800"/>
    <x v="0"/>
    <e v="#NAME?"/>
  </r>
  <r>
    <n v="-122.11"/>
    <n v="37.409999999999997"/>
    <n v="33"/>
    <n v="1641"/>
    <n v="284"/>
    <n v="659"/>
    <n v="282"/>
    <n v="6.0884"/>
    <n v="432900"/>
    <x v="0"/>
    <e v="#NAME?"/>
  </r>
  <r>
    <n v="-122.12"/>
    <n v="37.42"/>
    <n v="35"/>
    <n v="2445"/>
    <n v="533"/>
    <n v="1187"/>
    <n v="519"/>
    <n v="5.2803000000000004"/>
    <n v="362100"/>
    <x v="0"/>
    <e v="#NAME?"/>
  </r>
  <r>
    <n v="-122.12"/>
    <n v="37.42"/>
    <n v="36"/>
    <n v="2607"/>
    <n v="551"/>
    <n v="1165"/>
    <n v="523"/>
    <n v="5.1524000000000001"/>
    <n v="373100"/>
    <x v="0"/>
    <e v="#NAME?"/>
  </r>
  <r>
    <n v="-122.13"/>
    <n v="37.43"/>
    <n v="40"/>
    <n v="3454"/>
    <n v="648"/>
    <n v="1498"/>
    <n v="647"/>
    <n v="5.2114000000000003"/>
    <n v="438400"/>
    <x v="0"/>
    <e v="#NAME?"/>
  </r>
  <r>
    <n v="-122.13"/>
    <n v="37.43"/>
    <n v="32"/>
    <n v="4398"/>
    <n v="878"/>
    <n v="1799"/>
    <n v="792"/>
    <n v="4.7374999999999998"/>
    <n v="431900"/>
    <x v="0"/>
    <e v="#NAME?"/>
  </r>
  <r>
    <n v="-122.12"/>
    <n v="37.43"/>
    <n v="36"/>
    <n v="3212"/>
    <n v="553"/>
    <n v="1455"/>
    <n v="574"/>
    <n v="6.46"/>
    <n v="425500"/>
    <x v="0"/>
    <e v="#NAME?"/>
  </r>
  <r>
    <n v="-122.12"/>
    <n v="37.44"/>
    <n v="33"/>
    <n v="2974"/>
    <n v="623"/>
    <n v="1435"/>
    <n v="588"/>
    <n v="5.4850000000000003"/>
    <n v="406300"/>
    <x v="0"/>
    <e v="#NAME?"/>
  </r>
  <r>
    <n v="-122.13"/>
    <n v="37.44"/>
    <n v="42"/>
    <n v="2390"/>
    <n v="462"/>
    <n v="1146"/>
    <n v="468"/>
    <n v="6.3110999999999997"/>
    <n v="397400"/>
    <x v="0"/>
    <e v="#NAME?"/>
  </r>
  <r>
    <n v="-122.12"/>
    <n v="37.44"/>
    <n v="33"/>
    <n v="1509"/>
    <n v="303"/>
    <n v="748"/>
    <n v="268"/>
    <n v="4.875"/>
    <n v="373400"/>
    <x v="0"/>
    <e v="#NAME?"/>
  </r>
  <r>
    <n v="-122.11"/>
    <n v="37.44"/>
    <n v="35"/>
    <n v="2016"/>
    <n v="349"/>
    <n v="1023"/>
    <n v="376"/>
    <n v="5.6413000000000002"/>
    <n v="376600"/>
    <x v="0"/>
    <e v="#NAME?"/>
  </r>
  <r>
    <n v="-122.12"/>
    <n v="37.43"/>
    <n v="33"/>
    <n v="3262"/>
    <n v="668"/>
    <n v="1411"/>
    <n v="626"/>
    <n v="5.3159999999999998"/>
    <n v="398100"/>
    <x v="0"/>
    <e v="#NAME?"/>
  </r>
  <r>
    <n v="-122.13"/>
    <n v="37.450000000000003"/>
    <n v="37"/>
    <n v="2295"/>
    <n v="332"/>
    <n v="933"/>
    <n v="332"/>
    <n v="6.7256999999999998"/>
    <n v="500001"/>
    <x v="0"/>
    <e v="#NAME?"/>
  </r>
  <r>
    <n v="-122.13"/>
    <n v="37.450000000000003"/>
    <n v="37"/>
    <n v="1287"/>
    <n v="197"/>
    <n v="510"/>
    <n v="206"/>
    <n v="7.9028999999999998"/>
    <n v="500001"/>
    <x v="0"/>
    <e v="#NAME?"/>
  </r>
  <r>
    <n v="-122.13"/>
    <n v="37.450000000000003"/>
    <n v="41"/>
    <n v="3233"/>
    <n v="540"/>
    <n v="1251"/>
    <n v="506"/>
    <n v="6.6353999999999997"/>
    <n v="500001"/>
    <x v="0"/>
    <e v="#NAME?"/>
  </r>
  <r>
    <n v="-122.13"/>
    <n v="37.44"/>
    <n v="43"/>
    <n v="3004"/>
    <n v="440"/>
    <n v="1088"/>
    <n v="427"/>
    <n v="9.1508000000000003"/>
    <n v="500001"/>
    <x v="0"/>
    <e v="#NAME?"/>
  </r>
  <r>
    <n v="-122.13"/>
    <n v="37.44"/>
    <n v="38"/>
    <n v="2835"/>
    <n v="447"/>
    <n v="1148"/>
    <n v="446"/>
    <n v="5.9276999999999997"/>
    <n v="446600"/>
    <x v="0"/>
    <e v="#NAME?"/>
  </r>
  <r>
    <n v="-122.15"/>
    <n v="37.46"/>
    <n v="39"/>
    <n v="906"/>
    <n v="109"/>
    <n v="353"/>
    <n v="112"/>
    <n v="10.3942"/>
    <n v="500001"/>
    <x v="0"/>
    <e v="#NAME?"/>
  </r>
  <r>
    <n v="-122.16"/>
    <n v="37.450000000000003"/>
    <n v="52"/>
    <n v="1135"/>
    <n v="219"/>
    <n v="441"/>
    <n v="200"/>
    <n v="7.5418000000000003"/>
    <n v="492000"/>
    <x v="0"/>
    <e v="#NAME?"/>
  </r>
  <r>
    <n v="-122.15"/>
    <n v="37.46"/>
    <n v="52"/>
    <n v="1803"/>
    <n v="257"/>
    <n v="683"/>
    <n v="259"/>
    <n v="10.950799999999999"/>
    <n v="500001"/>
    <x v="0"/>
    <e v="#NAME?"/>
  </r>
  <r>
    <n v="-122.14"/>
    <n v="37.450000000000003"/>
    <n v="52"/>
    <n v="3841"/>
    <n v="537"/>
    <n v="1391"/>
    <n v="540"/>
    <n v="7.8647"/>
    <n v="500001"/>
    <x v="0"/>
    <e v="#NAME?"/>
  </r>
  <r>
    <n v="-122.15"/>
    <n v="37.450000000000003"/>
    <n v="52"/>
    <n v="2117"/>
    <n v="353"/>
    <n v="734"/>
    <n v="328"/>
    <n v="6.7670000000000003"/>
    <n v="500001"/>
    <x v="0"/>
    <e v="#NAME?"/>
  </r>
  <r>
    <n v="-122.14"/>
    <n v="37.450000000000003"/>
    <n v="48"/>
    <n v="2074"/>
    <n v="297"/>
    <n v="700"/>
    <n v="279"/>
    <n v="8.7050999999999998"/>
    <n v="500001"/>
    <x v="0"/>
    <e v="#NAME?"/>
  </r>
  <r>
    <n v="-122.15"/>
    <n v="37.450000000000003"/>
    <n v="52"/>
    <n v="568"/>
    <n v="91"/>
    <n v="219"/>
    <n v="75"/>
    <n v="6.1574999999999998"/>
    <n v="500001"/>
    <x v="0"/>
    <e v="#NAME?"/>
  </r>
  <r>
    <n v="-122.16"/>
    <n v="37.450000000000003"/>
    <n v="47"/>
    <n v="4234"/>
    <m/>
    <n v="1808"/>
    <n v="1093"/>
    <n v="4.2297000000000002"/>
    <n v="425000"/>
    <x v="0"/>
    <e v="#NAME?"/>
  </r>
  <r>
    <n v="-122.16"/>
    <n v="37.450000000000003"/>
    <n v="19"/>
    <n v="2207"/>
    <n v="810"/>
    <n v="1304"/>
    <n v="775"/>
    <n v="2.1406000000000001"/>
    <n v="402500"/>
    <x v="0"/>
    <e v="#NAME?"/>
  </r>
  <r>
    <n v="-122.16"/>
    <n v="37.450000000000003"/>
    <n v="37"/>
    <n v="2926"/>
    <n v="874"/>
    <n v="1363"/>
    <n v="815"/>
    <n v="4.5987"/>
    <n v="356000"/>
    <x v="0"/>
    <e v="#NAME?"/>
  </r>
  <r>
    <n v="-122.16"/>
    <n v="37.44"/>
    <n v="34"/>
    <n v="2199"/>
    <n v="529"/>
    <n v="1193"/>
    <n v="532"/>
    <n v="4.2972000000000001"/>
    <n v="405900"/>
    <x v="0"/>
    <e v="#NAME?"/>
  </r>
  <r>
    <n v="-122.15"/>
    <n v="37.44"/>
    <n v="52"/>
    <n v="2063"/>
    <n v="320"/>
    <n v="774"/>
    <n v="309"/>
    <n v="7.2542999999999997"/>
    <n v="500001"/>
    <x v="0"/>
    <e v="#NAME?"/>
  </r>
  <r>
    <n v="-122.15"/>
    <n v="37.44"/>
    <n v="52"/>
    <n v="1400"/>
    <n v="217"/>
    <n v="522"/>
    <n v="227"/>
    <n v="4.9861000000000004"/>
    <n v="500001"/>
    <x v="0"/>
    <e v="#NAME?"/>
  </r>
  <r>
    <n v="-122.15"/>
    <n v="37.44"/>
    <n v="52"/>
    <n v="1945"/>
    <n v="293"/>
    <n v="708"/>
    <n v="275"/>
    <n v="6.1654999999999998"/>
    <n v="500001"/>
    <x v="0"/>
    <e v="#NAME?"/>
  </r>
  <r>
    <n v="-122.14"/>
    <n v="37.44"/>
    <n v="52"/>
    <n v="3117"/>
    <n v="468"/>
    <n v="1114"/>
    <n v="421"/>
    <n v="6.6756000000000002"/>
    <n v="500001"/>
    <x v="0"/>
    <e v="#NAME?"/>
  </r>
  <r>
    <n v="-122.14"/>
    <n v="37.43"/>
    <n v="52"/>
    <n v="1944"/>
    <n v="308"/>
    <n v="696"/>
    <n v="293"/>
    <n v="8.2664000000000009"/>
    <n v="500001"/>
    <x v="0"/>
    <e v="#NAME?"/>
  </r>
  <r>
    <n v="-122.14"/>
    <n v="37.43"/>
    <n v="52"/>
    <n v="1327"/>
    <n v="190"/>
    <n v="467"/>
    <n v="189"/>
    <n v="12.590199999999999"/>
    <n v="500001"/>
    <x v="0"/>
    <e v="#NAME?"/>
  </r>
  <r>
    <n v="-122.14"/>
    <n v="37.43"/>
    <n v="52"/>
    <n v="1383"/>
    <n v="227"/>
    <n v="551"/>
    <n v="249"/>
    <n v="6.5829000000000004"/>
    <n v="500001"/>
    <x v="0"/>
    <e v="#NAME?"/>
  </r>
  <r>
    <n v="-122.15"/>
    <n v="37.43"/>
    <n v="47"/>
    <n v="2600"/>
    <n v="490"/>
    <n v="1149"/>
    <n v="465"/>
    <n v="5.0202999999999998"/>
    <n v="476300"/>
    <x v="0"/>
    <e v="#NAME?"/>
  </r>
  <r>
    <n v="-122.15"/>
    <n v="37.42"/>
    <n v="44"/>
    <n v="3558"/>
    <n v="839"/>
    <n v="1779"/>
    <n v="832"/>
    <n v="3.9243000000000001"/>
    <n v="404800"/>
    <x v="0"/>
    <e v="#NAME?"/>
  </r>
  <r>
    <n v="-122.14"/>
    <n v="37.43"/>
    <n v="18"/>
    <n v="2060"/>
    <n v="563"/>
    <n v="1144"/>
    <n v="600"/>
    <n v="4.0686"/>
    <n v="378600"/>
    <x v="0"/>
    <e v="#NAME?"/>
  </r>
  <r>
    <n v="-122.15"/>
    <n v="37.43"/>
    <n v="20"/>
    <n v="11709"/>
    <m/>
    <n v="7604"/>
    <n v="3589"/>
    <n v="1.9045000000000001"/>
    <n v="375000"/>
    <x v="0"/>
    <e v="#NAME?"/>
  </r>
  <r>
    <n v="-122.16"/>
    <n v="37.42"/>
    <n v="34"/>
    <n v="4448"/>
    <n v="610"/>
    <n v="2571"/>
    <n v="581"/>
    <n v="11.049200000000001"/>
    <n v="500001"/>
    <x v="3"/>
    <e v="#NAME?"/>
  </r>
  <r>
    <n v="-122.15"/>
    <n v="37.409999999999997"/>
    <n v="15"/>
    <n v="2577"/>
    <n v="360"/>
    <n v="979"/>
    <n v="364"/>
    <n v="10.476000000000001"/>
    <n v="500001"/>
    <x v="0"/>
    <e v="#NAME?"/>
  </r>
  <r>
    <n v="-122.17"/>
    <n v="37.43"/>
    <n v="24"/>
    <n v="3924"/>
    <n v="1142"/>
    <n v="7174"/>
    <n v="950"/>
    <n v="4.0972"/>
    <n v="387500"/>
    <x v="3"/>
    <e v="#NAME?"/>
  </r>
  <r>
    <n v="-122.15"/>
    <n v="37.409999999999997"/>
    <n v="29"/>
    <n v="473"/>
    <n v="103"/>
    <n v="359"/>
    <n v="87"/>
    <n v="7.0308999999999999"/>
    <n v="475000"/>
    <x v="0"/>
    <e v="#NAME?"/>
  </r>
  <r>
    <n v="-122.18"/>
    <n v="37.409999999999997"/>
    <n v="21"/>
    <n v="1034"/>
    <n v="117"/>
    <n v="323"/>
    <n v="117"/>
    <n v="10.723699999999999"/>
    <n v="500001"/>
    <x v="3"/>
    <e v="#NAME?"/>
  </r>
  <r>
    <n v="-122.13"/>
    <n v="37.39"/>
    <n v="27"/>
    <n v="3385"/>
    <n v="427"/>
    <n v="1248"/>
    <n v="409"/>
    <n v="12.0372"/>
    <n v="500001"/>
    <x v="0"/>
    <e v="#NAME?"/>
  </r>
  <r>
    <n v="-122.12"/>
    <n v="37.369999999999997"/>
    <n v="37"/>
    <n v="1446"/>
    <n v="181"/>
    <n v="549"/>
    <n v="190"/>
    <n v="10.7355"/>
    <n v="500001"/>
    <x v="0"/>
    <e v="#NAME?"/>
  </r>
  <r>
    <n v="-122.11"/>
    <n v="37.36"/>
    <n v="34"/>
    <n v="1575"/>
    <n v="183"/>
    <n v="511"/>
    <n v="180"/>
    <n v="13.1867"/>
    <n v="500001"/>
    <x v="0"/>
    <e v="#NAME?"/>
  </r>
  <r>
    <n v="-122.13"/>
    <n v="37.369999999999997"/>
    <n v="30"/>
    <n v="2139"/>
    <n v="260"/>
    <n v="742"/>
    <n v="242"/>
    <n v="11.805999999999999"/>
    <n v="500001"/>
    <x v="0"/>
    <e v="#NAME?"/>
  </r>
  <r>
    <n v="-122.14"/>
    <n v="37.380000000000003"/>
    <n v="26"/>
    <n v="2859"/>
    <n v="343"/>
    <n v="951"/>
    <n v="336"/>
    <n v="10.4277"/>
    <n v="500001"/>
    <x v="0"/>
    <e v="#NAME?"/>
  </r>
  <r>
    <n v="-122.1"/>
    <n v="37.36"/>
    <n v="32"/>
    <n v="1433"/>
    <n v="199"/>
    <n v="498"/>
    <n v="201"/>
    <n v="9.3585999999999991"/>
    <n v="500001"/>
    <x v="0"/>
    <e v="#NAME?"/>
  </r>
  <r>
    <n v="-122.1"/>
    <n v="37.36"/>
    <n v="35"/>
    <n v="2063"/>
    <n v="266"/>
    <n v="676"/>
    <n v="252"/>
    <n v="8.5294000000000008"/>
    <n v="500001"/>
    <x v="0"/>
    <e v="#NAME?"/>
  </r>
  <r>
    <n v="-122.09"/>
    <n v="37.35"/>
    <n v="37"/>
    <n v="1795"/>
    <n v="285"/>
    <n v="791"/>
    <n v="261"/>
    <n v="7.5793999999999997"/>
    <n v="500001"/>
    <x v="0"/>
    <e v="#NAME?"/>
  </r>
  <r>
    <n v="-122.09"/>
    <n v="37.35"/>
    <n v="30"/>
    <n v="1502"/>
    <n v="186"/>
    <n v="501"/>
    <n v="180"/>
    <n v="10.0259"/>
    <n v="500001"/>
    <x v="0"/>
    <e v="#NAME?"/>
  </r>
  <r>
    <n v="-122.14"/>
    <n v="37.36"/>
    <n v="23"/>
    <n v="11294"/>
    <n v="1377"/>
    <n v="3840"/>
    <n v="1367"/>
    <n v="12.1387"/>
    <n v="500001"/>
    <x v="0"/>
    <e v="#NAME?"/>
  </r>
  <r>
    <n v="-122.15"/>
    <n v="37.35"/>
    <n v="23"/>
    <n v="3814"/>
    <n v="485"/>
    <n v="1344"/>
    <n v="464"/>
    <n v="12.979200000000001"/>
    <n v="500001"/>
    <x v="0"/>
    <e v="#NAME?"/>
  </r>
  <r>
    <n v="-122.11"/>
    <n v="37.31"/>
    <n v="7"/>
    <n v="189"/>
    <n v="26"/>
    <n v="84"/>
    <n v="29"/>
    <n v="13.8093"/>
    <n v="500001"/>
    <x v="1"/>
    <m/>
  </r>
  <r>
    <n v="-122.12"/>
    <n v="37.29"/>
    <n v="11"/>
    <n v="436"/>
    <n v="70"/>
    <n v="212"/>
    <n v="75"/>
    <n v="8.6196000000000002"/>
    <n v="500001"/>
    <x v="1"/>
    <m/>
  </r>
  <r>
    <n v="-122.12"/>
    <n v="37.28"/>
    <n v="21"/>
    <n v="349"/>
    <n v="64"/>
    <n v="149"/>
    <n v="56"/>
    <n v="5.8691000000000004"/>
    <n v="360000"/>
    <x v="1"/>
    <m/>
  </r>
  <r>
    <n v="-122.08"/>
    <n v="37.24"/>
    <n v="21"/>
    <n v="427"/>
    <n v="63"/>
    <n v="182"/>
    <n v="70"/>
    <n v="11.3283"/>
    <n v="500001"/>
    <x v="1"/>
    <m/>
  </r>
  <r>
    <n v="-122.01"/>
    <n v="37.18"/>
    <n v="37"/>
    <n v="3852"/>
    <n v="652"/>
    <n v="1534"/>
    <n v="567"/>
    <n v="5.8596000000000004"/>
    <n v="318700"/>
    <x v="1"/>
    <m/>
  </r>
  <r>
    <n v="-121.98"/>
    <n v="37.159999999999997"/>
    <n v="42"/>
    <n v="2533"/>
    <n v="433"/>
    <n v="957"/>
    <n v="398"/>
    <n v="5.3468"/>
    <n v="279900"/>
    <x v="1"/>
    <m/>
  </r>
  <r>
    <n v="-121.9"/>
    <n v="37.159999999999997"/>
    <n v="43"/>
    <n v="1529"/>
    <n v="311"/>
    <n v="570"/>
    <n v="250"/>
    <n v="5.2366000000000001"/>
    <n v="293300"/>
    <x v="1"/>
    <m/>
  </r>
  <r>
    <n v="-121.93"/>
    <n v="37.130000000000003"/>
    <n v="37"/>
    <n v="1150"/>
    <n v="203"/>
    <n v="511"/>
    <n v="179"/>
    <n v="5.7415000000000003"/>
    <n v="398500"/>
    <x v="1"/>
    <m/>
  </r>
  <r>
    <n v="-121.88"/>
    <n v="37.24"/>
    <n v="24"/>
    <n v="4420"/>
    <n v="996"/>
    <n v="2981"/>
    <n v="975"/>
    <n v="3.5059999999999998"/>
    <n v="226400"/>
    <x v="1"/>
    <m/>
  </r>
  <r>
    <n v="-121.9"/>
    <n v="37.24"/>
    <n v="24"/>
    <n v="7521"/>
    <n v="1364"/>
    <n v="3970"/>
    <n v="1318"/>
    <n v="4.4004000000000003"/>
    <n v="255800"/>
    <x v="1"/>
    <m/>
  </r>
  <r>
    <n v="-121.86"/>
    <n v="37.22"/>
    <n v="18"/>
    <n v="7245"/>
    <n v="1029"/>
    <n v="2893"/>
    <n v="1049"/>
    <n v="6.9508000000000001"/>
    <n v="361200"/>
    <x v="1"/>
    <m/>
  </r>
  <r>
    <n v="-121.86"/>
    <n v="37.229999999999997"/>
    <n v="24"/>
    <n v="4337"/>
    <n v="670"/>
    <n v="1936"/>
    <n v="652"/>
    <n v="5.8903999999999996"/>
    <n v="271400"/>
    <x v="1"/>
    <m/>
  </r>
  <r>
    <n v="-121.85"/>
    <n v="37.22"/>
    <n v="21"/>
    <n v="6203"/>
    <n v="798"/>
    <n v="2494"/>
    <n v="800"/>
    <n v="7.7201000000000004"/>
    <n v="362700"/>
    <x v="1"/>
    <m/>
  </r>
  <r>
    <n v="-121.89"/>
    <n v="37.21"/>
    <n v="14"/>
    <n v="5636"/>
    <n v="697"/>
    <n v="2281"/>
    <n v="680"/>
    <n v="8.4261999999999997"/>
    <n v="459200"/>
    <x v="1"/>
    <m/>
  </r>
  <r>
    <n v="-121.84"/>
    <n v="37.18"/>
    <n v="6"/>
    <n v="9176"/>
    <n v="1201"/>
    <n v="3637"/>
    <n v="1138"/>
    <n v="8.3836999999999993"/>
    <n v="473400"/>
    <x v="1"/>
    <m/>
  </r>
  <r>
    <n v="-121.87"/>
    <n v="37.22"/>
    <n v="17"/>
    <n v="2825"/>
    <n v="365"/>
    <n v="1052"/>
    <n v="345"/>
    <n v="8.0594999999999999"/>
    <n v="485000"/>
    <x v="1"/>
    <m/>
  </r>
  <r>
    <n v="-121.87"/>
    <n v="37.22"/>
    <n v="26"/>
    <n v="1921"/>
    <n v="250"/>
    <n v="725"/>
    <n v="253"/>
    <n v="7.6932999999999998"/>
    <n v="405900"/>
    <x v="1"/>
    <m/>
  </r>
  <r>
    <n v="-121.86"/>
    <n v="37.21"/>
    <n v="23"/>
    <n v="2552"/>
    <n v="305"/>
    <n v="916"/>
    <n v="316"/>
    <n v="9.1974"/>
    <n v="500001"/>
    <x v="1"/>
    <m/>
  </r>
  <r>
    <n v="-121.87"/>
    <n v="37.21"/>
    <n v="18"/>
    <n v="1080"/>
    <n v="122"/>
    <n v="382"/>
    <n v="121"/>
    <n v="9.08"/>
    <n v="500001"/>
    <x v="1"/>
    <m/>
  </r>
  <r>
    <n v="-121.83"/>
    <n v="37.229999999999997"/>
    <n v="7"/>
    <n v="5389"/>
    <n v="903"/>
    <n v="2232"/>
    <n v="825"/>
    <n v="6.6658999999999997"/>
    <n v="500001"/>
    <x v="1"/>
    <m/>
  </r>
  <r>
    <n v="-121.8"/>
    <n v="37.19"/>
    <n v="45"/>
    <n v="1797"/>
    <n v="303"/>
    <n v="870"/>
    <n v="281"/>
    <n v="4.5416999999999996"/>
    <n v="434500"/>
    <x v="1"/>
    <m/>
  </r>
  <r>
    <n v="-121.84"/>
    <n v="37.21"/>
    <n v="15"/>
    <n v="5468"/>
    <n v="676"/>
    <n v="2221"/>
    <n v="675"/>
    <n v="8.3792000000000009"/>
    <n v="418300"/>
    <x v="1"/>
    <m/>
  </r>
  <r>
    <n v="-121.83"/>
    <n v="37.200000000000003"/>
    <n v="6"/>
    <n v="3694"/>
    <n v="574"/>
    <n v="1554"/>
    <n v="527"/>
    <n v="6.8333000000000004"/>
    <n v="348000"/>
    <x v="1"/>
    <m/>
  </r>
  <r>
    <n v="-121.83"/>
    <n v="37.21"/>
    <n v="14"/>
    <n v="2714"/>
    <n v="361"/>
    <n v="1259"/>
    <n v="375"/>
    <n v="7.7737999999999996"/>
    <n v="387500"/>
    <x v="1"/>
    <m/>
  </r>
  <r>
    <n v="-121.89"/>
    <n v="37.229999999999997"/>
    <n v="16"/>
    <n v="3574"/>
    <n v="466"/>
    <n v="1503"/>
    <n v="487"/>
    <n v="8.1988000000000003"/>
    <n v="355900"/>
    <x v="1"/>
    <m/>
  </r>
  <r>
    <n v="-121.89"/>
    <n v="37.229999999999997"/>
    <n v="20"/>
    <n v="7754"/>
    <n v="976"/>
    <n v="3094"/>
    <n v="941"/>
    <n v="8.19"/>
    <n v="361600"/>
    <x v="1"/>
    <m/>
  </r>
  <r>
    <n v="-121.88"/>
    <n v="37.24"/>
    <n v="14"/>
    <n v="7174"/>
    <n v="950"/>
    <n v="2782"/>
    <n v="899"/>
    <n v="8.3064999999999998"/>
    <n v="394200"/>
    <x v="1"/>
    <m/>
  </r>
  <r>
    <n v="-121.87"/>
    <n v="37.229999999999997"/>
    <n v="19"/>
    <n v="7357"/>
    <n v="963"/>
    <n v="3018"/>
    <n v="981"/>
    <n v="6.9473000000000003"/>
    <n v="361400"/>
    <x v="1"/>
    <m/>
  </r>
  <r>
    <n v="-121.87"/>
    <n v="37.270000000000003"/>
    <n v="16"/>
    <n v="3298"/>
    <n v="451"/>
    <n v="1542"/>
    <n v="423"/>
    <n v="6.7064000000000004"/>
    <n v="305600"/>
    <x v="1"/>
    <m/>
  </r>
  <r>
    <n v="-121.87"/>
    <n v="37.270000000000003"/>
    <n v="25"/>
    <n v="1730"/>
    <n v="226"/>
    <n v="721"/>
    <n v="243"/>
    <n v="7.5845000000000002"/>
    <n v="279300"/>
    <x v="1"/>
    <m/>
  </r>
  <r>
    <n v="-121.86"/>
    <n v="37.270000000000003"/>
    <n v="19"/>
    <n v="1852"/>
    <n v="268"/>
    <n v="866"/>
    <n v="272"/>
    <n v="5.6139000000000001"/>
    <n v="279500"/>
    <x v="1"/>
    <m/>
  </r>
  <r>
    <n v="-121.87"/>
    <n v="37.270000000000003"/>
    <n v="18"/>
    <n v="3561"/>
    <n v="560"/>
    <n v="1753"/>
    <n v="553"/>
    <n v="5.0292000000000003"/>
    <n v="269400"/>
    <x v="1"/>
    <m/>
  </r>
  <r>
    <n v="-121.86"/>
    <n v="37.270000000000003"/>
    <n v="17"/>
    <n v="4393"/>
    <n v="709"/>
    <n v="2292"/>
    <n v="692"/>
    <n v="5.6875999999999998"/>
    <n v="246500"/>
    <x v="1"/>
    <m/>
  </r>
  <r>
    <n v="-121.77"/>
    <n v="37.229999999999997"/>
    <n v="15"/>
    <n v="4713"/>
    <n v="769"/>
    <n v="2519"/>
    <n v="778"/>
    <n v="5.6958000000000002"/>
    <n v="253800"/>
    <x v="1"/>
    <m/>
  </r>
  <r>
    <n v="-121.77"/>
    <n v="37.22"/>
    <n v="16"/>
    <n v="1617"/>
    <n v="306"/>
    <n v="667"/>
    <n v="264"/>
    <n v="4.5221"/>
    <n v="191100"/>
    <x v="1"/>
    <m/>
  </r>
  <r>
    <n v="-121.77"/>
    <n v="37.22"/>
    <n v="16"/>
    <n v="3992"/>
    <n v="540"/>
    <n v="2097"/>
    <n v="555"/>
    <n v="6.7286999999999999"/>
    <n v="299300"/>
    <x v="1"/>
    <m/>
  </r>
  <r>
    <n v="-121.76"/>
    <n v="37.229999999999997"/>
    <n v="16"/>
    <n v="4274"/>
    <n v="715"/>
    <n v="2240"/>
    <n v="704"/>
    <n v="5.4218000000000002"/>
    <n v="233900"/>
    <x v="1"/>
    <m/>
  </r>
  <r>
    <n v="-121.84"/>
    <n v="37.25"/>
    <n v="25"/>
    <n v="5939"/>
    <n v="989"/>
    <n v="3275"/>
    <n v="954"/>
    <n v="5.6487999999999996"/>
    <n v="234600"/>
    <x v="1"/>
    <m/>
  </r>
  <r>
    <n v="-121.83"/>
    <n v="37.229999999999997"/>
    <n v="22"/>
    <n v="5507"/>
    <n v="841"/>
    <n v="2785"/>
    <n v="848"/>
    <n v="6.0888999999999998"/>
    <n v="245200"/>
    <x v="1"/>
    <m/>
  </r>
  <r>
    <n v="-121.84"/>
    <n v="37.24"/>
    <n v="18"/>
    <n v="3574"/>
    <n v="504"/>
    <n v="1803"/>
    <n v="536"/>
    <n v="6.7835999999999999"/>
    <n v="274100"/>
    <x v="1"/>
    <m/>
  </r>
  <r>
    <n v="-121.84"/>
    <n v="37.24"/>
    <n v="24"/>
    <n v="7991"/>
    <n v="1286"/>
    <n v="4017"/>
    <n v="1213"/>
    <n v="5.4741"/>
    <n v="238800"/>
    <x v="1"/>
    <m/>
  </r>
  <r>
    <n v="-121.85"/>
    <n v="37.24"/>
    <n v="17"/>
    <n v="6425"/>
    <n v="1268"/>
    <n v="3934"/>
    <n v="1238"/>
    <n v="5.1227999999999998"/>
    <n v="237600"/>
    <x v="1"/>
    <m/>
  </r>
  <r>
    <n v="-121.86"/>
    <n v="37.25"/>
    <n v="16"/>
    <n v="6958"/>
    <n v="1300"/>
    <n v="2965"/>
    <n v="1217"/>
    <n v="4.2885"/>
    <n v="262400"/>
    <x v="1"/>
    <m/>
  </r>
  <r>
    <n v="-121.83"/>
    <n v="37.28"/>
    <n v="17"/>
    <n v="3057"/>
    <n v="606"/>
    <n v="2030"/>
    <n v="602"/>
    <n v="5.2165999999999997"/>
    <n v="230900"/>
    <x v="1"/>
    <m/>
  </r>
  <r>
    <n v="-121.81"/>
    <n v="37.270000000000003"/>
    <n v="20"/>
    <n v="3244"/>
    <n v="520"/>
    <n v="1769"/>
    <n v="469"/>
    <n v="5.9214000000000002"/>
    <n v="224000"/>
    <x v="1"/>
    <m/>
  </r>
  <r>
    <n v="-121.8"/>
    <n v="37.270000000000003"/>
    <n v="17"/>
    <n v="3912"/>
    <n v="737"/>
    <n v="2693"/>
    <n v="746"/>
    <n v="5.0772000000000004"/>
    <n v="221500"/>
    <x v="1"/>
    <m/>
  </r>
  <r>
    <n v="-121.82"/>
    <n v="37.270000000000003"/>
    <n v="16"/>
    <n v="2030"/>
    <n v="321"/>
    <n v="1343"/>
    <n v="365"/>
    <n v="6.3566000000000003"/>
    <n v="279100"/>
    <x v="1"/>
    <m/>
  </r>
  <r>
    <n v="-121.81"/>
    <n v="37.270000000000003"/>
    <n v="22"/>
    <n v="2996"/>
    <n v="695"/>
    <n v="2169"/>
    <n v="607"/>
    <n v="4.3437999999999999"/>
    <n v="209700"/>
    <x v="1"/>
    <m/>
  </r>
  <r>
    <n v="-121.8"/>
    <n v="37.26"/>
    <n v="26"/>
    <n v="1394"/>
    <n v="238"/>
    <n v="990"/>
    <n v="315"/>
    <n v="4.8861999999999997"/>
    <n v="195000"/>
    <x v="1"/>
    <m/>
  </r>
  <r>
    <n v="-121.8"/>
    <n v="37.26"/>
    <n v="18"/>
    <n v="3631"/>
    <n v="947"/>
    <n v="2357"/>
    <n v="757"/>
    <n v="2.875"/>
    <n v="184400"/>
    <x v="1"/>
    <m/>
  </r>
  <r>
    <n v="-121.85"/>
    <n v="37.270000000000003"/>
    <n v="17"/>
    <n v="1957"/>
    <n v="261"/>
    <n v="863"/>
    <n v="269"/>
    <n v="7.3338999999999999"/>
    <n v="294200"/>
    <x v="1"/>
    <m/>
  </r>
  <r>
    <n v="-121.84"/>
    <n v="37.270000000000003"/>
    <n v="9"/>
    <n v="3624"/>
    <n v="812"/>
    <n v="1856"/>
    <n v="721"/>
    <n v="4.2083000000000004"/>
    <n v="198400"/>
    <x v="1"/>
    <m/>
  </r>
  <r>
    <n v="-121.84"/>
    <n v="37.270000000000003"/>
    <n v="17"/>
    <n v="2795"/>
    <n v="482"/>
    <n v="1904"/>
    <n v="506"/>
    <n v="5.0186000000000002"/>
    <n v="250800"/>
    <x v="1"/>
    <m/>
  </r>
  <r>
    <n v="-121.83"/>
    <n v="37.270000000000003"/>
    <n v="8"/>
    <n v="4454"/>
    <n v="1058"/>
    <n v="2595"/>
    <n v="1027"/>
    <n v="4.5614999999999997"/>
    <n v="282600"/>
    <x v="1"/>
    <m/>
  </r>
  <r>
    <n v="-121.84"/>
    <n v="37.270000000000003"/>
    <n v="16"/>
    <n v="2429"/>
    <n v="387"/>
    <n v="1293"/>
    <n v="363"/>
    <n v="5.5"/>
    <n v="253200"/>
    <x v="1"/>
    <m/>
  </r>
  <r>
    <n v="-121.83"/>
    <n v="37.270000000000003"/>
    <n v="14"/>
    <n v="2855"/>
    <n v="380"/>
    <n v="1420"/>
    <n v="383"/>
    <n v="6.6711999999999998"/>
    <n v="311500"/>
    <x v="1"/>
    <m/>
  </r>
  <r>
    <n v="-121.82"/>
    <n v="37.26"/>
    <n v="10"/>
    <n v="3030"/>
    <n v="574"/>
    <n v="1623"/>
    <n v="589"/>
    <n v="5.1356000000000002"/>
    <n v="218700"/>
    <x v="1"/>
    <m/>
  </r>
  <r>
    <n v="-121.83"/>
    <n v="37.26"/>
    <n v="11"/>
    <n v="2394"/>
    <n v="403"/>
    <n v="1393"/>
    <n v="409"/>
    <n v="5.5875000000000004"/>
    <n v="259300"/>
    <x v="1"/>
    <m/>
  </r>
  <r>
    <n v="-121.81"/>
    <n v="37.26"/>
    <n v="14"/>
    <n v="3379"/>
    <n v="683"/>
    <n v="1465"/>
    <n v="620"/>
    <n v="4.0547000000000004"/>
    <n v="236200"/>
    <x v="1"/>
    <m/>
  </r>
  <r>
    <n v="-121.81"/>
    <n v="37.26"/>
    <n v="16"/>
    <n v="1911"/>
    <n v="327"/>
    <n v="1158"/>
    <n v="332"/>
    <n v="5.9359000000000002"/>
    <n v="249500"/>
    <x v="1"/>
    <m/>
  </r>
  <r>
    <n v="-121.81"/>
    <n v="37.25"/>
    <n v="20"/>
    <n v="3398"/>
    <n v="771"/>
    <n v="1231"/>
    <n v="744"/>
    <n v="2.0287999999999999"/>
    <n v="350000"/>
    <x v="1"/>
    <m/>
  </r>
  <r>
    <n v="-121.81"/>
    <n v="37.25"/>
    <n v="12"/>
    <n v="2070"/>
    <n v="587"/>
    <n v="1216"/>
    <n v="532"/>
    <n v="4.1925999999999997"/>
    <n v="244500"/>
    <x v="1"/>
    <m/>
  </r>
  <r>
    <n v="-121.83"/>
    <n v="37.26"/>
    <n v="7"/>
    <n v="3609"/>
    <n v="751"/>
    <n v="1739"/>
    <n v="682"/>
    <n v="4.5033000000000003"/>
    <n v="213100"/>
    <x v="1"/>
    <m/>
  </r>
  <r>
    <n v="-121.82"/>
    <n v="37.25"/>
    <n v="16"/>
    <n v="2650"/>
    <n v="600"/>
    <n v="1969"/>
    <n v="586"/>
    <n v="3.9460999999999999"/>
    <n v="194300"/>
    <x v="1"/>
    <m/>
  </r>
  <r>
    <n v="-121.83"/>
    <n v="37.25"/>
    <n v="17"/>
    <n v="2332"/>
    <n v="637"/>
    <n v="1636"/>
    <n v="623"/>
    <n v="3.1932"/>
    <n v="123400"/>
    <x v="1"/>
    <m/>
  </r>
  <r>
    <n v="-121.87"/>
    <n v="37.26"/>
    <n v="17"/>
    <n v="1051"/>
    <n v="172"/>
    <n v="446"/>
    <n v="173"/>
    <n v="5.6651999999999996"/>
    <n v="234500"/>
    <x v="1"/>
    <m/>
  </r>
  <r>
    <n v="-121.86"/>
    <n v="37.26"/>
    <n v="16"/>
    <n v="2814"/>
    <n v="485"/>
    <n v="1305"/>
    <n v="465"/>
    <n v="5.5121000000000002"/>
    <n v="224100"/>
    <x v="1"/>
    <m/>
  </r>
  <r>
    <n v="-121.87"/>
    <n v="37.26"/>
    <n v="24"/>
    <n v="2383"/>
    <n v="343"/>
    <n v="1146"/>
    <n v="341"/>
    <n v="5.6223000000000001"/>
    <n v="265700"/>
    <x v="1"/>
    <m/>
  </r>
  <r>
    <n v="-121.85"/>
    <n v="37.26"/>
    <n v="16"/>
    <n v="1982"/>
    <n v="280"/>
    <n v="1030"/>
    <n v="297"/>
    <n v="6.4339000000000004"/>
    <n v="289200"/>
    <x v="1"/>
    <m/>
  </r>
  <r>
    <n v="-121.85"/>
    <n v="37.26"/>
    <n v="16"/>
    <n v="2312"/>
    <n v="303"/>
    <n v="1158"/>
    <n v="295"/>
    <n v="7.4322999999999997"/>
    <n v="311800"/>
    <x v="1"/>
    <m/>
  </r>
  <r>
    <n v="-121.85"/>
    <n v="37.26"/>
    <n v="16"/>
    <n v="1816"/>
    <n v="241"/>
    <n v="793"/>
    <n v="234"/>
    <n v="6.8193999999999999"/>
    <n v="291200"/>
    <x v="1"/>
    <m/>
  </r>
  <r>
    <n v="-121.84"/>
    <n v="37.26"/>
    <n v="5"/>
    <n v="1808"/>
    <n v="340"/>
    <n v="825"/>
    <n v="339"/>
    <n v="5.0509000000000004"/>
    <n v="184800"/>
    <x v="1"/>
    <m/>
  </r>
  <r>
    <n v="-121.83"/>
    <n v="37.26"/>
    <n v="15"/>
    <n v="3243"/>
    <n v="551"/>
    <n v="1752"/>
    <n v="551"/>
    <n v="5.5849000000000002"/>
    <n v="257400"/>
    <x v="1"/>
    <m/>
  </r>
  <r>
    <n v="-121.84"/>
    <n v="37.25"/>
    <n v="17"/>
    <n v="2363"/>
    <n v="473"/>
    <n v="1369"/>
    <n v="442"/>
    <n v="4.8354999999999997"/>
    <n v="141600"/>
    <x v="1"/>
    <m/>
  </r>
  <r>
    <n v="-121.87"/>
    <n v="37.25"/>
    <n v="4"/>
    <n v="2498"/>
    <n v="775"/>
    <n v="1213"/>
    <n v="631"/>
    <n v="3.7844000000000002"/>
    <n v="183900"/>
    <x v="1"/>
    <m/>
  </r>
  <r>
    <n v="-121.85"/>
    <n v="37.25"/>
    <n v="20"/>
    <n v="3773"/>
    <n v="624"/>
    <n v="1965"/>
    <n v="607"/>
    <n v="5.4939"/>
    <n v="241200"/>
    <x v="1"/>
    <m/>
  </r>
  <r>
    <n v="-121.83"/>
    <n v="37.24"/>
    <n v="23"/>
    <n v="2543"/>
    <n v="388"/>
    <n v="1297"/>
    <n v="385"/>
    <n v="5.9164000000000003"/>
    <n v="237400"/>
    <x v="1"/>
    <m/>
  </r>
  <r>
    <n v="-121.81"/>
    <n v="37.24"/>
    <n v="21"/>
    <n v="3250"/>
    <n v="610"/>
    <n v="1978"/>
    <n v="568"/>
    <n v="4.5"/>
    <n v="234400"/>
    <x v="1"/>
    <m/>
  </r>
  <r>
    <n v="-121.82"/>
    <n v="37.24"/>
    <n v="20"/>
    <n v="3671"/>
    <n v="567"/>
    <n v="1944"/>
    <n v="589"/>
    <n v="6.0537999999999998"/>
    <n v="241000"/>
    <x v="1"/>
    <m/>
  </r>
  <r>
    <n v="-121.82"/>
    <n v="37.25"/>
    <n v="24"/>
    <n v="3344"/>
    <n v="531"/>
    <n v="1768"/>
    <n v="541"/>
    <n v="5.8304999999999998"/>
    <n v="245600"/>
    <x v="1"/>
    <m/>
  </r>
  <r>
    <n v="-121.82"/>
    <n v="37.25"/>
    <n v="25"/>
    <n v="4021"/>
    <n v="634"/>
    <n v="2178"/>
    <n v="650"/>
    <n v="5.1662999999999997"/>
    <n v="241200"/>
    <x v="1"/>
    <m/>
  </r>
  <r>
    <n v="-121.81"/>
    <n v="37.25"/>
    <n v="5"/>
    <n v="1975"/>
    <n v="520"/>
    <n v="861"/>
    <n v="440"/>
    <n v="4.4565000000000001"/>
    <n v="159000"/>
    <x v="1"/>
    <m/>
  </r>
  <r>
    <n v="-121.81"/>
    <n v="37.25"/>
    <n v="25"/>
    <n v="4096"/>
    <n v="623"/>
    <n v="2128"/>
    <n v="618"/>
    <n v="6.2957000000000001"/>
    <n v="251800"/>
    <x v="1"/>
    <m/>
  </r>
  <r>
    <n v="-121.82"/>
    <n v="37.229999999999997"/>
    <n v="23"/>
    <n v="4487"/>
    <n v="584"/>
    <n v="2024"/>
    <n v="580"/>
    <n v="7.5217999999999998"/>
    <n v="291500"/>
    <x v="1"/>
    <m/>
  </r>
  <r>
    <n v="-121.82"/>
    <n v="37.229999999999997"/>
    <n v="25"/>
    <n v="2349"/>
    <n v="394"/>
    <n v="1266"/>
    <n v="383"/>
    <n v="4.9687999999999999"/>
    <n v="233100"/>
    <x v="1"/>
    <m/>
  </r>
  <r>
    <n v="-121.81"/>
    <n v="37.229999999999997"/>
    <n v="16"/>
    <n v="1674"/>
    <n v="281"/>
    <n v="850"/>
    <n v="254"/>
    <n v="5.3156999999999996"/>
    <n v="253300"/>
    <x v="1"/>
    <m/>
  </r>
  <r>
    <n v="-121.81"/>
    <n v="37.229999999999997"/>
    <n v="19"/>
    <n v="2635"/>
    <n v="427"/>
    <n v="1497"/>
    <n v="410"/>
    <n v="6.3178000000000001"/>
    <n v="248000"/>
    <x v="1"/>
    <m/>
  </r>
  <r>
    <n v="-121.81"/>
    <n v="37.229999999999997"/>
    <n v="24"/>
    <n v="2413"/>
    <n v="369"/>
    <n v="1237"/>
    <n v="381"/>
    <n v="6.4328000000000003"/>
    <n v="257200"/>
    <x v="1"/>
    <m/>
  </r>
  <r>
    <n v="-121.81"/>
    <n v="37.229999999999997"/>
    <n v="17"/>
    <n v="2319"/>
    <n v="324"/>
    <n v="1076"/>
    <n v="338"/>
    <n v="6.4664000000000001"/>
    <n v="278300"/>
    <x v="1"/>
    <m/>
  </r>
  <r>
    <n v="-121.78"/>
    <n v="37.24"/>
    <n v="17"/>
    <n v="2123"/>
    <n v="341"/>
    <n v="1067"/>
    <n v="339"/>
    <n v="6.0061999999999998"/>
    <n v="262700"/>
    <x v="1"/>
    <m/>
  </r>
  <r>
    <n v="-121.78"/>
    <n v="37.22"/>
    <n v="18"/>
    <n v="2127"/>
    <n v="387"/>
    <n v="1547"/>
    <n v="402"/>
    <n v="5.0957999999999997"/>
    <n v="217100"/>
    <x v="1"/>
    <m/>
  </r>
  <r>
    <n v="-121.78"/>
    <n v="37.229999999999997"/>
    <n v="18"/>
    <n v="1747"/>
    <n v="317"/>
    <n v="1055"/>
    <n v="285"/>
    <n v="5.8979999999999997"/>
    <n v="229100"/>
    <x v="1"/>
    <m/>
  </r>
  <r>
    <n v="-121.79"/>
    <n v="37.229999999999997"/>
    <n v="16"/>
    <n v="2240"/>
    <n v="300"/>
    <n v="1221"/>
    <n v="305"/>
    <n v="6.0198"/>
    <n v="289600"/>
    <x v="1"/>
    <m/>
  </r>
  <r>
    <n v="-121.79"/>
    <n v="37.229999999999997"/>
    <n v="17"/>
    <n v="2281"/>
    <n v="359"/>
    <n v="1226"/>
    <n v="394"/>
    <n v="5.4192999999999998"/>
    <n v="259500"/>
    <x v="1"/>
    <m/>
  </r>
  <r>
    <n v="-121.8"/>
    <n v="37.229999999999997"/>
    <n v="18"/>
    <n v="3179"/>
    <n v="526"/>
    <n v="1663"/>
    <n v="507"/>
    <n v="5.9225000000000003"/>
    <n v="265800"/>
    <x v="1"/>
    <m/>
  </r>
  <r>
    <n v="-121.8"/>
    <n v="37.229999999999997"/>
    <n v="18"/>
    <n v="2581"/>
    <n v="358"/>
    <n v="1284"/>
    <n v="377"/>
    <n v="6.7385000000000002"/>
    <n v="272400"/>
    <x v="1"/>
    <m/>
  </r>
  <r>
    <n v="-121.8"/>
    <n v="37.270000000000003"/>
    <n v="10"/>
    <n v="3301"/>
    <n v="593"/>
    <n v="2190"/>
    <n v="575"/>
    <n v="6.2229999999999999"/>
    <n v="260700"/>
    <x v="1"/>
    <m/>
  </r>
  <r>
    <n v="-121.8"/>
    <n v="37.26"/>
    <n v="16"/>
    <n v="1868"/>
    <n v="285"/>
    <n v="995"/>
    <n v="284"/>
    <n v="5.9053000000000004"/>
    <n v="260500"/>
    <x v="1"/>
    <m/>
  </r>
  <r>
    <n v="-121.76"/>
    <n v="37.26"/>
    <n v="17"/>
    <n v="250"/>
    <n v="52"/>
    <n v="141"/>
    <n v="51"/>
    <n v="4.6458000000000004"/>
    <n v="500001"/>
    <x v="1"/>
    <m/>
  </r>
  <r>
    <n v="-121.77"/>
    <n v="37.24"/>
    <n v="12"/>
    <n v="10236"/>
    <n v="1878"/>
    <n v="5674"/>
    <n v="1816"/>
    <n v="4.7469999999999999"/>
    <n v="261100"/>
    <x v="1"/>
    <m/>
  </r>
  <r>
    <n v="-121.7"/>
    <n v="37.200000000000003"/>
    <n v="15"/>
    <n v="531"/>
    <n v="154"/>
    <n v="469"/>
    <n v="155"/>
    <n v="4.6500000000000004"/>
    <n v="385700"/>
    <x v="1"/>
    <m/>
  </r>
  <r>
    <n v="-121.74"/>
    <n v="37.19"/>
    <n v="11"/>
    <n v="1290"/>
    <n v="197"/>
    <n v="881"/>
    <n v="191"/>
    <n v="4.2039"/>
    <n v="500001"/>
    <x v="1"/>
    <m/>
  </r>
  <r>
    <n v="-121.72"/>
    <n v="37.159999999999997"/>
    <n v="21"/>
    <n v="1062"/>
    <n v="179"/>
    <n v="631"/>
    <n v="185"/>
    <n v="4.7385999999999999"/>
    <n v="394100"/>
    <x v="1"/>
    <m/>
  </r>
  <r>
    <n v="-121.75"/>
    <n v="37.11"/>
    <n v="18"/>
    <n v="3167"/>
    <m/>
    <n v="1414"/>
    <n v="482"/>
    <n v="6.8773"/>
    <n v="467700"/>
    <x v="1"/>
    <m/>
  </r>
  <r>
    <n v="-121.68"/>
    <n v="37"/>
    <n v="19"/>
    <n v="3754"/>
    <n v="588"/>
    <n v="1692"/>
    <n v="550"/>
    <n v="6.7644000000000002"/>
    <n v="412600"/>
    <x v="1"/>
    <m/>
  </r>
  <r>
    <n v="-121.61"/>
    <n v="37.15"/>
    <n v="16"/>
    <n v="5498"/>
    <n v="729"/>
    <n v="2051"/>
    <n v="694"/>
    <n v="7.8601000000000001"/>
    <n v="416300"/>
    <x v="1"/>
    <m/>
  </r>
  <r>
    <n v="-121.6"/>
    <n v="37.130000000000003"/>
    <n v="14"/>
    <n v="9483"/>
    <n v="1361"/>
    <n v="4108"/>
    <n v="1281"/>
    <n v="7.5"/>
    <n v="344500"/>
    <x v="1"/>
    <m/>
  </r>
  <r>
    <n v="-121.64"/>
    <n v="37.15"/>
    <n v="13"/>
    <n v="4780"/>
    <n v="798"/>
    <n v="2795"/>
    <n v="764"/>
    <n v="6.1684000000000001"/>
    <n v="288100"/>
    <x v="1"/>
    <m/>
  </r>
  <r>
    <n v="-121.64"/>
    <n v="37.14"/>
    <n v="14"/>
    <n v="5487"/>
    <n v="1024"/>
    <n v="2823"/>
    <n v="979"/>
    <n v="4.1749999999999998"/>
    <n v="229800"/>
    <x v="1"/>
    <m/>
  </r>
  <r>
    <n v="-121.63"/>
    <n v="37.119999999999997"/>
    <n v="17"/>
    <n v="1830"/>
    <n v="398"/>
    <n v="1110"/>
    <n v="388"/>
    <n v="2.4821"/>
    <n v="248200"/>
    <x v="1"/>
    <m/>
  </r>
  <r>
    <n v="-121.69"/>
    <n v="37.14"/>
    <n v="12"/>
    <n v="4077"/>
    <n v="590"/>
    <n v="1618"/>
    <n v="540"/>
    <n v="5.2950999999999997"/>
    <n v="386200"/>
    <x v="1"/>
    <m/>
  </r>
  <r>
    <n v="-121.66"/>
    <n v="37.130000000000003"/>
    <n v="20"/>
    <n v="4477"/>
    <n v="924"/>
    <n v="2656"/>
    <n v="871"/>
    <n v="3.8788"/>
    <n v="226900"/>
    <x v="1"/>
    <m/>
  </r>
  <r>
    <n v="-121.65"/>
    <n v="37.119999999999997"/>
    <n v="14"/>
    <n v="4721"/>
    <n v="999"/>
    <n v="2648"/>
    <n v="888"/>
    <n v="3.6894999999999998"/>
    <n v="239300"/>
    <x v="1"/>
    <m/>
  </r>
  <r>
    <n v="-121.66"/>
    <n v="37.11"/>
    <n v="19"/>
    <n v="3785"/>
    <n v="611"/>
    <n v="2198"/>
    <n v="610"/>
    <n v="5.1513999999999998"/>
    <n v="436700"/>
    <x v="1"/>
    <m/>
  </r>
  <r>
    <n v="-121.65"/>
    <n v="37.11"/>
    <n v="14"/>
    <n v="6006"/>
    <n v="914"/>
    <n v="2915"/>
    <n v="898"/>
    <n v="5.9356"/>
    <n v="321700"/>
    <x v="1"/>
    <m/>
  </r>
  <r>
    <n v="-121.63"/>
    <n v="37.1"/>
    <n v="14"/>
    <n v="5034"/>
    <n v="797"/>
    <n v="2124"/>
    <n v="790"/>
    <n v="4.9028"/>
    <n v="335000"/>
    <x v="1"/>
    <m/>
  </r>
  <r>
    <n v="-121.67"/>
    <n v="37.130000000000003"/>
    <n v="19"/>
    <n v="3269"/>
    <n v="483"/>
    <n v="1383"/>
    <n v="452"/>
    <n v="5.6204999999999998"/>
    <n v="300800"/>
    <x v="1"/>
    <m/>
  </r>
  <r>
    <n v="-121.56"/>
    <n v="37.08"/>
    <n v="17"/>
    <n v="6725"/>
    <n v="1051"/>
    <n v="3439"/>
    <n v="1027"/>
    <n v="6.4313000000000002"/>
    <n v="393100"/>
    <x v="1"/>
    <m/>
  </r>
  <r>
    <n v="-121.61"/>
    <n v="37.06"/>
    <n v="21"/>
    <n v="5322"/>
    <n v="908"/>
    <n v="3011"/>
    <n v="895"/>
    <n v="5.5936000000000003"/>
    <n v="386800"/>
    <x v="1"/>
    <m/>
  </r>
  <r>
    <n v="-121.6"/>
    <n v="37.090000000000003"/>
    <n v="24"/>
    <n v="1511"/>
    <n v="318"/>
    <n v="1052"/>
    <n v="292"/>
    <n v="3.625"/>
    <n v="350000"/>
    <x v="1"/>
    <m/>
  </r>
  <r>
    <n v="-121.62"/>
    <n v="37.090000000000003"/>
    <n v="37"/>
    <n v="1593"/>
    <n v="303"/>
    <n v="1030"/>
    <n v="287"/>
    <n v="3.9306000000000001"/>
    <n v="260700"/>
    <x v="1"/>
    <m/>
  </r>
  <r>
    <n v="-121.58"/>
    <n v="37.01"/>
    <n v="44"/>
    <n v="3192"/>
    <n v="565"/>
    <n v="1439"/>
    <n v="568"/>
    <n v="4.3693"/>
    <n v="234000"/>
    <x v="2"/>
    <e v="#NAME?"/>
  </r>
  <r>
    <n v="-121.57"/>
    <n v="37"/>
    <n v="18"/>
    <n v="7241"/>
    <n v="1225"/>
    <n v="4168"/>
    <n v="1138"/>
    <n v="4.5713999999999997"/>
    <n v="260300"/>
    <x v="2"/>
    <e v="#NAME?"/>
  </r>
  <r>
    <n v="-121.57"/>
    <n v="36.979999999999997"/>
    <n v="14"/>
    <n v="5231"/>
    <n v="817"/>
    <n v="2634"/>
    <n v="799"/>
    <n v="4.9702000000000002"/>
    <n v="279800"/>
    <x v="2"/>
    <e v="#NAME?"/>
  </r>
  <r>
    <n v="-121.58"/>
    <n v="37.01"/>
    <n v="15"/>
    <n v="2873"/>
    <n v="547"/>
    <n v="1582"/>
    <n v="567"/>
    <n v="5.1519000000000004"/>
    <n v="264700"/>
    <x v="2"/>
    <e v="#NAME?"/>
  </r>
  <r>
    <n v="-121.59"/>
    <n v="36.97"/>
    <n v="16"/>
    <n v="865"/>
    <n v="123"/>
    <n v="403"/>
    <n v="130"/>
    <n v="5.7396000000000003"/>
    <n v="308700"/>
    <x v="2"/>
    <e v="#NAME?"/>
  </r>
  <r>
    <n v="-121.59"/>
    <n v="37.01"/>
    <n v="16"/>
    <n v="6637"/>
    <n v="1171"/>
    <n v="3575"/>
    <n v="1162"/>
    <n v="4.3227000000000002"/>
    <n v="251500"/>
    <x v="2"/>
    <e v="#NAME?"/>
  </r>
  <r>
    <n v="-121.61"/>
    <n v="37.03"/>
    <n v="5"/>
    <n v="6529"/>
    <n v="1010"/>
    <n v="3071"/>
    <n v="977"/>
    <n v="5.6753999999999998"/>
    <n v="298500"/>
    <x v="1"/>
    <m/>
  </r>
  <r>
    <n v="-121.58"/>
    <n v="37.03"/>
    <n v="16"/>
    <n v="3120"/>
    <n v="685"/>
    <n v="2383"/>
    <n v="681"/>
    <n v="3.5550999999999999"/>
    <n v="198600"/>
    <x v="2"/>
    <e v="#NAME?"/>
  </r>
  <r>
    <n v="-121.58"/>
    <n v="37.020000000000003"/>
    <n v="27"/>
    <n v="2303"/>
    <n v="471"/>
    <n v="1447"/>
    <n v="467"/>
    <n v="3.2019000000000002"/>
    <n v="203600"/>
    <x v="2"/>
    <e v="#NAME?"/>
  </r>
  <r>
    <n v="-121.59"/>
    <n v="37.020000000000003"/>
    <n v="14"/>
    <n v="6355"/>
    <n v="1279"/>
    <n v="3704"/>
    <n v="1224"/>
    <n v="4.4233000000000002"/>
    <n v="228600"/>
    <x v="2"/>
    <e v="#NAME?"/>
  </r>
  <r>
    <n v="-121.57"/>
    <n v="37.020000000000003"/>
    <n v="17"/>
    <n v="2889"/>
    <n v="624"/>
    <n v="2681"/>
    <n v="608"/>
    <n v="2.9417"/>
    <n v="178000"/>
    <x v="2"/>
    <e v="#NAME?"/>
  </r>
  <r>
    <n v="-121.57"/>
    <n v="37.01"/>
    <n v="44"/>
    <n v="1448"/>
    <n v="393"/>
    <n v="1066"/>
    <n v="357"/>
    <n v="2.0625"/>
    <n v="170300"/>
    <x v="2"/>
    <e v="#NAME?"/>
  </r>
  <r>
    <n v="-121.56"/>
    <n v="37"/>
    <n v="20"/>
    <n v="3976"/>
    <n v="953"/>
    <n v="3866"/>
    <n v="950"/>
    <n v="2.5387"/>
    <n v="160100"/>
    <x v="2"/>
    <e v="#NAME?"/>
  </r>
  <r>
    <n v="-121.54"/>
    <n v="36.99"/>
    <n v="27"/>
    <n v="2361"/>
    <n v="449"/>
    <n v="1782"/>
    <n v="397"/>
    <n v="3.2614000000000001"/>
    <n v="305000"/>
    <x v="2"/>
    <e v="#NAME?"/>
  </r>
  <r>
    <n v="-121.51"/>
    <n v="37.020000000000003"/>
    <n v="19"/>
    <n v="2372"/>
    <n v="394"/>
    <n v="1142"/>
    <n v="365"/>
    <n v="4.0237999999999996"/>
    <n v="374600"/>
    <x v="2"/>
    <e v="#NAME?"/>
  </r>
  <r>
    <n v="-121.74"/>
    <n v="37.35"/>
    <n v="34"/>
    <n v="440"/>
    <n v="90"/>
    <n v="217"/>
    <n v="93"/>
    <n v="5.2327000000000004"/>
    <n v="500001"/>
    <x v="1"/>
    <m/>
  </r>
  <r>
    <n v="-121.55"/>
    <n v="37.369999999999997"/>
    <n v="39"/>
    <n v="759"/>
    <n v="141"/>
    <n v="252"/>
    <n v="106"/>
    <n v="3.6964000000000001"/>
    <n v="262500"/>
    <x v="2"/>
    <e v="#NAME?"/>
  </r>
  <r>
    <n v="-121.59"/>
    <n v="37.19"/>
    <n v="52"/>
    <n v="220"/>
    <n v="32"/>
    <n v="55"/>
    <n v="26"/>
    <n v="15.0001"/>
    <n v="131300"/>
    <x v="1"/>
    <m/>
  </r>
  <r>
    <n v="-121.37"/>
    <n v="37.06"/>
    <n v="25"/>
    <n v="474"/>
    <n v="92"/>
    <n v="300"/>
    <n v="104"/>
    <n v="3.8062"/>
    <n v="340900"/>
    <x v="2"/>
    <e v="#NAME?"/>
  </r>
  <r>
    <n v="-122.03"/>
    <n v="37.18"/>
    <n v="10"/>
    <n v="212"/>
    <n v="38"/>
    <n v="78"/>
    <n v="21"/>
    <n v="6.0621999999999998"/>
    <n v="390000"/>
    <x v="1"/>
    <m/>
  </r>
  <r>
    <n v="-121.96"/>
    <n v="37.130000000000003"/>
    <n v="26"/>
    <n v="50"/>
    <n v="5"/>
    <n v="17"/>
    <n v="4"/>
    <n v="15.0001"/>
    <n v="400000"/>
    <x v="1"/>
    <m/>
  </r>
  <r>
    <n v="-121.98"/>
    <n v="37.14"/>
    <n v="37"/>
    <n v="74"/>
    <n v="19"/>
    <n v="63"/>
    <n v="17"/>
    <n v="9.5907999999999998"/>
    <n v="350000"/>
    <x v="1"/>
    <m/>
  </r>
  <r>
    <n v="-122"/>
    <n v="37"/>
    <n v="16"/>
    <n v="32"/>
    <n v="4"/>
    <n v="36"/>
    <n v="5"/>
    <n v="2.625"/>
    <n v="137500"/>
    <x v="3"/>
    <e v="#NAME?"/>
  </r>
  <r>
    <n v="-122.01"/>
    <n v="36.99"/>
    <n v="29"/>
    <n v="227"/>
    <n v="45"/>
    <n v="112"/>
    <n v="41"/>
    <n v="6.4469000000000003"/>
    <n v="271400"/>
    <x v="3"/>
    <e v="#NAME?"/>
  </r>
  <r>
    <n v="-122.01"/>
    <n v="36.99"/>
    <n v="28"/>
    <n v="1321"/>
    <n v="240"/>
    <n v="652"/>
    <n v="239"/>
    <n v="4.9808000000000003"/>
    <n v="263100"/>
    <x v="3"/>
    <e v="#NAME?"/>
  </r>
  <r>
    <n v="-121.99"/>
    <n v="36.99"/>
    <n v="29"/>
    <n v="3119"/>
    <n v="507"/>
    <n v="1476"/>
    <n v="487"/>
    <n v="5.8122999999999996"/>
    <n v="281500"/>
    <x v="3"/>
    <e v="#NAME?"/>
  </r>
  <r>
    <n v="-121.99"/>
    <n v="36.979999999999997"/>
    <n v="40"/>
    <n v="1104"/>
    <n v="224"/>
    <n v="669"/>
    <n v="215"/>
    <n v="4.3409000000000004"/>
    <n v="256300"/>
    <x v="3"/>
    <e v="#NAME?"/>
  </r>
  <r>
    <n v="-122"/>
    <n v="36.979999999999997"/>
    <n v="43"/>
    <n v="1636"/>
    <n v="324"/>
    <n v="792"/>
    <n v="325"/>
    <n v="3.5562"/>
    <n v="239200"/>
    <x v="3"/>
    <e v="#NAME?"/>
  </r>
  <r>
    <n v="-122.01"/>
    <n v="36.99"/>
    <n v="41"/>
    <n v="2548"/>
    <n v="508"/>
    <n v="1290"/>
    <n v="488"/>
    <n v="3.6901999999999999"/>
    <n v="233000"/>
    <x v="3"/>
    <e v="#NAME?"/>
  </r>
  <r>
    <n v="-122.01"/>
    <n v="36.979999999999997"/>
    <n v="47"/>
    <n v="1250"/>
    <n v="249"/>
    <n v="607"/>
    <n v="234"/>
    <n v="4.0416999999999996"/>
    <n v="265300"/>
    <x v="3"/>
    <e v="#NAME?"/>
  </r>
  <r>
    <n v="-122.02"/>
    <n v="36.99"/>
    <n v="30"/>
    <n v="2156"/>
    <n v="487"/>
    <n v="1023"/>
    <n v="458"/>
    <n v="2.7875000000000001"/>
    <n v="245000"/>
    <x v="3"/>
    <e v="#NAME?"/>
  </r>
  <r>
    <n v="-122.02"/>
    <n v="36.979999999999997"/>
    <n v="21"/>
    <n v="1484"/>
    <n v="394"/>
    <n v="984"/>
    <n v="380"/>
    <n v="2.1734"/>
    <n v="187500"/>
    <x v="3"/>
    <e v="#NAME?"/>
  </r>
  <r>
    <n v="-122.02"/>
    <n v="36.979999999999997"/>
    <n v="44"/>
    <n v="1153"/>
    <n v="238"/>
    <n v="657"/>
    <n v="219"/>
    <n v="3.2368000000000001"/>
    <n v="212500"/>
    <x v="3"/>
    <e v="#NAME?"/>
  </r>
  <r>
    <n v="-122.04"/>
    <n v="36.979999999999997"/>
    <n v="35"/>
    <n v="2155"/>
    <n v="355"/>
    <n v="866"/>
    <n v="335"/>
    <n v="5.6188000000000002"/>
    <n v="404700"/>
    <x v="3"/>
    <e v="#NAME?"/>
  </r>
  <r>
    <n v="-122.04"/>
    <n v="36.979999999999997"/>
    <n v="33"/>
    <n v="797"/>
    <n v="125"/>
    <n v="385"/>
    <n v="133"/>
    <n v="6.7973999999999997"/>
    <n v="367600"/>
    <x v="3"/>
    <e v="#NAME?"/>
  </r>
  <r>
    <n v="-122.04"/>
    <n v="36.97"/>
    <n v="30"/>
    <n v="2695"/>
    <n v="424"/>
    <n v="1098"/>
    <n v="420"/>
    <n v="5.3971999999999998"/>
    <n v="362300"/>
    <x v="3"/>
    <e v="#NAME?"/>
  </r>
  <r>
    <n v="-122.06"/>
    <n v="37"/>
    <n v="14"/>
    <n v="1547"/>
    <n v="374"/>
    <n v="4731"/>
    <n v="348"/>
    <n v="2.4731999999999998"/>
    <n v="131300"/>
    <x v="3"/>
    <e v="#NAME?"/>
  </r>
  <r>
    <n v="-122.05"/>
    <n v="36.97"/>
    <n v="20"/>
    <n v="2428"/>
    <n v="473"/>
    <n v="1145"/>
    <n v="454"/>
    <n v="3.6797"/>
    <n v="263800"/>
    <x v="3"/>
    <e v="#NAME?"/>
  </r>
  <r>
    <n v="-122.05"/>
    <n v="36.97"/>
    <n v="16"/>
    <n v="3363"/>
    <n v="611"/>
    <n v="1603"/>
    <n v="556"/>
    <n v="4.2542"/>
    <n v="294100"/>
    <x v="3"/>
    <e v="#NAME?"/>
  </r>
  <r>
    <n v="-122.06"/>
    <n v="36.979999999999997"/>
    <n v="15"/>
    <n v="3385"/>
    <n v="669"/>
    <n v="1571"/>
    <n v="615"/>
    <n v="4.2253999999999996"/>
    <n v="320900"/>
    <x v="3"/>
    <e v="#NAME?"/>
  </r>
  <r>
    <n v="-122.04"/>
    <n v="36.979999999999997"/>
    <n v="51"/>
    <n v="1076"/>
    <n v="206"/>
    <n v="495"/>
    <n v="201"/>
    <n v="2.9285999999999999"/>
    <n v="258300"/>
    <x v="3"/>
    <e v="#NAME?"/>
  </r>
  <r>
    <n v="-122.04"/>
    <n v="36.97"/>
    <n v="45"/>
    <n v="1302"/>
    <n v="245"/>
    <n v="621"/>
    <n v="258"/>
    <n v="5.1806000000000001"/>
    <n v="266400"/>
    <x v="3"/>
    <e v="#NAME?"/>
  </r>
  <r>
    <n v="-122.04"/>
    <n v="36.97"/>
    <n v="52"/>
    <n v="1901"/>
    <n v="335"/>
    <n v="955"/>
    <n v="301"/>
    <n v="3.8258999999999999"/>
    <n v="253100"/>
    <x v="3"/>
    <e v="#NAME?"/>
  </r>
  <r>
    <n v="-122.04"/>
    <n v="36.97"/>
    <n v="49"/>
    <n v="792"/>
    <n v="136"/>
    <n v="331"/>
    <n v="137"/>
    <n v="5.2127999999999997"/>
    <n v="238600"/>
    <x v="3"/>
    <e v="#NAME?"/>
  </r>
  <r>
    <n v="-122.04"/>
    <n v="36.96"/>
    <n v="44"/>
    <n v="1294"/>
    <n v="269"/>
    <n v="645"/>
    <n v="259"/>
    <n v="3.2437"/>
    <n v="223900"/>
    <x v="3"/>
    <e v="#NAME?"/>
  </r>
  <r>
    <n v="-122.03"/>
    <n v="36.979999999999997"/>
    <n v="37"/>
    <n v="2817"/>
    <n v="716"/>
    <n v="1341"/>
    <n v="662"/>
    <n v="2.1553"/>
    <n v="255400"/>
    <x v="3"/>
    <e v="#NAME?"/>
  </r>
  <r>
    <n v="-122.01"/>
    <n v="36.979999999999997"/>
    <n v="47"/>
    <n v="2403"/>
    <n v="517"/>
    <n v="1144"/>
    <n v="455"/>
    <n v="2.5954000000000002"/>
    <n v="229400"/>
    <x v="3"/>
    <e v="#NAME?"/>
  </r>
  <r>
    <n v="-122.02"/>
    <n v="36.979999999999997"/>
    <n v="35"/>
    <n v="1053"/>
    <n v="263"/>
    <n v="552"/>
    <n v="237"/>
    <n v="2.7124999999999999"/>
    <n v="217500"/>
    <x v="3"/>
    <e v="#NAME?"/>
  </r>
  <r>
    <n v="-122.02"/>
    <n v="36.979999999999997"/>
    <n v="21"/>
    <n v="607"/>
    <n v="155"/>
    <n v="226"/>
    <n v="136"/>
    <n v="1.9063000000000001"/>
    <n v="166700"/>
    <x v="3"/>
    <e v="#NAME?"/>
  </r>
  <r>
    <n v="-122.02"/>
    <n v="36.97"/>
    <n v="29"/>
    <n v="2568"/>
    <n v="747"/>
    <n v="1743"/>
    <n v="659"/>
    <n v="1.9286000000000001"/>
    <n v="195300"/>
    <x v="3"/>
    <e v="#NAME?"/>
  </r>
  <r>
    <n v="-122.01"/>
    <n v="36.97"/>
    <n v="43"/>
    <n v="2162"/>
    <n v="509"/>
    <n v="1208"/>
    <n v="464"/>
    <n v="2.5417000000000001"/>
    <n v="260900"/>
    <x v="3"/>
    <e v="#NAME?"/>
  </r>
  <r>
    <n v="-122.01"/>
    <n v="36.97"/>
    <n v="52"/>
    <n v="920"/>
    <n v="202"/>
    <n v="525"/>
    <n v="264"/>
    <n v="2.9443999999999999"/>
    <n v="232800"/>
    <x v="3"/>
    <e v="#NAME?"/>
  </r>
  <r>
    <n v="-122.01"/>
    <n v="36.97"/>
    <n v="35"/>
    <n v="1605"/>
    <n v="392"/>
    <n v="743"/>
    <n v="382"/>
    <n v="2.5367999999999999"/>
    <n v="240000"/>
    <x v="3"/>
    <e v="#NAME?"/>
  </r>
  <r>
    <n v="-122"/>
    <n v="36.979999999999997"/>
    <n v="20"/>
    <n v="2502"/>
    <n v="454"/>
    <n v="981"/>
    <n v="399"/>
    <n v="4.3"/>
    <n v="275000"/>
    <x v="3"/>
    <e v="#NAME?"/>
  </r>
  <r>
    <n v="-122.01"/>
    <n v="36.979999999999997"/>
    <n v="27"/>
    <n v="2820"/>
    <n v="730"/>
    <n v="1511"/>
    <n v="745"/>
    <n v="2.589"/>
    <n v="242400"/>
    <x v="3"/>
    <e v="#NAME?"/>
  </r>
  <r>
    <n v="-122"/>
    <n v="36.97"/>
    <n v="30"/>
    <n v="1029"/>
    <n v="242"/>
    <n v="753"/>
    <n v="249"/>
    <n v="3.1204999999999998"/>
    <n v="240500"/>
    <x v="3"/>
    <e v="#NAME?"/>
  </r>
  <r>
    <n v="-122"/>
    <n v="36.93"/>
    <n v="51"/>
    <n v="1616"/>
    <n v="374"/>
    <n v="608"/>
    <n v="302"/>
    <n v="3.1932"/>
    <n v="400000"/>
    <x v="3"/>
    <e v="#NAME?"/>
  </r>
  <r>
    <n v="-122.01"/>
    <n v="36.950000000000003"/>
    <n v="52"/>
    <n v="1217"/>
    <n v="325"/>
    <n v="508"/>
    <n v="237"/>
    <n v="2.0547"/>
    <n v="326700"/>
    <x v="3"/>
    <e v="#NAME?"/>
  </r>
  <r>
    <n v="-122.03"/>
    <n v="36.97"/>
    <n v="51"/>
    <n v="924"/>
    <n v="232"/>
    <n v="488"/>
    <n v="228"/>
    <n v="2.1964000000000001"/>
    <n v="234400"/>
    <x v="3"/>
    <e v="#NAME?"/>
  </r>
  <r>
    <n v="-122.03"/>
    <n v="36.97"/>
    <n v="36"/>
    <n v="337"/>
    <n v="69"/>
    <n v="223"/>
    <n v="68"/>
    <n v="3.2404000000000002"/>
    <n v="225000"/>
    <x v="3"/>
    <e v="#NAME?"/>
  </r>
  <r>
    <n v="-122.03"/>
    <n v="36.97"/>
    <n v="52"/>
    <n v="403"/>
    <n v="72"/>
    <n v="200"/>
    <n v="73"/>
    <n v="1.6922999999999999"/>
    <n v="262500"/>
    <x v="3"/>
    <e v="#NAME?"/>
  </r>
  <r>
    <n v="-122.04"/>
    <n v="36.97"/>
    <n v="40"/>
    <n v="1193"/>
    <n v="227"/>
    <n v="570"/>
    <n v="204"/>
    <n v="4.4659000000000004"/>
    <n v="237500"/>
    <x v="3"/>
    <e v="#NAME?"/>
  </r>
  <r>
    <n v="-122.03"/>
    <n v="36.96"/>
    <n v="18"/>
    <n v="2677"/>
    <n v="785"/>
    <n v="1391"/>
    <n v="656"/>
    <n v="2.5066999999999999"/>
    <n v="232600"/>
    <x v="3"/>
    <e v="#NAME?"/>
  </r>
  <r>
    <n v="-122.02"/>
    <n v="36.97"/>
    <n v="44"/>
    <n v="594"/>
    <n v="169"/>
    <n v="325"/>
    <n v="139"/>
    <n v="1.1552"/>
    <n v="250000"/>
    <x v="3"/>
    <e v="#NAME?"/>
  </r>
  <r>
    <n v="-122.02"/>
    <n v="36.97"/>
    <n v="39"/>
    <n v="2124"/>
    <n v="661"/>
    <n v="1365"/>
    <n v="606"/>
    <n v="1.6641999999999999"/>
    <n v="281300"/>
    <x v="3"/>
    <e v="#NAME?"/>
  </r>
  <r>
    <n v="-122.02"/>
    <n v="36.96"/>
    <n v="52"/>
    <n v="775"/>
    <n v="305"/>
    <n v="1054"/>
    <n v="305"/>
    <n v="2.0171999999999999"/>
    <n v="112500"/>
    <x v="3"/>
    <e v="#NAME?"/>
  </r>
  <r>
    <n v="-122.03"/>
    <n v="36.96"/>
    <n v="40"/>
    <n v="584"/>
    <n v="126"/>
    <n v="316"/>
    <n v="139"/>
    <n v="3.5937999999999999"/>
    <n v="243500"/>
    <x v="3"/>
    <e v="#NAME?"/>
  </r>
  <r>
    <n v="-122.03"/>
    <n v="36.96"/>
    <n v="28"/>
    <n v="1607"/>
    <n v="421"/>
    <n v="926"/>
    <n v="385"/>
    <n v="2.4249999999999998"/>
    <n v="216100"/>
    <x v="3"/>
    <e v="#NAME?"/>
  </r>
  <r>
    <n v="-122.04"/>
    <n v="36.96"/>
    <n v="32"/>
    <n v="1438"/>
    <n v="306"/>
    <n v="802"/>
    <n v="293"/>
    <n v="4.1963999999999997"/>
    <n v="202000"/>
    <x v="3"/>
    <e v="#NAME?"/>
  </r>
  <r>
    <n v="-122.04"/>
    <n v="36.96"/>
    <n v="42"/>
    <n v="538"/>
    <n v="107"/>
    <n v="200"/>
    <n v="104"/>
    <n v="2.1667000000000001"/>
    <n v="196400"/>
    <x v="3"/>
    <e v="#NAME?"/>
  </r>
  <r>
    <n v="-122.04"/>
    <n v="36.96"/>
    <n v="42"/>
    <n v="1149"/>
    <n v="264"/>
    <n v="703"/>
    <n v="232"/>
    <n v="2.5865"/>
    <n v="206400"/>
    <x v="3"/>
    <e v="#NAME?"/>
  </r>
  <r>
    <n v="-122.03"/>
    <n v="36.96"/>
    <n v="32"/>
    <n v="2182"/>
    <n v="406"/>
    <n v="1122"/>
    <n v="370"/>
    <n v="3.52"/>
    <n v="284200"/>
    <x v="3"/>
    <e v="#NAME?"/>
  </r>
  <r>
    <n v="-122.04"/>
    <n v="36.950000000000003"/>
    <n v="36"/>
    <n v="1862"/>
    <n v="364"/>
    <n v="1080"/>
    <n v="364"/>
    <n v="4.4566999999999997"/>
    <n v="263800"/>
    <x v="3"/>
    <e v="#NAME?"/>
  </r>
  <r>
    <n v="-122.01"/>
    <n v="36.909999999999997"/>
    <n v="19"/>
    <n v="691"/>
    <n v="191"/>
    <n v="324"/>
    <n v="167"/>
    <n v="3.1312000000000002"/>
    <n v="388500"/>
    <x v="3"/>
    <e v="#NAME?"/>
  </r>
  <r>
    <n v="-122.05"/>
    <n v="36.96"/>
    <n v="30"/>
    <n v="971"/>
    <n v="185"/>
    <n v="644"/>
    <n v="173"/>
    <n v="4.2045000000000003"/>
    <n v="226500"/>
    <x v="3"/>
    <e v="#NAME?"/>
  </r>
  <r>
    <n v="-122.06"/>
    <n v="36.96"/>
    <n v="52"/>
    <n v="65"/>
    <n v="17"/>
    <n v="24"/>
    <n v="10"/>
    <n v="4.5"/>
    <n v="258300"/>
    <x v="3"/>
    <e v="#NAME?"/>
  </r>
  <r>
    <n v="-122.05"/>
    <n v="36.869999999999997"/>
    <n v="18"/>
    <n v="2232"/>
    <n v="440"/>
    <n v="1091"/>
    <n v="458"/>
    <n v="3.8269000000000002"/>
    <n v="276000"/>
    <x v="3"/>
    <e v="#NAME?"/>
  </r>
  <r>
    <n v="-122.04"/>
    <n v="36.950000000000003"/>
    <n v="27"/>
    <n v="1987"/>
    <n v="374"/>
    <n v="961"/>
    <n v="343"/>
    <n v="3.9666999999999999"/>
    <n v="265800"/>
    <x v="3"/>
    <e v="#NAME?"/>
  </r>
  <r>
    <n v="-122.04"/>
    <n v="37"/>
    <n v="52"/>
    <n v="3365"/>
    <n v="644"/>
    <n v="796"/>
    <n v="333"/>
    <n v="2.9712000000000001"/>
    <n v="116600"/>
    <x v="3"/>
    <e v="#NAME?"/>
  </r>
  <r>
    <n v="-121.75"/>
    <n v="36.909999999999997"/>
    <n v="32"/>
    <n v="1461"/>
    <n v="422"/>
    <n v="1494"/>
    <n v="416"/>
    <n v="2.8056000000000001"/>
    <n v="173200"/>
    <x v="1"/>
    <m/>
  </r>
  <r>
    <n v="-121.74"/>
    <n v="36.92"/>
    <n v="29"/>
    <n v="1210"/>
    <n v="281"/>
    <n v="863"/>
    <n v="262"/>
    <n v="3.1061999999999999"/>
    <n v="156000"/>
    <x v="1"/>
    <m/>
  </r>
  <r>
    <n v="-121.74"/>
    <n v="36.92"/>
    <n v="17"/>
    <n v="2648"/>
    <n v="589"/>
    <n v="1193"/>
    <n v="540"/>
    <n v="2.4460999999999999"/>
    <n v="151700"/>
    <x v="1"/>
    <m/>
  </r>
  <r>
    <n v="-121.74"/>
    <n v="36.92"/>
    <n v="14"/>
    <n v="3355"/>
    <n v="695"/>
    <n v="1350"/>
    <n v="697"/>
    <n v="2.6505999999999998"/>
    <n v="164600"/>
    <x v="1"/>
    <m/>
  </r>
  <r>
    <n v="-121.75"/>
    <n v="36.93"/>
    <n v="24"/>
    <n v="4026"/>
    <n v="881"/>
    <n v="2264"/>
    <n v="863"/>
    <n v="3.1326999999999998"/>
    <n v="218100"/>
    <x v="1"/>
    <m/>
  </r>
  <r>
    <n v="-121.75"/>
    <n v="36.92"/>
    <n v="48"/>
    <n v="1801"/>
    <n v="353"/>
    <n v="1071"/>
    <n v="361"/>
    <n v="3.6"/>
    <n v="194500"/>
    <x v="1"/>
    <m/>
  </r>
  <r>
    <n v="-121.75"/>
    <n v="36.92"/>
    <n v="46"/>
    <n v="1362"/>
    <n v="321"/>
    <n v="1068"/>
    <n v="305"/>
    <n v="2.4615"/>
    <n v="177800"/>
    <x v="1"/>
    <m/>
  </r>
  <r>
    <n v="-121.76"/>
    <n v="36.92"/>
    <n v="36"/>
    <n v="2096"/>
    <n v="409"/>
    <n v="1454"/>
    <n v="394"/>
    <n v="3.2216"/>
    <n v="238300"/>
    <x v="1"/>
    <m/>
  </r>
  <r>
    <n v="-121.76"/>
    <n v="36.92"/>
    <n v="46"/>
    <n v="947"/>
    <n v="257"/>
    <n v="1120"/>
    <n v="264"/>
    <n v="3.4125000000000001"/>
    <n v="160700"/>
    <x v="1"/>
    <m/>
  </r>
  <r>
    <n v="-121.75"/>
    <n v="36.909999999999997"/>
    <n v="52"/>
    <n v="1211"/>
    <n v="447"/>
    <n v="1102"/>
    <n v="392"/>
    <n v="1.6875"/>
    <n v="161400"/>
    <x v="1"/>
    <m/>
  </r>
  <r>
    <n v="-121.76"/>
    <n v="36.909999999999997"/>
    <n v="23"/>
    <n v="1276"/>
    <n v="437"/>
    <n v="1359"/>
    <n v="376"/>
    <n v="1.9609000000000001"/>
    <n v="155000"/>
    <x v="1"/>
    <m/>
  </r>
  <r>
    <n v="-121.75"/>
    <n v="36.909999999999997"/>
    <n v="42"/>
    <n v="1368"/>
    <n v="468"/>
    <n v="2312"/>
    <n v="484"/>
    <n v="2.5598999999999998"/>
    <n v="151400"/>
    <x v="1"/>
    <m/>
  </r>
  <r>
    <n v="-121.77"/>
    <n v="36.909999999999997"/>
    <n v="8"/>
    <n v="2715"/>
    <n v="750"/>
    <n v="2580"/>
    <n v="718"/>
    <n v="2.8348"/>
    <n v="162000"/>
    <x v="1"/>
    <m/>
  </r>
  <r>
    <n v="-121.76"/>
    <n v="36.9"/>
    <n v="44"/>
    <n v="919"/>
    <n v="309"/>
    <n v="1321"/>
    <n v="301"/>
    <n v="2.0775000000000001"/>
    <n v="121400"/>
    <x v="1"/>
    <m/>
  </r>
  <r>
    <n v="-121.77"/>
    <n v="36.93"/>
    <n v="20"/>
    <n v="2587"/>
    <n v="547"/>
    <n v="1534"/>
    <n v="540"/>
    <n v="2.4375"/>
    <n v="190400"/>
    <x v="1"/>
    <m/>
  </r>
  <r>
    <n v="-121.77"/>
    <n v="36.93"/>
    <n v="24"/>
    <n v="1943"/>
    <n v="447"/>
    <n v="1844"/>
    <n v="461"/>
    <n v="3.0192000000000001"/>
    <n v="184300"/>
    <x v="1"/>
    <m/>
  </r>
  <r>
    <n v="-121.77"/>
    <n v="36.93"/>
    <n v="33"/>
    <n v="1406"/>
    <n v="317"/>
    <n v="1075"/>
    <n v="301"/>
    <n v="3.2812999999999999"/>
    <n v="190000"/>
    <x v="1"/>
    <m/>
  </r>
  <r>
    <n v="-121.76"/>
    <n v="36.92"/>
    <n v="20"/>
    <n v="2687"/>
    <n v="637"/>
    <n v="2154"/>
    <n v="610"/>
    <n v="2.6434000000000002"/>
    <n v="169700"/>
    <x v="1"/>
    <m/>
  </r>
  <r>
    <n v="-121.77"/>
    <n v="36.92"/>
    <n v="9"/>
    <n v="4934"/>
    <n v="1112"/>
    <n v="3198"/>
    <n v="977"/>
    <n v="3.5"/>
    <n v="194800"/>
    <x v="1"/>
    <m/>
  </r>
  <r>
    <n v="-121.79"/>
    <n v="36.93"/>
    <n v="19"/>
    <n v="2512"/>
    <n v="509"/>
    <n v="1856"/>
    <n v="537"/>
    <n v="3.1815000000000002"/>
    <n v="189100"/>
    <x v="1"/>
    <m/>
  </r>
  <r>
    <n v="-121.78"/>
    <n v="36.92"/>
    <n v="19"/>
    <n v="1515"/>
    <n v="253"/>
    <n v="975"/>
    <n v="266"/>
    <n v="4.3906000000000001"/>
    <n v="241200"/>
    <x v="1"/>
    <m/>
  </r>
  <r>
    <n v="-121.78"/>
    <n v="36.93"/>
    <n v="21"/>
    <n v="2794"/>
    <n v="662"/>
    <n v="2236"/>
    <n v="565"/>
    <n v="2.4053"/>
    <n v="178400"/>
    <x v="1"/>
    <m/>
  </r>
  <r>
    <n v="-121.77"/>
    <n v="36.94"/>
    <n v="18"/>
    <n v="1063"/>
    <n v="341"/>
    <n v="1033"/>
    <n v="313"/>
    <n v="2.0192000000000001"/>
    <n v="171300"/>
    <x v="1"/>
    <m/>
  </r>
  <r>
    <n v="-121.79"/>
    <n v="36.950000000000003"/>
    <n v="34"/>
    <n v="2152"/>
    <n v="430"/>
    <n v="1516"/>
    <n v="386"/>
    <n v="3.7863000000000002"/>
    <n v="192200"/>
    <x v="1"/>
    <m/>
  </r>
  <r>
    <n v="-121.8"/>
    <n v="36.94"/>
    <n v="29"/>
    <n v="2377"/>
    <n v="476"/>
    <n v="1669"/>
    <n v="499"/>
    <n v="2.8214000000000001"/>
    <n v="190100"/>
    <x v="1"/>
    <m/>
  </r>
  <r>
    <n v="-122.25"/>
    <n v="37.08"/>
    <n v="20"/>
    <n v="1201"/>
    <n v="282"/>
    <n v="601"/>
    <n v="234"/>
    <n v="2.5556000000000001"/>
    <n v="177500"/>
    <x v="3"/>
    <e v="#NAME?"/>
  </r>
  <r>
    <n v="-122.14"/>
    <n v="37.08"/>
    <n v="18"/>
    <n v="2420"/>
    <n v="439"/>
    <n v="1278"/>
    <n v="416"/>
    <n v="5.2100999999999997"/>
    <n v="334000"/>
    <x v="3"/>
    <e v="#NAME?"/>
  </r>
  <r>
    <n v="-122.11"/>
    <n v="37.049999999999997"/>
    <n v="18"/>
    <n v="3337"/>
    <n v="549"/>
    <n v="1449"/>
    <n v="519"/>
    <n v="5.1412000000000004"/>
    <n v="315800"/>
    <x v="3"/>
    <e v="#NAME?"/>
  </r>
  <r>
    <n v="-122.13"/>
    <n v="36.97"/>
    <n v="27"/>
    <n v="991"/>
    <n v="194"/>
    <n v="543"/>
    <n v="155"/>
    <n v="4.7187999999999999"/>
    <n v="350000"/>
    <x v="3"/>
    <e v="#NAME?"/>
  </r>
  <r>
    <n v="-122.07"/>
    <n v="37.130000000000003"/>
    <n v="26"/>
    <n v="1127"/>
    <n v="199"/>
    <n v="543"/>
    <n v="199"/>
    <n v="4.9791999999999996"/>
    <n v="240000"/>
    <x v="3"/>
    <e v="#NAME?"/>
  </r>
  <r>
    <n v="-122.09"/>
    <n v="37.090000000000003"/>
    <n v="46"/>
    <n v="695"/>
    <n v="136"/>
    <n v="408"/>
    <n v="148"/>
    <n v="3.9407999999999999"/>
    <n v="222600"/>
    <x v="3"/>
    <e v="#NAME?"/>
  </r>
  <r>
    <n v="-122.09"/>
    <n v="37.11"/>
    <n v="32"/>
    <n v="2637"/>
    <n v="489"/>
    <n v="1031"/>
    <n v="410"/>
    <n v="3.6474000000000002"/>
    <n v="231600"/>
    <x v="3"/>
    <e v="#NAME?"/>
  </r>
  <r>
    <n v="-122.12"/>
    <n v="37.090000000000003"/>
    <n v="36"/>
    <n v="1397"/>
    <n v="289"/>
    <n v="661"/>
    <n v="243"/>
    <n v="4.125"/>
    <n v="239600"/>
    <x v="3"/>
    <e v="#NAME?"/>
  </r>
  <r>
    <n v="-122.09"/>
    <n v="37.07"/>
    <n v="33"/>
    <n v="3581"/>
    <n v="734"/>
    <n v="1780"/>
    <n v="663"/>
    <n v="4.3429000000000002"/>
    <n v="214300"/>
    <x v="3"/>
    <e v="#NAME?"/>
  </r>
  <r>
    <n v="-122.08"/>
    <n v="37.08"/>
    <n v="35"/>
    <n v="1541"/>
    <n v="297"/>
    <n v="791"/>
    <n v="277"/>
    <n v="4.4249999999999998"/>
    <n v="204800"/>
    <x v="3"/>
    <e v="#NAME?"/>
  </r>
  <r>
    <n v="-122.16"/>
    <n v="37.17"/>
    <n v="35"/>
    <n v="6422"/>
    <n v="1380"/>
    <n v="2755"/>
    <n v="1064"/>
    <n v="5.0164999999999997"/>
    <n v="202300"/>
    <x v="3"/>
    <e v="#NAME?"/>
  </r>
  <r>
    <n v="-122.12"/>
    <n v="37.119999999999997"/>
    <n v="51"/>
    <n v="2419"/>
    <n v="485"/>
    <n v="1078"/>
    <n v="435"/>
    <n v="2.7932999999999999"/>
    <n v="206900"/>
    <x v="3"/>
    <e v="#NAME?"/>
  </r>
  <r>
    <n v="-122.18"/>
    <n v="37.15"/>
    <n v="17"/>
    <n v="1457"/>
    <n v="289"/>
    <n v="591"/>
    <n v="235"/>
    <n v="5.5785"/>
    <n v="284100"/>
    <x v="3"/>
    <e v="#NAME?"/>
  </r>
  <r>
    <n v="-122.12"/>
    <n v="37.159999999999997"/>
    <n v="32"/>
    <n v="1602"/>
    <n v="317"/>
    <n v="752"/>
    <n v="275"/>
    <n v="5.1664000000000003"/>
    <n v="185100"/>
    <x v="3"/>
    <e v="#NAME?"/>
  </r>
  <r>
    <n v="-122.1"/>
    <n v="37.19"/>
    <n v="18"/>
    <n v="808"/>
    <n v="136"/>
    <n v="420"/>
    <n v="145"/>
    <n v="7.1830999999999996"/>
    <n v="273300"/>
    <x v="3"/>
    <e v="#NAME?"/>
  </r>
  <r>
    <n v="-122.08"/>
    <n v="37.15"/>
    <n v="23"/>
    <n v="506"/>
    <n v="96"/>
    <n v="264"/>
    <n v="89"/>
    <n v="7.1365999999999996"/>
    <n v="273900"/>
    <x v="3"/>
    <e v="#NAME?"/>
  </r>
  <r>
    <n v="-122.11"/>
    <n v="37.11"/>
    <n v="46"/>
    <n v="1993"/>
    <n v="404"/>
    <n v="850"/>
    <n v="327"/>
    <n v="5.2080000000000002"/>
    <n v="206800"/>
    <x v="3"/>
    <e v="#NAME?"/>
  </r>
  <r>
    <n v="-122.11"/>
    <n v="37.14"/>
    <n v="29"/>
    <n v="3201"/>
    <n v="640"/>
    <n v="1722"/>
    <n v="570"/>
    <n v="4.4596999999999998"/>
    <n v="204100"/>
    <x v="3"/>
    <e v="#NAME?"/>
  </r>
  <r>
    <n v="-122.13"/>
    <n v="37.15"/>
    <n v="39"/>
    <n v="2854"/>
    <n v="613"/>
    <n v="1338"/>
    <n v="518"/>
    <n v="3.9422999999999999"/>
    <n v="180300"/>
    <x v="3"/>
    <e v="#NAME?"/>
  </r>
  <r>
    <n v="-122.09"/>
    <n v="37.21"/>
    <n v="15"/>
    <n v="1969"/>
    <n v="332"/>
    <n v="822"/>
    <n v="324"/>
    <n v="7.8773999999999997"/>
    <n v="394900"/>
    <x v="1"/>
    <m/>
  </r>
  <r>
    <n v="-122"/>
    <n v="37.119999999999997"/>
    <n v="17"/>
    <n v="4413"/>
    <n v="672"/>
    <n v="1674"/>
    <n v="608"/>
    <n v="6.9771999999999998"/>
    <n v="383300"/>
    <x v="1"/>
    <m/>
  </r>
  <r>
    <n v="-122.04"/>
    <n v="37.119999999999997"/>
    <n v="30"/>
    <n v="1427"/>
    <n v="311"/>
    <n v="686"/>
    <n v="251"/>
    <n v="4.0781000000000001"/>
    <n v="154500"/>
    <x v="3"/>
    <e v="#NAME?"/>
  </r>
  <r>
    <n v="-122.02"/>
    <n v="37.11"/>
    <n v="36"/>
    <n v="2066"/>
    <n v="401"/>
    <n v="942"/>
    <n v="344"/>
    <n v="5.2416999999999998"/>
    <n v="196400"/>
    <x v="3"/>
    <e v="#NAME?"/>
  </r>
  <r>
    <n v="-122.05"/>
    <n v="37.11"/>
    <n v="39"/>
    <n v="1065"/>
    <n v="248"/>
    <n v="497"/>
    <n v="208"/>
    <n v="4.5972"/>
    <n v="146300"/>
    <x v="3"/>
    <e v="#NAME?"/>
  </r>
  <r>
    <n v="-122.07"/>
    <n v="37.08"/>
    <n v="21"/>
    <n v="5639"/>
    <n v="894"/>
    <n v="2670"/>
    <n v="871"/>
    <n v="6.0808999999999997"/>
    <n v="270000"/>
    <x v="3"/>
    <e v="#NAME?"/>
  </r>
  <r>
    <n v="-122.05"/>
    <n v="37.049999999999997"/>
    <n v="41"/>
    <n v="2422"/>
    <n v="502"/>
    <n v="915"/>
    <n v="366"/>
    <n v="4.1679000000000004"/>
    <n v="201300"/>
    <x v="3"/>
    <e v="#NAME?"/>
  </r>
  <r>
    <n v="-122.07"/>
    <n v="37.06"/>
    <n v="31"/>
    <n v="1634"/>
    <n v="370"/>
    <n v="939"/>
    <n v="332"/>
    <n v="3.8624999999999998"/>
    <n v="232300"/>
    <x v="3"/>
    <e v="#NAME?"/>
  </r>
  <r>
    <n v="-122.08"/>
    <n v="37.04"/>
    <n v="34"/>
    <n v="2800"/>
    <n v="577"/>
    <n v="1353"/>
    <n v="512"/>
    <n v="4.1161000000000003"/>
    <n v="220900"/>
    <x v="3"/>
    <e v="#NAME?"/>
  </r>
  <r>
    <n v="-122.08"/>
    <n v="37.03"/>
    <n v="36"/>
    <n v="4682"/>
    <n v="899"/>
    <n v="2143"/>
    <n v="832"/>
    <n v="4.5095999999999998"/>
    <n v="203700"/>
    <x v="3"/>
    <e v="#NAME?"/>
  </r>
  <r>
    <n v="-122.04"/>
    <n v="37.04"/>
    <n v="17"/>
    <n v="4977"/>
    <n v="994"/>
    <n v="1987"/>
    <n v="947"/>
    <n v="3.8854000000000002"/>
    <n v="312300"/>
    <x v="3"/>
    <e v="#NAME?"/>
  </r>
  <r>
    <n v="-122.03"/>
    <n v="37.03"/>
    <n v="21"/>
    <n v="4650"/>
    <n v="733"/>
    <n v="2014"/>
    <n v="704"/>
    <n v="5.6233000000000004"/>
    <n v="322000"/>
    <x v="3"/>
    <e v="#NAME?"/>
  </r>
  <r>
    <n v="-122.02"/>
    <n v="37.01"/>
    <n v="20"/>
    <n v="1005"/>
    <n v="138"/>
    <n v="345"/>
    <n v="129"/>
    <n v="10.0968"/>
    <n v="500001"/>
    <x v="3"/>
    <e v="#NAME?"/>
  </r>
  <r>
    <n v="-122.03"/>
    <n v="37"/>
    <n v="30"/>
    <n v="2077"/>
    <n v="342"/>
    <n v="816"/>
    <n v="328"/>
    <n v="5.2077999999999998"/>
    <n v="440500"/>
    <x v="3"/>
    <e v="#NAME?"/>
  </r>
  <r>
    <n v="-122.04"/>
    <n v="37.08"/>
    <n v="20"/>
    <n v="467"/>
    <n v="95"/>
    <n v="229"/>
    <n v="86"/>
    <n v="4.8"/>
    <n v="261500"/>
    <x v="3"/>
    <e v="#NAME?"/>
  </r>
  <r>
    <n v="-122.02"/>
    <n v="37.090000000000003"/>
    <n v="35"/>
    <n v="1818"/>
    <n v="368"/>
    <n v="682"/>
    <n v="254"/>
    <n v="4.8611000000000004"/>
    <n v="240000"/>
    <x v="3"/>
    <e v="#NAME?"/>
  </r>
  <r>
    <n v="-122.03"/>
    <n v="37.049999999999997"/>
    <n v="12"/>
    <n v="2010"/>
    <n v="422"/>
    <n v="784"/>
    <n v="407"/>
    <n v="3.9727999999999999"/>
    <n v="190900"/>
    <x v="3"/>
    <e v="#NAME?"/>
  </r>
  <r>
    <n v="-122.01"/>
    <n v="37.06"/>
    <n v="19"/>
    <n v="4113"/>
    <n v="767"/>
    <n v="2006"/>
    <n v="732"/>
    <n v="5.1120999999999999"/>
    <n v="308100"/>
    <x v="3"/>
    <e v="#NAME?"/>
  </r>
  <r>
    <n v="-122"/>
    <n v="37.08"/>
    <n v="17"/>
    <n v="4154"/>
    <n v="739"/>
    <n v="2149"/>
    <n v="693"/>
    <n v="5.5918999999999999"/>
    <n v="373400"/>
    <x v="3"/>
    <e v="#NAME?"/>
  </r>
  <r>
    <n v="-121.95"/>
    <n v="37.11"/>
    <n v="21"/>
    <n v="2387"/>
    <n v="357"/>
    <n v="913"/>
    <n v="341"/>
    <n v="7.7359999999999998"/>
    <n v="397700"/>
    <x v="1"/>
    <m/>
  </r>
  <r>
    <n v="-121.96"/>
    <n v="37.1"/>
    <n v="20"/>
    <n v="922"/>
    <n v="155"/>
    <n v="361"/>
    <n v="135"/>
    <n v="6.3616999999999999"/>
    <n v="331500"/>
    <x v="1"/>
    <m/>
  </r>
  <r>
    <n v="-121.87"/>
    <n v="37.1"/>
    <n v="20"/>
    <n v="1918"/>
    <n v="304"/>
    <n v="798"/>
    <n v="302"/>
    <n v="7.5754999999999999"/>
    <n v="402300"/>
    <x v="1"/>
    <m/>
  </r>
  <r>
    <n v="-121.9"/>
    <n v="37.1"/>
    <n v="23"/>
    <n v="1708"/>
    <n v="287"/>
    <n v="670"/>
    <n v="238"/>
    <n v="6.4516999999999998"/>
    <n v="356600"/>
    <x v="1"/>
    <m/>
  </r>
  <r>
    <n v="-121.93"/>
    <n v="37.04"/>
    <n v="36"/>
    <n v="1522"/>
    <n v="230"/>
    <n v="677"/>
    <n v="206"/>
    <n v="5.8642000000000003"/>
    <n v="363500"/>
    <x v="1"/>
    <m/>
  </r>
  <r>
    <n v="-121.96"/>
    <n v="37.03"/>
    <n v="17"/>
    <n v="1343"/>
    <n v="203"/>
    <n v="511"/>
    <n v="185"/>
    <n v="4.625"/>
    <n v="386400"/>
    <x v="3"/>
    <e v="#NAME?"/>
  </r>
  <r>
    <n v="-121.93"/>
    <n v="37.049999999999997"/>
    <n v="14"/>
    <n v="679"/>
    <n v="108"/>
    <n v="306"/>
    <n v="113"/>
    <n v="6.4214000000000002"/>
    <n v="340600"/>
    <x v="1"/>
    <m/>
  </r>
  <r>
    <n v="-121.96"/>
    <n v="37.06"/>
    <n v="16"/>
    <n v="1321"/>
    <n v="224"/>
    <n v="650"/>
    <n v="206"/>
    <n v="6.3258000000000001"/>
    <n v="390000"/>
    <x v="3"/>
    <e v="#NAME?"/>
  </r>
  <r>
    <n v="-121.99"/>
    <n v="37.049999999999997"/>
    <n v="19"/>
    <n v="2023"/>
    <n v="392"/>
    <n v="955"/>
    <n v="328"/>
    <n v="5.2485999999999997"/>
    <n v="353000"/>
    <x v="3"/>
    <e v="#NAME?"/>
  </r>
  <r>
    <n v="-122"/>
    <n v="37.06"/>
    <n v="20"/>
    <n v="2403"/>
    <n v="376"/>
    <n v="1149"/>
    <n v="369"/>
    <n v="6.0621"/>
    <n v="304400"/>
    <x v="3"/>
    <e v="#NAME?"/>
  </r>
  <r>
    <n v="-122.01"/>
    <n v="37.03"/>
    <n v="21"/>
    <n v="5904"/>
    <n v="956"/>
    <n v="2616"/>
    <n v="916"/>
    <n v="5.9039000000000001"/>
    <n v="355300"/>
    <x v="3"/>
    <e v="#NAME?"/>
  </r>
  <r>
    <n v="-121.97"/>
    <n v="37.01"/>
    <n v="21"/>
    <n v="2073"/>
    <n v="357"/>
    <n v="1044"/>
    <n v="351"/>
    <n v="4.5682"/>
    <n v="371600"/>
    <x v="3"/>
    <e v="#NAME?"/>
  </r>
  <r>
    <n v="-121.98"/>
    <n v="36.99"/>
    <n v="14"/>
    <n v="6787"/>
    <n v="1454"/>
    <n v="3416"/>
    <n v="1357"/>
    <n v="3.5943000000000001"/>
    <n v="262400"/>
    <x v="3"/>
    <e v="#NAME?"/>
  </r>
  <r>
    <n v="-121.97"/>
    <n v="37"/>
    <n v="25"/>
    <n v="990"/>
    <n v="166"/>
    <n v="522"/>
    <n v="185"/>
    <n v="4.8269000000000002"/>
    <n v="272900"/>
    <x v="3"/>
    <e v="#NAME?"/>
  </r>
  <r>
    <n v="-121.98"/>
    <n v="36.979999999999997"/>
    <n v="29"/>
    <n v="2681"/>
    <n v="632"/>
    <n v="1652"/>
    <n v="620"/>
    <n v="3.0750000000000002"/>
    <n v="215800"/>
    <x v="3"/>
    <e v="#NAME?"/>
  </r>
  <r>
    <n v="-121.99"/>
    <n v="36.99"/>
    <n v="16"/>
    <n v="1592"/>
    <n v="369"/>
    <n v="1039"/>
    <n v="351"/>
    <n v="3.6364000000000001"/>
    <n v="207000"/>
    <x v="3"/>
    <e v="#NAME?"/>
  </r>
  <r>
    <n v="-121.99"/>
    <n v="36.979999999999997"/>
    <n v="25"/>
    <n v="2113"/>
    <n v="422"/>
    <n v="1365"/>
    <n v="439"/>
    <n v="4.6483999999999996"/>
    <n v="234600"/>
    <x v="3"/>
    <e v="#NAME?"/>
  </r>
  <r>
    <n v="-121.99"/>
    <n v="36.979999999999997"/>
    <n v="19"/>
    <n v="5613"/>
    <n v="1321"/>
    <n v="3018"/>
    <n v="1268"/>
    <n v="3.1913999999999998"/>
    <n v="215600"/>
    <x v="3"/>
    <e v="#NAME?"/>
  </r>
  <r>
    <n v="-121.98"/>
    <n v="36.97"/>
    <n v="21"/>
    <n v="3349"/>
    <n v="737"/>
    <n v="1952"/>
    <n v="718"/>
    <n v="3.7273000000000001"/>
    <n v="251900"/>
    <x v="3"/>
    <e v="#NAME?"/>
  </r>
  <r>
    <n v="-121.98"/>
    <n v="36.96"/>
    <n v="20"/>
    <n v="3495"/>
    <n v="818"/>
    <n v="2186"/>
    <n v="772"/>
    <n v="3.1166999999999998"/>
    <n v="258300"/>
    <x v="3"/>
    <e v="#NAME?"/>
  </r>
  <r>
    <n v="-121.99"/>
    <n v="36.97"/>
    <n v="15"/>
    <n v="3044"/>
    <n v="786"/>
    <n v="1306"/>
    <n v="693"/>
    <n v="2.1770999999999998"/>
    <n v="213200"/>
    <x v="3"/>
    <e v="#NAME?"/>
  </r>
  <r>
    <n v="-122"/>
    <n v="36.97"/>
    <n v="39"/>
    <n v="2702"/>
    <n v="646"/>
    <n v="1136"/>
    <n v="491"/>
    <n v="2.8940999999999999"/>
    <n v="256700"/>
    <x v="3"/>
    <e v="#NAME?"/>
  </r>
  <r>
    <n v="-121.99"/>
    <n v="36.96"/>
    <n v="42"/>
    <n v="1275"/>
    <n v="272"/>
    <n v="451"/>
    <n v="200"/>
    <n v="4.7321"/>
    <n v="422400"/>
    <x v="3"/>
    <e v="#NAME?"/>
  </r>
  <r>
    <n v="-121.99"/>
    <n v="36.96"/>
    <n v="16"/>
    <n v="875"/>
    <n v="201"/>
    <n v="300"/>
    <n v="157"/>
    <n v="2.625"/>
    <n v="377300"/>
    <x v="3"/>
    <e v="#NAME?"/>
  </r>
  <r>
    <n v="-121.96"/>
    <n v="36.880000000000003"/>
    <n v="37"/>
    <n v="2846"/>
    <n v="553"/>
    <n v="939"/>
    <n v="433"/>
    <n v="4.7468000000000004"/>
    <n v="294400"/>
    <x v="3"/>
    <e v="#NAME?"/>
  </r>
  <r>
    <n v="-121.97"/>
    <n v="36.97"/>
    <n v="24"/>
    <n v="3665"/>
    <n v="870"/>
    <n v="1954"/>
    <n v="833"/>
    <n v="2.8035999999999999"/>
    <n v="228500"/>
    <x v="3"/>
    <e v="#NAME?"/>
  </r>
  <r>
    <n v="-121.97"/>
    <n v="36.96"/>
    <n v="27"/>
    <n v="4001"/>
    <n v="999"/>
    <n v="1808"/>
    <n v="945"/>
    <n v="2.5609999999999999"/>
    <n v="234600"/>
    <x v="3"/>
    <e v="#NAME?"/>
  </r>
  <r>
    <n v="-121.98"/>
    <n v="36.96"/>
    <n v="31"/>
    <n v="3209"/>
    <n v="723"/>
    <n v="1489"/>
    <n v="692"/>
    <n v="3.6619000000000002"/>
    <n v="245100"/>
    <x v="3"/>
    <e v="#NAME?"/>
  </r>
  <r>
    <n v="-121.96"/>
    <n v="36.979999999999997"/>
    <n v="16"/>
    <n v="4907"/>
    <n v="1117"/>
    <n v="2265"/>
    <n v="1048"/>
    <n v="2.6757"/>
    <n v="229200"/>
    <x v="3"/>
    <e v="#NAME?"/>
  </r>
  <r>
    <n v="-121.97"/>
    <n v="36.979999999999997"/>
    <n v="17"/>
    <n v="2813"/>
    <n v="497"/>
    <n v="1337"/>
    <n v="477"/>
    <n v="3.7082999999999999"/>
    <n v="252400"/>
    <x v="3"/>
    <e v="#NAME?"/>
  </r>
  <r>
    <n v="-121.97"/>
    <n v="36.97"/>
    <n v="15"/>
    <n v="2849"/>
    <n v="668"/>
    <n v="1546"/>
    <n v="582"/>
    <n v="2.7587000000000002"/>
    <n v="228600"/>
    <x v="3"/>
    <e v="#NAME?"/>
  </r>
  <r>
    <n v="-121.96"/>
    <n v="36.97"/>
    <n v="23"/>
    <n v="4324"/>
    <n v="1034"/>
    <n v="1844"/>
    <n v="875"/>
    <n v="3.0777000000000001"/>
    <n v="263800"/>
    <x v="3"/>
    <e v="#NAME?"/>
  </r>
  <r>
    <n v="-121.94"/>
    <n v="36.979999999999997"/>
    <n v="24"/>
    <n v="3010"/>
    <n v="562"/>
    <n v="1360"/>
    <n v="504"/>
    <n v="4.2005999999999997"/>
    <n v="290700"/>
    <x v="3"/>
    <e v="#NAME?"/>
  </r>
  <r>
    <n v="-121.94"/>
    <n v="36.979999999999997"/>
    <n v="21"/>
    <n v="3520"/>
    <n v="831"/>
    <n v="1486"/>
    <n v="753"/>
    <n v="3.0905"/>
    <n v="264300"/>
    <x v="3"/>
    <e v="#NAME?"/>
  </r>
  <r>
    <n v="-121.95"/>
    <n v="36.979999999999997"/>
    <n v="34"/>
    <n v="3745"/>
    <n v="958"/>
    <n v="1622"/>
    <n v="802"/>
    <n v="3.1545999999999998"/>
    <n v="261200"/>
    <x v="3"/>
    <e v="#NAME?"/>
  </r>
  <r>
    <n v="-121.94"/>
    <n v="36.97"/>
    <n v="31"/>
    <n v="1738"/>
    <n v="422"/>
    <n v="746"/>
    <n v="355"/>
    <n v="2.5171999999999999"/>
    <n v="330800"/>
    <x v="3"/>
    <e v="#NAME?"/>
  </r>
  <r>
    <n v="-121.93"/>
    <n v="36.99"/>
    <n v="19"/>
    <n v="6356"/>
    <n v="1100"/>
    <n v="2954"/>
    <n v="1070"/>
    <n v="4.7324999999999999"/>
    <n v="283500"/>
    <x v="3"/>
    <e v="#NAME?"/>
  </r>
  <r>
    <n v="-121.94"/>
    <n v="37"/>
    <n v="32"/>
    <n v="2210"/>
    <n v="426"/>
    <n v="1082"/>
    <n v="396"/>
    <n v="4.1586999999999996"/>
    <n v="315200"/>
    <x v="3"/>
    <e v="#NAME?"/>
  </r>
  <r>
    <n v="-121.96"/>
    <n v="37"/>
    <n v="20"/>
    <n v="3847"/>
    <n v="727"/>
    <n v="1725"/>
    <n v="737"/>
    <n v="3.3447"/>
    <n v="305200"/>
    <x v="3"/>
    <e v="#NAME?"/>
  </r>
  <r>
    <n v="-121.96"/>
    <n v="36.99"/>
    <n v="23"/>
    <n v="3209"/>
    <n v="748"/>
    <n v="1423"/>
    <n v="666"/>
    <n v="2.7374999999999998"/>
    <n v="238000"/>
    <x v="3"/>
    <e v="#NAME?"/>
  </r>
  <r>
    <n v="-121.94"/>
    <n v="36.99"/>
    <n v="11"/>
    <n v="4571"/>
    <n v="924"/>
    <n v="2004"/>
    <n v="847"/>
    <n v="4.2897999999999996"/>
    <n v="221700"/>
    <x v="3"/>
    <e v="#NAME?"/>
  </r>
  <r>
    <n v="-121.86"/>
    <n v="37"/>
    <n v="16"/>
    <n v="8638"/>
    <n v="1392"/>
    <n v="3706"/>
    <n v="1251"/>
    <n v="5.5030000000000001"/>
    <n v="351800"/>
    <x v="1"/>
    <m/>
  </r>
  <r>
    <n v="-121.91"/>
    <n v="36.99"/>
    <n v="23"/>
    <n v="5675"/>
    <n v="964"/>
    <n v="2197"/>
    <n v="880"/>
    <n v="4.8693"/>
    <n v="322300"/>
    <x v="3"/>
    <e v="#NAME?"/>
  </r>
  <r>
    <n v="-121.91"/>
    <n v="36.979999999999997"/>
    <n v="16"/>
    <n v="1957"/>
    <n v="408"/>
    <n v="865"/>
    <n v="369"/>
    <n v="2.6875"/>
    <n v="233300"/>
    <x v="3"/>
    <e v="#NAME?"/>
  </r>
  <r>
    <n v="-121.88"/>
    <n v="36.979999999999997"/>
    <n v="21"/>
    <n v="4117"/>
    <n v="752"/>
    <n v="2001"/>
    <n v="763"/>
    <n v="4.8952999999999998"/>
    <n v="289500"/>
    <x v="3"/>
    <e v="#NAME?"/>
  </r>
  <r>
    <n v="-121.91"/>
    <n v="36.97"/>
    <n v="19"/>
    <n v="4920"/>
    <n v="1092"/>
    <n v="1807"/>
    <n v="922"/>
    <n v="3.5112000000000001"/>
    <n v="231900"/>
    <x v="3"/>
    <e v="#NAME?"/>
  </r>
  <r>
    <n v="-121.92"/>
    <n v="36.950000000000003"/>
    <n v="29"/>
    <n v="3457"/>
    <n v="699"/>
    <n v="1327"/>
    <n v="563"/>
    <n v="3.6597"/>
    <n v="252300"/>
    <x v="3"/>
    <e v="#NAME?"/>
  </r>
  <r>
    <n v="-121.88"/>
    <n v="36.96"/>
    <n v="18"/>
    <n v="4910"/>
    <n v="817"/>
    <n v="1971"/>
    <n v="773"/>
    <n v="5.8324999999999996"/>
    <n v="308800"/>
    <x v="3"/>
    <e v="#NAME?"/>
  </r>
  <r>
    <n v="-121.9"/>
    <n v="36.97"/>
    <n v="21"/>
    <n v="3707"/>
    <n v="751"/>
    <n v="1420"/>
    <n v="608"/>
    <n v="4.4485000000000001"/>
    <n v="295200"/>
    <x v="3"/>
    <e v="#NAME?"/>
  </r>
  <r>
    <n v="-121.88"/>
    <n v="36.96"/>
    <n v="18"/>
    <n v="6355"/>
    <n v="1100"/>
    <n v="2304"/>
    <n v="972"/>
    <n v="6.0281000000000002"/>
    <n v="321100"/>
    <x v="3"/>
    <e v="#NAME?"/>
  </r>
  <r>
    <n v="-121.9"/>
    <n v="36.93"/>
    <n v="22"/>
    <n v="7281"/>
    <n v="1233"/>
    <n v="1849"/>
    <n v="832"/>
    <n v="5.3276000000000003"/>
    <n v="335500"/>
    <x v="3"/>
    <e v="#NAME?"/>
  </r>
  <r>
    <n v="-121.87"/>
    <n v="36.950000000000003"/>
    <n v="7"/>
    <n v="3703"/>
    <n v="679"/>
    <n v="1375"/>
    <n v="608"/>
    <n v="4.9218999999999999"/>
    <n v="368400"/>
    <x v="3"/>
    <e v="#NAME?"/>
  </r>
  <r>
    <n v="-121.84"/>
    <n v="36.94"/>
    <n v="29"/>
    <n v="4921"/>
    <n v="967"/>
    <n v="2319"/>
    <n v="823"/>
    <n v="4.9516999999999998"/>
    <n v="307900"/>
    <x v="3"/>
    <e v="#NAME?"/>
  </r>
  <r>
    <n v="-121.89"/>
    <n v="36.89"/>
    <n v="18"/>
    <n v="2774"/>
    <n v="492"/>
    <n v="1283"/>
    <n v="353"/>
    <n v="5.3680000000000003"/>
    <n v="352000"/>
    <x v="3"/>
    <e v="#NAME?"/>
  </r>
  <r>
    <n v="-121.91"/>
    <n v="36.85"/>
    <n v="22"/>
    <n v="2442"/>
    <n v="624"/>
    <n v="1301"/>
    <n v="290"/>
    <n v="3.1562999999999999"/>
    <n v="300000"/>
    <x v="3"/>
    <e v="#NAME?"/>
  </r>
  <r>
    <n v="-121.82"/>
    <n v="36.86"/>
    <n v="17"/>
    <n v="1573"/>
    <n v="272"/>
    <n v="142"/>
    <n v="55"/>
    <n v="2.1718999999999999"/>
    <n v="420000"/>
    <x v="3"/>
    <e v="#NAME?"/>
  </r>
  <r>
    <n v="-121.79"/>
    <n v="37"/>
    <n v="28"/>
    <n v="2715"/>
    <n v="451"/>
    <n v="1154"/>
    <n v="386"/>
    <n v="4.8021000000000003"/>
    <n v="290400"/>
    <x v="1"/>
    <m/>
  </r>
  <r>
    <n v="-121.83"/>
    <n v="36.979999999999997"/>
    <n v="19"/>
    <n v="4431"/>
    <n v="705"/>
    <n v="1764"/>
    <n v="679"/>
    <n v="4.3320999999999996"/>
    <n v="298600"/>
    <x v="1"/>
    <m/>
  </r>
  <r>
    <n v="-121.82"/>
    <n v="36.950000000000003"/>
    <n v="16"/>
    <n v="2599"/>
    <n v="430"/>
    <n v="1417"/>
    <n v="445"/>
    <n v="4.6611000000000002"/>
    <n v="349300"/>
    <x v="1"/>
    <m/>
  </r>
  <r>
    <n v="-121.83"/>
    <n v="37.020000000000003"/>
    <n v="22"/>
    <n v="1903"/>
    <n v="350"/>
    <n v="760"/>
    <n v="322"/>
    <n v="2.9559000000000002"/>
    <n v="288400"/>
    <x v="1"/>
    <m/>
  </r>
  <r>
    <n v="-121.76"/>
    <n v="37"/>
    <n v="21"/>
    <n v="1416"/>
    <n v="269"/>
    <n v="779"/>
    <n v="200"/>
    <n v="3.1987000000000001"/>
    <n v="279800"/>
    <x v="1"/>
    <m/>
  </r>
  <r>
    <n v="-121.79"/>
    <n v="37.03"/>
    <n v="18"/>
    <n v="943"/>
    <n v="213"/>
    <n v="544"/>
    <n v="179"/>
    <n v="3.9340000000000002"/>
    <n v="228600"/>
    <x v="1"/>
    <m/>
  </r>
  <r>
    <n v="-121.69"/>
    <n v="36.96"/>
    <n v="23"/>
    <n v="1229"/>
    <n v="254"/>
    <n v="687"/>
    <n v="232"/>
    <n v="5.1433"/>
    <n v="305600"/>
    <x v="1"/>
    <m/>
  </r>
  <r>
    <n v="-121.75"/>
    <n v="36.96"/>
    <n v="19"/>
    <n v="3461"/>
    <n v="634"/>
    <n v="2790"/>
    <n v="607"/>
    <n v="4.7568999999999999"/>
    <n v="190800"/>
    <x v="1"/>
    <m/>
  </r>
  <r>
    <n v="-121.75"/>
    <n v="36.950000000000003"/>
    <n v="27"/>
    <n v="1580"/>
    <n v="303"/>
    <n v="1066"/>
    <n v="306"/>
    <n v="4.7070999999999996"/>
    <n v="202700"/>
    <x v="1"/>
    <m/>
  </r>
  <r>
    <n v="-121.77"/>
    <n v="36.96"/>
    <n v="20"/>
    <n v="4228"/>
    <n v="816"/>
    <n v="2389"/>
    <n v="844"/>
    <n v="3.5249999999999999"/>
    <n v="229100"/>
    <x v="1"/>
    <m/>
  </r>
  <r>
    <n v="-121.73"/>
    <n v="36.93"/>
    <n v="29"/>
    <n v="2931"/>
    <n v="535"/>
    <n v="1954"/>
    <n v="506"/>
    <n v="3.2917000000000001"/>
    <n v="224700"/>
    <x v="1"/>
    <m/>
  </r>
  <r>
    <n v="-121.67"/>
    <n v="36.93"/>
    <n v="22"/>
    <n v="569"/>
    <n v="132"/>
    <n v="542"/>
    <n v="125"/>
    <n v="2.1875"/>
    <n v="187500"/>
    <x v="1"/>
    <m/>
  </r>
  <r>
    <n v="-122.39"/>
    <n v="40.590000000000003"/>
    <n v="26"/>
    <n v="1279"/>
    <n v="438"/>
    <n v="1276"/>
    <n v="420"/>
    <n v="1.2403999999999999"/>
    <n v="81300"/>
    <x v="2"/>
    <e v="#NAME?"/>
  </r>
  <r>
    <n v="-122.39"/>
    <n v="40.58"/>
    <n v="44"/>
    <n v="1625"/>
    <n v="392"/>
    <n v="944"/>
    <n v="347"/>
    <n v="1.5972"/>
    <n v="68900"/>
    <x v="2"/>
    <e v="#NAME?"/>
  </r>
  <r>
    <n v="-122.37"/>
    <n v="40.58"/>
    <n v="25"/>
    <n v="2054"/>
    <n v="495"/>
    <n v="835"/>
    <n v="475"/>
    <n v="2.1537999999999999"/>
    <n v="76900"/>
    <x v="2"/>
    <e v="#NAME?"/>
  </r>
  <r>
    <n v="-122.38"/>
    <n v="40.58"/>
    <n v="34"/>
    <n v="1262"/>
    <n v="267"/>
    <n v="520"/>
    <n v="259"/>
    <n v="1.6982999999999999"/>
    <n v="72600"/>
    <x v="2"/>
    <e v="#NAME?"/>
  </r>
  <r>
    <n v="-122.38"/>
    <n v="40.58"/>
    <n v="36"/>
    <n v="1808"/>
    <n v="384"/>
    <n v="807"/>
    <n v="383"/>
    <n v="1.8374999999999999"/>
    <n v="74800"/>
    <x v="2"/>
    <e v="#NAME?"/>
  </r>
  <r>
    <n v="-122.36"/>
    <n v="40.58"/>
    <n v="17"/>
    <n v="1220"/>
    <n v="275"/>
    <n v="800"/>
    <n v="261"/>
    <n v="1.9180999999999999"/>
    <n v="118800"/>
    <x v="2"/>
    <e v="#NAME?"/>
  </r>
  <r>
    <n v="-122.34"/>
    <n v="40.58"/>
    <n v="7"/>
    <n v="4843"/>
    <n v="992"/>
    <n v="2223"/>
    <n v="932"/>
    <n v="3.0548999999999999"/>
    <n v="101700"/>
    <x v="2"/>
    <e v="#NAME?"/>
  </r>
  <r>
    <n v="-122.35"/>
    <n v="40.57"/>
    <n v="22"/>
    <n v="589"/>
    <n v="97"/>
    <n v="338"/>
    <n v="107"/>
    <n v="3.2639"/>
    <n v="87500"/>
    <x v="2"/>
    <e v="#NAME?"/>
  </r>
  <r>
    <n v="-122.34"/>
    <n v="40.57"/>
    <n v="24"/>
    <n v="1610"/>
    <n v="307"/>
    <n v="748"/>
    <n v="307"/>
    <n v="2.6591"/>
    <n v="82800"/>
    <x v="2"/>
    <e v="#NAME?"/>
  </r>
  <r>
    <n v="-122.38"/>
    <n v="40.57"/>
    <n v="43"/>
    <n v="2251"/>
    <n v="542"/>
    <n v="1479"/>
    <n v="512"/>
    <n v="1.5676000000000001"/>
    <n v="58200"/>
    <x v="2"/>
    <e v="#NAME?"/>
  </r>
  <r>
    <n v="-122.38"/>
    <n v="40.56"/>
    <n v="23"/>
    <n v="2281"/>
    <n v="408"/>
    <n v="1164"/>
    <n v="420"/>
    <n v="3.5347"/>
    <n v="101200"/>
    <x v="2"/>
    <e v="#NAME?"/>
  </r>
  <r>
    <n v="-122.38"/>
    <n v="40.54"/>
    <n v="36"/>
    <n v="1216"/>
    <n v="240"/>
    <n v="647"/>
    <n v="228"/>
    <n v="2.6943999999999999"/>
    <n v="75300"/>
    <x v="2"/>
    <e v="#NAME?"/>
  </r>
  <r>
    <n v="-122.37"/>
    <n v="40.54"/>
    <n v="28"/>
    <n v="2213"/>
    <n v="390"/>
    <n v="1096"/>
    <n v="378"/>
    <n v="3.6922999999999999"/>
    <n v="86900"/>
    <x v="2"/>
    <e v="#NAME?"/>
  </r>
  <r>
    <n v="-122.4"/>
    <n v="40.58"/>
    <n v="40"/>
    <n v="3895"/>
    <n v="929"/>
    <n v="1782"/>
    <n v="910"/>
    <n v="1.3329"/>
    <n v="78200"/>
    <x v="2"/>
    <e v="#NAME?"/>
  </r>
  <r>
    <n v="-122.41"/>
    <n v="40.58"/>
    <n v="35"/>
    <n v="2072"/>
    <n v="385"/>
    <n v="1029"/>
    <n v="375"/>
    <n v="2.8512"/>
    <n v="75600"/>
    <x v="2"/>
    <e v="#NAME?"/>
  </r>
  <r>
    <n v="-122.4"/>
    <n v="40.58"/>
    <n v="43"/>
    <n v="1455"/>
    <n v="300"/>
    <n v="747"/>
    <n v="279"/>
    <n v="2.7856999999999998"/>
    <n v="104200"/>
    <x v="2"/>
    <e v="#NAME?"/>
  </r>
  <r>
    <n v="-122.39"/>
    <n v="40.57"/>
    <n v="38"/>
    <n v="855"/>
    <n v="172"/>
    <n v="468"/>
    <n v="150"/>
    <n v="1.4091"/>
    <n v="84400"/>
    <x v="2"/>
    <e v="#NAME?"/>
  </r>
  <r>
    <n v="-122.42"/>
    <n v="40.590000000000003"/>
    <n v="24"/>
    <n v="5045"/>
    <n v="972"/>
    <n v="2220"/>
    <n v="979"/>
    <n v="2.6791999999999998"/>
    <n v="138900"/>
    <x v="2"/>
    <e v="#NAME?"/>
  </r>
  <r>
    <n v="-122.45"/>
    <n v="40.61"/>
    <n v="17"/>
    <n v="785"/>
    <n v="155"/>
    <n v="417"/>
    <n v="136"/>
    <n v="2.3289"/>
    <n v="58200"/>
    <x v="2"/>
    <e v="#NAME?"/>
  </r>
  <r>
    <n v="-122.45"/>
    <n v="40.56"/>
    <n v="17"/>
    <n v="1712"/>
    <n v="307"/>
    <n v="963"/>
    <n v="329"/>
    <n v="3.9375"/>
    <n v="148700"/>
    <x v="2"/>
    <e v="#NAME?"/>
  </r>
  <r>
    <n v="-122.42"/>
    <n v="40.57"/>
    <n v="10"/>
    <n v="7949"/>
    <n v="1309"/>
    <n v="3176"/>
    <n v="1163"/>
    <n v="4.1098999999999997"/>
    <n v="120100"/>
    <x v="2"/>
    <e v="#NAME?"/>
  </r>
  <r>
    <n v="-122.4"/>
    <n v="40.57"/>
    <n v="23"/>
    <n v="1321"/>
    <n v="259"/>
    <n v="749"/>
    <n v="222"/>
    <n v="1.655"/>
    <n v="90100"/>
    <x v="2"/>
    <e v="#NAME?"/>
  </r>
  <r>
    <n v="-122.4"/>
    <n v="40.619999999999997"/>
    <n v="9"/>
    <n v="4794"/>
    <n v="889"/>
    <n v="2162"/>
    <n v="865"/>
    <n v="3.1438999999999999"/>
    <n v="103100"/>
    <x v="2"/>
    <e v="#NAME?"/>
  </r>
  <r>
    <n v="-122.42"/>
    <n v="40.6"/>
    <n v="5"/>
    <n v="2614"/>
    <n v="433"/>
    <n v="1275"/>
    <n v="411"/>
    <n v="3.4464000000000001"/>
    <n v="122900"/>
    <x v="2"/>
    <e v="#NAME?"/>
  </r>
  <r>
    <n v="-122.39"/>
    <n v="40.6"/>
    <n v="22"/>
    <n v="2195"/>
    <n v="489"/>
    <n v="1021"/>
    <n v="460"/>
    <n v="1.4125000000000001"/>
    <n v="66500"/>
    <x v="2"/>
    <e v="#NAME?"/>
  </r>
  <r>
    <n v="-122.38"/>
    <n v="40.61"/>
    <n v="14"/>
    <n v="4773"/>
    <n v="1133"/>
    <n v="2101"/>
    <n v="1072"/>
    <n v="1.7226999999999999"/>
    <n v="105000"/>
    <x v="2"/>
    <e v="#NAME?"/>
  </r>
  <r>
    <n v="-122.37"/>
    <n v="40.6"/>
    <n v="7"/>
    <n v="5178"/>
    <n v="1336"/>
    <n v="2557"/>
    <n v="1283"/>
    <n v="2.4079000000000002"/>
    <n v="111400"/>
    <x v="2"/>
    <e v="#NAME?"/>
  </r>
  <r>
    <n v="-122.39"/>
    <n v="40.64"/>
    <n v="13"/>
    <n v="3604"/>
    <n v="704"/>
    <n v="1598"/>
    <n v="670"/>
    <n v="2.4140999999999999"/>
    <n v="78700"/>
    <x v="2"/>
    <e v="#NAME?"/>
  </r>
  <r>
    <n v="-122.36"/>
    <n v="40.619999999999997"/>
    <n v="11"/>
    <n v="3896"/>
    <n v="886"/>
    <n v="1902"/>
    <n v="843"/>
    <n v="2.2905000000000002"/>
    <n v="94200"/>
    <x v="2"/>
    <e v="#NAME?"/>
  </r>
  <r>
    <n v="-122.34"/>
    <n v="40.630000000000003"/>
    <n v="10"/>
    <n v="2183"/>
    <n v="369"/>
    <n v="1061"/>
    <n v="325"/>
    <n v="3.6852999999999998"/>
    <n v="151600"/>
    <x v="2"/>
    <e v="#NAME?"/>
  </r>
  <r>
    <n v="-122.33"/>
    <n v="40.6"/>
    <n v="5"/>
    <n v="6383"/>
    <n v="1206"/>
    <n v="2965"/>
    <n v="1141"/>
    <n v="3.8102999999999998"/>
    <n v="111100"/>
    <x v="2"/>
    <e v="#NAME?"/>
  </r>
  <r>
    <n v="-122.32"/>
    <n v="40.58"/>
    <n v="2"/>
    <n v="1937"/>
    <n v="350"/>
    <n v="756"/>
    <n v="274"/>
    <n v="3"/>
    <n v="114200"/>
    <x v="2"/>
    <e v="#NAME?"/>
  </r>
  <r>
    <n v="-122.3"/>
    <n v="40.58"/>
    <n v="19"/>
    <n v="1043"/>
    <n v="204"/>
    <n v="505"/>
    <n v="183"/>
    <n v="1.6032999999999999"/>
    <n v="98800"/>
    <x v="2"/>
    <e v="#NAME?"/>
  </r>
  <r>
    <n v="-122.36"/>
    <n v="40.56"/>
    <n v="20"/>
    <n v="3592"/>
    <n v="868"/>
    <n v="1865"/>
    <n v="781"/>
    <n v="2.0257999999999998"/>
    <n v="64800"/>
    <x v="2"/>
    <e v="#NAME?"/>
  </r>
  <r>
    <n v="-122.37"/>
    <n v="40.549999999999997"/>
    <n v="26"/>
    <n v="1435"/>
    <n v="234"/>
    <n v="544"/>
    <n v="232"/>
    <n v="2.6705000000000001"/>
    <n v="136700"/>
    <x v="2"/>
    <e v="#NAME?"/>
  </r>
  <r>
    <n v="-122.36"/>
    <n v="40.549999999999997"/>
    <n v="21"/>
    <n v="2500"/>
    <n v="466"/>
    <n v="1428"/>
    <n v="502"/>
    <n v="2.6513"/>
    <n v="113300"/>
    <x v="2"/>
    <e v="#NAME?"/>
  </r>
  <r>
    <n v="-122.46"/>
    <n v="40.520000000000003"/>
    <n v="13"/>
    <n v="2085"/>
    <n v="322"/>
    <n v="1077"/>
    <n v="333"/>
    <n v="5.2149000000000001"/>
    <n v="146500"/>
    <x v="2"/>
    <e v="#NAME?"/>
  </r>
  <r>
    <n v="-122.41"/>
    <n v="40.549999999999997"/>
    <n v="19"/>
    <n v="3753"/>
    <n v="761"/>
    <n v="1952"/>
    <n v="738"/>
    <n v="3.0954000000000002"/>
    <n v="86500"/>
    <x v="2"/>
    <e v="#NAME?"/>
  </r>
  <r>
    <n v="-122.41"/>
    <n v="40.53"/>
    <n v="28"/>
    <n v="1127"/>
    <n v="245"/>
    <n v="538"/>
    <n v="208"/>
    <n v="2.0369999999999999"/>
    <n v="72000"/>
    <x v="2"/>
    <e v="#NAME?"/>
  </r>
  <r>
    <n v="-122.39"/>
    <n v="40.53"/>
    <n v="28"/>
    <n v="1427"/>
    <n v="304"/>
    <n v="692"/>
    <n v="285"/>
    <n v="2.125"/>
    <n v="80800"/>
    <x v="2"/>
    <e v="#NAME?"/>
  </r>
  <r>
    <n v="-122.39"/>
    <n v="40.520000000000003"/>
    <n v="24"/>
    <n v="2068"/>
    <n v="346"/>
    <n v="951"/>
    <n v="332"/>
    <n v="3.9306000000000001"/>
    <n v="85900"/>
    <x v="2"/>
    <e v="#NAME?"/>
  </r>
  <r>
    <n v="-122.4"/>
    <n v="40.51"/>
    <n v="20"/>
    <n v="1750"/>
    <n v="352"/>
    <n v="834"/>
    <n v="340"/>
    <n v="2.4849999999999999"/>
    <n v="100600"/>
    <x v="2"/>
    <e v="#NAME?"/>
  </r>
  <r>
    <n v="-122.37"/>
    <n v="40.520000000000003"/>
    <n v="18"/>
    <n v="4547"/>
    <n v="774"/>
    <n v="2269"/>
    <n v="766"/>
    <n v="3.7896000000000001"/>
    <n v="98100"/>
    <x v="2"/>
    <e v="#NAME?"/>
  </r>
  <r>
    <n v="-122.35"/>
    <n v="40.56"/>
    <n v="16"/>
    <n v="2801"/>
    <n v="614"/>
    <n v="1695"/>
    <n v="563"/>
    <n v="1.9"/>
    <n v="81600"/>
    <x v="2"/>
    <e v="#NAME?"/>
  </r>
  <r>
    <n v="-122.35"/>
    <n v="40.56"/>
    <n v="12"/>
    <n v="3900"/>
    <n v="863"/>
    <n v="2145"/>
    <n v="864"/>
    <n v="1.9881"/>
    <n v="85200"/>
    <x v="2"/>
    <e v="#NAME?"/>
  </r>
  <r>
    <n v="-122.35"/>
    <n v="40.54"/>
    <n v="17"/>
    <n v="2280"/>
    <n v="453"/>
    <n v="976"/>
    <n v="434"/>
    <n v="2.71"/>
    <n v="97800"/>
    <x v="2"/>
    <e v="#NAME?"/>
  </r>
  <r>
    <n v="-122.36"/>
    <n v="40.57"/>
    <n v="31"/>
    <n v="431"/>
    <n v="90"/>
    <n v="231"/>
    <n v="78"/>
    <n v="2.1840000000000002"/>
    <n v="77300"/>
    <x v="2"/>
    <e v="#NAME?"/>
  </r>
  <r>
    <n v="-122.35"/>
    <n v="40.57"/>
    <n v="18"/>
    <n v="2226"/>
    <n v="490"/>
    <n v="859"/>
    <n v="451"/>
    <n v="1.6820999999999999"/>
    <n v="69400"/>
    <x v="2"/>
    <e v="#NAME?"/>
  </r>
  <r>
    <n v="-122.34"/>
    <n v="40.57"/>
    <n v="26"/>
    <n v="2187"/>
    <n v="472"/>
    <n v="1339"/>
    <n v="463"/>
    <n v="2.0394999999999999"/>
    <n v="67900"/>
    <x v="2"/>
    <e v="#NAME?"/>
  </r>
  <r>
    <n v="-122.33"/>
    <n v="40.57"/>
    <n v="16"/>
    <n v="2777"/>
    <n v="503"/>
    <n v="1432"/>
    <n v="500"/>
    <n v="2.5592000000000001"/>
    <n v="75900"/>
    <x v="2"/>
    <e v="#NAME?"/>
  </r>
  <r>
    <n v="-122.32"/>
    <n v="40.57"/>
    <n v="15"/>
    <n v="2524"/>
    <n v="449"/>
    <n v="1374"/>
    <n v="467"/>
    <n v="3.3816000000000002"/>
    <n v="93800"/>
    <x v="2"/>
    <e v="#NAME?"/>
  </r>
  <r>
    <n v="-122.31"/>
    <n v="40.549999999999997"/>
    <n v="11"/>
    <n v="13714"/>
    <n v="2302"/>
    <n v="6511"/>
    <n v="2267"/>
    <n v="3.5522"/>
    <n v="100100"/>
    <x v="2"/>
    <e v="#NAME?"/>
  </r>
  <r>
    <n v="-122.34"/>
    <n v="40.51"/>
    <n v="16"/>
    <n v="2247"/>
    <n v="502"/>
    <n v="1206"/>
    <n v="463"/>
    <n v="1.9945999999999999"/>
    <n v="119200"/>
    <x v="2"/>
    <e v="#NAME?"/>
  </r>
  <r>
    <n v="-122.33"/>
    <n v="40.520000000000003"/>
    <n v="23"/>
    <n v="2801"/>
    <n v="507"/>
    <n v="1318"/>
    <n v="454"/>
    <n v="3.5081000000000002"/>
    <n v="116700"/>
    <x v="2"/>
    <e v="#NAME?"/>
  </r>
  <r>
    <n v="-122.31"/>
    <n v="40.49"/>
    <n v="18"/>
    <n v="4026"/>
    <n v="718"/>
    <n v="1731"/>
    <n v="705"/>
    <n v="3.35"/>
    <n v="118400"/>
    <x v="2"/>
    <e v="#NAME?"/>
  </r>
  <r>
    <n v="-122.28"/>
    <n v="40.5"/>
    <n v="21"/>
    <n v="2405"/>
    <n v="476"/>
    <n v="1197"/>
    <n v="412"/>
    <n v="2.6488"/>
    <n v="83100"/>
    <x v="2"/>
    <e v="#NAME?"/>
  </r>
  <r>
    <n v="-122.4"/>
    <n v="40.71"/>
    <n v="22"/>
    <n v="2390"/>
    <n v="484"/>
    <n v="1131"/>
    <n v="452"/>
    <n v="2.1457999999999999"/>
    <n v="84700"/>
    <x v="2"/>
    <e v="#NAME?"/>
  </r>
  <r>
    <n v="-122.43"/>
    <n v="40.659999999999997"/>
    <n v="15"/>
    <n v="2532"/>
    <n v="458"/>
    <n v="1183"/>
    <n v="450"/>
    <n v="2.5417000000000001"/>
    <n v="92200"/>
    <x v="2"/>
    <e v="#NAME?"/>
  </r>
  <r>
    <n v="-122.42"/>
    <n v="40.630000000000003"/>
    <n v="23"/>
    <n v="2248"/>
    <n v="489"/>
    <n v="1132"/>
    <n v="444"/>
    <n v="1.6429"/>
    <n v="80400"/>
    <x v="2"/>
    <e v="#NAME?"/>
  </r>
  <r>
    <n v="-122.38"/>
    <n v="40.69"/>
    <n v="21"/>
    <n v="1774"/>
    <n v="370"/>
    <n v="875"/>
    <n v="354"/>
    <n v="1.7422"/>
    <n v="61500"/>
    <x v="2"/>
    <e v="#NAME?"/>
  </r>
  <r>
    <n v="-122.36"/>
    <n v="40.69"/>
    <n v="32"/>
    <n v="3611"/>
    <n v="772"/>
    <n v="2060"/>
    <n v="759"/>
    <n v="1.7426999999999999"/>
    <n v="60600"/>
    <x v="2"/>
    <e v="#NAME?"/>
  </r>
  <r>
    <n v="-122.35"/>
    <n v="40.68"/>
    <n v="36"/>
    <n v="1822"/>
    <n v="449"/>
    <n v="930"/>
    <n v="399"/>
    <n v="1.3801000000000001"/>
    <n v="56600"/>
    <x v="2"/>
    <e v="#NAME?"/>
  </r>
  <r>
    <n v="-122.36"/>
    <n v="40.68"/>
    <n v="28"/>
    <n v="1745"/>
    <n v="379"/>
    <n v="1011"/>
    <n v="370"/>
    <n v="2.0390999999999999"/>
    <n v="59800"/>
    <x v="2"/>
    <e v="#NAME?"/>
  </r>
  <r>
    <n v="-122.38"/>
    <n v="40.67"/>
    <n v="10"/>
    <n v="2281"/>
    <n v="444"/>
    <n v="1274"/>
    <n v="438"/>
    <n v="2.2120000000000002"/>
    <n v="65600"/>
    <x v="2"/>
    <e v="#NAME?"/>
  </r>
  <r>
    <n v="-122.36"/>
    <n v="40.659999999999997"/>
    <n v="17"/>
    <n v="2786"/>
    <n v="559"/>
    <n v="1528"/>
    <n v="517"/>
    <n v="2.0118999999999998"/>
    <n v="75800"/>
    <x v="2"/>
    <e v="#NAME?"/>
  </r>
  <r>
    <n v="-122.31"/>
    <n v="40.65"/>
    <n v="11"/>
    <n v="3664"/>
    <n v="647"/>
    <n v="1686"/>
    <n v="613"/>
    <n v="2.9338000000000002"/>
    <n v="141600"/>
    <x v="2"/>
    <e v="#NAME?"/>
  </r>
  <r>
    <n v="-122.25"/>
    <n v="40.6"/>
    <n v="16"/>
    <n v="2753"/>
    <n v="494"/>
    <n v="1414"/>
    <n v="459"/>
    <n v="3.8323"/>
    <n v="128300"/>
    <x v="2"/>
    <e v="#NAME?"/>
  </r>
  <r>
    <n v="-122.23"/>
    <n v="40.630000000000003"/>
    <n v="16"/>
    <n v="1141"/>
    <n v="220"/>
    <n v="563"/>
    <n v="200"/>
    <n v="2.3287"/>
    <n v="130700"/>
    <x v="2"/>
    <e v="#NAME?"/>
  </r>
  <r>
    <n v="-122.25"/>
    <n v="40.659999999999997"/>
    <n v="15"/>
    <n v="2771"/>
    <n v="546"/>
    <n v="1423"/>
    <n v="505"/>
    <n v="3.6413000000000002"/>
    <n v="108500"/>
    <x v="2"/>
    <e v="#NAME?"/>
  </r>
  <r>
    <n v="-122.32"/>
    <n v="40.71"/>
    <n v="18"/>
    <n v="2879"/>
    <n v="578"/>
    <n v="1399"/>
    <n v="586"/>
    <n v="2.4036"/>
    <n v="105400"/>
    <x v="2"/>
    <e v="#NAME?"/>
  </r>
  <r>
    <n v="-122.31"/>
    <n v="40.75"/>
    <n v="18"/>
    <n v="1411"/>
    <n v="330"/>
    <n v="494"/>
    <n v="227"/>
    <n v="1.4911000000000001"/>
    <n v="75800"/>
    <x v="2"/>
    <e v="#NAME?"/>
  </r>
  <r>
    <n v="-122.27"/>
    <n v="40.53"/>
    <n v="17"/>
    <n v="2255"/>
    <n v="416"/>
    <n v="1171"/>
    <n v="411"/>
    <n v="2.875"/>
    <n v="129800"/>
    <x v="2"/>
    <e v="#NAME?"/>
  </r>
  <r>
    <n v="-122.26"/>
    <n v="40.58"/>
    <n v="14"/>
    <n v="2539"/>
    <n v="466"/>
    <n v="1271"/>
    <n v="438"/>
    <n v="3.9762"/>
    <n v="138500"/>
    <x v="2"/>
    <e v="#NAME?"/>
  </r>
  <r>
    <n v="-122.23"/>
    <n v="40.57"/>
    <n v="18"/>
    <n v="1633"/>
    <n v="243"/>
    <n v="750"/>
    <n v="252"/>
    <n v="5.1585000000000001"/>
    <n v="150800"/>
    <x v="2"/>
    <e v="#NAME?"/>
  </r>
  <r>
    <n v="-122.24"/>
    <n v="40.51"/>
    <n v="23"/>
    <n v="2216"/>
    <n v="378"/>
    <n v="1006"/>
    <n v="338"/>
    <n v="4.5590000000000002"/>
    <n v="116800"/>
    <x v="2"/>
    <e v="#NAME?"/>
  </r>
  <r>
    <n v="-122.31"/>
    <n v="40.450000000000003"/>
    <n v="10"/>
    <n v="1187"/>
    <n v="236"/>
    <n v="728"/>
    <n v="248"/>
    <n v="2.0468999999999999"/>
    <n v="66800"/>
    <x v="2"/>
    <e v="#NAME?"/>
  </r>
  <r>
    <n v="-122.31"/>
    <n v="40.450000000000003"/>
    <n v="25"/>
    <n v="2596"/>
    <n v="557"/>
    <n v="1536"/>
    <n v="549"/>
    <n v="2.0221"/>
    <n v="60400"/>
    <x v="2"/>
    <e v="#NAME?"/>
  </r>
  <r>
    <n v="-122.29"/>
    <n v="40.44"/>
    <n v="30"/>
    <n v="1270"/>
    <n v="365"/>
    <n v="840"/>
    <n v="324"/>
    <n v="1.3904000000000001"/>
    <n v="48100"/>
    <x v="2"/>
    <e v="#NAME?"/>
  </r>
  <r>
    <n v="-122.29"/>
    <n v="40.43"/>
    <n v="21"/>
    <n v="2842"/>
    <n v="640"/>
    <n v="1658"/>
    <n v="608"/>
    <n v="1.9943"/>
    <n v="59800"/>
    <x v="2"/>
    <e v="#NAME?"/>
  </r>
  <r>
    <n v="-122.29"/>
    <n v="40.47"/>
    <n v="20"/>
    <n v="2858"/>
    <n v="612"/>
    <n v="1422"/>
    <n v="589"/>
    <n v="1.9657"/>
    <n v="63000"/>
    <x v="2"/>
    <e v="#NAME?"/>
  </r>
  <r>
    <n v="-122.31"/>
    <n v="40.47"/>
    <n v="26"/>
    <n v="2723"/>
    <n v="551"/>
    <n v="1326"/>
    <n v="547"/>
    <n v="2.3593999999999999"/>
    <n v="66000"/>
    <x v="2"/>
    <e v="#NAME?"/>
  </r>
  <r>
    <n v="-122.3"/>
    <n v="40.450000000000003"/>
    <n v="32"/>
    <n v="1286"/>
    <n v="271"/>
    <n v="694"/>
    <n v="236"/>
    <n v="1.6578999999999999"/>
    <n v="68500"/>
    <x v="2"/>
    <e v="#NAME?"/>
  </r>
  <r>
    <n v="-122.27"/>
    <n v="40.46"/>
    <n v="14"/>
    <n v="2633"/>
    <n v="530"/>
    <n v="1324"/>
    <n v="513"/>
    <n v="2.2768000000000002"/>
    <n v="78600"/>
    <x v="2"/>
    <e v="#NAME?"/>
  </r>
  <r>
    <n v="-122.24"/>
    <n v="40.450000000000003"/>
    <n v="27"/>
    <n v="1804"/>
    <n v="321"/>
    <n v="782"/>
    <n v="300"/>
    <n v="3.5977999999999999"/>
    <n v="80600"/>
    <x v="2"/>
    <e v="#NAME?"/>
  </r>
  <r>
    <n v="-122.25"/>
    <n v="40.42"/>
    <n v="17"/>
    <n v="1429"/>
    <n v="265"/>
    <n v="692"/>
    <n v="245"/>
    <n v="2.8611"/>
    <n v="98700"/>
    <x v="2"/>
    <e v="#NAME?"/>
  </r>
  <r>
    <n v="-122.23"/>
    <n v="40.4"/>
    <n v="18"/>
    <n v="2102"/>
    <n v="377"/>
    <n v="1059"/>
    <n v="384"/>
    <n v="3.0556000000000001"/>
    <n v="95500"/>
    <x v="2"/>
    <e v="#NAME?"/>
  </r>
  <r>
    <n v="-122.27"/>
    <n v="40.39"/>
    <n v="26"/>
    <n v="1833"/>
    <n v="422"/>
    <n v="939"/>
    <n v="408"/>
    <n v="1.3571"/>
    <n v="59000"/>
    <x v="2"/>
    <e v="#NAME?"/>
  </r>
  <r>
    <n v="-122.29"/>
    <n v="40.39"/>
    <n v="17"/>
    <n v="1682"/>
    <n v="332"/>
    <n v="887"/>
    <n v="316"/>
    <n v="1.8438000000000001"/>
    <n v="76400"/>
    <x v="2"/>
    <e v="#NAME?"/>
  </r>
  <r>
    <n v="-122.33"/>
    <n v="40.479999999999997"/>
    <n v="26"/>
    <n v="695"/>
    <n v="126"/>
    <n v="319"/>
    <n v="124"/>
    <n v="3.2787999999999999"/>
    <n v="101600"/>
    <x v="2"/>
    <e v="#NAME?"/>
  </r>
  <r>
    <n v="-122.33"/>
    <n v="40.47"/>
    <n v="30"/>
    <n v="2502"/>
    <n v="523"/>
    <n v="1296"/>
    <n v="481"/>
    <n v="2.125"/>
    <n v="66100"/>
    <x v="2"/>
    <e v="#NAME?"/>
  </r>
  <r>
    <n v="-122.36"/>
    <n v="40.479999999999997"/>
    <n v="21"/>
    <n v="2333"/>
    <n v="514"/>
    <n v="1308"/>
    <n v="509"/>
    <n v="2.0899000000000001"/>
    <n v="74800"/>
    <x v="2"/>
    <e v="#NAME?"/>
  </r>
  <r>
    <n v="-122.37"/>
    <n v="40.450000000000003"/>
    <n v="18"/>
    <n v="1748"/>
    <n v="337"/>
    <n v="921"/>
    <n v="327"/>
    <n v="3.3315000000000001"/>
    <n v="85400"/>
    <x v="2"/>
    <e v="#NAME?"/>
  </r>
  <r>
    <n v="-122.42"/>
    <n v="40.44"/>
    <n v="16"/>
    <n v="994"/>
    <m/>
    <n v="495"/>
    <n v="181"/>
    <n v="2.1875"/>
    <n v="76400"/>
    <x v="2"/>
    <e v="#NAME?"/>
  </r>
  <r>
    <n v="-122.43"/>
    <n v="40.47"/>
    <n v="16"/>
    <n v="3552"/>
    <n v="704"/>
    <n v="1801"/>
    <n v="658"/>
    <n v="2.1496"/>
    <n v="97700"/>
    <x v="2"/>
    <e v="#NAME?"/>
  </r>
  <r>
    <n v="-122.45"/>
    <n v="40.46"/>
    <n v="16"/>
    <n v="2734"/>
    <n v="501"/>
    <n v="1413"/>
    <n v="484"/>
    <n v="2.8085"/>
    <n v="105700"/>
    <x v="2"/>
    <e v="#NAME?"/>
  </r>
  <r>
    <n v="-122.37"/>
    <n v="40.39"/>
    <n v="12"/>
    <n v="3783"/>
    <n v="702"/>
    <n v="1970"/>
    <n v="639"/>
    <n v="3.3005"/>
    <n v="98500"/>
    <x v="2"/>
    <e v="#NAME?"/>
  </r>
  <r>
    <n v="-122.32"/>
    <n v="40.42"/>
    <n v="17"/>
    <n v="3019"/>
    <n v="578"/>
    <n v="1538"/>
    <n v="545"/>
    <n v="2.7930000000000001"/>
    <n v="76500"/>
    <x v="2"/>
    <e v="#NAME?"/>
  </r>
  <r>
    <n v="-122.56"/>
    <n v="40.75"/>
    <n v="20"/>
    <n v="1182"/>
    <n v="250"/>
    <n v="512"/>
    <n v="210"/>
    <n v="1.7935000000000001"/>
    <n v="74500"/>
    <x v="2"/>
    <e v="#NAME?"/>
  </r>
  <r>
    <n v="-122.57"/>
    <n v="40.61"/>
    <n v="27"/>
    <n v="1540"/>
    <n v="315"/>
    <n v="883"/>
    <n v="321"/>
    <n v="2.8035999999999999"/>
    <n v="93400"/>
    <x v="2"/>
    <e v="#NAME?"/>
  </r>
  <r>
    <n v="-122.66"/>
    <n v="40.520000000000003"/>
    <n v="13"/>
    <n v="3013"/>
    <n v="486"/>
    <n v="1361"/>
    <n v="515"/>
    <n v="4.5357000000000003"/>
    <n v="171200"/>
    <x v="2"/>
    <e v="#NAME?"/>
  </r>
  <r>
    <n v="-122.76"/>
    <n v="40.4"/>
    <n v="22"/>
    <n v="2153"/>
    <n v="461"/>
    <n v="903"/>
    <n v="314"/>
    <n v="2.125"/>
    <n v="123200"/>
    <x v="2"/>
    <e v="#NAME?"/>
  </r>
  <r>
    <n v="-122.34"/>
    <n v="41.06"/>
    <n v="33"/>
    <n v="2149"/>
    <n v="498"/>
    <n v="631"/>
    <n v="273"/>
    <n v="1.8815999999999999"/>
    <n v="65800"/>
    <x v="2"/>
    <e v="#NAME?"/>
  </r>
  <r>
    <n v="-122.31"/>
    <n v="40.89"/>
    <n v="18"/>
    <n v="754"/>
    <n v="161"/>
    <n v="247"/>
    <n v="107"/>
    <n v="2.2583000000000002"/>
    <n v="78800"/>
    <x v="2"/>
    <e v="#NAME?"/>
  </r>
  <r>
    <n v="-122.45"/>
    <n v="40.85"/>
    <n v="20"/>
    <n v="2701"/>
    <n v="573"/>
    <n v="892"/>
    <n v="358"/>
    <n v="2.7736000000000001"/>
    <n v="107800"/>
    <x v="2"/>
    <e v="#NAME?"/>
  </r>
  <r>
    <n v="-122.07"/>
    <n v="40.950000000000003"/>
    <n v="14"/>
    <n v="2721"/>
    <n v="627"/>
    <n v="1356"/>
    <n v="468"/>
    <n v="3.0299"/>
    <n v="73200"/>
    <x v="2"/>
    <e v="#NAME?"/>
  </r>
  <r>
    <n v="-121.89"/>
    <n v="40.97"/>
    <n v="26"/>
    <n v="1183"/>
    <n v="276"/>
    <n v="513"/>
    <n v="206"/>
    <n v="2.2250000000000001"/>
    <n v="52000"/>
    <x v="2"/>
    <e v="#NAME?"/>
  </r>
  <r>
    <n v="-121.86"/>
    <n v="40.770000000000003"/>
    <n v="17"/>
    <n v="2816"/>
    <n v="639"/>
    <n v="1027"/>
    <n v="406"/>
    <n v="2.5030000000000001"/>
    <n v="65600"/>
    <x v="2"/>
    <e v="#NAME?"/>
  </r>
  <r>
    <n v="-121.83"/>
    <n v="40.69"/>
    <n v="14"/>
    <n v="821"/>
    <n v="170"/>
    <n v="477"/>
    <n v="129"/>
    <n v="3.15"/>
    <n v="87500"/>
    <x v="2"/>
    <e v="#NAME?"/>
  </r>
  <r>
    <n v="-122.08"/>
    <n v="40.64"/>
    <n v="14"/>
    <n v="3099"/>
    <n v="519"/>
    <n v="1447"/>
    <n v="494"/>
    <n v="4.0132000000000003"/>
    <n v="141200"/>
    <x v="2"/>
    <e v="#NAME?"/>
  </r>
  <r>
    <n v="-122.06"/>
    <n v="40.549999999999997"/>
    <n v="17"/>
    <n v="3057"/>
    <n v="577"/>
    <n v="1497"/>
    <n v="556"/>
    <n v="3.5188999999999999"/>
    <n v="101000"/>
    <x v="2"/>
    <e v="#NAME?"/>
  </r>
  <r>
    <n v="-121.92"/>
    <n v="40.520000000000003"/>
    <n v="13"/>
    <n v="4581"/>
    <n v="881"/>
    <n v="1799"/>
    <n v="734"/>
    <n v="2.2993000000000001"/>
    <n v="99500"/>
    <x v="2"/>
    <e v="#NAME?"/>
  </r>
  <r>
    <n v="-121.67"/>
    <n v="40.61"/>
    <n v="8"/>
    <n v="2411"/>
    <n v="463"/>
    <n v="786"/>
    <n v="297"/>
    <n v="2.1513"/>
    <n v="80400"/>
    <x v="2"/>
    <e v="#NAME?"/>
  </r>
  <r>
    <n v="-121.55"/>
    <n v="40.479999999999997"/>
    <n v="14"/>
    <n v="2413"/>
    <n v="524"/>
    <n v="805"/>
    <n v="329"/>
    <n v="2.7856999999999998"/>
    <n v="77400"/>
    <x v="2"/>
    <e v="#NAME?"/>
  </r>
  <r>
    <n v="-121.64"/>
    <n v="40.9"/>
    <n v="24"/>
    <n v="2237"/>
    <n v="434"/>
    <n v="834"/>
    <n v="318"/>
    <n v="1.7538"/>
    <n v="90300"/>
    <x v="2"/>
    <e v="#NAME?"/>
  </r>
  <r>
    <n v="-121.67"/>
    <n v="40.869999999999997"/>
    <n v="31"/>
    <n v="1581"/>
    <n v="299"/>
    <n v="776"/>
    <n v="287"/>
    <n v="2.9062999999999999"/>
    <n v="77800"/>
    <x v="2"/>
    <e v="#NAME?"/>
  </r>
  <r>
    <n v="-121.65"/>
    <n v="40.880000000000003"/>
    <n v="15"/>
    <n v="2909"/>
    <n v="549"/>
    <n v="1537"/>
    <n v="522"/>
    <n v="3.0179"/>
    <n v="61300"/>
    <x v="2"/>
    <e v="#NAME?"/>
  </r>
  <r>
    <n v="-121.67"/>
    <n v="40.89"/>
    <n v="17"/>
    <n v="2548"/>
    <n v="537"/>
    <n v="1118"/>
    <n v="461"/>
    <n v="2.2669999999999999"/>
    <n v="57800"/>
    <x v="2"/>
    <e v="#NAME?"/>
  </r>
  <r>
    <n v="-121.63"/>
    <n v="40.92"/>
    <n v="23"/>
    <n v="1922"/>
    <n v="411"/>
    <n v="872"/>
    <n v="350"/>
    <n v="2.2336999999999998"/>
    <n v="64500"/>
    <x v="2"/>
    <e v="#NAME?"/>
  </r>
  <r>
    <n v="-121.41"/>
    <n v="40.82"/>
    <n v="16"/>
    <n v="2668"/>
    <n v="516"/>
    <n v="915"/>
    <n v="362"/>
    <n v="2.3393000000000002"/>
    <n v="90300"/>
    <x v="2"/>
    <e v="#NAME?"/>
  </r>
  <r>
    <n v="-121.47"/>
    <n v="41.12"/>
    <n v="22"/>
    <n v="2737"/>
    <n v="512"/>
    <n v="1168"/>
    <n v="442"/>
    <n v="2.83"/>
    <n v="88700"/>
    <x v="2"/>
    <e v="#NAME?"/>
  </r>
  <r>
    <n v="-121.45"/>
    <n v="41.04"/>
    <n v="33"/>
    <n v="2029"/>
    <n v="378"/>
    <n v="936"/>
    <n v="343"/>
    <n v="2.67"/>
    <n v="77500"/>
    <x v="2"/>
    <e v="#NAME?"/>
  </r>
  <r>
    <n v="-120.08"/>
    <n v="39.61"/>
    <n v="32"/>
    <n v="1404"/>
    <n v="247"/>
    <n v="544"/>
    <n v="201"/>
    <n v="2.7778"/>
    <n v="72900"/>
    <x v="2"/>
    <e v="#NAME?"/>
  </r>
  <r>
    <n v="-120.23"/>
    <n v="39.56"/>
    <n v="14"/>
    <n v="1781"/>
    <n v="346"/>
    <n v="734"/>
    <n v="287"/>
    <n v="2.46"/>
    <n v="93000"/>
    <x v="2"/>
    <e v="#NAME?"/>
  </r>
  <r>
    <n v="-120.48"/>
    <n v="39.659999999999997"/>
    <n v="32"/>
    <n v="1516"/>
    <n v="289"/>
    <n v="304"/>
    <n v="131"/>
    <n v="1.8838999999999999"/>
    <n v="71000"/>
    <x v="2"/>
    <e v="#NAME?"/>
  </r>
  <r>
    <n v="-120.24"/>
    <n v="39.67"/>
    <n v="40"/>
    <n v="690"/>
    <n v="129"/>
    <n v="305"/>
    <n v="110"/>
    <n v="2.3624999999999998"/>
    <n v="62500"/>
    <x v="2"/>
    <e v="#NAME?"/>
  </r>
  <r>
    <n v="-120.73"/>
    <n v="39.630000000000003"/>
    <n v="17"/>
    <n v="1791"/>
    <n v="356"/>
    <n v="432"/>
    <n v="190"/>
    <n v="3.8826000000000001"/>
    <n v="92400"/>
    <x v="2"/>
    <e v="#NAME?"/>
  </r>
  <r>
    <n v="-120.24"/>
    <n v="39.67"/>
    <n v="52"/>
    <n v="296"/>
    <n v="63"/>
    <n v="143"/>
    <n v="56"/>
    <n v="3.625"/>
    <n v="68600"/>
    <x v="2"/>
    <e v="#NAME?"/>
  </r>
  <r>
    <n v="-120.92"/>
    <n v="39.56"/>
    <n v="48"/>
    <n v="1276"/>
    <n v="292"/>
    <n v="358"/>
    <n v="145"/>
    <n v="1.875"/>
    <n v="66600"/>
    <x v="2"/>
    <e v="#NAME?"/>
  </r>
  <r>
    <n v="-120.51"/>
    <n v="39.520000000000003"/>
    <n v="26"/>
    <n v="2286"/>
    <n v="444"/>
    <n v="498"/>
    <n v="216"/>
    <n v="2.0649999999999999"/>
    <n v="96100"/>
    <x v="2"/>
    <e v="#NAME?"/>
  </r>
  <r>
    <n v="-121.62"/>
    <n v="41.78"/>
    <n v="40"/>
    <n v="3272"/>
    <n v="663"/>
    <n v="1467"/>
    <n v="553"/>
    <n v="1.7885"/>
    <n v="43500"/>
    <x v="2"/>
    <e v="#NAME?"/>
  </r>
  <r>
    <n v="-121.93"/>
    <n v="41.86"/>
    <n v="28"/>
    <n v="4225"/>
    <n v="835"/>
    <n v="1908"/>
    <n v="686"/>
    <n v="1.74"/>
    <n v="44000"/>
    <x v="2"/>
    <e v="#NAME?"/>
  </r>
  <r>
    <n v="-122.33"/>
    <n v="41.86"/>
    <n v="19"/>
    <n v="3599"/>
    <n v="695"/>
    <n v="1572"/>
    <n v="601"/>
    <n v="2.234"/>
    <n v="58600"/>
    <x v="2"/>
    <e v="#NAME?"/>
  </r>
  <r>
    <n v="-122.53"/>
    <n v="41.81"/>
    <n v="21"/>
    <n v="2400"/>
    <n v="485"/>
    <n v="1109"/>
    <n v="443"/>
    <n v="1.7639"/>
    <n v="55400"/>
    <x v="2"/>
    <e v="#NAME?"/>
  </r>
  <r>
    <n v="-122.26"/>
    <n v="41.66"/>
    <n v="17"/>
    <n v="1885"/>
    <n v="350"/>
    <n v="953"/>
    <n v="328"/>
    <n v="2.1606999999999998"/>
    <n v="61400"/>
    <x v="2"/>
    <e v="#NAME?"/>
  </r>
  <r>
    <n v="-122.64"/>
    <n v="41.95"/>
    <n v="18"/>
    <n v="1867"/>
    <n v="424"/>
    <n v="802"/>
    <n v="314"/>
    <n v="1.8242"/>
    <n v="53500"/>
    <x v="2"/>
    <e v="#NAME?"/>
  </r>
  <r>
    <n v="-123.26"/>
    <n v="41.86"/>
    <n v="25"/>
    <n v="2344"/>
    <n v="532"/>
    <n v="1117"/>
    <n v="424"/>
    <n v="2.7222"/>
    <n v="64600"/>
    <x v="2"/>
    <e v="#NAME?"/>
  </r>
  <r>
    <n v="-123.38"/>
    <n v="41.8"/>
    <n v="25"/>
    <n v="1941"/>
    <n v="477"/>
    <n v="1000"/>
    <n v="390"/>
    <n v="2.2976000000000001"/>
    <n v="54400"/>
    <x v="2"/>
    <e v="#NAME?"/>
  </r>
  <r>
    <n v="-123.41"/>
    <n v="41.6"/>
    <n v="23"/>
    <n v="1654"/>
    <n v="369"/>
    <n v="669"/>
    <n v="273"/>
    <n v="1.9650000000000001"/>
    <n v="65400"/>
    <x v="2"/>
    <e v="#NAME?"/>
  </r>
  <r>
    <n v="-122.92"/>
    <n v="41.7"/>
    <n v="23"/>
    <n v="4017"/>
    <n v="792"/>
    <n v="1634"/>
    <n v="619"/>
    <n v="2.3571"/>
    <n v="62000"/>
    <x v="2"/>
    <e v="#NAME?"/>
  </r>
  <r>
    <n v="-122.56"/>
    <n v="41.69"/>
    <n v="21"/>
    <n v="2010"/>
    <n v="360"/>
    <n v="947"/>
    <n v="306"/>
    <n v="2.4106999999999998"/>
    <n v="70100"/>
    <x v="2"/>
    <e v="#NAME?"/>
  </r>
  <r>
    <n v="-122.61"/>
    <n v="41.74"/>
    <n v="15"/>
    <n v="4206"/>
    <n v="922"/>
    <n v="1863"/>
    <n v="869"/>
    <n v="2.0590999999999999"/>
    <n v="55700"/>
    <x v="2"/>
    <e v="#NAME?"/>
  </r>
  <r>
    <n v="-122.64"/>
    <n v="41.74"/>
    <n v="33"/>
    <n v="2644"/>
    <n v="459"/>
    <n v="1113"/>
    <n v="483"/>
    <n v="3.3094999999999999"/>
    <n v="81300"/>
    <x v="2"/>
    <e v="#NAME?"/>
  </r>
  <r>
    <n v="-122.64"/>
    <n v="41.73"/>
    <n v="36"/>
    <n v="3319"/>
    <n v="664"/>
    <n v="1492"/>
    <n v="631"/>
    <n v="1.8694"/>
    <n v="71200"/>
    <x v="2"/>
    <e v="#NAME?"/>
  </r>
  <r>
    <n v="-122.64"/>
    <n v="41.73"/>
    <n v="50"/>
    <n v="1525"/>
    <n v="308"/>
    <n v="661"/>
    <n v="285"/>
    <n v="2.2206000000000001"/>
    <n v="63200"/>
    <x v="2"/>
    <e v="#NAME?"/>
  </r>
  <r>
    <n v="-122.65"/>
    <n v="41.72"/>
    <n v="15"/>
    <n v="3643"/>
    <n v="801"/>
    <n v="1784"/>
    <n v="743"/>
    <n v="1.8532999999999999"/>
    <n v="57500"/>
    <x v="2"/>
    <e v="#NAME?"/>
  </r>
  <r>
    <n v="-122.73"/>
    <n v="41.76"/>
    <n v="19"/>
    <n v="2200"/>
    <n v="414"/>
    <n v="950"/>
    <n v="367"/>
    <n v="2.5356999999999998"/>
    <n v="94200"/>
    <x v="2"/>
    <e v="#NAME?"/>
  </r>
  <r>
    <n v="-122.64"/>
    <n v="41.63"/>
    <n v="19"/>
    <n v="2722"/>
    <n v="479"/>
    <n v="1108"/>
    <n v="430"/>
    <n v="3.1061999999999999"/>
    <n v="100000"/>
    <x v="2"/>
    <e v="#NAME?"/>
  </r>
  <r>
    <n v="-122.56"/>
    <n v="41.53"/>
    <n v="29"/>
    <n v="1729"/>
    <n v="355"/>
    <n v="848"/>
    <n v="328"/>
    <n v="2.2023999999999999"/>
    <n v="60900"/>
    <x v="2"/>
    <e v="#NAME?"/>
  </r>
  <r>
    <n v="-122.93"/>
    <n v="41.48"/>
    <n v="20"/>
    <n v="4288"/>
    <n v="789"/>
    <n v="1800"/>
    <n v="660"/>
    <n v="2.7229999999999999"/>
    <n v="79600"/>
    <x v="2"/>
    <e v="#NAME?"/>
  </r>
  <r>
    <n v="-122.9"/>
    <n v="41.46"/>
    <n v="31"/>
    <n v="1277"/>
    <n v="263"/>
    <n v="600"/>
    <n v="241"/>
    <n v="1.7292000000000001"/>
    <n v="61700"/>
    <x v="2"/>
    <e v="#NAME?"/>
  </r>
  <r>
    <n v="-123.08"/>
    <n v="41.26"/>
    <n v="34"/>
    <n v="2773"/>
    <n v="679"/>
    <n v="1066"/>
    <n v="424"/>
    <n v="1.6757"/>
    <n v="63300"/>
    <x v="2"/>
    <e v="#NAME?"/>
  </r>
  <r>
    <n v="-122.38"/>
    <n v="41.54"/>
    <n v="14"/>
    <n v="4453"/>
    <n v="797"/>
    <n v="1817"/>
    <n v="685"/>
    <n v="2.7467999999999999"/>
    <n v="81100"/>
    <x v="2"/>
    <e v="#NAME?"/>
  </r>
  <r>
    <n v="-122.49"/>
    <n v="41.43"/>
    <n v="19"/>
    <n v="3689"/>
    <n v="644"/>
    <n v="1544"/>
    <n v="566"/>
    <n v="3.125"/>
    <n v="76100"/>
    <x v="2"/>
    <e v="#NAME?"/>
  </r>
  <r>
    <n v="-122.38"/>
    <n v="41.43"/>
    <n v="45"/>
    <n v="2245"/>
    <n v="448"/>
    <n v="1155"/>
    <n v="421"/>
    <n v="1.6509"/>
    <n v="46200"/>
    <x v="2"/>
    <e v="#NAME?"/>
  </r>
  <r>
    <n v="-122.37"/>
    <n v="41.41"/>
    <n v="28"/>
    <n v="1729"/>
    <n v="419"/>
    <n v="929"/>
    <n v="370"/>
    <n v="1.27"/>
    <n v="53100"/>
    <x v="2"/>
    <e v="#NAME?"/>
  </r>
  <r>
    <n v="-122.39"/>
    <n v="41.41"/>
    <n v="23"/>
    <n v="910"/>
    <n v="199"/>
    <n v="370"/>
    <n v="169"/>
    <n v="1.7447999999999999"/>
    <n v="80100"/>
    <x v="2"/>
    <e v="#NAME?"/>
  </r>
  <r>
    <n v="-122.32"/>
    <n v="41.31"/>
    <n v="45"/>
    <n v="1393"/>
    <n v="294"/>
    <n v="521"/>
    <n v="249"/>
    <n v="1.1915"/>
    <n v="71900"/>
    <x v="2"/>
    <e v="#NAME?"/>
  </r>
  <r>
    <n v="-122.3"/>
    <n v="41.32"/>
    <n v="13"/>
    <n v="2300"/>
    <n v="513"/>
    <n v="1151"/>
    <n v="488"/>
    <n v="2.1570999999999998"/>
    <n v="81500"/>
    <x v="2"/>
    <e v="#NAME?"/>
  </r>
  <r>
    <n v="-122.3"/>
    <n v="41.31"/>
    <n v="29"/>
    <n v="4059"/>
    <n v="787"/>
    <n v="1700"/>
    <n v="702"/>
    <n v="2.4525999999999999"/>
    <n v="97100"/>
    <x v="2"/>
    <e v="#NAME?"/>
  </r>
  <r>
    <n v="-122.28"/>
    <n v="41.38"/>
    <n v="15"/>
    <n v="5266"/>
    <n v="1031"/>
    <n v="2147"/>
    <n v="885"/>
    <n v="2.8035999999999999"/>
    <n v="110100"/>
    <x v="2"/>
    <e v="#NAME?"/>
  </r>
  <r>
    <n v="-122.45"/>
    <n v="41.28"/>
    <n v="15"/>
    <n v="2740"/>
    <n v="503"/>
    <n v="1188"/>
    <n v="445"/>
    <n v="3.4519000000000002"/>
    <n v="128800"/>
    <x v="2"/>
    <e v="#NAME?"/>
  </r>
  <r>
    <n v="-122.34"/>
    <n v="41.21"/>
    <n v="26"/>
    <n v="178"/>
    <n v="40"/>
    <n v="55"/>
    <n v="25"/>
    <n v="2.0375000000000001"/>
    <n v="57500"/>
    <x v="2"/>
    <e v="#NAME?"/>
  </r>
  <r>
    <n v="-122.27"/>
    <n v="41.23"/>
    <n v="40"/>
    <n v="1958"/>
    <n v="386"/>
    <n v="725"/>
    <n v="331"/>
    <n v="2.1898"/>
    <n v="65500"/>
    <x v="2"/>
    <e v="#NAME?"/>
  </r>
  <r>
    <n v="-122.27"/>
    <n v="41.2"/>
    <n v="52"/>
    <n v="4513"/>
    <n v="985"/>
    <n v="1926"/>
    <n v="815"/>
    <n v="1.5923"/>
    <n v="56000"/>
    <x v="2"/>
    <e v="#NAME?"/>
  </r>
  <r>
    <n v="-121.76"/>
    <n v="41.5"/>
    <n v="31"/>
    <n v="602"/>
    <n v="153"/>
    <n v="112"/>
    <n v="47"/>
    <n v="1.0667"/>
    <n v="34200"/>
    <x v="2"/>
    <e v="#NAME?"/>
  </r>
  <r>
    <n v="-122.09"/>
    <n v="41.32"/>
    <n v="52"/>
    <n v="4019"/>
    <n v="824"/>
    <n v="1728"/>
    <n v="706"/>
    <n v="2.2462"/>
    <n v="62900"/>
    <x v="2"/>
    <e v="#NAME?"/>
  </r>
  <r>
    <n v="-122.22"/>
    <n v="38.119999999999997"/>
    <n v="15"/>
    <n v="14125"/>
    <n v="2344"/>
    <n v="6456"/>
    <n v="2147"/>
    <n v="5.1013999999999999"/>
    <n v="179500"/>
    <x v="0"/>
    <e v="#NAME?"/>
  </r>
  <r>
    <n v="-122.19"/>
    <n v="38.130000000000003"/>
    <n v="5"/>
    <n v="7854"/>
    <n v="1446"/>
    <n v="4361"/>
    <n v="1395"/>
    <n v="4.9504000000000001"/>
    <n v="214800"/>
    <x v="0"/>
    <e v="#NAME?"/>
  </r>
  <r>
    <n v="-122.21"/>
    <n v="38.11"/>
    <n v="31"/>
    <n v="2766"/>
    <n v="604"/>
    <n v="1441"/>
    <n v="552"/>
    <n v="3.1768000000000001"/>
    <n v="131000"/>
    <x v="0"/>
    <e v="#NAME?"/>
  </r>
  <r>
    <n v="-122.21"/>
    <n v="38.11"/>
    <n v="35"/>
    <n v="2122"/>
    <n v="400"/>
    <n v="1189"/>
    <n v="408"/>
    <n v="3.0962000000000001"/>
    <n v="124600"/>
    <x v="0"/>
    <e v="#NAME?"/>
  </r>
  <r>
    <n v="-122.21"/>
    <n v="38.1"/>
    <n v="36"/>
    <n v="3018"/>
    <n v="557"/>
    <n v="1445"/>
    <n v="556"/>
    <n v="3.8029000000000002"/>
    <n v="129900"/>
    <x v="0"/>
    <e v="#NAME?"/>
  </r>
  <r>
    <n v="-122.22"/>
    <n v="38.11"/>
    <n v="43"/>
    <n v="1939"/>
    <n v="353"/>
    <n v="968"/>
    <n v="392"/>
    <n v="3.1848000000000001"/>
    <n v="112700"/>
    <x v="0"/>
    <e v="#NAME?"/>
  </r>
  <r>
    <n v="-122.22"/>
    <n v="38.1"/>
    <n v="38"/>
    <n v="931"/>
    <n v="181"/>
    <n v="566"/>
    <n v="207"/>
    <n v="3.0221"/>
    <n v="93300"/>
    <x v="0"/>
    <e v="#NAME?"/>
  </r>
  <r>
    <n v="-122.22"/>
    <n v="38.1"/>
    <n v="40"/>
    <n v="2549"/>
    <n v="478"/>
    <n v="1275"/>
    <n v="494"/>
    <n v="2.9468999999999999"/>
    <n v="111600"/>
    <x v="0"/>
    <e v="#NAME?"/>
  </r>
  <r>
    <n v="-122.22"/>
    <n v="38.1"/>
    <n v="44"/>
    <n v="2256"/>
    <n v="451"/>
    <n v="1057"/>
    <n v="426"/>
    <n v="3.1204000000000001"/>
    <n v="110800"/>
    <x v="0"/>
    <e v="#NAME?"/>
  </r>
  <r>
    <n v="-122.22"/>
    <n v="38.1"/>
    <n v="44"/>
    <n v="3013"/>
    <n v="563"/>
    <n v="1353"/>
    <n v="512"/>
    <n v="3.4559000000000002"/>
    <n v="111900"/>
    <x v="0"/>
    <e v="#NAME?"/>
  </r>
  <r>
    <n v="-122.22"/>
    <n v="38.090000000000003"/>
    <n v="47"/>
    <n v="2161"/>
    <n v="440"/>
    <n v="966"/>
    <n v="360"/>
    <n v="2.2734000000000001"/>
    <n v="88700"/>
    <x v="0"/>
    <e v="#NAME?"/>
  </r>
  <r>
    <n v="-122.21"/>
    <n v="38.090000000000003"/>
    <n v="37"/>
    <n v="4368"/>
    <n v="779"/>
    <n v="2083"/>
    <n v="741"/>
    <n v="3.8666999999999998"/>
    <n v="127000"/>
    <x v="0"/>
    <e v="#NAME?"/>
  </r>
  <r>
    <n v="-122.2"/>
    <n v="38.090000000000003"/>
    <n v="18"/>
    <n v="6860"/>
    <n v="1079"/>
    <n v="3205"/>
    <n v="1058"/>
    <n v="5.2957000000000001"/>
    <n v="171900"/>
    <x v="0"/>
    <e v="#NAME?"/>
  </r>
  <r>
    <n v="-122.22"/>
    <n v="38.08"/>
    <n v="37"/>
    <n v="2811"/>
    <m/>
    <n v="1574"/>
    <n v="516"/>
    <n v="3.1053000000000002"/>
    <n v="96700"/>
    <x v="0"/>
    <e v="#NAME?"/>
  </r>
  <r>
    <n v="-122.22"/>
    <n v="38.08"/>
    <n v="37"/>
    <n v="4590"/>
    <n v="857"/>
    <n v="2920"/>
    <n v="832"/>
    <n v="3.4359999999999999"/>
    <n v="94800"/>
    <x v="0"/>
    <e v="#NAME?"/>
  </r>
  <r>
    <n v="-122.22"/>
    <n v="38.07"/>
    <n v="4"/>
    <n v="15654"/>
    <n v="2394"/>
    <n v="7025"/>
    <n v="2168"/>
    <n v="5.8170999999999999"/>
    <n v="225200"/>
    <x v="0"/>
    <e v="#NAME?"/>
  </r>
  <r>
    <n v="-122.25"/>
    <n v="38.090000000000003"/>
    <n v="48"/>
    <n v="833"/>
    <n v="188"/>
    <n v="652"/>
    <n v="165"/>
    <n v="2.2416999999999998"/>
    <n v="87900"/>
    <x v="0"/>
    <e v="#NAME?"/>
  </r>
  <r>
    <n v="-122.23"/>
    <n v="38.090000000000003"/>
    <n v="26"/>
    <n v="4397"/>
    <n v="997"/>
    <n v="2539"/>
    <n v="965"/>
    <n v="2.4874999999999998"/>
    <n v="90000"/>
    <x v="0"/>
    <e v="#NAME?"/>
  </r>
  <r>
    <n v="-122.24"/>
    <n v="38.07"/>
    <n v="13"/>
    <n v="5451"/>
    <n v="1194"/>
    <n v="2957"/>
    <n v="1081"/>
    <n v="2.6097999999999999"/>
    <n v="162500"/>
    <x v="0"/>
    <e v="#NAME?"/>
  </r>
  <r>
    <n v="-122.26"/>
    <n v="38.1"/>
    <n v="24"/>
    <n v="1213"/>
    <n v="395"/>
    <n v="699"/>
    <n v="386"/>
    <n v="1.3007"/>
    <n v="94600"/>
    <x v="0"/>
    <e v="#NAME?"/>
  </r>
  <r>
    <n v="-122.26"/>
    <n v="38.1"/>
    <n v="30"/>
    <n v="3317"/>
    <n v="1058"/>
    <n v="1794"/>
    <n v="990"/>
    <n v="1.1835"/>
    <n v="133300"/>
    <x v="0"/>
    <e v="#NAME?"/>
  </r>
  <r>
    <n v="-122.25"/>
    <n v="38.1"/>
    <n v="52"/>
    <n v="248"/>
    <n v="86"/>
    <n v="173"/>
    <n v="69"/>
    <n v="2.2999999999999998"/>
    <n v="109400"/>
    <x v="0"/>
    <e v="#NAME?"/>
  </r>
  <r>
    <n v="-122.25"/>
    <n v="38.1"/>
    <n v="52"/>
    <n v="1780"/>
    <n v="373"/>
    <n v="824"/>
    <n v="317"/>
    <n v="2.75"/>
    <n v="109900"/>
    <x v="0"/>
    <e v="#NAME?"/>
  </r>
  <r>
    <n v="-122.25"/>
    <n v="38.1"/>
    <n v="52"/>
    <n v="2315"/>
    <n v="556"/>
    <n v="1113"/>
    <n v="486"/>
    <n v="2.5042"/>
    <n v="147900"/>
    <x v="0"/>
    <e v="#NAME?"/>
  </r>
  <r>
    <n v="-122.25"/>
    <n v="38.1"/>
    <n v="52"/>
    <n v="1591"/>
    <n v="372"/>
    <n v="817"/>
    <n v="357"/>
    <n v="2.1410999999999998"/>
    <n v="97200"/>
    <x v="0"/>
    <e v="#NAME?"/>
  </r>
  <r>
    <n v="-122.23"/>
    <n v="38.1"/>
    <n v="46"/>
    <n v="4143"/>
    <n v="895"/>
    <n v="2240"/>
    <n v="847"/>
    <n v="2.4201000000000001"/>
    <n v="92800"/>
    <x v="0"/>
    <e v="#NAME?"/>
  </r>
  <r>
    <n v="-122.24"/>
    <n v="38.1"/>
    <n v="49"/>
    <n v="1851"/>
    <n v="356"/>
    <n v="849"/>
    <n v="307"/>
    <n v="2.9432"/>
    <n v="103500"/>
    <x v="0"/>
    <e v="#NAME?"/>
  </r>
  <r>
    <n v="-122.24"/>
    <n v="38.11"/>
    <n v="52"/>
    <n v="2050"/>
    <n v="492"/>
    <n v="1277"/>
    <n v="463"/>
    <n v="3.0507"/>
    <n v="107300"/>
    <x v="0"/>
    <e v="#NAME?"/>
  </r>
  <r>
    <n v="-122.24"/>
    <n v="38.11"/>
    <n v="42"/>
    <n v="1743"/>
    <n v="388"/>
    <n v="889"/>
    <n v="341"/>
    <n v="2.3241000000000001"/>
    <n v="99200"/>
    <x v="0"/>
    <e v="#NAME?"/>
  </r>
  <r>
    <n v="-122.23"/>
    <n v="38.1"/>
    <n v="47"/>
    <n v="1303"/>
    <n v="278"/>
    <n v="694"/>
    <n v="269"/>
    <n v="2.5969000000000002"/>
    <n v="92800"/>
    <x v="0"/>
    <e v="#NAME?"/>
  </r>
  <r>
    <n v="-122.23"/>
    <n v="38.119999999999997"/>
    <n v="49"/>
    <n v="2715"/>
    <n v="435"/>
    <n v="1006"/>
    <n v="429"/>
    <n v="4.2308000000000003"/>
    <n v="145800"/>
    <x v="0"/>
    <e v="#NAME?"/>
  </r>
  <r>
    <n v="-122.23"/>
    <n v="38.11"/>
    <n v="47"/>
    <n v="3007"/>
    <n v="524"/>
    <n v="1152"/>
    <n v="486"/>
    <n v="4"/>
    <n v="141500"/>
    <x v="0"/>
    <e v="#NAME?"/>
  </r>
  <r>
    <n v="-122.24"/>
    <n v="38.11"/>
    <n v="52"/>
    <n v="2111"/>
    <n v="310"/>
    <n v="772"/>
    <n v="323"/>
    <n v="4.7750000000000004"/>
    <n v="148200"/>
    <x v="0"/>
    <e v="#NAME?"/>
  </r>
  <r>
    <n v="-122.23"/>
    <n v="38.130000000000003"/>
    <n v="29"/>
    <n v="5154"/>
    <n v="1084"/>
    <n v="2459"/>
    <n v="1019"/>
    <n v="3.2664"/>
    <n v="142900"/>
    <x v="0"/>
    <e v="#NAME?"/>
  </r>
  <r>
    <n v="-122.24"/>
    <n v="38.130000000000003"/>
    <n v="37"/>
    <n v="3223"/>
    <n v="564"/>
    <n v="1325"/>
    <n v="539"/>
    <n v="4.0937999999999999"/>
    <n v="126900"/>
    <x v="0"/>
    <e v="#NAME?"/>
  </r>
  <r>
    <n v="-122.24"/>
    <n v="38.119999999999997"/>
    <n v="39"/>
    <n v="2967"/>
    <n v="500"/>
    <n v="1243"/>
    <n v="523"/>
    <n v="4.2901999999999996"/>
    <n v="152400"/>
    <x v="0"/>
    <e v="#NAME?"/>
  </r>
  <r>
    <n v="-122.24"/>
    <n v="38.119999999999997"/>
    <n v="42"/>
    <n v="1625"/>
    <n v="255"/>
    <n v="578"/>
    <n v="243"/>
    <n v="4.0114000000000001"/>
    <n v="166900"/>
    <x v="0"/>
    <e v="#NAME?"/>
  </r>
  <r>
    <n v="-122.25"/>
    <n v="38.119999999999997"/>
    <n v="47"/>
    <n v="1339"/>
    <n v="298"/>
    <n v="794"/>
    <n v="286"/>
    <n v="2.5865"/>
    <n v="109800"/>
    <x v="0"/>
    <e v="#NAME?"/>
  </r>
  <r>
    <n v="-122.25"/>
    <n v="38.11"/>
    <n v="49"/>
    <n v="2365"/>
    <n v="504"/>
    <n v="1131"/>
    <n v="458"/>
    <n v="2.6133000000000002"/>
    <n v="103100"/>
    <x v="0"/>
    <e v="#NAME?"/>
  </r>
  <r>
    <n v="-122.25"/>
    <n v="38.11"/>
    <n v="52"/>
    <n v="2846"/>
    <n v="705"/>
    <n v="1519"/>
    <n v="620"/>
    <n v="2.1976"/>
    <n v="97900"/>
    <x v="0"/>
    <e v="#NAME?"/>
  </r>
  <r>
    <n v="-122.26"/>
    <n v="38.11"/>
    <n v="52"/>
    <n v="793"/>
    <n v="216"/>
    <n v="505"/>
    <n v="194"/>
    <n v="1.9666999999999999"/>
    <n v="93800"/>
    <x v="0"/>
    <e v="#NAME?"/>
  </r>
  <r>
    <n v="-122.26"/>
    <n v="38.11"/>
    <n v="52"/>
    <n v="1560"/>
    <n v="353"/>
    <n v="670"/>
    <n v="287"/>
    <n v="1.7411000000000001"/>
    <n v="98400"/>
    <x v="0"/>
    <e v="#NAME?"/>
  </r>
  <r>
    <n v="-122.26"/>
    <n v="38.11"/>
    <n v="52"/>
    <n v="2573"/>
    <n v="639"/>
    <n v="1238"/>
    <n v="529"/>
    <n v="2.6707999999999998"/>
    <n v="109700"/>
    <x v="0"/>
    <e v="#NAME?"/>
  </r>
  <r>
    <n v="-122.26"/>
    <n v="38.119999999999997"/>
    <n v="28"/>
    <n v="3102"/>
    <n v="734"/>
    <n v="1623"/>
    <n v="639"/>
    <n v="3.1025"/>
    <n v="103700"/>
    <x v="0"/>
    <e v="#NAME?"/>
  </r>
  <r>
    <n v="-122.27"/>
    <n v="38.119999999999997"/>
    <n v="45"/>
    <n v="4423"/>
    <n v="1001"/>
    <n v="2109"/>
    <n v="874"/>
    <n v="2.6937000000000002"/>
    <n v="111800"/>
    <x v="0"/>
    <e v="#NAME?"/>
  </r>
  <r>
    <n v="-122.27"/>
    <n v="38.119999999999997"/>
    <n v="42"/>
    <n v="5266"/>
    <n v="1167"/>
    <n v="3124"/>
    <n v="1025"/>
    <n v="2.7374999999999998"/>
    <n v="120000"/>
    <x v="0"/>
    <e v="#NAME?"/>
  </r>
  <r>
    <n v="-122.26"/>
    <n v="38.15"/>
    <n v="26"/>
    <n v="3699"/>
    <n v="671"/>
    <n v="2388"/>
    <n v="699"/>
    <n v="4.0514999999999999"/>
    <n v="121900"/>
    <x v="0"/>
    <e v="#NAME?"/>
  </r>
  <r>
    <n v="-122.26"/>
    <n v="38.14"/>
    <n v="34"/>
    <n v="963"/>
    <n v="159"/>
    <n v="392"/>
    <n v="176"/>
    <n v="4.0156000000000001"/>
    <n v="134700"/>
    <x v="0"/>
    <e v="#NAME?"/>
  </r>
  <r>
    <n v="-122.26"/>
    <n v="38.15"/>
    <n v="16"/>
    <n v="3921"/>
    <n v="727"/>
    <n v="2830"/>
    <n v="680"/>
    <n v="4.5053000000000001"/>
    <n v="123700"/>
    <x v="0"/>
    <e v="#NAME?"/>
  </r>
  <r>
    <n v="-122.32"/>
    <n v="38.119999999999997"/>
    <n v="12"/>
    <n v="5382"/>
    <n v="928"/>
    <n v="3928"/>
    <n v="921"/>
    <n v="5.3784999999999998"/>
    <n v="150600"/>
    <x v="0"/>
    <e v="#NAME?"/>
  </r>
  <r>
    <n v="-122.26"/>
    <n v="38.130000000000003"/>
    <n v="28"/>
    <n v="3072"/>
    <n v="790"/>
    <n v="1375"/>
    <n v="705"/>
    <n v="1.6368"/>
    <n v="91200"/>
    <x v="0"/>
    <e v="#NAME?"/>
  </r>
  <r>
    <n v="-122.24"/>
    <n v="38.14"/>
    <n v="15"/>
    <n v="8479"/>
    <n v="1759"/>
    <n v="5008"/>
    <n v="1646"/>
    <n v="3.7240000000000002"/>
    <n v="131600"/>
    <x v="0"/>
    <e v="#NAME?"/>
  </r>
  <r>
    <n v="-122.24"/>
    <n v="38.15"/>
    <n v="10"/>
    <n v="6817"/>
    <n v="1188"/>
    <n v="4163"/>
    <n v="1135"/>
    <n v="4.4528999999999996"/>
    <n v="144100"/>
    <x v="0"/>
    <e v="#NAME?"/>
  </r>
  <r>
    <n v="-122.25"/>
    <n v="38.15"/>
    <n v="24"/>
    <n v="2917"/>
    <n v="543"/>
    <n v="1878"/>
    <n v="531"/>
    <n v="3.7014"/>
    <n v="123600"/>
    <x v="0"/>
    <e v="#NAME?"/>
  </r>
  <r>
    <n v="-122.22"/>
    <n v="38.15"/>
    <n v="7"/>
    <n v="5129"/>
    <m/>
    <n v="2824"/>
    <n v="738"/>
    <n v="5.5137999999999998"/>
    <n v="171100"/>
    <x v="0"/>
    <e v="#NAME?"/>
  </r>
  <r>
    <n v="-122.23"/>
    <n v="38.15"/>
    <n v="33"/>
    <n v="1253"/>
    <n v="238"/>
    <n v="753"/>
    <n v="236"/>
    <n v="1.756"/>
    <n v="86400"/>
    <x v="0"/>
    <e v="#NAME?"/>
  </r>
  <r>
    <n v="-122.23"/>
    <n v="38.14"/>
    <n v="36"/>
    <n v="1412"/>
    <n v="260"/>
    <n v="792"/>
    <n v="268"/>
    <n v="2.3056000000000001"/>
    <n v="90400"/>
    <x v="0"/>
    <e v="#NAME?"/>
  </r>
  <r>
    <n v="-122.15"/>
    <n v="38.04"/>
    <n v="14"/>
    <n v="2804"/>
    <n v="587"/>
    <n v="1083"/>
    <n v="573"/>
    <n v="2.6465999999999998"/>
    <n v="168500"/>
    <x v="0"/>
    <e v="#NAME?"/>
  </r>
  <r>
    <n v="-122.16"/>
    <n v="38.049999999999997"/>
    <n v="52"/>
    <n v="1888"/>
    <n v="457"/>
    <n v="830"/>
    <n v="408"/>
    <n v="3.1373000000000002"/>
    <n v="185100"/>
    <x v="0"/>
    <e v="#NAME?"/>
  </r>
  <r>
    <n v="-122.16"/>
    <n v="38.049999999999997"/>
    <n v="34"/>
    <n v="2434"/>
    <n v="428"/>
    <n v="926"/>
    <n v="423"/>
    <n v="4.6776"/>
    <n v="208300"/>
    <x v="0"/>
    <e v="#NAME?"/>
  </r>
  <r>
    <n v="-122.19"/>
    <n v="38.07"/>
    <n v="20"/>
    <n v="3000"/>
    <n v="525"/>
    <n v="1207"/>
    <n v="491"/>
    <n v="4.6406000000000001"/>
    <n v="217500"/>
    <x v="0"/>
    <e v="#NAME?"/>
  </r>
  <r>
    <n v="-122.18"/>
    <n v="38.07"/>
    <n v="10"/>
    <n v="4976"/>
    <n v="849"/>
    <n v="2089"/>
    <n v="803"/>
    <n v="5.3288000000000002"/>
    <n v="201800"/>
    <x v="0"/>
    <e v="#NAME?"/>
  </r>
  <r>
    <n v="-122.17"/>
    <n v="38.07"/>
    <n v="15"/>
    <n v="2125"/>
    <n v="278"/>
    <n v="857"/>
    <n v="272"/>
    <n v="6.4599000000000002"/>
    <n v="219700"/>
    <x v="0"/>
    <e v="#NAME?"/>
  </r>
  <r>
    <n v="-122.16"/>
    <n v="38.07"/>
    <n v="14"/>
    <n v="6360"/>
    <n v="1236"/>
    <n v="2876"/>
    <n v="1127"/>
    <n v="4.5320999999999998"/>
    <n v="190300"/>
    <x v="0"/>
    <e v="#NAME?"/>
  </r>
  <r>
    <n v="-122.17"/>
    <n v="38.06"/>
    <n v="16"/>
    <n v="3515"/>
    <n v="626"/>
    <n v="1764"/>
    <n v="626"/>
    <n v="4.4397000000000002"/>
    <n v="187100"/>
    <x v="0"/>
    <e v="#NAME?"/>
  </r>
  <r>
    <n v="-122.15"/>
    <n v="38.06"/>
    <n v="10"/>
    <n v="3008"/>
    <n v="532"/>
    <n v="1381"/>
    <n v="522"/>
    <n v="5.3661000000000003"/>
    <n v="195800"/>
    <x v="0"/>
    <e v="#NAME?"/>
  </r>
  <r>
    <n v="-122.17"/>
    <n v="38.08"/>
    <n v="7"/>
    <n v="18392"/>
    <n v="2782"/>
    <n v="8276"/>
    <n v="2742"/>
    <n v="6.4231999999999996"/>
    <n v="229200"/>
    <x v="0"/>
    <e v="#NAME?"/>
  </r>
  <r>
    <n v="-122.2"/>
    <n v="38.1"/>
    <n v="5"/>
    <n v="9567"/>
    <n v="1729"/>
    <n v="4620"/>
    <n v="1580"/>
    <n v="4.4821"/>
    <n v="210000"/>
    <x v="0"/>
    <e v="#NAME?"/>
  </r>
  <r>
    <n v="-122.19"/>
    <n v="38.090000000000003"/>
    <n v="8"/>
    <n v="614"/>
    <n v="118"/>
    <n v="278"/>
    <n v="115"/>
    <n v="6.3734999999999999"/>
    <n v="166300"/>
    <x v="0"/>
    <e v="#NAME?"/>
  </r>
  <r>
    <n v="-122.14"/>
    <n v="38.049999999999997"/>
    <n v="27"/>
    <n v="3794"/>
    <n v="772"/>
    <n v="1756"/>
    <n v="724"/>
    <n v="3.2890999999999999"/>
    <n v="150600"/>
    <x v="0"/>
    <e v="#NAME?"/>
  </r>
  <r>
    <n v="-122.14"/>
    <n v="38.07"/>
    <n v="31"/>
    <n v="3401"/>
    <n v="616"/>
    <n v="1750"/>
    <n v="602"/>
    <n v="4.6760999999999999"/>
    <n v="143100"/>
    <x v="0"/>
    <e v="#NAME?"/>
  </r>
  <r>
    <n v="-122.11"/>
    <n v="38.090000000000003"/>
    <n v="11"/>
    <n v="673"/>
    <n v="145"/>
    <n v="318"/>
    <n v="137"/>
    <n v="2.3929"/>
    <n v="122500"/>
    <x v="0"/>
    <e v="#NAME?"/>
  </r>
  <r>
    <n v="-122.13"/>
    <n v="38.26"/>
    <n v="40"/>
    <n v="1538"/>
    <n v="255"/>
    <n v="669"/>
    <n v="263"/>
    <n v="3.3281000000000001"/>
    <n v="170200"/>
    <x v="0"/>
    <e v="#NAME?"/>
  </r>
  <r>
    <n v="-122.15"/>
    <n v="38.29"/>
    <n v="17"/>
    <n v="1625"/>
    <n v="239"/>
    <n v="703"/>
    <n v="224"/>
    <n v="6.5891000000000002"/>
    <n v="328800"/>
    <x v="0"/>
    <e v="#NAME?"/>
  </r>
  <r>
    <n v="-122.18"/>
    <n v="38.29"/>
    <n v="18"/>
    <n v="1953"/>
    <n v="265"/>
    <n v="658"/>
    <n v="270"/>
    <n v="8.0113000000000003"/>
    <n v="393000"/>
    <x v="0"/>
    <e v="#NAME?"/>
  </r>
  <r>
    <n v="-122.18"/>
    <n v="38.229999999999997"/>
    <n v="21"/>
    <n v="2475"/>
    <n v="341"/>
    <n v="812"/>
    <n v="308"/>
    <n v="7.2588999999999997"/>
    <n v="320400"/>
    <x v="0"/>
    <e v="#NAME?"/>
  </r>
  <r>
    <n v="-122.14"/>
    <n v="38.159999999999997"/>
    <n v="4"/>
    <n v="3273"/>
    <n v="495"/>
    <n v="1497"/>
    <n v="454"/>
    <n v="5.3345000000000002"/>
    <n v="176100"/>
    <x v="0"/>
    <e v="#NAME?"/>
  </r>
  <r>
    <n v="-122.18"/>
    <n v="38.17"/>
    <n v="7"/>
    <n v="4093"/>
    <n v="651"/>
    <n v="2228"/>
    <n v="646"/>
    <n v="5.2523"/>
    <n v="161300"/>
    <x v="0"/>
    <e v="#NAME?"/>
  </r>
  <r>
    <n v="-122.07"/>
    <n v="38.26"/>
    <n v="15"/>
    <n v="1173"/>
    <n v="146"/>
    <n v="450"/>
    <n v="154"/>
    <n v="6.0487000000000002"/>
    <n v="197700"/>
    <x v="2"/>
    <e v="#NAME?"/>
  </r>
  <r>
    <n v="-122.1"/>
    <n v="38.24"/>
    <n v="13"/>
    <n v="7367"/>
    <n v="1042"/>
    <n v="3193"/>
    <n v="983"/>
    <n v="5.3102"/>
    <n v="195000"/>
    <x v="0"/>
    <e v="#NAME?"/>
  </r>
  <r>
    <n v="-122.06"/>
    <n v="38.270000000000003"/>
    <n v="14"/>
    <n v="6920"/>
    <n v="996"/>
    <n v="3196"/>
    <n v="978"/>
    <n v="5.0671999999999997"/>
    <n v="171300"/>
    <x v="2"/>
    <e v="#NAME?"/>
  </r>
  <r>
    <n v="-122.07"/>
    <n v="38.270000000000003"/>
    <n v="8"/>
    <n v="6761"/>
    <n v="1234"/>
    <n v="3237"/>
    <n v="1177"/>
    <n v="4.3586"/>
    <n v="173400"/>
    <x v="2"/>
    <e v="#NAME?"/>
  </r>
  <r>
    <n v="-122.08"/>
    <n v="38.299999999999997"/>
    <n v="2"/>
    <n v="6718"/>
    <n v="858"/>
    <n v="2012"/>
    <n v="654"/>
    <n v="6.8872"/>
    <n v="305200"/>
    <x v="2"/>
    <e v="#NAME?"/>
  </r>
  <r>
    <n v="-122.04"/>
    <n v="38.28"/>
    <n v="12"/>
    <n v="3861"/>
    <n v="795"/>
    <n v="2129"/>
    <n v="806"/>
    <n v="3.6760000000000002"/>
    <n v="135000"/>
    <x v="2"/>
    <e v="#NAME?"/>
  </r>
  <r>
    <n v="-122.04"/>
    <n v="38.28"/>
    <n v="25"/>
    <n v="3304"/>
    <n v="493"/>
    <n v="1464"/>
    <n v="488"/>
    <n v="5.2526999999999999"/>
    <n v="130600"/>
    <x v="2"/>
    <e v="#NAME?"/>
  </r>
  <r>
    <n v="-122.03"/>
    <n v="38.28"/>
    <n v="15"/>
    <n v="5114"/>
    <n v="833"/>
    <n v="2418"/>
    <n v="778"/>
    <n v="4.4882"/>
    <n v="144000"/>
    <x v="2"/>
    <e v="#NAME?"/>
  </r>
  <r>
    <n v="-122.03"/>
    <n v="38.299999999999997"/>
    <n v="5"/>
    <n v="1569"/>
    <n v="199"/>
    <n v="713"/>
    <n v="209"/>
    <n v="6.6779000000000002"/>
    <n v="223900"/>
    <x v="2"/>
    <e v="#NAME?"/>
  </r>
  <r>
    <n v="-122"/>
    <n v="38.28"/>
    <n v="3"/>
    <n v="7030"/>
    <n v="1191"/>
    <n v="3238"/>
    <n v="1055"/>
    <n v="4.9619999999999997"/>
    <n v="161700"/>
    <x v="2"/>
    <e v="#NAME?"/>
  </r>
  <r>
    <n v="-121.98"/>
    <n v="38.29"/>
    <n v="4"/>
    <n v="8778"/>
    <n v="1291"/>
    <n v="4010"/>
    <n v="1188"/>
    <n v="5.4398999999999997"/>
    <n v="187100"/>
    <x v="2"/>
    <e v="#NAME?"/>
  </r>
  <r>
    <n v="-121.99"/>
    <n v="38.15"/>
    <n v="36"/>
    <n v="263"/>
    <n v="73"/>
    <n v="88"/>
    <n v="42"/>
    <n v="2.5312999999999999"/>
    <n v="162500"/>
    <x v="2"/>
    <e v="#NAME?"/>
  </r>
  <r>
    <n v="-122.05"/>
    <n v="38.26"/>
    <n v="32"/>
    <n v="1070"/>
    <n v="199"/>
    <n v="631"/>
    <n v="195"/>
    <n v="2.6827000000000001"/>
    <n v="98900"/>
    <x v="2"/>
    <e v="#NAME?"/>
  </r>
  <r>
    <n v="-122.05"/>
    <n v="38.25"/>
    <n v="37"/>
    <n v="1336"/>
    <n v="251"/>
    <n v="680"/>
    <n v="231"/>
    <n v="3.8149999999999999"/>
    <n v="99000"/>
    <x v="2"/>
    <e v="#NAME?"/>
  </r>
  <r>
    <n v="-122.06"/>
    <n v="38.25"/>
    <n v="36"/>
    <n v="1818"/>
    <n v="323"/>
    <n v="953"/>
    <n v="298"/>
    <n v="3.3153000000000001"/>
    <n v="99000"/>
    <x v="2"/>
    <e v="#NAME?"/>
  </r>
  <r>
    <n v="-122.06"/>
    <n v="38.25"/>
    <n v="34"/>
    <n v="1562"/>
    <n v="289"/>
    <n v="898"/>
    <n v="307"/>
    <n v="3.3597999999999999"/>
    <n v="107200"/>
    <x v="2"/>
    <e v="#NAME?"/>
  </r>
  <r>
    <n v="-122.06"/>
    <n v="38.26"/>
    <n v="36"/>
    <n v="1248"/>
    <n v="221"/>
    <n v="672"/>
    <n v="222"/>
    <n v="3.3839000000000001"/>
    <n v="105900"/>
    <x v="2"/>
    <e v="#NAME?"/>
  </r>
  <r>
    <n v="-122.07"/>
    <n v="38.24"/>
    <n v="15"/>
    <n v="7937"/>
    <n v="1635"/>
    <n v="4390"/>
    <n v="1567"/>
    <n v="3.5464000000000002"/>
    <n v="129800"/>
    <x v="2"/>
    <e v="#NAME?"/>
  </r>
  <r>
    <n v="-122.04"/>
    <n v="38.25"/>
    <n v="38"/>
    <n v="1214"/>
    <n v="244"/>
    <n v="632"/>
    <n v="254"/>
    <n v="2.8437999999999999"/>
    <n v="94200"/>
    <x v="2"/>
    <e v="#NAME?"/>
  </r>
  <r>
    <n v="-122.05"/>
    <n v="38.25"/>
    <n v="39"/>
    <n v="199"/>
    <n v="36"/>
    <n v="101"/>
    <n v="38"/>
    <n v="6.2298999999999998"/>
    <n v="105400"/>
    <x v="2"/>
    <e v="#NAME?"/>
  </r>
  <r>
    <n v="-122.04"/>
    <n v="38.26"/>
    <n v="34"/>
    <n v="3082"/>
    <n v="702"/>
    <n v="1795"/>
    <n v="703"/>
    <n v="2.7885"/>
    <n v="105900"/>
    <x v="2"/>
    <e v="#NAME?"/>
  </r>
  <r>
    <n v="-122.04"/>
    <n v="38.25"/>
    <n v="37"/>
    <n v="1176"/>
    <n v="291"/>
    <n v="648"/>
    <n v="271"/>
    <n v="2.7166999999999999"/>
    <n v="92200"/>
    <x v="2"/>
    <e v="#NAME?"/>
  </r>
  <r>
    <n v="-122.04"/>
    <n v="38.25"/>
    <n v="32"/>
    <n v="1203"/>
    <n v="287"/>
    <n v="571"/>
    <n v="255"/>
    <n v="3.0937999999999999"/>
    <n v="110400"/>
    <x v="2"/>
    <e v="#NAME?"/>
  </r>
  <r>
    <n v="-122.04"/>
    <n v="38.25"/>
    <n v="52"/>
    <n v="582"/>
    <n v="131"/>
    <n v="241"/>
    <n v="106"/>
    <n v="2.4"/>
    <n v="125000"/>
    <x v="2"/>
    <e v="#NAME?"/>
  </r>
  <r>
    <n v="-122.05"/>
    <n v="38.26"/>
    <n v="21"/>
    <n v="7195"/>
    <n v="1416"/>
    <n v="3927"/>
    <n v="1377"/>
    <n v="3.0912000000000002"/>
    <n v="126300"/>
    <x v="2"/>
    <e v="#NAME?"/>
  </r>
  <r>
    <n v="-122.04"/>
    <n v="38.270000000000003"/>
    <n v="16"/>
    <n v="8517"/>
    <n v="1910"/>
    <n v="4508"/>
    <n v="1837"/>
    <n v="3.1852999999999998"/>
    <n v="129600"/>
    <x v="2"/>
    <e v="#NAME?"/>
  </r>
  <r>
    <n v="-122.03"/>
    <n v="38.270000000000003"/>
    <n v="24"/>
    <n v="3580"/>
    <n v="735"/>
    <n v="1959"/>
    <n v="731"/>
    <n v="2.7284000000000002"/>
    <n v="118500"/>
    <x v="2"/>
    <e v="#NAME?"/>
  </r>
  <r>
    <n v="-122.03"/>
    <n v="38.26"/>
    <n v="25"/>
    <n v="4617"/>
    <n v="1046"/>
    <n v="2685"/>
    <n v="1011"/>
    <n v="2.9575999999999998"/>
    <n v="108500"/>
    <x v="2"/>
    <e v="#NAME?"/>
  </r>
  <r>
    <n v="-122.02"/>
    <n v="38.26"/>
    <n v="27"/>
    <n v="3440"/>
    <n v="787"/>
    <n v="2085"/>
    <n v="748"/>
    <n v="2.5895999999999999"/>
    <n v="104700"/>
    <x v="2"/>
    <e v="#NAME?"/>
  </r>
  <r>
    <n v="-122.03"/>
    <n v="38.25"/>
    <n v="35"/>
    <n v="1940"/>
    <n v="384"/>
    <n v="1177"/>
    <n v="403"/>
    <n v="3.1389"/>
    <n v="101100"/>
    <x v="2"/>
    <e v="#NAME?"/>
  </r>
  <r>
    <n v="-122.02"/>
    <n v="38.270000000000003"/>
    <n v="20"/>
    <n v="2237"/>
    <n v="464"/>
    <n v="1169"/>
    <n v="425"/>
    <n v="3.2115"/>
    <n v="99100"/>
    <x v="2"/>
    <e v="#NAME?"/>
  </r>
  <r>
    <n v="-122.02"/>
    <n v="38.26"/>
    <n v="20"/>
    <n v="3899"/>
    <n v="763"/>
    <n v="2198"/>
    <n v="779"/>
    <n v="3.2061000000000002"/>
    <n v="120400"/>
    <x v="2"/>
    <e v="#NAME?"/>
  </r>
  <r>
    <n v="-122.01"/>
    <n v="38.270000000000003"/>
    <n v="17"/>
    <n v="9089"/>
    <n v="1542"/>
    <n v="4758"/>
    <n v="1520"/>
    <n v="4.0618999999999996"/>
    <n v="126600"/>
    <x v="2"/>
    <e v="#NAME?"/>
  </r>
  <r>
    <n v="-122.02"/>
    <n v="38.26"/>
    <n v="8"/>
    <n v="2894"/>
    <n v="602"/>
    <n v="1566"/>
    <n v="572"/>
    <n v="3.6335000000000002"/>
    <n v="131600"/>
    <x v="2"/>
    <e v="#NAME?"/>
  </r>
  <r>
    <n v="-122"/>
    <n v="38.229999999999997"/>
    <n v="1"/>
    <n v="2062"/>
    <n v="343"/>
    <n v="872"/>
    <n v="268"/>
    <n v="5.2636000000000003"/>
    <n v="191300"/>
    <x v="2"/>
    <e v="#NAME?"/>
  </r>
  <r>
    <n v="-122.03"/>
    <n v="38.24"/>
    <n v="16"/>
    <n v="1104"/>
    <n v="164"/>
    <n v="495"/>
    <n v="156"/>
    <n v="5.4074"/>
    <n v="157700"/>
    <x v="2"/>
    <e v="#NAME?"/>
  </r>
  <r>
    <n v="-122.04"/>
    <n v="38.24"/>
    <n v="22"/>
    <n v="2761"/>
    <n v="757"/>
    <n v="2612"/>
    <n v="641"/>
    <n v="1.6875"/>
    <n v="87500"/>
    <x v="2"/>
    <e v="#NAME?"/>
  </r>
  <r>
    <n v="-122.04"/>
    <n v="38.24"/>
    <n v="30"/>
    <n v="2081"/>
    <n v="456"/>
    <n v="1005"/>
    <n v="438"/>
    <n v="1.9954000000000001"/>
    <n v="92900"/>
    <x v="2"/>
    <e v="#NAME?"/>
  </r>
  <r>
    <n v="-122.03"/>
    <n v="38.25"/>
    <n v="13"/>
    <n v="3334"/>
    <n v="541"/>
    <n v="1923"/>
    <n v="538"/>
    <n v="4.0904999999999996"/>
    <n v="134800"/>
    <x v="2"/>
    <e v="#NAME?"/>
  </r>
  <r>
    <n v="-122.01"/>
    <n v="38.25"/>
    <n v="11"/>
    <n v="6550"/>
    <n v="1149"/>
    <n v="3570"/>
    <n v="1123"/>
    <n v="3.8582999999999998"/>
    <n v="137900"/>
    <x v="2"/>
    <e v="#NAME?"/>
  </r>
  <r>
    <n v="-122.01"/>
    <n v="38.25"/>
    <n v="16"/>
    <n v="1081"/>
    <n v="181"/>
    <n v="792"/>
    <n v="184"/>
    <n v="4.6779000000000002"/>
    <n v="131300"/>
    <x v="2"/>
    <e v="#NAME?"/>
  </r>
  <r>
    <n v="-122.02"/>
    <n v="38.25"/>
    <n v="10"/>
    <n v="2237"/>
    <n v="454"/>
    <n v="1255"/>
    <n v="429"/>
    <n v="3.1175999999999999"/>
    <n v="126500"/>
    <x v="2"/>
    <e v="#NAME?"/>
  </r>
  <r>
    <n v="-122"/>
    <n v="38.25"/>
    <n v="7"/>
    <n v="11768"/>
    <n v="1893"/>
    <n v="6657"/>
    <n v="1874"/>
    <n v="4.9222000000000001"/>
    <n v="142900"/>
    <x v="2"/>
    <e v="#NAME?"/>
  </r>
  <r>
    <n v="-121.98"/>
    <n v="38.25"/>
    <n v="4"/>
    <n v="2487"/>
    <n v="440"/>
    <n v="1545"/>
    <n v="452"/>
    <n v="4.9103000000000003"/>
    <n v="140400"/>
    <x v="2"/>
    <e v="#NAME?"/>
  </r>
  <r>
    <n v="-122.01"/>
    <n v="38.26"/>
    <n v="12"/>
    <n v="4132"/>
    <n v="710"/>
    <n v="2087"/>
    <n v="633"/>
    <n v="4.5987"/>
    <n v="139700"/>
    <x v="2"/>
    <e v="#NAME?"/>
  </r>
  <r>
    <n v="-121.99"/>
    <n v="38.270000000000003"/>
    <n v="16"/>
    <n v="4138"/>
    <n v="758"/>
    <n v="1762"/>
    <n v="723"/>
    <n v="3.1979000000000002"/>
    <n v="137500"/>
    <x v="2"/>
    <e v="#NAME?"/>
  </r>
  <r>
    <n v="-121.99"/>
    <n v="38.26"/>
    <n v="18"/>
    <n v="921"/>
    <n v="126"/>
    <n v="368"/>
    <n v="120"/>
    <n v="6.0842000000000001"/>
    <n v="261100"/>
    <x v="2"/>
    <e v="#NAME?"/>
  </r>
  <r>
    <n v="-121.94"/>
    <n v="38.270000000000003"/>
    <n v="35"/>
    <n v="10869"/>
    <n v="2226"/>
    <n v="9879"/>
    <n v="2152"/>
    <n v="2.5680999999999998"/>
    <n v="81300"/>
    <x v="2"/>
    <e v="#NAME?"/>
  </r>
  <r>
    <n v="-121.94"/>
    <n v="38.369999999999997"/>
    <n v="17"/>
    <n v="7973"/>
    <n v="1591"/>
    <n v="2899"/>
    <n v="1502"/>
    <n v="2.8357000000000001"/>
    <n v="120100"/>
    <x v="2"/>
    <e v="#NAME?"/>
  </r>
  <r>
    <n v="-121.94"/>
    <n v="38.369999999999997"/>
    <n v="14"/>
    <n v="1156"/>
    <n v="216"/>
    <n v="574"/>
    <n v="227"/>
    <n v="3.2395999999999998"/>
    <n v="143800"/>
    <x v="2"/>
    <e v="#NAME?"/>
  </r>
  <r>
    <n v="-121.94"/>
    <n v="38.380000000000003"/>
    <n v="25"/>
    <n v="182"/>
    <n v="48"/>
    <n v="71"/>
    <n v="52"/>
    <n v="1.0207999999999999"/>
    <n v="78600"/>
    <x v="2"/>
    <e v="#NAME?"/>
  </r>
  <r>
    <n v="-121.94"/>
    <n v="38.36"/>
    <n v="2"/>
    <n v="4953"/>
    <n v="735"/>
    <n v="1791"/>
    <n v="562"/>
    <n v="5.0346000000000002"/>
    <n v="205100"/>
    <x v="2"/>
    <e v="#NAME?"/>
  </r>
  <r>
    <n v="-121.99"/>
    <n v="38.479999999999997"/>
    <n v="17"/>
    <n v="1824"/>
    <n v="348"/>
    <n v="934"/>
    <n v="305"/>
    <n v="4.6718999999999999"/>
    <n v="250000"/>
    <x v="2"/>
    <e v="#NAME?"/>
  </r>
  <r>
    <n v="-122.01"/>
    <n v="38.44"/>
    <n v="12"/>
    <n v="2344"/>
    <n v="354"/>
    <n v="1035"/>
    <n v="321"/>
    <n v="4.9772999999999996"/>
    <n v="281200"/>
    <x v="2"/>
    <e v="#NAME?"/>
  </r>
  <r>
    <n v="-122"/>
    <n v="38.409999999999997"/>
    <n v="11"/>
    <n v="2838"/>
    <n v="429"/>
    <n v="1331"/>
    <n v="426"/>
    <n v="4.9450000000000003"/>
    <n v="298400"/>
    <x v="2"/>
    <e v="#NAME?"/>
  </r>
  <r>
    <n v="-122.07"/>
    <n v="38.409999999999997"/>
    <n v="17"/>
    <n v="3053"/>
    <n v="595"/>
    <n v="1434"/>
    <n v="557"/>
    <n v="3.4741"/>
    <n v="245800"/>
    <x v="2"/>
    <e v="#NAME?"/>
  </r>
  <r>
    <n v="-121.95"/>
    <n v="38.43"/>
    <n v="19"/>
    <n v="3011"/>
    <n v="551"/>
    <n v="1665"/>
    <n v="535"/>
    <n v="5.1534000000000004"/>
    <n v="232800"/>
    <x v="2"/>
    <e v="#NAME?"/>
  </r>
  <r>
    <n v="-121.94"/>
    <n v="38.409999999999997"/>
    <n v="15"/>
    <n v="1263"/>
    <n v="211"/>
    <n v="665"/>
    <n v="208"/>
    <n v="4.5"/>
    <n v="260900"/>
    <x v="2"/>
    <e v="#NAME?"/>
  </r>
  <r>
    <n v="-121.92"/>
    <n v="38.369999999999997"/>
    <n v="26"/>
    <n v="2056"/>
    <n v="413"/>
    <n v="933"/>
    <n v="367"/>
    <n v="2.7050999999999998"/>
    <n v="193800"/>
    <x v="2"/>
    <e v="#NAME?"/>
  </r>
  <r>
    <n v="-121.96"/>
    <n v="38.340000000000003"/>
    <n v="15"/>
    <n v="2857"/>
    <n v="373"/>
    <n v="1325"/>
    <n v="359"/>
    <n v="6.0251999999999999"/>
    <n v="151700"/>
    <x v="2"/>
    <e v="#NAME?"/>
  </r>
  <r>
    <n v="-121.96"/>
    <n v="38.340000000000003"/>
    <n v="14"/>
    <n v="3035"/>
    <n v="680"/>
    <n v="1597"/>
    <n v="663"/>
    <n v="3.6036000000000001"/>
    <n v="143500"/>
    <x v="2"/>
    <e v="#NAME?"/>
  </r>
  <r>
    <n v="-121.95"/>
    <n v="38.35"/>
    <n v="16"/>
    <n v="2084"/>
    <n v="292"/>
    <n v="1099"/>
    <n v="292"/>
    <n v="5.8269000000000002"/>
    <n v="150200"/>
    <x v="2"/>
    <e v="#NAME?"/>
  </r>
  <r>
    <n v="-121.94"/>
    <n v="38.35"/>
    <n v="8"/>
    <n v="3157"/>
    <n v="559"/>
    <n v="1758"/>
    <n v="569"/>
    <n v="4.4119999999999999"/>
    <n v="140100"/>
    <x v="2"/>
    <e v="#NAME?"/>
  </r>
  <r>
    <n v="-121.92"/>
    <n v="38.340000000000003"/>
    <n v="2"/>
    <n v="7747"/>
    <n v="1133"/>
    <n v="3481"/>
    <n v="1083"/>
    <n v="6.1112000000000002"/>
    <n v="181000"/>
    <x v="2"/>
    <e v="#NAME?"/>
  </r>
  <r>
    <n v="-121.95"/>
    <n v="38.340000000000003"/>
    <n v="9"/>
    <n v="4999"/>
    <n v="874"/>
    <n v="2687"/>
    <n v="817"/>
    <n v="4.2324000000000002"/>
    <n v="142100"/>
    <x v="2"/>
    <e v="#NAME?"/>
  </r>
  <r>
    <n v="-121.96"/>
    <n v="38.33"/>
    <n v="3"/>
    <n v="7985"/>
    <n v="1257"/>
    <n v="3664"/>
    <n v="1215"/>
    <n v="4.976"/>
    <n v="158300"/>
    <x v="2"/>
    <e v="#NAME?"/>
  </r>
  <r>
    <n v="-121.96"/>
    <n v="38.32"/>
    <n v="12"/>
    <n v="5127"/>
    <n v="998"/>
    <n v="2749"/>
    <n v="976"/>
    <n v="4.0457999999999998"/>
    <n v="130600"/>
    <x v="2"/>
    <e v="#NAME?"/>
  </r>
  <r>
    <n v="-121.93"/>
    <n v="38.31"/>
    <n v="25"/>
    <n v="185"/>
    <n v="32"/>
    <n v="85"/>
    <n v="32"/>
    <n v="4.875"/>
    <n v="250000"/>
    <x v="2"/>
    <e v="#NAME?"/>
  </r>
  <r>
    <n v="-121.98"/>
    <n v="38.32"/>
    <n v="45"/>
    <n v="19"/>
    <n v="5"/>
    <n v="7460"/>
    <n v="6"/>
    <n v="10.2264"/>
    <n v="137500"/>
    <x v="2"/>
    <e v="#NAME?"/>
  </r>
  <r>
    <n v="-121.98"/>
    <n v="38.36"/>
    <n v="33"/>
    <n v="1083"/>
    <n v="217"/>
    <n v="562"/>
    <n v="203"/>
    <n v="2.4329999999999998"/>
    <n v="101700"/>
    <x v="2"/>
    <e v="#NAME?"/>
  </r>
  <r>
    <n v="-121.99"/>
    <n v="38.35"/>
    <n v="45"/>
    <n v="1778"/>
    <n v="339"/>
    <n v="839"/>
    <n v="319"/>
    <n v="2.4659"/>
    <n v="102900"/>
    <x v="2"/>
    <e v="#NAME?"/>
  </r>
  <r>
    <n v="-122"/>
    <n v="38.35"/>
    <n v="38"/>
    <n v="1918"/>
    <n v="364"/>
    <n v="745"/>
    <n v="348"/>
    <n v="2.5707"/>
    <n v="126000"/>
    <x v="2"/>
    <e v="#NAME?"/>
  </r>
  <r>
    <n v="-122"/>
    <n v="38.35"/>
    <n v="34"/>
    <n v="1084"/>
    <n v="187"/>
    <n v="561"/>
    <n v="198"/>
    <n v="4.2115"/>
    <n v="118900"/>
    <x v="2"/>
    <e v="#NAME?"/>
  </r>
  <r>
    <n v="-122"/>
    <n v="38.35"/>
    <n v="24"/>
    <n v="745"/>
    <n v="116"/>
    <n v="300"/>
    <n v="115"/>
    <n v="3.6175999999999999"/>
    <n v="158500"/>
    <x v="2"/>
    <e v="#NAME?"/>
  </r>
  <r>
    <n v="-122.01"/>
    <n v="38.35"/>
    <n v="18"/>
    <n v="4486"/>
    <n v="723"/>
    <n v="1600"/>
    <n v="697"/>
    <n v="3.8651"/>
    <n v="189700"/>
    <x v="2"/>
    <e v="#NAME?"/>
  </r>
  <r>
    <n v="-122.01"/>
    <n v="38.36"/>
    <n v="15"/>
    <n v="476"/>
    <n v="67"/>
    <n v="213"/>
    <n v="73"/>
    <n v="7.1052999999999997"/>
    <n v="315200"/>
    <x v="2"/>
    <e v="#NAME?"/>
  </r>
  <r>
    <n v="-121.98"/>
    <n v="38.36"/>
    <n v="30"/>
    <n v="140"/>
    <n v="35"/>
    <n v="103"/>
    <n v="35"/>
    <n v="4.1630000000000003"/>
    <n v="112500"/>
    <x v="2"/>
    <e v="#NAME?"/>
  </r>
  <r>
    <n v="-121.97"/>
    <n v="38.35"/>
    <n v="17"/>
    <n v="5678"/>
    <n v="1116"/>
    <n v="3182"/>
    <n v="1135"/>
    <n v="3.7387999999999999"/>
    <n v="122000"/>
    <x v="2"/>
    <e v="#NAME?"/>
  </r>
  <r>
    <n v="-121.97"/>
    <n v="38.340000000000003"/>
    <n v="11"/>
    <n v="1500"/>
    <n v="319"/>
    <n v="899"/>
    <n v="304"/>
    <n v="4.5568"/>
    <n v="127200"/>
    <x v="2"/>
    <e v="#NAME?"/>
  </r>
  <r>
    <n v="-121.96"/>
    <n v="38.35"/>
    <n v="20"/>
    <n v="1415"/>
    <n v="266"/>
    <n v="667"/>
    <n v="250"/>
    <n v="4.0937999999999999"/>
    <n v="117300"/>
    <x v="2"/>
    <e v="#NAME?"/>
  </r>
  <r>
    <n v="-121.96"/>
    <n v="38.340000000000003"/>
    <n v="7"/>
    <n v="3292"/>
    <n v="698"/>
    <n v="1911"/>
    <n v="702"/>
    <n v="3.89"/>
    <n v="140300"/>
    <x v="2"/>
    <e v="#NAME?"/>
  </r>
  <r>
    <n v="-121.96"/>
    <n v="38.36"/>
    <n v="11"/>
    <n v="3208"/>
    <n v="790"/>
    <n v="1772"/>
    <n v="694"/>
    <n v="2.7433999999999998"/>
    <n v="218800"/>
    <x v="2"/>
    <e v="#NAME?"/>
  </r>
  <r>
    <n v="-121.98"/>
    <n v="38.35"/>
    <n v="16"/>
    <n v="1697"/>
    <n v="267"/>
    <n v="832"/>
    <n v="277"/>
    <n v="4.4375"/>
    <n v="132600"/>
    <x v="2"/>
    <e v="#NAME?"/>
  </r>
  <r>
    <n v="-121.98"/>
    <n v="38.340000000000003"/>
    <n v="13"/>
    <n v="3616"/>
    <n v="672"/>
    <n v="2022"/>
    <n v="652"/>
    <n v="4.0536000000000003"/>
    <n v="134800"/>
    <x v="2"/>
    <e v="#NAME?"/>
  </r>
  <r>
    <n v="-121.97"/>
    <n v="38.340000000000003"/>
    <n v="16"/>
    <n v="2331"/>
    <n v="450"/>
    <n v="1074"/>
    <n v="400"/>
    <n v="4.0328999999999997"/>
    <n v="126800"/>
    <x v="2"/>
    <e v="#NAME?"/>
  </r>
  <r>
    <n v="-121.98"/>
    <n v="38.340000000000003"/>
    <n v="18"/>
    <n v="3876"/>
    <n v="916"/>
    <n v="2386"/>
    <n v="867"/>
    <n v="2.5937999999999999"/>
    <n v="129500"/>
    <x v="2"/>
    <e v="#NAME?"/>
  </r>
  <r>
    <n v="-121.99"/>
    <n v="38.340000000000003"/>
    <n v="16"/>
    <n v="1470"/>
    <n v="261"/>
    <n v="748"/>
    <n v="256"/>
    <n v="4.0433000000000003"/>
    <n v="132200"/>
    <x v="2"/>
    <e v="#NAME?"/>
  </r>
  <r>
    <n v="-121.99"/>
    <n v="38.340000000000003"/>
    <n v="13"/>
    <n v="3252"/>
    <n v="610"/>
    <n v="1915"/>
    <n v="631"/>
    <n v="4.2137000000000002"/>
    <n v="151700"/>
    <x v="2"/>
    <e v="#NAME?"/>
  </r>
  <r>
    <n v="-122"/>
    <n v="38.35"/>
    <n v="34"/>
    <n v="432"/>
    <n v="65"/>
    <n v="208"/>
    <n v="71"/>
    <n v="5.5434999999999999"/>
    <n v="136000"/>
    <x v="2"/>
    <e v="#NAME?"/>
  </r>
  <r>
    <n v="-122"/>
    <n v="38.380000000000003"/>
    <n v="16"/>
    <n v="2509"/>
    <n v="366"/>
    <n v="1043"/>
    <n v="339"/>
    <n v="6.0704000000000002"/>
    <n v="173400"/>
    <x v="2"/>
    <e v="#NAME?"/>
  </r>
  <r>
    <n v="-122.01"/>
    <n v="38.369999999999997"/>
    <n v="16"/>
    <n v="3996"/>
    <n v="550"/>
    <n v="1673"/>
    <n v="539"/>
    <n v="5.7779999999999996"/>
    <n v="175700"/>
    <x v="2"/>
    <e v="#NAME?"/>
  </r>
  <r>
    <n v="-122.01"/>
    <n v="38.36"/>
    <n v="28"/>
    <n v="1967"/>
    <n v="315"/>
    <n v="734"/>
    <n v="291"/>
    <n v="4.9583000000000004"/>
    <n v="146200"/>
    <x v="2"/>
    <e v="#NAME?"/>
  </r>
  <r>
    <n v="-122.02"/>
    <n v="38.380000000000003"/>
    <n v="16"/>
    <n v="808"/>
    <n v="137"/>
    <n v="371"/>
    <n v="145"/>
    <n v="6.0766999999999998"/>
    <n v="216400"/>
    <x v="2"/>
    <e v="#NAME?"/>
  </r>
  <r>
    <n v="-122.02"/>
    <n v="38.369999999999997"/>
    <n v="16"/>
    <n v="2495"/>
    <n v="331"/>
    <n v="1118"/>
    <n v="338"/>
    <n v="6.4893999999999998"/>
    <n v="198000"/>
    <x v="2"/>
    <e v="#NAME?"/>
  </r>
  <r>
    <n v="-122.01"/>
    <n v="38.36"/>
    <n v="15"/>
    <n v="1176"/>
    <n v="166"/>
    <n v="485"/>
    <n v="171"/>
    <n v="5.9440999999999997"/>
    <n v="228200"/>
    <x v="2"/>
    <e v="#NAME?"/>
  </r>
  <r>
    <n v="-121.98"/>
    <n v="38.39"/>
    <n v="3"/>
    <n v="9488"/>
    <n v="1417"/>
    <n v="4095"/>
    <n v="1335"/>
    <n v="5.1780999999999997"/>
    <n v="191900"/>
    <x v="2"/>
    <e v="#NAME?"/>
  </r>
  <r>
    <n v="-121.98"/>
    <n v="38.369999999999997"/>
    <n v="21"/>
    <n v="3027"/>
    <n v="675"/>
    <n v="2018"/>
    <n v="642"/>
    <n v="2.8437999999999999"/>
    <n v="111500"/>
    <x v="2"/>
    <e v="#NAME?"/>
  </r>
  <r>
    <n v="-121.98"/>
    <n v="38.36"/>
    <n v="24"/>
    <n v="2434"/>
    <n v="630"/>
    <n v="1538"/>
    <n v="574"/>
    <n v="2.1067"/>
    <n v="101100"/>
    <x v="2"/>
    <e v="#NAME?"/>
  </r>
  <r>
    <n v="-122"/>
    <n v="38.369999999999997"/>
    <n v="18"/>
    <n v="1048"/>
    <n v="185"/>
    <n v="469"/>
    <n v="162"/>
    <n v="3.625"/>
    <n v="125000"/>
    <x v="2"/>
    <e v="#NAME?"/>
  </r>
  <r>
    <n v="-121.99"/>
    <n v="38.36"/>
    <n v="35"/>
    <n v="2728"/>
    <n v="451"/>
    <n v="1290"/>
    <n v="452"/>
    <n v="3.2768000000000002"/>
    <n v="117600"/>
    <x v="2"/>
    <e v="#NAME?"/>
  </r>
  <r>
    <n v="-122"/>
    <n v="38.36"/>
    <n v="34"/>
    <n v="2735"/>
    <n v="539"/>
    <n v="1390"/>
    <n v="491"/>
    <n v="2.7262"/>
    <n v="118800"/>
    <x v="2"/>
    <e v="#NAME?"/>
  </r>
  <r>
    <n v="-121.99"/>
    <n v="38.36"/>
    <n v="33"/>
    <n v="146"/>
    <n v="31"/>
    <n v="75"/>
    <n v="31"/>
    <n v="3.5179"/>
    <n v="84400"/>
    <x v="2"/>
    <e v="#NAME?"/>
  </r>
  <r>
    <n v="-122"/>
    <n v="38.36"/>
    <n v="34"/>
    <n v="1502"/>
    <n v="282"/>
    <n v="860"/>
    <n v="297"/>
    <n v="3.3437999999999999"/>
    <n v="135600"/>
    <x v="2"/>
    <e v="#NAME?"/>
  </r>
  <r>
    <n v="-121.82"/>
    <n v="38.36"/>
    <n v="26"/>
    <n v="1974"/>
    <n v="364"/>
    <n v="1002"/>
    <n v="362"/>
    <n v="3.3035999999999999"/>
    <n v="210000"/>
    <x v="2"/>
    <e v="#NAME?"/>
  </r>
  <r>
    <n v="-121.81"/>
    <n v="38.49"/>
    <n v="18"/>
    <n v="4518"/>
    <n v="827"/>
    <n v="2230"/>
    <n v="715"/>
    <n v="3.9308999999999998"/>
    <n v="178500"/>
    <x v="2"/>
    <e v="#NAME?"/>
  </r>
  <r>
    <n v="-121.76"/>
    <n v="38.409999999999997"/>
    <n v="19"/>
    <n v="686"/>
    <n v="107"/>
    <n v="348"/>
    <n v="109"/>
    <n v="3.9306000000000001"/>
    <n v="93800"/>
    <x v="2"/>
    <e v="#NAME?"/>
  </r>
  <r>
    <n v="-121.81"/>
    <n v="38.450000000000003"/>
    <n v="24"/>
    <n v="1951"/>
    <n v="341"/>
    <n v="1140"/>
    <n v="338"/>
    <n v="3.7061000000000002"/>
    <n v="128500"/>
    <x v="2"/>
    <e v="#NAME?"/>
  </r>
  <r>
    <n v="-121.82"/>
    <n v="38.46"/>
    <n v="10"/>
    <n v="6331"/>
    <n v="1181"/>
    <n v="3419"/>
    <n v="1110"/>
    <n v="3.7082999999999999"/>
    <n v="154800"/>
    <x v="2"/>
    <e v="#NAME?"/>
  </r>
  <r>
    <n v="-121.85"/>
    <n v="38.43"/>
    <n v="2"/>
    <n v="790"/>
    <n v="135"/>
    <n v="235"/>
    <n v="87"/>
    <n v="5.0861999999999998"/>
    <n v="166500"/>
    <x v="2"/>
    <e v="#NAME?"/>
  </r>
  <r>
    <n v="-121.83"/>
    <n v="38.450000000000003"/>
    <n v="15"/>
    <n v="5115"/>
    <n v="776"/>
    <n v="2540"/>
    <n v="794"/>
    <n v="4.8611000000000004"/>
    <n v="146400"/>
    <x v="2"/>
    <e v="#NAME?"/>
  </r>
  <r>
    <n v="-121.83"/>
    <n v="38.450000000000003"/>
    <n v="32"/>
    <n v="2139"/>
    <n v="440"/>
    <n v="1154"/>
    <n v="411"/>
    <n v="3.2671999999999999"/>
    <n v="107500"/>
    <x v="2"/>
    <e v="#NAME?"/>
  </r>
  <r>
    <n v="-121.83"/>
    <n v="38.450000000000003"/>
    <n v="36"/>
    <n v="839"/>
    <n v="158"/>
    <n v="446"/>
    <n v="167"/>
    <n v="2.3437999999999999"/>
    <n v="122700"/>
    <x v="2"/>
    <e v="#NAME?"/>
  </r>
  <r>
    <n v="-121.83"/>
    <n v="38.43"/>
    <n v="24"/>
    <n v="1307"/>
    <n v="314"/>
    <n v="917"/>
    <n v="291"/>
    <n v="2.2244000000000002"/>
    <n v="98100"/>
    <x v="2"/>
    <e v="#NAME?"/>
  </r>
  <r>
    <n v="-121.81"/>
    <n v="38.43"/>
    <n v="30"/>
    <n v="1674"/>
    <n v="297"/>
    <n v="756"/>
    <n v="292"/>
    <n v="3.9285999999999999"/>
    <n v="133100"/>
    <x v="2"/>
    <e v="#NAME?"/>
  </r>
  <r>
    <n v="-121.76"/>
    <n v="38.25"/>
    <n v="32"/>
    <n v="1495"/>
    <n v="333"/>
    <n v="905"/>
    <n v="281"/>
    <n v="2.625"/>
    <n v="212500"/>
    <x v="2"/>
    <e v="#NAME?"/>
  </r>
  <r>
    <n v="-121.69"/>
    <n v="38.159999999999997"/>
    <n v="33"/>
    <n v="1808"/>
    <n v="363"/>
    <n v="824"/>
    <n v="340"/>
    <n v="3.2936999999999999"/>
    <n v="96400"/>
    <x v="2"/>
    <e v="#NAME?"/>
  </r>
  <r>
    <n v="-121.69"/>
    <n v="38.159999999999997"/>
    <n v="46"/>
    <n v="2292"/>
    <n v="472"/>
    <n v="970"/>
    <n v="431"/>
    <n v="2.2888000000000002"/>
    <n v="94900"/>
    <x v="2"/>
    <e v="#NAME?"/>
  </r>
  <r>
    <n v="-121.73"/>
    <n v="38.130000000000003"/>
    <n v="40"/>
    <n v="1266"/>
    <n v="257"/>
    <n v="547"/>
    <n v="247"/>
    <n v="3.0287999999999999"/>
    <n v="164400"/>
    <x v="2"/>
    <e v="#NAME?"/>
  </r>
  <r>
    <n v="-121.74"/>
    <n v="38.15"/>
    <n v="22"/>
    <n v="1910"/>
    <n v="326"/>
    <n v="1001"/>
    <n v="345"/>
    <n v="4.8173000000000004"/>
    <n v="115800"/>
    <x v="2"/>
    <e v="#NAME?"/>
  </r>
  <r>
    <n v="-121.84"/>
    <n v="38.130000000000003"/>
    <n v="33"/>
    <n v="596"/>
    <n v="105"/>
    <n v="212"/>
    <n v="94"/>
    <n v="4.2812999999999999"/>
    <n v="81300"/>
    <x v="2"/>
    <e v="#NAME?"/>
  </r>
  <r>
    <n v="-122.42"/>
    <n v="38.270000000000003"/>
    <n v="25"/>
    <n v="3282"/>
    <n v="566"/>
    <n v="1244"/>
    <n v="483"/>
    <n v="4.5312999999999999"/>
    <n v="308400"/>
    <x v="0"/>
    <e v="#NAME?"/>
  </r>
  <r>
    <n v="-122.49"/>
    <n v="38.22"/>
    <n v="33"/>
    <n v="1486"/>
    <n v="290"/>
    <n v="781"/>
    <n v="274"/>
    <n v="3.5647000000000002"/>
    <n v="251800"/>
    <x v="0"/>
    <e v="#NAME?"/>
  </r>
  <r>
    <n v="-122.41"/>
    <n v="38.159999999999997"/>
    <n v="37"/>
    <n v="1549"/>
    <m/>
    <n v="863"/>
    <n v="275"/>
    <n v="2.7456999999999998"/>
    <n v="254700"/>
    <x v="0"/>
    <e v="#NAME?"/>
  </r>
  <r>
    <n v="-122.45"/>
    <n v="38.299999999999997"/>
    <n v="24"/>
    <n v="1946"/>
    <n v="400"/>
    <n v="718"/>
    <n v="380"/>
    <n v="3.5507"/>
    <n v="257900"/>
    <x v="0"/>
    <e v="#NAME?"/>
  </r>
  <r>
    <n v="-122.47"/>
    <n v="38.299999999999997"/>
    <n v="15"/>
    <n v="4885"/>
    <n v="988"/>
    <n v="2175"/>
    <n v="924"/>
    <n v="3.4030999999999998"/>
    <n v="209500"/>
    <x v="1"/>
    <m/>
  </r>
  <r>
    <n v="-122.42"/>
    <n v="38.31"/>
    <n v="18"/>
    <n v="1479"/>
    <n v="246"/>
    <n v="550"/>
    <n v="217"/>
    <n v="4.7355999999999998"/>
    <n v="333300"/>
    <x v="0"/>
    <e v="#NAME?"/>
  </r>
  <r>
    <n v="-122.44"/>
    <n v="38.340000000000003"/>
    <n v="25"/>
    <n v="3106"/>
    <n v="715"/>
    <n v="1262"/>
    <n v="665"/>
    <n v="1.9487000000000001"/>
    <n v="233500"/>
    <x v="1"/>
    <m/>
  </r>
  <r>
    <n v="-122.46"/>
    <n v="38.29"/>
    <n v="21"/>
    <n v="2423"/>
    <n v="560"/>
    <n v="1098"/>
    <n v="503"/>
    <n v="2.3639999999999999"/>
    <n v="173300"/>
    <x v="0"/>
    <e v="#NAME?"/>
  </r>
  <r>
    <n v="-122.46"/>
    <n v="38.29"/>
    <n v="35"/>
    <n v="1762"/>
    <n v="350"/>
    <n v="686"/>
    <n v="339"/>
    <n v="3.5981999999999998"/>
    <n v="271700"/>
    <x v="0"/>
    <e v="#NAME?"/>
  </r>
  <r>
    <n v="-122.45"/>
    <n v="38.28"/>
    <n v="20"/>
    <n v="3306"/>
    <n v="503"/>
    <n v="1374"/>
    <n v="460"/>
    <n v="5.7984"/>
    <n v="297600"/>
    <x v="0"/>
    <e v="#NAME?"/>
  </r>
  <r>
    <n v="-122.47"/>
    <n v="38.29"/>
    <n v="14"/>
    <n v="3732"/>
    <n v="846"/>
    <n v="1277"/>
    <n v="775"/>
    <n v="2.5657999999999999"/>
    <n v="208000"/>
    <x v="0"/>
    <e v="#NAME?"/>
  </r>
  <r>
    <n v="-122.45"/>
    <n v="38.270000000000003"/>
    <n v="25"/>
    <n v="5024"/>
    <n v="881"/>
    <n v="1994"/>
    <n v="838"/>
    <n v="4.2237"/>
    <n v="262300"/>
    <x v="0"/>
    <e v="#NAME?"/>
  </r>
  <r>
    <n v="-122.52"/>
    <n v="38.270000000000003"/>
    <n v="18"/>
    <n v="2405"/>
    <n v="390"/>
    <n v="872"/>
    <n v="367"/>
    <n v="5.2154999999999996"/>
    <n v="248300"/>
    <x v="1"/>
    <m/>
  </r>
  <r>
    <n v="-122.53"/>
    <n v="38.32"/>
    <n v="22"/>
    <n v="3577"/>
    <m/>
    <n v="1371"/>
    <n v="501"/>
    <n v="5.7949999999999999"/>
    <n v="332300"/>
    <x v="1"/>
    <m/>
  </r>
  <r>
    <n v="-122.49"/>
    <n v="38.32"/>
    <n v="30"/>
    <n v="1631"/>
    <n v="284"/>
    <n v="788"/>
    <n v="284"/>
    <n v="3.3098000000000001"/>
    <n v="195500"/>
    <x v="1"/>
    <m/>
  </r>
  <r>
    <n v="-122.49"/>
    <n v="38.31"/>
    <n v="27"/>
    <n v="3078"/>
    <n v="597"/>
    <n v="1411"/>
    <n v="586"/>
    <n v="3.25"/>
    <n v="195500"/>
    <x v="1"/>
    <m/>
  </r>
  <r>
    <n v="-122.49"/>
    <n v="38.299999999999997"/>
    <n v="14"/>
    <n v="2844"/>
    <n v="602"/>
    <n v="1613"/>
    <n v="544"/>
    <n v="3.3571"/>
    <n v="193600"/>
    <x v="1"/>
    <m/>
  </r>
  <r>
    <n v="-122.48"/>
    <n v="38.299999999999997"/>
    <n v="17"/>
    <n v="2703"/>
    <n v="550"/>
    <n v="1241"/>
    <n v="515"/>
    <n v="2.6520000000000001"/>
    <n v="171300"/>
    <x v="1"/>
    <m/>
  </r>
  <r>
    <n v="-122.49"/>
    <n v="38.29"/>
    <n v="26"/>
    <n v="1726"/>
    <n v="289"/>
    <n v="672"/>
    <n v="251"/>
    <n v="3.8"/>
    <n v="242100"/>
    <x v="1"/>
    <m/>
  </r>
  <r>
    <n v="-122.49"/>
    <n v="38.270000000000003"/>
    <n v="8"/>
    <n v="5092"/>
    <n v="988"/>
    <n v="1657"/>
    <n v="936"/>
    <n v="3.5625"/>
    <n v="213200"/>
    <x v="0"/>
    <e v="#NAME?"/>
  </r>
  <r>
    <n v="-122.47"/>
    <n v="38.340000000000003"/>
    <n v="15"/>
    <n v="2411"/>
    <n v="446"/>
    <n v="1144"/>
    <n v="407"/>
    <n v="4.3472"/>
    <n v="261000"/>
    <x v="1"/>
    <m/>
  </r>
  <r>
    <n v="-122.49"/>
    <n v="38.32"/>
    <n v="17"/>
    <n v="3308"/>
    <n v="720"/>
    <n v="1587"/>
    <n v="632"/>
    <n v="3.2726999999999999"/>
    <n v="176000"/>
    <x v="1"/>
    <m/>
  </r>
  <r>
    <n v="-122.48"/>
    <n v="38.32"/>
    <n v="31"/>
    <n v="1701"/>
    <n v="363"/>
    <n v="680"/>
    <n v="324"/>
    <n v="3.1375000000000002"/>
    <n v="192100"/>
    <x v="1"/>
    <m/>
  </r>
  <r>
    <n v="-122.48"/>
    <n v="38.31"/>
    <n v="29"/>
    <n v="2375"/>
    <n v="560"/>
    <n v="1124"/>
    <n v="502"/>
    <n v="2.3275999999999999"/>
    <n v="166200"/>
    <x v="1"/>
    <m/>
  </r>
  <r>
    <n v="-122.48"/>
    <n v="38.31"/>
    <n v="19"/>
    <n v="2398"/>
    <n v="521"/>
    <n v="1266"/>
    <n v="471"/>
    <n v="2.7726999999999999"/>
    <n v="186800"/>
    <x v="1"/>
    <m/>
  </r>
  <r>
    <n v="-122.48"/>
    <n v="38.32"/>
    <n v="42"/>
    <n v="2106"/>
    <n v="533"/>
    <n v="1141"/>
    <n v="445"/>
    <n v="3.1128999999999998"/>
    <n v="149300"/>
    <x v="1"/>
    <m/>
  </r>
  <r>
    <n v="-122.55"/>
    <n v="38.42"/>
    <n v="24"/>
    <n v="2220"/>
    <n v="411"/>
    <n v="894"/>
    <n v="365"/>
    <n v="4.2891000000000004"/>
    <n v="211700"/>
    <x v="1"/>
    <m/>
  </r>
  <r>
    <n v="-122.58"/>
    <n v="38.380000000000003"/>
    <n v="27"/>
    <n v="3800"/>
    <n v="728"/>
    <n v="1587"/>
    <n v="605"/>
    <n v="4.7237"/>
    <n v="306600"/>
    <x v="1"/>
    <m/>
  </r>
  <r>
    <n v="-122.5"/>
    <n v="38.4"/>
    <n v="36"/>
    <n v="1860"/>
    <n v="364"/>
    <n v="777"/>
    <n v="339"/>
    <n v="4.1307"/>
    <n v="295700"/>
    <x v="1"/>
    <m/>
  </r>
  <r>
    <n v="-122.5"/>
    <n v="38.35"/>
    <n v="25"/>
    <n v="1566"/>
    <n v="352"/>
    <n v="784"/>
    <n v="362"/>
    <n v="3.0750000000000002"/>
    <n v="165100"/>
    <x v="1"/>
    <m/>
  </r>
  <r>
    <n v="-122.54"/>
    <n v="38.36"/>
    <n v="40"/>
    <n v="2725"/>
    <n v="531"/>
    <n v="1167"/>
    <n v="458"/>
    <n v="3.7968999999999999"/>
    <n v="202800"/>
    <x v="1"/>
    <m/>
  </r>
  <r>
    <n v="-122.61"/>
    <n v="38.24"/>
    <n v="25"/>
    <n v="2990"/>
    <n v="450"/>
    <n v="1335"/>
    <n v="434"/>
    <n v="4.7"/>
    <n v="190100"/>
    <x v="1"/>
    <m/>
  </r>
  <r>
    <n v="-122.61"/>
    <n v="38.24"/>
    <n v="17"/>
    <n v="1728"/>
    <n v="271"/>
    <n v="897"/>
    <n v="284"/>
    <n v="3.4895999999999998"/>
    <n v="185900"/>
    <x v="1"/>
    <m/>
  </r>
  <r>
    <n v="-122.61"/>
    <n v="38.229999999999997"/>
    <n v="18"/>
    <n v="2042"/>
    <n v="420"/>
    <n v="914"/>
    <n v="400"/>
    <n v="2.9870999999999999"/>
    <n v="193800"/>
    <x v="1"/>
    <m/>
  </r>
  <r>
    <n v="-122.62"/>
    <n v="38.24"/>
    <n v="19"/>
    <n v="1687"/>
    <n v="253"/>
    <n v="893"/>
    <n v="257"/>
    <n v="6.2039999999999997"/>
    <n v="201800"/>
    <x v="1"/>
    <m/>
  </r>
  <r>
    <n v="-122.61"/>
    <n v="38.25"/>
    <n v="18"/>
    <n v="2915"/>
    <n v="418"/>
    <n v="1340"/>
    <n v="421"/>
    <n v="5.2451999999999996"/>
    <n v="204900"/>
    <x v="1"/>
    <m/>
  </r>
  <r>
    <n v="-122.6"/>
    <n v="38.24"/>
    <n v="16"/>
    <n v="1410"/>
    <n v="209"/>
    <n v="741"/>
    <n v="229"/>
    <n v="4.7249999999999996"/>
    <n v="204500"/>
    <x v="1"/>
    <m/>
  </r>
  <r>
    <n v="-122.61"/>
    <n v="38.24"/>
    <n v="18"/>
    <n v="2933"/>
    <n v="481"/>
    <n v="1279"/>
    <n v="443"/>
    <n v="5.0849000000000002"/>
    <n v="188500"/>
    <x v="1"/>
    <m/>
  </r>
  <r>
    <n v="-122.6"/>
    <n v="38.24"/>
    <n v="16"/>
    <n v="2621"/>
    <n v="416"/>
    <n v="1247"/>
    <n v="386"/>
    <n v="4.8602999999999996"/>
    <n v="198400"/>
    <x v="1"/>
    <m/>
  </r>
  <r>
    <n v="-122.63"/>
    <n v="38.25"/>
    <n v="20"/>
    <n v="3460"/>
    <n v="602"/>
    <n v="1707"/>
    <n v="568"/>
    <n v="3.7115"/>
    <n v="181900"/>
    <x v="1"/>
    <m/>
  </r>
  <r>
    <n v="-122.62"/>
    <n v="38.24"/>
    <n v="33"/>
    <n v="1369"/>
    <n v="280"/>
    <n v="758"/>
    <n v="246"/>
    <n v="4.0340999999999996"/>
    <n v="156500"/>
    <x v="1"/>
    <m/>
  </r>
  <r>
    <n v="-122.62"/>
    <n v="38.25"/>
    <n v="33"/>
    <n v="1453"/>
    <n v="250"/>
    <n v="677"/>
    <n v="237"/>
    <n v="4.0961999999999996"/>
    <n v="170200"/>
    <x v="1"/>
    <m/>
  </r>
  <r>
    <n v="-122.61"/>
    <n v="38.26"/>
    <n v="17"/>
    <n v="2864"/>
    <n v="487"/>
    <n v="1482"/>
    <n v="547"/>
    <n v="4.6833"/>
    <n v="215200"/>
    <x v="1"/>
    <m/>
  </r>
  <r>
    <n v="-122.62"/>
    <n v="38.25"/>
    <n v="20"/>
    <n v="1888"/>
    <n v="411"/>
    <n v="826"/>
    <n v="396"/>
    <n v="2.875"/>
    <n v="189100"/>
    <x v="1"/>
    <m/>
  </r>
  <r>
    <n v="-122.62"/>
    <n v="38.25"/>
    <n v="24"/>
    <n v="2388"/>
    <n v="358"/>
    <n v="1187"/>
    <n v="362"/>
    <n v="4.6534000000000004"/>
    <n v="196500"/>
    <x v="1"/>
    <m/>
  </r>
  <r>
    <n v="-122.57"/>
    <n v="38.270000000000003"/>
    <n v="7"/>
    <n v="6508"/>
    <n v="1028"/>
    <n v="2902"/>
    <n v="1010"/>
    <n v="5.3707000000000003"/>
    <n v="250500"/>
    <x v="1"/>
    <m/>
  </r>
  <r>
    <n v="-122.51"/>
    <n v="38.17"/>
    <n v="8"/>
    <n v="5875"/>
    <n v="1115"/>
    <n v="2808"/>
    <n v="1029"/>
    <n v="3.6392000000000002"/>
    <n v="246300"/>
    <x v="0"/>
    <e v="#NAME?"/>
  </r>
  <r>
    <n v="-122.65"/>
    <n v="38.270000000000003"/>
    <n v="9"/>
    <n v="4764"/>
    <n v="816"/>
    <n v="2077"/>
    <n v="755"/>
    <n v="5.1391"/>
    <n v="234500"/>
    <x v="1"/>
    <m/>
  </r>
  <r>
    <n v="-122.63"/>
    <n v="38.26"/>
    <n v="7"/>
    <n v="7808"/>
    <n v="1390"/>
    <n v="3551"/>
    <n v="1392"/>
    <n v="4.6069000000000004"/>
    <n v="202300"/>
    <x v="1"/>
    <m/>
  </r>
  <r>
    <n v="-122.66"/>
    <n v="38.270000000000003"/>
    <n v="16"/>
    <n v="1523"/>
    <n v="308"/>
    <n v="477"/>
    <n v="315"/>
    <n v="2.1696"/>
    <n v="75000"/>
    <x v="1"/>
    <m/>
  </r>
  <r>
    <n v="-122.63"/>
    <n v="38.24"/>
    <n v="45"/>
    <n v="1615"/>
    <n v="338"/>
    <n v="823"/>
    <n v="327"/>
    <n v="2.5179"/>
    <n v="145500"/>
    <x v="1"/>
    <m/>
  </r>
  <r>
    <n v="-122.63"/>
    <n v="38.229999999999997"/>
    <n v="45"/>
    <n v="2264"/>
    <n v="504"/>
    <n v="1076"/>
    <n v="472"/>
    <n v="3.0139"/>
    <n v="194100"/>
    <x v="1"/>
    <m/>
  </r>
  <r>
    <n v="-122.64"/>
    <n v="38.229999999999997"/>
    <n v="52"/>
    <n v="1075"/>
    <n v="249"/>
    <n v="519"/>
    <n v="210"/>
    <n v="3.0769000000000002"/>
    <n v="230900"/>
    <x v="1"/>
    <m/>
  </r>
  <r>
    <n v="-122.64"/>
    <n v="38.229999999999997"/>
    <n v="49"/>
    <n v="2300"/>
    <n v="463"/>
    <n v="1061"/>
    <n v="429"/>
    <n v="4.0750000000000002"/>
    <n v="228800"/>
    <x v="1"/>
    <m/>
  </r>
  <r>
    <n v="-122.63"/>
    <n v="38.22"/>
    <n v="34"/>
    <n v="878"/>
    <n v="160"/>
    <n v="372"/>
    <n v="167"/>
    <n v="4.0416999999999996"/>
    <n v="232100"/>
    <x v="1"/>
    <m/>
  </r>
  <r>
    <n v="-122.63"/>
    <n v="38.22"/>
    <n v="17"/>
    <n v="2652"/>
    <n v="342"/>
    <n v="1199"/>
    <n v="350"/>
    <n v="5.5650000000000004"/>
    <n v="267100"/>
    <x v="1"/>
    <m/>
  </r>
  <r>
    <n v="-122.63"/>
    <n v="38.21"/>
    <n v="22"/>
    <n v="2933"/>
    <n v="461"/>
    <n v="1283"/>
    <n v="449"/>
    <n v="6.2034000000000002"/>
    <n v="291100"/>
    <x v="1"/>
    <m/>
  </r>
  <r>
    <n v="-122.63"/>
    <n v="38.229999999999997"/>
    <n v="37"/>
    <n v="1966"/>
    <n v="348"/>
    <n v="875"/>
    <n v="381"/>
    <n v="4.0702999999999996"/>
    <n v="223800"/>
    <x v="1"/>
    <m/>
  </r>
  <r>
    <n v="-122.65"/>
    <n v="38.229999999999997"/>
    <n v="52"/>
    <n v="1735"/>
    <n v="347"/>
    <n v="712"/>
    <n v="343"/>
    <n v="3.1711"/>
    <n v="200800"/>
    <x v="1"/>
    <m/>
  </r>
  <r>
    <n v="-122.64"/>
    <n v="38.229999999999997"/>
    <n v="52"/>
    <n v="2156"/>
    <n v="469"/>
    <n v="1070"/>
    <n v="467"/>
    <n v="3.3010999999999999"/>
    <n v="252300"/>
    <x v="1"/>
    <m/>
  </r>
  <r>
    <n v="-122.65"/>
    <n v="38.229999999999997"/>
    <n v="52"/>
    <n v="1923"/>
    <n v="393"/>
    <n v="910"/>
    <n v="345"/>
    <n v="3.45"/>
    <n v="200600"/>
    <x v="1"/>
    <m/>
  </r>
  <r>
    <n v="-122.66"/>
    <n v="38.200000000000003"/>
    <n v="39"/>
    <n v="2889"/>
    <n v="517"/>
    <n v="1351"/>
    <n v="489"/>
    <n v="4.3056000000000001"/>
    <n v="251300"/>
    <x v="1"/>
    <m/>
  </r>
  <r>
    <n v="-122.64"/>
    <n v="38.24"/>
    <n v="52"/>
    <n v="1621"/>
    <n v="393"/>
    <n v="635"/>
    <n v="349"/>
    <n v="2.5202"/>
    <n v="244000"/>
    <x v="1"/>
    <m/>
  </r>
  <r>
    <n v="-122.64"/>
    <n v="38.24"/>
    <n v="40"/>
    <n v="1974"/>
    <n v="410"/>
    <n v="1039"/>
    <n v="398"/>
    <n v="3.7917000000000001"/>
    <n v="151600"/>
    <x v="1"/>
    <m/>
  </r>
  <r>
    <n v="-122.65"/>
    <n v="38.25"/>
    <n v="23"/>
    <n v="4030"/>
    <m/>
    <n v="1852"/>
    <n v="778"/>
    <n v="3.4020000000000001"/>
    <n v="193300"/>
    <x v="1"/>
    <m/>
  </r>
  <r>
    <n v="-122.65"/>
    <n v="38.24"/>
    <n v="24"/>
    <n v="1948"/>
    <n v="310"/>
    <n v="922"/>
    <n v="313"/>
    <n v="4.95"/>
    <n v="243600"/>
    <x v="1"/>
    <m/>
  </r>
  <r>
    <n v="-122.65"/>
    <n v="38.24"/>
    <n v="49"/>
    <n v="3273"/>
    <n v="579"/>
    <n v="1431"/>
    <n v="539"/>
    <n v="4.2750000000000004"/>
    <n v="227600"/>
    <x v="1"/>
    <m/>
  </r>
  <r>
    <n v="-122.64"/>
    <n v="38.25"/>
    <n v="31"/>
    <n v="2554"/>
    <n v="515"/>
    <n v="1507"/>
    <n v="533"/>
    <n v="3.8"/>
    <n v="162600"/>
    <x v="1"/>
    <m/>
  </r>
  <r>
    <n v="-122.69"/>
    <n v="38.270000000000003"/>
    <n v="32"/>
    <n v="2344"/>
    <n v="434"/>
    <n v="1066"/>
    <n v="384"/>
    <n v="4.0312999999999999"/>
    <n v="285000"/>
    <x v="1"/>
    <m/>
  </r>
  <r>
    <n v="-122.67"/>
    <n v="38.25"/>
    <n v="32"/>
    <n v="1333"/>
    <n v="235"/>
    <n v="660"/>
    <n v="206"/>
    <n v="4.0728999999999997"/>
    <n v="288500"/>
    <x v="1"/>
    <m/>
  </r>
  <r>
    <n v="-122.68"/>
    <n v="38.25"/>
    <n v="29"/>
    <n v="1315"/>
    <n v="240"/>
    <n v="650"/>
    <n v="228"/>
    <n v="3.8269000000000002"/>
    <n v="306000"/>
    <x v="1"/>
    <m/>
  </r>
  <r>
    <n v="-122.67"/>
    <n v="38.24"/>
    <n v="29"/>
    <n v="2644"/>
    <n v="464"/>
    <n v="1372"/>
    <n v="450"/>
    <n v="5.0544000000000002"/>
    <n v="261800"/>
    <x v="1"/>
    <m/>
  </r>
  <r>
    <n v="-122.77"/>
    <n v="38.29"/>
    <n v="32"/>
    <n v="3201"/>
    <n v="542"/>
    <n v="1869"/>
    <n v="519"/>
    <n v="3.2442000000000002"/>
    <n v="268000"/>
    <x v="1"/>
    <m/>
  </r>
  <r>
    <n v="-122.73"/>
    <n v="38.26"/>
    <n v="35"/>
    <n v="3941"/>
    <n v="645"/>
    <n v="1668"/>
    <n v="620"/>
    <n v="4.3849999999999998"/>
    <n v="317700"/>
    <x v="1"/>
    <m/>
  </r>
  <r>
    <n v="-122.7"/>
    <n v="38.229999999999997"/>
    <n v="47"/>
    <n v="2090"/>
    <n v="387"/>
    <n v="1053"/>
    <n v="377"/>
    <n v="3.5672999999999999"/>
    <n v="310300"/>
    <x v="1"/>
    <m/>
  </r>
  <r>
    <n v="-122.72"/>
    <n v="38.35"/>
    <n v="16"/>
    <n v="3049"/>
    <n v="609"/>
    <n v="1675"/>
    <n v="618"/>
    <n v="2.4117000000000002"/>
    <n v="162500"/>
    <x v="1"/>
    <m/>
  </r>
  <r>
    <n v="-122.72"/>
    <n v="38.31"/>
    <n v="26"/>
    <n v="1644"/>
    <n v="294"/>
    <n v="801"/>
    <n v="291"/>
    <n v="4.3906000000000001"/>
    <n v="248000"/>
    <x v="1"/>
    <m/>
  </r>
  <r>
    <n v="-122.67"/>
    <n v="38.31"/>
    <n v="28"/>
    <n v="1915"/>
    <n v="419"/>
    <n v="930"/>
    <n v="342"/>
    <n v="3.7875000000000001"/>
    <n v="292700"/>
    <x v="1"/>
    <m/>
  </r>
  <r>
    <n v="-122.69"/>
    <n v="38.299999999999997"/>
    <n v="30"/>
    <n v="3919"/>
    <n v="743"/>
    <n v="1693"/>
    <n v="693"/>
    <n v="3.3826999999999998"/>
    <n v="292100"/>
    <x v="1"/>
    <m/>
  </r>
  <r>
    <n v="-122.73"/>
    <n v="38.340000000000003"/>
    <n v="44"/>
    <n v="743"/>
    <n v="155"/>
    <n v="434"/>
    <n v="162"/>
    <n v="2.5819000000000001"/>
    <n v="209600"/>
    <x v="1"/>
    <m/>
  </r>
  <r>
    <n v="-122.69"/>
    <n v="38.32"/>
    <n v="16"/>
    <n v="3741"/>
    <n v="698"/>
    <n v="1938"/>
    <n v="658"/>
    <n v="4.6323999999999996"/>
    <n v="183600"/>
    <x v="1"/>
    <m/>
  </r>
  <r>
    <n v="-122.71"/>
    <n v="38.33"/>
    <n v="13"/>
    <n v="4011"/>
    <n v="936"/>
    <n v="2064"/>
    <n v="914"/>
    <n v="3.6953"/>
    <n v="157600"/>
    <x v="1"/>
    <m/>
  </r>
  <r>
    <n v="-122.7"/>
    <n v="38.31"/>
    <n v="14"/>
    <n v="3155"/>
    <n v="580"/>
    <n v="1208"/>
    <n v="501"/>
    <n v="4.1963999999999997"/>
    <n v="258100"/>
    <x v="1"/>
    <m/>
  </r>
  <r>
    <n v="-122.7"/>
    <n v="38.33"/>
    <n v="16"/>
    <n v="1244"/>
    <n v="242"/>
    <n v="696"/>
    <n v="236"/>
    <n v="3.6368999999999998"/>
    <n v="158700"/>
    <x v="1"/>
    <m/>
  </r>
  <r>
    <n v="-122.69"/>
    <n v="38.32"/>
    <n v="15"/>
    <n v="2536"/>
    <n v="414"/>
    <n v="1400"/>
    <n v="426"/>
    <n v="5.6612999999999998"/>
    <n v="172400"/>
    <x v="1"/>
    <m/>
  </r>
  <r>
    <n v="-122.69"/>
    <n v="38.340000000000003"/>
    <n v="23"/>
    <n v="2846"/>
    <n v="516"/>
    <n v="1526"/>
    <n v="492"/>
    <n v="3.7330000000000001"/>
    <n v="163500"/>
    <x v="1"/>
    <m/>
  </r>
  <r>
    <n v="-122.7"/>
    <n v="38.33"/>
    <n v="26"/>
    <n v="1887"/>
    <n v="381"/>
    <n v="1060"/>
    <n v="364"/>
    <n v="3.0078"/>
    <n v="160400"/>
    <x v="1"/>
    <m/>
  </r>
  <r>
    <n v="-122.71"/>
    <n v="38.340000000000003"/>
    <n v="22"/>
    <n v="1249"/>
    <n v="335"/>
    <n v="699"/>
    <n v="308"/>
    <n v="2.6032999999999999"/>
    <n v="121600"/>
    <x v="1"/>
    <m/>
  </r>
  <r>
    <n v="-122.7"/>
    <n v="38.33"/>
    <n v="26"/>
    <n v="1584"/>
    <n v="295"/>
    <n v="846"/>
    <n v="295"/>
    <n v="3.375"/>
    <n v="156300"/>
    <x v="1"/>
    <m/>
  </r>
  <r>
    <n v="-122.69"/>
    <n v="38.35"/>
    <n v="12"/>
    <n v="1550"/>
    <n v="187"/>
    <n v="685"/>
    <n v="188"/>
    <n v="7.226"/>
    <n v="255300"/>
    <x v="1"/>
    <m/>
  </r>
  <r>
    <n v="-122.69"/>
    <n v="38.340000000000003"/>
    <n v="15"/>
    <n v="3091"/>
    <n v="697"/>
    <n v="1602"/>
    <n v="682"/>
    <n v="4.0071000000000003"/>
    <n v="135500"/>
    <x v="1"/>
    <m/>
  </r>
  <r>
    <n v="-122.71"/>
    <n v="38.35"/>
    <n v="11"/>
    <n v="2242"/>
    <n v="699"/>
    <n v="1203"/>
    <n v="642"/>
    <n v="2.3464"/>
    <n v="104200"/>
    <x v="1"/>
    <m/>
  </r>
  <r>
    <n v="-122.7"/>
    <n v="38.35"/>
    <n v="14"/>
    <n v="2313"/>
    <m/>
    <n v="954"/>
    <n v="397"/>
    <n v="3.7812999999999999"/>
    <n v="146500"/>
    <x v="1"/>
    <m/>
  </r>
  <r>
    <n v="-122.7"/>
    <n v="38.35"/>
    <n v="14"/>
    <n v="1555"/>
    <n v="369"/>
    <n v="493"/>
    <n v="335"/>
    <n v="1.6032999999999999"/>
    <n v="67500"/>
    <x v="1"/>
    <m/>
  </r>
  <r>
    <n v="-122.7"/>
    <n v="38.340000000000003"/>
    <n v="19"/>
    <n v="2987"/>
    <n v="676"/>
    <n v="1782"/>
    <n v="688"/>
    <n v="2.8260999999999998"/>
    <n v="154500"/>
    <x v="1"/>
    <m/>
  </r>
  <r>
    <n v="-122.71"/>
    <n v="38.340000000000003"/>
    <n v="23"/>
    <n v="2744"/>
    <n v="588"/>
    <n v="1493"/>
    <n v="557"/>
    <n v="3.1781000000000001"/>
    <n v="162000"/>
    <x v="1"/>
    <m/>
  </r>
  <r>
    <n v="-122.69"/>
    <n v="38.369999999999997"/>
    <n v="8"/>
    <n v="6322"/>
    <n v="1001"/>
    <n v="2969"/>
    <n v="1043"/>
    <n v="4.8232999999999997"/>
    <n v="214000"/>
    <x v="1"/>
    <m/>
  </r>
  <r>
    <n v="-122.71"/>
    <n v="38.369999999999997"/>
    <n v="16"/>
    <n v="2355"/>
    <n v="345"/>
    <n v="1014"/>
    <n v="348"/>
    <n v="5.6017999999999999"/>
    <n v="253000"/>
    <x v="1"/>
    <m/>
  </r>
  <r>
    <n v="-122.69"/>
    <n v="38.35"/>
    <n v="16"/>
    <n v="1689"/>
    <n v="254"/>
    <n v="921"/>
    <n v="270"/>
    <n v="4.4443999999999999"/>
    <n v="191800"/>
    <x v="1"/>
    <m/>
  </r>
  <r>
    <n v="-122.69"/>
    <n v="38.36"/>
    <n v="6"/>
    <n v="5496"/>
    <n v="1374"/>
    <n v="2502"/>
    <n v="1189"/>
    <n v="2.4826999999999999"/>
    <n v="177500"/>
    <x v="1"/>
    <m/>
  </r>
  <r>
    <n v="-122.7"/>
    <n v="38.35"/>
    <n v="16"/>
    <n v="1328"/>
    <n v="187"/>
    <n v="607"/>
    <n v="197"/>
    <n v="5.0366"/>
    <n v="257800"/>
    <x v="1"/>
    <m/>
  </r>
  <r>
    <n v="-122.7"/>
    <n v="38.36"/>
    <n v="11"/>
    <n v="5817"/>
    <n v="878"/>
    <n v="2538"/>
    <n v="876"/>
    <n v="4.2210000000000001"/>
    <n v="227100"/>
    <x v="1"/>
    <m/>
  </r>
  <r>
    <n v="-122.63"/>
    <n v="38.340000000000003"/>
    <n v="15"/>
    <n v="2153"/>
    <n v="345"/>
    <n v="979"/>
    <n v="335"/>
    <n v="5.1966000000000001"/>
    <n v="325400"/>
    <x v="1"/>
    <m/>
  </r>
  <r>
    <n v="-122.68"/>
    <n v="38.36"/>
    <n v="8"/>
    <n v="7520"/>
    <n v="1336"/>
    <n v="3833"/>
    <n v="1287"/>
    <n v="4.3277999999999999"/>
    <n v="184100"/>
    <x v="1"/>
    <m/>
  </r>
  <r>
    <n v="-122.69"/>
    <n v="38.340000000000003"/>
    <n v="12"/>
    <n v="3876"/>
    <n v="782"/>
    <n v="2146"/>
    <n v="764"/>
    <n v="4.0843999999999996"/>
    <n v="165400"/>
    <x v="1"/>
    <m/>
  </r>
  <r>
    <n v="-122.67"/>
    <n v="38.33"/>
    <n v="4"/>
    <n v="8072"/>
    <n v="1606"/>
    <n v="4323"/>
    <n v="1475"/>
    <n v="3.9518"/>
    <n v="220300"/>
    <x v="1"/>
    <m/>
  </r>
  <r>
    <n v="-122.69"/>
    <n v="38.340000000000003"/>
    <n v="16"/>
    <n v="1683"/>
    <n v="341"/>
    <n v="880"/>
    <n v="327"/>
    <n v="3.2856999999999998"/>
    <n v="160200"/>
    <x v="1"/>
    <m/>
  </r>
  <r>
    <n v="-122.68"/>
    <n v="38.4"/>
    <n v="32"/>
    <n v="2826"/>
    <n v="627"/>
    <n v="1767"/>
    <n v="628"/>
    <n v="3.1046999999999998"/>
    <n v="141400"/>
    <x v="1"/>
    <m/>
  </r>
  <r>
    <n v="-122.7"/>
    <n v="38.43"/>
    <n v="28"/>
    <n v="1585"/>
    <n v="412"/>
    <n v="1362"/>
    <n v="424"/>
    <n v="1.6685000000000001"/>
    <n v="114100"/>
    <x v="1"/>
    <m/>
  </r>
  <r>
    <n v="-122.71"/>
    <n v="38.42"/>
    <n v="23"/>
    <n v="1569"/>
    <n v="414"/>
    <n v="1031"/>
    <n v="368"/>
    <n v="1.6267"/>
    <n v="129200"/>
    <x v="1"/>
    <m/>
  </r>
  <r>
    <n v="-122.71"/>
    <n v="38.4"/>
    <n v="17"/>
    <n v="1690"/>
    <n v="464"/>
    <n v="833"/>
    <n v="445"/>
    <n v="1.4390000000000001"/>
    <n v="140600"/>
    <x v="1"/>
    <m/>
  </r>
  <r>
    <n v="-122.7"/>
    <n v="38.39"/>
    <n v="16"/>
    <n v="4922"/>
    <n v="1211"/>
    <n v="2557"/>
    <n v="1088"/>
    <n v="2.0914999999999999"/>
    <n v="168100"/>
    <x v="1"/>
    <m/>
  </r>
  <r>
    <n v="-122.62"/>
    <n v="38.4"/>
    <n v="10"/>
    <n v="9772"/>
    <n v="1308"/>
    <n v="3741"/>
    <n v="1242"/>
    <n v="6.5260999999999996"/>
    <n v="324700"/>
    <x v="1"/>
    <m/>
  </r>
  <r>
    <n v="-122.66"/>
    <n v="38.44"/>
    <n v="17"/>
    <n v="5815"/>
    <n v="898"/>
    <n v="2614"/>
    <n v="887"/>
    <n v="4.3657000000000004"/>
    <n v="215900"/>
    <x v="1"/>
    <m/>
  </r>
  <r>
    <n v="-122.67"/>
    <n v="38.44"/>
    <n v="29"/>
    <n v="2551"/>
    <n v="448"/>
    <n v="1165"/>
    <n v="456"/>
    <n v="4.3586999999999998"/>
    <n v="196400"/>
    <x v="1"/>
    <m/>
  </r>
  <r>
    <n v="-122.68"/>
    <n v="38.43"/>
    <n v="18"/>
    <n v="2723"/>
    <n v="529"/>
    <n v="1150"/>
    <n v="520"/>
    <n v="3.5884999999999998"/>
    <n v="191900"/>
    <x v="1"/>
    <m/>
  </r>
  <r>
    <n v="-122.65"/>
    <n v="38.4"/>
    <n v="21"/>
    <n v="1059"/>
    <n v="150"/>
    <n v="400"/>
    <n v="154"/>
    <n v="6.8586"/>
    <n v="343100"/>
    <x v="1"/>
    <m/>
  </r>
  <r>
    <n v="-122.65"/>
    <n v="38.369999999999997"/>
    <n v="15"/>
    <n v="1848"/>
    <n v="280"/>
    <n v="786"/>
    <n v="282"/>
    <n v="5.7203999999999997"/>
    <n v="344100"/>
    <x v="1"/>
    <m/>
  </r>
  <r>
    <n v="-122.67"/>
    <n v="38.43"/>
    <n v="17"/>
    <n v="1804"/>
    <n v="304"/>
    <n v="750"/>
    <n v="298"/>
    <n v="4.5587999999999997"/>
    <n v="196400"/>
    <x v="1"/>
    <m/>
  </r>
  <r>
    <n v="-122.67"/>
    <n v="38.43"/>
    <n v="17"/>
    <n v="2007"/>
    <n v="400"/>
    <n v="895"/>
    <n v="403"/>
    <n v="3.2812999999999999"/>
    <n v="202700"/>
    <x v="1"/>
    <m/>
  </r>
  <r>
    <n v="-122.66"/>
    <n v="38.42"/>
    <n v="14"/>
    <n v="5315"/>
    <n v="1037"/>
    <n v="2228"/>
    <n v="950"/>
    <n v="4.0229999999999997"/>
    <n v="208400"/>
    <x v="1"/>
    <m/>
  </r>
  <r>
    <n v="-122.68"/>
    <n v="38.43"/>
    <n v="29"/>
    <n v="488"/>
    <n v="63"/>
    <n v="161"/>
    <n v="62"/>
    <n v="6.0773999999999999"/>
    <n v="334400"/>
    <x v="1"/>
    <m/>
  </r>
  <r>
    <n v="-122.58"/>
    <n v="38.46"/>
    <n v="15"/>
    <n v="2936"/>
    <n v="517"/>
    <n v="1182"/>
    <n v="501"/>
    <n v="3.3980999999999999"/>
    <n v="246900"/>
    <x v="1"/>
    <m/>
  </r>
  <r>
    <n v="-122.61"/>
    <n v="38.42"/>
    <n v="13"/>
    <n v="7731"/>
    <n v="1360"/>
    <n v="2543"/>
    <n v="1249"/>
    <n v="4.6957000000000004"/>
    <n v="259800"/>
    <x v="1"/>
    <m/>
  </r>
  <r>
    <n v="-122.58"/>
    <n v="38.43"/>
    <n v="10"/>
    <n v="3597"/>
    <n v="661"/>
    <n v="1132"/>
    <n v="639"/>
    <n v="3.9375"/>
    <n v="269200"/>
    <x v="1"/>
    <m/>
  </r>
  <r>
    <n v="-122.59"/>
    <n v="38.44"/>
    <n v="14"/>
    <n v="1665"/>
    <n v="390"/>
    <n v="505"/>
    <n v="348"/>
    <n v="3.1829999999999998"/>
    <n v="201200"/>
    <x v="1"/>
    <m/>
  </r>
  <r>
    <n v="-122.59"/>
    <n v="38.43"/>
    <n v="20"/>
    <n v="2791"/>
    <n v="546"/>
    <n v="785"/>
    <n v="512"/>
    <n v="3.4561000000000002"/>
    <n v="216700"/>
    <x v="1"/>
    <m/>
  </r>
  <r>
    <n v="-122.56"/>
    <n v="38.409999999999997"/>
    <n v="20"/>
    <n v="1151"/>
    <n v="211"/>
    <n v="478"/>
    <n v="183"/>
    <n v="5.93"/>
    <n v="384600"/>
    <x v="1"/>
    <m/>
  </r>
  <r>
    <n v="-122.66"/>
    <n v="38.46"/>
    <n v="14"/>
    <n v="2364"/>
    <n v="631"/>
    <n v="1300"/>
    <n v="625"/>
    <n v="2.6023000000000001"/>
    <n v="221100"/>
    <x v="1"/>
    <m/>
  </r>
  <r>
    <n v="-122.66"/>
    <n v="38.450000000000003"/>
    <n v="26"/>
    <n v="2081"/>
    <n v="339"/>
    <n v="906"/>
    <n v="323"/>
    <n v="4.4375"/>
    <n v="293500"/>
    <x v="1"/>
    <m/>
  </r>
  <r>
    <n v="-122.67"/>
    <n v="38.450000000000003"/>
    <n v="24"/>
    <n v="2622"/>
    <n v="525"/>
    <n v="1027"/>
    <n v="510"/>
    <n v="2.9222000000000001"/>
    <n v="242600"/>
    <x v="1"/>
    <m/>
  </r>
  <r>
    <n v="-122.67"/>
    <n v="38.44"/>
    <n v="32"/>
    <n v="3771"/>
    <n v="741"/>
    <n v="1786"/>
    <n v="721"/>
    <n v="3.2414999999999998"/>
    <n v="172200"/>
    <x v="1"/>
    <m/>
  </r>
  <r>
    <n v="-122.68"/>
    <n v="38.44"/>
    <n v="29"/>
    <n v="2796"/>
    <n v="588"/>
    <n v="1346"/>
    <n v="562"/>
    <n v="2.9106999999999998"/>
    <n v="169700"/>
    <x v="1"/>
    <m/>
  </r>
  <r>
    <n v="-122.7"/>
    <n v="38.450000000000003"/>
    <n v="47"/>
    <n v="904"/>
    <n v="154"/>
    <n v="310"/>
    <n v="144"/>
    <n v="3.9765999999999999"/>
    <n v="190600"/>
    <x v="1"/>
    <m/>
  </r>
  <r>
    <n v="-122.68"/>
    <n v="38.450000000000003"/>
    <n v="36"/>
    <n v="1686"/>
    <n v="303"/>
    <n v="744"/>
    <n v="304"/>
    <n v="4.0138999999999996"/>
    <n v="163100"/>
    <x v="1"/>
    <m/>
  </r>
  <r>
    <n v="-122.69"/>
    <n v="38.44"/>
    <n v="40"/>
    <n v="1449"/>
    <n v="281"/>
    <n v="636"/>
    <n v="295"/>
    <n v="2.7222"/>
    <n v="161200"/>
    <x v="1"/>
    <m/>
  </r>
  <r>
    <n v="-122.69"/>
    <n v="38.44"/>
    <n v="35"/>
    <n v="1356"/>
    <n v="241"/>
    <n v="620"/>
    <n v="216"/>
    <n v="3.5520999999999998"/>
    <n v="168300"/>
    <x v="1"/>
    <m/>
  </r>
  <r>
    <n v="-122.68"/>
    <n v="38.44"/>
    <n v="36"/>
    <n v="1311"/>
    <n v="259"/>
    <n v="648"/>
    <n v="268"/>
    <n v="3.4544999999999999"/>
    <n v="161200"/>
    <x v="1"/>
    <m/>
  </r>
  <r>
    <n v="-122.7"/>
    <n v="38.44"/>
    <n v="45"/>
    <n v="883"/>
    <n v="202"/>
    <n v="401"/>
    <n v="194"/>
    <n v="3.2845"/>
    <n v="178300"/>
    <x v="1"/>
    <m/>
  </r>
  <r>
    <n v="-122.69"/>
    <n v="38.450000000000003"/>
    <n v="36"/>
    <n v="1943"/>
    <n v="337"/>
    <n v="711"/>
    <n v="318"/>
    <n v="3.9190999999999998"/>
    <n v="183000"/>
    <x v="1"/>
    <m/>
  </r>
  <r>
    <n v="-122.69"/>
    <n v="38.44"/>
    <n v="31"/>
    <n v="1808"/>
    <n v="315"/>
    <n v="691"/>
    <n v="280"/>
    <n v="3.8582999999999998"/>
    <n v="193200"/>
    <x v="1"/>
    <m/>
  </r>
  <r>
    <n v="-122.7"/>
    <n v="38.44"/>
    <n v="42"/>
    <n v="709"/>
    <n v="182"/>
    <n v="547"/>
    <n v="172"/>
    <n v="2.1911999999999998"/>
    <n v="165000"/>
    <x v="1"/>
    <m/>
  </r>
  <r>
    <n v="-122.7"/>
    <n v="38.44"/>
    <n v="35"/>
    <n v="1304"/>
    <n v="343"/>
    <n v="822"/>
    <n v="304"/>
    <n v="3.2934999999999999"/>
    <n v="157800"/>
    <x v="1"/>
    <m/>
  </r>
  <r>
    <n v="-122.71"/>
    <n v="38.43"/>
    <n v="52"/>
    <n v="1439"/>
    <n v="325"/>
    <n v="738"/>
    <n v="316"/>
    <n v="2.2262"/>
    <n v="129900"/>
    <x v="1"/>
    <m/>
  </r>
  <r>
    <n v="-122.71"/>
    <n v="38.43"/>
    <n v="38"/>
    <n v="1689"/>
    <n v="526"/>
    <n v="1071"/>
    <n v="529"/>
    <n v="1.5025999999999999"/>
    <n v="124000"/>
    <x v="1"/>
    <m/>
  </r>
  <r>
    <n v="-122.72"/>
    <n v="38.44"/>
    <n v="52"/>
    <n v="1059"/>
    <n v="281"/>
    <n v="627"/>
    <n v="273"/>
    <n v="1.5357000000000001"/>
    <n v="137500"/>
    <x v="1"/>
    <m/>
  </r>
  <r>
    <n v="-122.71"/>
    <n v="38.44"/>
    <n v="52"/>
    <n v="988"/>
    <n v="283"/>
    <n v="475"/>
    <n v="242"/>
    <n v="1.3684000000000001"/>
    <n v="258300"/>
    <x v="1"/>
    <m/>
  </r>
  <r>
    <n v="-122.71"/>
    <n v="38.44"/>
    <n v="27"/>
    <n v="966"/>
    <n v="251"/>
    <n v="462"/>
    <n v="230"/>
    <n v="1.7"/>
    <n v="350000"/>
    <x v="1"/>
    <m/>
  </r>
  <r>
    <n v="-122.72"/>
    <n v="38.47"/>
    <n v="29"/>
    <n v="1706"/>
    <n v="415"/>
    <n v="990"/>
    <n v="394"/>
    <n v="1.9932000000000001"/>
    <n v="164800"/>
    <x v="1"/>
    <m/>
  </r>
  <r>
    <n v="-122.72"/>
    <n v="38.46"/>
    <n v="35"/>
    <n v="1445"/>
    <n v="309"/>
    <n v="795"/>
    <n v="308"/>
    <n v="2.9073000000000002"/>
    <n v="157000"/>
    <x v="1"/>
    <m/>
  </r>
  <r>
    <n v="-122.72"/>
    <n v="38.450000000000003"/>
    <n v="41"/>
    <n v="1743"/>
    <n v="373"/>
    <n v="780"/>
    <n v="357"/>
    <n v="3.1467000000000001"/>
    <n v="175500"/>
    <x v="1"/>
    <m/>
  </r>
  <r>
    <n v="-122.71"/>
    <n v="38.46"/>
    <n v="42"/>
    <n v="1574"/>
    <n v="376"/>
    <n v="844"/>
    <n v="369"/>
    <n v="2.3140000000000001"/>
    <n v="169400"/>
    <x v="1"/>
    <m/>
  </r>
  <r>
    <n v="-122.71"/>
    <n v="38.46"/>
    <n v="41"/>
    <n v="1974"/>
    <n v="482"/>
    <n v="965"/>
    <n v="458"/>
    <n v="2.9049999999999998"/>
    <n v="159300"/>
    <x v="1"/>
    <m/>
  </r>
  <r>
    <n v="-122.71"/>
    <n v="38.46"/>
    <n v="36"/>
    <n v="2175"/>
    <n v="516"/>
    <n v="1087"/>
    <n v="477"/>
    <n v="3.0444"/>
    <n v="167200"/>
    <x v="1"/>
    <m/>
  </r>
  <r>
    <n v="-122.71"/>
    <n v="38.450000000000003"/>
    <n v="39"/>
    <n v="2739"/>
    <n v="573"/>
    <n v="1223"/>
    <n v="569"/>
    <n v="2.9662999999999999"/>
    <n v="185400"/>
    <x v="1"/>
    <m/>
  </r>
  <r>
    <n v="-122.71"/>
    <n v="38.450000000000003"/>
    <n v="48"/>
    <n v="3118"/>
    <n v="561"/>
    <n v="1275"/>
    <n v="530"/>
    <n v="3.4550000000000001"/>
    <n v="222100"/>
    <x v="1"/>
    <m/>
  </r>
  <r>
    <n v="-122.7"/>
    <n v="38.450000000000003"/>
    <n v="26"/>
    <n v="2011"/>
    <n v="557"/>
    <n v="855"/>
    <n v="530"/>
    <n v="1.125"/>
    <n v="233300"/>
    <x v="1"/>
    <m/>
  </r>
  <r>
    <n v="-122.71"/>
    <n v="38.450000000000003"/>
    <n v="52"/>
    <n v="2259"/>
    <n v="537"/>
    <n v="957"/>
    <n v="520"/>
    <n v="2.1827000000000001"/>
    <n v="188800"/>
    <x v="1"/>
    <m/>
  </r>
  <r>
    <n v="-122.68"/>
    <n v="38.479999999999997"/>
    <n v="15"/>
    <n v="1575"/>
    <n v="262"/>
    <n v="716"/>
    <n v="259"/>
    <n v="5.3409000000000004"/>
    <n v="244600"/>
    <x v="1"/>
    <m/>
  </r>
  <r>
    <n v="-122.67"/>
    <n v="38.47"/>
    <n v="16"/>
    <n v="3452"/>
    <n v="791"/>
    <n v="1567"/>
    <n v="731"/>
    <n v="2.4722"/>
    <n v="194300"/>
    <x v="1"/>
    <m/>
  </r>
  <r>
    <n v="-122.68"/>
    <n v="38.46"/>
    <n v="17"/>
    <n v="3201"/>
    <n v="527"/>
    <n v="1244"/>
    <n v="495"/>
    <n v="4.7142999999999997"/>
    <n v="202900"/>
    <x v="1"/>
    <m/>
  </r>
  <r>
    <n v="-122.67"/>
    <n v="38.47"/>
    <n v="19"/>
    <n v="1848"/>
    <n v="428"/>
    <n v="1130"/>
    <n v="433"/>
    <n v="3.0568"/>
    <n v="190300"/>
    <x v="1"/>
    <m/>
  </r>
  <r>
    <n v="-122.68"/>
    <n v="38.46"/>
    <n v="15"/>
    <n v="1811"/>
    <n v="406"/>
    <n v="718"/>
    <n v="403"/>
    <n v="2.3929"/>
    <n v="141300"/>
    <x v="1"/>
    <m/>
  </r>
  <r>
    <n v="-122.71"/>
    <n v="38.46"/>
    <n v="23"/>
    <n v="3220"/>
    <n v="603"/>
    <n v="1299"/>
    <n v="591"/>
    <n v="3.9260999999999999"/>
    <n v="213300"/>
    <x v="1"/>
    <m/>
  </r>
  <r>
    <n v="-122.7"/>
    <n v="38.46"/>
    <n v="29"/>
    <n v="2891"/>
    <n v="459"/>
    <n v="1012"/>
    <n v="441"/>
    <n v="5.0415000000000001"/>
    <n v="240200"/>
    <x v="1"/>
    <m/>
  </r>
  <r>
    <n v="-122.69"/>
    <n v="38.46"/>
    <n v="32"/>
    <n v="2970"/>
    <n v="504"/>
    <n v="1117"/>
    <n v="512"/>
    <n v="5"/>
    <n v="275900"/>
    <x v="1"/>
    <m/>
  </r>
  <r>
    <n v="-122.7"/>
    <n v="38.450000000000003"/>
    <n v="39"/>
    <n v="2015"/>
    <n v="335"/>
    <n v="640"/>
    <n v="315"/>
    <n v="4.1734"/>
    <n v="240500"/>
    <x v="1"/>
    <m/>
  </r>
  <r>
    <n v="-122.72"/>
    <n v="38.479999999999997"/>
    <n v="23"/>
    <n v="2296"/>
    <n v="356"/>
    <n v="902"/>
    <n v="334"/>
    <n v="6.0297999999999998"/>
    <n v="289100"/>
    <x v="1"/>
    <m/>
  </r>
  <r>
    <n v="-122.68"/>
    <n v="38.46"/>
    <n v="19"/>
    <n v="4976"/>
    <n v="711"/>
    <n v="1926"/>
    <n v="625"/>
    <n v="7.3003"/>
    <n v="381300"/>
    <x v="1"/>
    <m/>
  </r>
  <r>
    <n v="-122.71"/>
    <n v="38.5"/>
    <n v="15"/>
    <n v="5645"/>
    <n v="830"/>
    <n v="2324"/>
    <n v="769"/>
    <n v="6.6104000000000003"/>
    <n v="330900"/>
    <x v="1"/>
    <m/>
  </r>
  <r>
    <n v="-122.66"/>
    <n v="38.479999999999997"/>
    <n v="16"/>
    <n v="2697"/>
    <n v="490"/>
    <n v="1462"/>
    <n v="515"/>
    <n v="4.2050999999999998"/>
    <n v="190300"/>
    <x v="1"/>
    <m/>
  </r>
  <r>
    <n v="-122.66"/>
    <n v="38.479999999999997"/>
    <n v="16"/>
    <n v="2724"/>
    <n v="593"/>
    <n v="1124"/>
    <n v="586"/>
    <n v="2.8250000000000002"/>
    <n v="186200"/>
    <x v="1"/>
    <m/>
  </r>
  <r>
    <n v="-122.66"/>
    <n v="38.47"/>
    <n v="23"/>
    <n v="2246"/>
    <n v="437"/>
    <n v="1035"/>
    <n v="386"/>
    <n v="3.7616999999999998"/>
    <n v="172600"/>
    <x v="1"/>
    <m/>
  </r>
  <r>
    <n v="-122.65"/>
    <n v="38.46"/>
    <n v="14"/>
    <n v="2096"/>
    <n v="420"/>
    <n v="926"/>
    <n v="397"/>
    <n v="4.0647000000000002"/>
    <n v="187800"/>
    <x v="1"/>
    <m/>
  </r>
  <r>
    <n v="-122.66"/>
    <n v="38.479999999999997"/>
    <n v="21"/>
    <n v="2066"/>
    <n v="393"/>
    <n v="919"/>
    <n v="395"/>
    <n v="3.2669999999999999"/>
    <n v="176200"/>
    <x v="1"/>
    <m/>
  </r>
  <r>
    <n v="-122.66"/>
    <n v="38.47"/>
    <n v="20"/>
    <n v="2806"/>
    <n v="477"/>
    <n v="1369"/>
    <n v="460"/>
    <n v="4.75"/>
    <n v="190500"/>
    <x v="1"/>
    <m/>
  </r>
  <r>
    <n v="-122.69"/>
    <n v="38.51"/>
    <n v="18"/>
    <n v="3364"/>
    <n v="501"/>
    <n v="1442"/>
    <n v="506"/>
    <n v="6.6853999999999996"/>
    <n v="313000"/>
    <x v="1"/>
    <m/>
  </r>
  <r>
    <n v="-122.64"/>
    <n v="38.479999999999997"/>
    <n v="19"/>
    <n v="3244"/>
    <n v="449"/>
    <n v="1174"/>
    <n v="454"/>
    <n v="5.8369"/>
    <n v="255700"/>
    <x v="1"/>
    <m/>
  </r>
  <r>
    <n v="-122.65"/>
    <n v="38.47"/>
    <n v="24"/>
    <n v="2268"/>
    <n v="330"/>
    <n v="847"/>
    <n v="296"/>
    <n v="3.8580000000000001"/>
    <n v="214400"/>
    <x v="1"/>
    <m/>
  </r>
  <r>
    <n v="-122.6"/>
    <n v="38.479999999999997"/>
    <n v="17"/>
    <n v="1528"/>
    <n v="264"/>
    <n v="606"/>
    <n v="251"/>
    <n v="6.6003999999999996"/>
    <n v="341500"/>
    <x v="1"/>
    <m/>
  </r>
  <r>
    <n v="-122.62"/>
    <n v="38.54"/>
    <n v="24"/>
    <n v="2409"/>
    <n v="464"/>
    <n v="1006"/>
    <n v="403"/>
    <n v="4.5167000000000002"/>
    <n v="265200"/>
    <x v="1"/>
    <m/>
  </r>
  <r>
    <n v="-122.63"/>
    <n v="38.5"/>
    <n v="19"/>
    <n v="2107"/>
    <n v="332"/>
    <n v="874"/>
    <n v="341"/>
    <n v="5.7819000000000003"/>
    <n v="265600"/>
    <x v="1"/>
    <m/>
  </r>
  <r>
    <n v="-122.65"/>
    <n v="38.479999999999997"/>
    <n v="17"/>
    <n v="1090"/>
    <n v="164"/>
    <n v="473"/>
    <n v="163"/>
    <n v="5.5061"/>
    <n v="231800"/>
    <x v="1"/>
    <m/>
  </r>
  <r>
    <n v="-122.75"/>
    <n v="38.54"/>
    <n v="6"/>
    <n v="6719"/>
    <n v="1016"/>
    <n v="2699"/>
    <n v="997"/>
    <n v="5.4885999999999999"/>
    <n v="254200"/>
    <x v="1"/>
    <m/>
  </r>
  <r>
    <n v="-122.78"/>
    <n v="38.520000000000003"/>
    <n v="23"/>
    <n v="2511"/>
    <n v="549"/>
    <n v="1052"/>
    <n v="527"/>
    <n v="2.4922"/>
    <n v="192000"/>
    <x v="1"/>
    <m/>
  </r>
  <r>
    <n v="-122.79"/>
    <n v="38.5"/>
    <n v="18"/>
    <n v="4839"/>
    <n v="918"/>
    <n v="2755"/>
    <n v="841"/>
    <n v="3.75"/>
    <n v="248300"/>
    <x v="1"/>
    <m/>
  </r>
  <r>
    <n v="-122.76"/>
    <n v="38.520000000000003"/>
    <n v="6"/>
    <n v="2073"/>
    <n v="388"/>
    <n v="826"/>
    <n v="375"/>
    <n v="3.0550000000000002"/>
    <n v="224100"/>
    <x v="1"/>
    <m/>
  </r>
  <r>
    <n v="-122.75"/>
    <n v="38.5"/>
    <n v="16"/>
    <n v="4196"/>
    <n v="638"/>
    <n v="1713"/>
    <n v="615"/>
    <n v="5.4489999999999998"/>
    <n v="252100"/>
    <x v="1"/>
    <m/>
  </r>
  <r>
    <n v="-122.73"/>
    <n v="38.46"/>
    <n v="14"/>
    <n v="4042"/>
    <n v="1298"/>
    <n v="2323"/>
    <n v="1158"/>
    <n v="2.0651000000000002"/>
    <n v="135400"/>
    <x v="1"/>
    <m/>
  </r>
  <r>
    <n v="-122.73"/>
    <n v="38.47"/>
    <n v="16"/>
    <n v="1834"/>
    <n v="391"/>
    <n v="994"/>
    <n v="390"/>
    <n v="3.7265999999999999"/>
    <n v="156500"/>
    <x v="1"/>
    <m/>
  </r>
  <r>
    <n v="-122.74"/>
    <n v="38.47"/>
    <n v="16"/>
    <n v="1426"/>
    <n v="287"/>
    <n v="525"/>
    <n v="260"/>
    <n v="3.0714000000000001"/>
    <n v="161700"/>
    <x v="1"/>
    <m/>
  </r>
  <r>
    <n v="-122.74"/>
    <n v="38.46"/>
    <n v="9"/>
    <n v="2268"/>
    <n v="594"/>
    <n v="1311"/>
    <n v="585"/>
    <n v="2.6606999999999998"/>
    <n v="91500"/>
    <x v="1"/>
    <m/>
  </r>
  <r>
    <n v="-122.74"/>
    <n v="38.479999999999997"/>
    <n v="12"/>
    <n v="4174"/>
    <n v="670"/>
    <n v="1882"/>
    <n v="647"/>
    <n v="4.5510000000000002"/>
    <n v="178300"/>
    <x v="1"/>
    <m/>
  </r>
  <r>
    <n v="-122.75"/>
    <n v="38.479999999999997"/>
    <n v="4"/>
    <n v="6487"/>
    <n v="1112"/>
    <n v="2958"/>
    <n v="1131"/>
    <n v="4.5416999999999996"/>
    <n v="197400"/>
    <x v="1"/>
    <m/>
  </r>
  <r>
    <n v="-122.79"/>
    <n v="38.479999999999997"/>
    <n v="7"/>
    <n v="6837"/>
    <m/>
    <n v="3468"/>
    <n v="1405"/>
    <n v="3.1661999999999999"/>
    <n v="191000"/>
    <x v="1"/>
    <m/>
  </r>
  <r>
    <n v="-122.81"/>
    <n v="38.46"/>
    <n v="28"/>
    <n v="3580"/>
    <n v="611"/>
    <n v="1634"/>
    <n v="567"/>
    <n v="4.7450000000000001"/>
    <n v="248600"/>
    <x v="1"/>
    <m/>
  </r>
  <r>
    <n v="-122.75"/>
    <n v="38.46"/>
    <n v="13"/>
    <n v="4323"/>
    <n v="1020"/>
    <n v="2566"/>
    <n v="728"/>
    <n v="3.0146999999999999"/>
    <n v="142800"/>
    <x v="1"/>
    <m/>
  </r>
  <r>
    <n v="-122.75"/>
    <n v="38.46"/>
    <n v="16"/>
    <n v="2653"/>
    <n v="606"/>
    <n v="1693"/>
    <n v="586"/>
    <n v="2.6383999999999999"/>
    <n v="146900"/>
    <x v="1"/>
    <m/>
  </r>
  <r>
    <n v="-122.76"/>
    <n v="38.46"/>
    <n v="14"/>
    <n v="4742"/>
    <n v="756"/>
    <n v="2149"/>
    <n v="732"/>
    <n v="4.5152000000000001"/>
    <n v="199200"/>
    <x v="1"/>
    <m/>
  </r>
  <r>
    <n v="-122.76"/>
    <n v="38.46"/>
    <n v="14"/>
    <n v="4794"/>
    <n v="767"/>
    <n v="2252"/>
    <n v="768"/>
    <n v="4.2061000000000002"/>
    <n v="213100"/>
    <x v="1"/>
    <m/>
  </r>
  <r>
    <n v="-122.73"/>
    <n v="38.46"/>
    <n v="14"/>
    <n v="2324"/>
    <n v="754"/>
    <n v="1026"/>
    <n v="677"/>
    <n v="1.722"/>
    <n v="150000"/>
    <x v="1"/>
    <m/>
  </r>
  <r>
    <n v="-122.74"/>
    <n v="38.450000000000003"/>
    <n v="17"/>
    <n v="3064"/>
    <n v="588"/>
    <n v="1704"/>
    <n v="590"/>
    <n v="3.9329000000000001"/>
    <n v="170900"/>
    <x v="1"/>
    <m/>
  </r>
  <r>
    <n v="-122.74"/>
    <n v="38.450000000000003"/>
    <n v="25"/>
    <n v="2696"/>
    <n v="496"/>
    <n v="1296"/>
    <n v="514"/>
    <n v="4.0797999999999996"/>
    <n v="179200"/>
    <x v="1"/>
    <m/>
  </r>
  <r>
    <n v="-122.74"/>
    <n v="38.44"/>
    <n v="23"/>
    <n v="2819"/>
    <n v="612"/>
    <n v="1644"/>
    <n v="546"/>
    <n v="2.6576"/>
    <n v="147900"/>
    <x v="1"/>
    <m/>
  </r>
  <r>
    <n v="-122.73"/>
    <n v="38.44"/>
    <n v="20"/>
    <n v="2919"/>
    <n v="508"/>
    <n v="1711"/>
    <n v="500"/>
    <n v="3.875"/>
    <n v="140300"/>
    <x v="1"/>
    <m/>
  </r>
  <r>
    <n v="-122.72"/>
    <n v="38.44"/>
    <n v="48"/>
    <n v="707"/>
    <n v="166"/>
    <n v="458"/>
    <n v="172"/>
    <n v="3.1797"/>
    <n v="140400"/>
    <x v="1"/>
    <m/>
  </r>
  <r>
    <n v="-122.73"/>
    <n v="38.44"/>
    <n v="35"/>
    <n v="1120"/>
    <n v="297"/>
    <n v="659"/>
    <n v="274"/>
    <n v="2.3824000000000001"/>
    <n v="145000"/>
    <x v="1"/>
    <m/>
  </r>
  <r>
    <n v="-122.73"/>
    <n v="38.44"/>
    <n v="28"/>
    <n v="1073"/>
    <n v="241"/>
    <n v="652"/>
    <n v="238"/>
    <n v="2.4"/>
    <n v="146200"/>
    <x v="1"/>
    <m/>
  </r>
  <r>
    <n v="-122.72"/>
    <n v="38.44"/>
    <n v="52"/>
    <n v="188"/>
    <n v="62"/>
    <n v="301"/>
    <n v="72"/>
    <n v="0.94369999999999998"/>
    <n v="129200"/>
    <x v="1"/>
    <m/>
  </r>
  <r>
    <n v="-122.74"/>
    <n v="38.44"/>
    <n v="17"/>
    <n v="2287"/>
    <n v="497"/>
    <n v="1240"/>
    <n v="493"/>
    <n v="3.5844999999999998"/>
    <n v="164300"/>
    <x v="1"/>
    <m/>
  </r>
  <r>
    <n v="-122.74"/>
    <n v="38.43"/>
    <n v="11"/>
    <n v="4670"/>
    <n v="1007"/>
    <n v="2430"/>
    <n v="962"/>
    <n v="3.0341"/>
    <n v="142300"/>
    <x v="1"/>
    <m/>
  </r>
  <r>
    <n v="-122.73"/>
    <n v="38.43"/>
    <n v="15"/>
    <n v="3265"/>
    <n v="690"/>
    <n v="1629"/>
    <n v="629"/>
    <n v="3.7132000000000001"/>
    <n v="167600"/>
    <x v="1"/>
    <m/>
  </r>
  <r>
    <n v="-122.76"/>
    <n v="38.450000000000003"/>
    <n v="8"/>
    <n v="5823"/>
    <n v="1104"/>
    <n v="2864"/>
    <n v="1041"/>
    <n v="3.6292"/>
    <n v="183600"/>
    <x v="1"/>
    <m/>
  </r>
  <r>
    <n v="-122.82"/>
    <n v="38.44"/>
    <n v="23"/>
    <n v="1551"/>
    <n v="236"/>
    <n v="555"/>
    <n v="243"/>
    <n v="4.6791999999999998"/>
    <n v="304700"/>
    <x v="1"/>
    <m/>
  </r>
  <r>
    <n v="-122.76"/>
    <n v="38.44"/>
    <n v="11"/>
    <n v="2895"/>
    <n v="524"/>
    <n v="1633"/>
    <n v="534"/>
    <n v="4.7282999999999999"/>
    <n v="170200"/>
    <x v="1"/>
    <m/>
  </r>
  <r>
    <n v="-122.76"/>
    <n v="38.44"/>
    <n v="14"/>
    <n v="4376"/>
    <n v="797"/>
    <n v="1809"/>
    <n v="746"/>
    <n v="3.8243999999999998"/>
    <n v="180000"/>
    <x v="1"/>
    <m/>
  </r>
  <r>
    <n v="-122.78"/>
    <n v="38.44"/>
    <n v="14"/>
    <n v="4143"/>
    <n v="656"/>
    <n v="1569"/>
    <n v="629"/>
    <n v="3.9765999999999999"/>
    <n v="345300"/>
    <x v="1"/>
    <m/>
  </r>
  <r>
    <n v="-122.79"/>
    <n v="38.42"/>
    <n v="9"/>
    <n v="4967"/>
    <n v="885"/>
    <n v="2581"/>
    <n v="915"/>
    <n v="5.0380000000000003"/>
    <n v="185600"/>
    <x v="1"/>
    <m/>
  </r>
  <r>
    <n v="-122.74"/>
    <n v="38.42"/>
    <n v="42"/>
    <n v="2050"/>
    <n v="434"/>
    <n v="1073"/>
    <n v="416"/>
    <n v="2.375"/>
    <n v="141000"/>
    <x v="1"/>
    <m/>
  </r>
  <r>
    <n v="-122.73"/>
    <n v="38.43"/>
    <n v="29"/>
    <n v="2677"/>
    <n v="691"/>
    <n v="1880"/>
    <n v="664"/>
    <n v="2.1863999999999999"/>
    <n v="143200"/>
    <x v="1"/>
    <m/>
  </r>
  <r>
    <n v="-122.72"/>
    <n v="38.43"/>
    <n v="31"/>
    <n v="2020"/>
    <n v="476"/>
    <n v="1408"/>
    <n v="437"/>
    <n v="2.5735000000000001"/>
    <n v="131100"/>
    <x v="1"/>
    <m/>
  </r>
  <r>
    <n v="-122.72"/>
    <n v="38.42"/>
    <n v="26"/>
    <n v="1168"/>
    <n v="253"/>
    <n v="937"/>
    <n v="248"/>
    <n v="1.9458"/>
    <n v="146000"/>
    <x v="1"/>
    <m/>
  </r>
  <r>
    <n v="-122.72"/>
    <n v="38.42"/>
    <n v="26"/>
    <n v="3604"/>
    <n v="734"/>
    <n v="2605"/>
    <n v="704"/>
    <n v="3.0969000000000002"/>
    <n v="143800"/>
    <x v="1"/>
    <m/>
  </r>
  <r>
    <n v="-122.73"/>
    <n v="38.42"/>
    <n v="26"/>
    <n v="1446"/>
    <n v="296"/>
    <n v="884"/>
    <n v="295"/>
    <n v="4.3522999999999996"/>
    <n v="150000"/>
    <x v="1"/>
    <m/>
  </r>
  <r>
    <n v="-122.72"/>
    <n v="38.42"/>
    <n v="30"/>
    <n v="2099"/>
    <n v="406"/>
    <n v="1156"/>
    <n v="401"/>
    <n v="2.8035999999999999"/>
    <n v="152300"/>
    <x v="1"/>
    <m/>
  </r>
  <r>
    <n v="-122.73"/>
    <n v="38.4"/>
    <n v="30"/>
    <n v="3689"/>
    <n v="746"/>
    <n v="2250"/>
    <n v="697"/>
    <n v="2.9750000000000001"/>
    <n v="157300"/>
    <x v="1"/>
    <m/>
  </r>
  <r>
    <n v="-122.73"/>
    <n v="38.369999999999997"/>
    <n v="40"/>
    <n v="1389"/>
    <n v="309"/>
    <n v="841"/>
    <n v="288"/>
    <n v="3.1093999999999999"/>
    <n v="183300"/>
    <x v="1"/>
    <m/>
  </r>
  <r>
    <n v="-122.75"/>
    <n v="38.43"/>
    <n v="36"/>
    <n v="1599"/>
    <n v="345"/>
    <n v="1086"/>
    <n v="314"/>
    <n v="2.6667000000000001"/>
    <n v="149100"/>
    <x v="1"/>
    <m/>
  </r>
  <r>
    <n v="-122.78"/>
    <n v="38.409999999999997"/>
    <n v="43"/>
    <n v="1351"/>
    <n v="277"/>
    <n v="1011"/>
    <n v="297"/>
    <n v="2.5916999999999999"/>
    <n v="144000"/>
    <x v="1"/>
    <m/>
  </r>
  <r>
    <n v="-122.77"/>
    <n v="38.39"/>
    <n v="35"/>
    <n v="2611"/>
    <n v="475"/>
    <n v="1293"/>
    <n v="463"/>
    <n v="2.75"/>
    <n v="197500"/>
    <x v="1"/>
    <m/>
  </r>
  <r>
    <n v="-122.75"/>
    <n v="38.409999999999997"/>
    <n v="17"/>
    <n v="3150"/>
    <n v="588"/>
    <n v="1857"/>
    <n v="610"/>
    <n v="3.9687999999999999"/>
    <n v="165000"/>
    <x v="1"/>
    <m/>
  </r>
  <r>
    <n v="-122.82"/>
    <n v="38.409999999999997"/>
    <n v="32"/>
    <n v="701"/>
    <n v="182"/>
    <n v="489"/>
    <n v="168"/>
    <n v="2.7850000000000001"/>
    <n v="169300"/>
    <x v="1"/>
    <m/>
  </r>
  <r>
    <n v="-122.84"/>
    <n v="38.42"/>
    <n v="29"/>
    <n v="2756"/>
    <n v="551"/>
    <n v="1381"/>
    <n v="531"/>
    <n v="2.9624999999999999"/>
    <n v="237300"/>
    <x v="1"/>
    <m/>
  </r>
  <r>
    <n v="-122.86"/>
    <n v="38.42"/>
    <n v="38"/>
    <n v="1166"/>
    <n v="223"/>
    <n v="584"/>
    <n v="225"/>
    <n v="3.6667000000000001"/>
    <n v="244400"/>
    <x v="1"/>
    <m/>
  </r>
  <r>
    <n v="-122.84"/>
    <n v="38.409999999999997"/>
    <n v="19"/>
    <n v="2191"/>
    <n v="391"/>
    <n v="1065"/>
    <n v="404"/>
    <n v="4.125"/>
    <n v="204600"/>
    <x v="1"/>
    <m/>
  </r>
  <r>
    <n v="-122.83"/>
    <n v="38.4"/>
    <n v="37"/>
    <n v="2217"/>
    <n v="451"/>
    <n v="1019"/>
    <n v="428"/>
    <n v="3.1217000000000001"/>
    <n v="178500"/>
    <x v="1"/>
    <m/>
  </r>
  <r>
    <n v="-122.84"/>
    <n v="38.4"/>
    <n v="15"/>
    <n v="3080"/>
    <n v="617"/>
    <n v="1446"/>
    <n v="599"/>
    <n v="3.6696"/>
    <n v="194400"/>
    <x v="1"/>
    <m/>
  </r>
  <r>
    <n v="-122.78"/>
    <n v="38.369999999999997"/>
    <n v="21"/>
    <n v="795"/>
    <n v="163"/>
    <n v="414"/>
    <n v="162"/>
    <n v="3.7991000000000001"/>
    <n v="175000"/>
    <x v="1"/>
    <m/>
  </r>
  <r>
    <n v="-122.82"/>
    <n v="38.4"/>
    <n v="40"/>
    <n v="2406"/>
    <n v="423"/>
    <n v="1054"/>
    <n v="426"/>
    <n v="3.8845999999999998"/>
    <n v="215900"/>
    <x v="1"/>
    <m/>
  </r>
  <r>
    <n v="-122.8"/>
    <n v="38.369999999999997"/>
    <n v="26"/>
    <n v="1634"/>
    <n v="315"/>
    <n v="909"/>
    <n v="317"/>
    <n v="4.1730999999999998"/>
    <n v="257200"/>
    <x v="1"/>
    <m/>
  </r>
  <r>
    <n v="-122.8"/>
    <n v="38.39"/>
    <n v="26"/>
    <n v="2273"/>
    <n v="474"/>
    <n v="1124"/>
    <n v="420"/>
    <n v="2.9453"/>
    <n v="166700"/>
    <x v="1"/>
    <m/>
  </r>
  <r>
    <n v="-122.84"/>
    <n v="38.39"/>
    <n v="16"/>
    <n v="1688"/>
    <n v="292"/>
    <n v="793"/>
    <n v="280"/>
    <n v="4.4356999999999998"/>
    <n v="216900"/>
    <x v="1"/>
    <m/>
  </r>
  <r>
    <n v="-122.83"/>
    <n v="38.39"/>
    <n v="19"/>
    <n v="1765"/>
    <n v="394"/>
    <n v="868"/>
    <n v="388"/>
    <n v="2.4620000000000002"/>
    <n v="260300"/>
    <x v="1"/>
    <m/>
  </r>
  <r>
    <n v="-122.82"/>
    <n v="38.39"/>
    <n v="22"/>
    <n v="1288"/>
    <n v="243"/>
    <n v="593"/>
    <n v="220"/>
    <n v="3.625"/>
    <n v="233700"/>
    <x v="1"/>
    <m/>
  </r>
  <r>
    <n v="-122.82"/>
    <n v="38.39"/>
    <n v="32"/>
    <n v="1437"/>
    <n v="257"/>
    <n v="752"/>
    <n v="245"/>
    <n v="4.7422000000000004"/>
    <n v="240900"/>
    <x v="1"/>
    <m/>
  </r>
  <r>
    <n v="-122.82"/>
    <n v="38.380000000000003"/>
    <n v="27"/>
    <n v="2565"/>
    <n v="479"/>
    <n v="1227"/>
    <n v="467"/>
    <n v="4.5132000000000003"/>
    <n v="259900"/>
    <x v="1"/>
    <m/>
  </r>
  <r>
    <n v="-122.76"/>
    <n v="38.35"/>
    <n v="30"/>
    <n v="2260"/>
    <n v="374"/>
    <n v="958"/>
    <n v="359"/>
    <n v="5.0323000000000002"/>
    <n v="222400"/>
    <x v="1"/>
    <m/>
  </r>
  <r>
    <n v="-122.87"/>
    <n v="38.39"/>
    <n v="34"/>
    <n v="1138"/>
    <n v="205"/>
    <n v="541"/>
    <n v="180"/>
    <n v="4.5147000000000004"/>
    <n v="271400"/>
    <x v="1"/>
    <m/>
  </r>
  <r>
    <n v="-122.77"/>
    <n v="38.33"/>
    <n v="32"/>
    <n v="2054"/>
    <n v="324"/>
    <n v="843"/>
    <n v="306"/>
    <n v="4.5875000000000004"/>
    <n v="290700"/>
    <x v="1"/>
    <m/>
  </r>
  <r>
    <n v="-122.82"/>
    <n v="38.33"/>
    <n v="25"/>
    <n v="3067"/>
    <n v="569"/>
    <n v="1602"/>
    <n v="550"/>
    <n v="3.9916999999999998"/>
    <n v="244100"/>
    <x v="1"/>
    <m/>
  </r>
  <r>
    <n v="-122.88"/>
    <n v="38.340000000000003"/>
    <n v="20"/>
    <n v="3404"/>
    <n v="628"/>
    <n v="1641"/>
    <n v="585"/>
    <n v="5.0574000000000003"/>
    <n v="276200"/>
    <x v="1"/>
    <m/>
  </r>
  <r>
    <n v="-122.81"/>
    <n v="38.36"/>
    <n v="18"/>
    <n v="2399"/>
    <n v="389"/>
    <n v="1131"/>
    <n v="391"/>
    <n v="5.2769000000000004"/>
    <n v="293900"/>
    <x v="1"/>
    <m/>
  </r>
  <r>
    <n v="-122.85"/>
    <n v="38.369999999999997"/>
    <n v="16"/>
    <n v="1762"/>
    <n v="293"/>
    <n v="810"/>
    <n v="297"/>
    <n v="4.4436999999999998"/>
    <n v="305000"/>
    <x v="1"/>
    <m/>
  </r>
  <r>
    <n v="-122.89"/>
    <n v="38.380000000000003"/>
    <n v="16"/>
    <n v="2017"/>
    <n v="369"/>
    <n v="931"/>
    <n v="336"/>
    <n v="5.7664"/>
    <n v="267500"/>
    <x v="1"/>
    <m/>
  </r>
  <r>
    <n v="-122.86"/>
    <n v="38.44"/>
    <n v="31"/>
    <n v="1534"/>
    <n v="292"/>
    <n v="716"/>
    <n v="288"/>
    <n v="3.4470999999999998"/>
    <n v="209500"/>
    <x v="1"/>
    <m/>
  </r>
  <r>
    <n v="-122.89"/>
    <n v="38.42"/>
    <n v="28"/>
    <n v="2388"/>
    <n v="437"/>
    <n v="1015"/>
    <n v="381"/>
    <n v="5.1512000000000002"/>
    <n v="268300"/>
    <x v="1"/>
    <m/>
  </r>
  <r>
    <n v="-122.87"/>
    <n v="38.43"/>
    <n v="36"/>
    <n v="1987"/>
    <n v="387"/>
    <n v="1065"/>
    <n v="347"/>
    <n v="4.0446"/>
    <n v="172200"/>
    <x v="1"/>
    <m/>
  </r>
  <r>
    <n v="-122.91"/>
    <n v="38.43"/>
    <n v="19"/>
    <n v="1968"/>
    <n v="350"/>
    <n v="852"/>
    <n v="308"/>
    <n v="4.6704999999999997"/>
    <n v="269800"/>
    <x v="1"/>
    <m/>
  </r>
  <r>
    <n v="-122.89"/>
    <n v="38.4"/>
    <n v="22"/>
    <n v="2900"/>
    <n v="538"/>
    <n v="1445"/>
    <n v="515"/>
    <n v="4.5110000000000001"/>
    <n v="296800"/>
    <x v="1"/>
    <m/>
  </r>
  <r>
    <n v="-123.04"/>
    <n v="38.49"/>
    <n v="30"/>
    <n v="3977"/>
    <n v="930"/>
    <n v="1387"/>
    <n v="582"/>
    <n v="2.6160999999999999"/>
    <n v="132500"/>
    <x v="3"/>
    <e v="#NAME?"/>
  </r>
  <r>
    <n v="-123.02"/>
    <n v="38.46"/>
    <n v="52"/>
    <n v="2154"/>
    <n v="499"/>
    <n v="524"/>
    <n v="259"/>
    <n v="2.0556000000000001"/>
    <n v="120000"/>
    <x v="3"/>
    <e v="#NAME?"/>
  </r>
  <r>
    <n v="-122.98"/>
    <n v="38.44"/>
    <n v="29"/>
    <n v="4450"/>
    <n v="939"/>
    <n v="1328"/>
    <n v="590"/>
    <n v="3.1"/>
    <n v="162100"/>
    <x v="1"/>
    <m/>
  </r>
  <r>
    <n v="-123.01"/>
    <n v="38.479999999999997"/>
    <n v="37"/>
    <n v="1179"/>
    <n v="282"/>
    <n v="354"/>
    <n v="176"/>
    <n v="1.3712"/>
    <n v="118300"/>
    <x v="3"/>
    <e v="#NAME?"/>
  </r>
  <r>
    <n v="-123.02"/>
    <n v="38.54"/>
    <n v="35"/>
    <n v="2157"/>
    <n v="487"/>
    <n v="768"/>
    <n v="322"/>
    <n v="3.2315"/>
    <n v="136900"/>
    <x v="1"/>
    <m/>
  </r>
  <r>
    <n v="-123"/>
    <n v="38.51"/>
    <n v="33"/>
    <n v="1565"/>
    <n v="390"/>
    <n v="759"/>
    <n v="311"/>
    <n v="2.6726000000000001"/>
    <n v="153100"/>
    <x v="3"/>
    <e v="#NAME?"/>
  </r>
  <r>
    <n v="-122.97"/>
    <n v="38.5"/>
    <n v="44"/>
    <n v="3234"/>
    <n v="746"/>
    <n v="1112"/>
    <n v="470"/>
    <n v="1.9265000000000001"/>
    <n v="132700"/>
    <x v="1"/>
    <m/>
  </r>
  <r>
    <n v="-122.97"/>
    <n v="38.53"/>
    <n v="48"/>
    <n v="3939"/>
    <n v="860"/>
    <n v="1257"/>
    <n v="571"/>
    <n v="2.1164999999999998"/>
    <n v="98700"/>
    <x v="1"/>
    <m/>
  </r>
  <r>
    <n v="-122.94"/>
    <n v="38.53"/>
    <n v="49"/>
    <n v="1141"/>
    <n v="239"/>
    <n v="505"/>
    <n v="184"/>
    <n v="3.7143000000000002"/>
    <n v="148800"/>
    <x v="1"/>
    <m/>
  </r>
  <r>
    <n v="-122.94"/>
    <n v="38.5"/>
    <n v="46"/>
    <n v="2280"/>
    <n v="492"/>
    <n v="807"/>
    <n v="366"/>
    <n v="2.6316000000000002"/>
    <n v="117000"/>
    <x v="1"/>
    <m/>
  </r>
  <r>
    <n v="-122.91"/>
    <n v="38.49"/>
    <n v="37"/>
    <n v="2469"/>
    <n v="519"/>
    <n v="1137"/>
    <n v="474"/>
    <n v="3.6343000000000001"/>
    <n v="146500"/>
    <x v="1"/>
    <m/>
  </r>
  <r>
    <n v="-122.87"/>
    <n v="38.479999999999997"/>
    <n v="27"/>
    <n v="3894"/>
    <n v="776"/>
    <n v="1832"/>
    <n v="715"/>
    <n v="3.5085000000000002"/>
    <n v="187800"/>
    <x v="1"/>
    <m/>
  </r>
  <r>
    <n v="-122.88"/>
    <n v="38.46"/>
    <n v="25"/>
    <n v="1563"/>
    <n v="314"/>
    <n v="737"/>
    <n v="305"/>
    <n v="2.5687000000000002"/>
    <n v="249200"/>
    <x v="1"/>
    <m/>
  </r>
  <r>
    <n v="-122.85"/>
    <n v="38.46"/>
    <n v="22"/>
    <n v="3328"/>
    <n v="550"/>
    <n v="1309"/>
    <n v="512"/>
    <n v="4.7104999999999997"/>
    <n v="266200"/>
    <x v="1"/>
    <m/>
  </r>
  <r>
    <n v="-122.94"/>
    <n v="38.49"/>
    <n v="37"/>
    <n v="3169"/>
    <n v="719"/>
    <n v="777"/>
    <n v="344"/>
    <n v="2.7071999999999998"/>
    <n v="117100"/>
    <x v="1"/>
    <m/>
  </r>
  <r>
    <n v="-122.91"/>
    <n v="38.46"/>
    <n v="18"/>
    <n v="2021"/>
    <m/>
    <n v="912"/>
    <n v="329"/>
    <n v="4.5"/>
    <n v="251900"/>
    <x v="1"/>
    <m/>
  </r>
  <r>
    <n v="-122.72"/>
    <n v="38.58"/>
    <n v="4"/>
    <n v="7042"/>
    <n v="1100"/>
    <n v="2936"/>
    <n v="1043"/>
    <n v="5.0555000000000003"/>
    <n v="240800"/>
    <x v="1"/>
    <m/>
  </r>
  <r>
    <n v="-122.82"/>
    <n v="38.549999999999997"/>
    <n v="8"/>
    <n v="6190"/>
    <n v="1088"/>
    <n v="2967"/>
    <n v="1000"/>
    <n v="3.8616000000000001"/>
    <n v="195100"/>
    <x v="1"/>
    <m/>
  </r>
  <r>
    <n v="-122.85"/>
    <n v="38.520000000000003"/>
    <n v="13"/>
    <n v="4808"/>
    <n v="848"/>
    <n v="2568"/>
    <n v="762"/>
    <n v="3.6583000000000001"/>
    <n v="183200"/>
    <x v="1"/>
    <m/>
  </r>
  <r>
    <n v="-122.78"/>
    <n v="38.53"/>
    <n v="9"/>
    <n v="3659"/>
    <n v="652"/>
    <n v="1889"/>
    <n v="632"/>
    <n v="4.2716000000000003"/>
    <n v="250800"/>
    <x v="1"/>
    <m/>
  </r>
  <r>
    <n v="-122.81"/>
    <n v="38.54"/>
    <n v="12"/>
    <n v="2289"/>
    <n v="611"/>
    <n v="919"/>
    <n v="540"/>
    <n v="1.1553"/>
    <n v="139300"/>
    <x v="1"/>
    <m/>
  </r>
  <r>
    <n v="-122.82"/>
    <n v="38.53"/>
    <n v="27"/>
    <n v="1823"/>
    <n v="360"/>
    <n v="907"/>
    <n v="317"/>
    <n v="3.2759999999999998"/>
    <n v="172900"/>
    <x v="1"/>
    <m/>
  </r>
  <r>
    <n v="-122.79"/>
    <n v="38.54"/>
    <n v="5"/>
    <n v="3986"/>
    <n v="737"/>
    <n v="1887"/>
    <n v="687"/>
    <n v="3.7768000000000002"/>
    <n v="213800"/>
    <x v="1"/>
    <m/>
  </r>
  <r>
    <n v="-122.87"/>
    <n v="38.61"/>
    <n v="23"/>
    <n v="2676"/>
    <n v="521"/>
    <n v="1456"/>
    <n v="500"/>
    <n v="3.7361"/>
    <n v="173700"/>
    <x v="1"/>
    <m/>
  </r>
  <r>
    <n v="-122.87"/>
    <n v="38.619999999999997"/>
    <n v="52"/>
    <n v="1514"/>
    <n v="348"/>
    <n v="767"/>
    <n v="354"/>
    <n v="2.1903000000000001"/>
    <n v="160000"/>
    <x v="1"/>
    <m/>
  </r>
  <r>
    <n v="-122.86"/>
    <n v="38.61"/>
    <n v="52"/>
    <n v="1753"/>
    <n v="380"/>
    <n v="982"/>
    <n v="380"/>
    <n v="3.4013"/>
    <n v="183300"/>
    <x v="1"/>
    <m/>
  </r>
  <r>
    <n v="-122.86"/>
    <n v="38.619999999999997"/>
    <n v="35"/>
    <n v="2597"/>
    <n v="522"/>
    <n v="1231"/>
    <n v="499"/>
    <n v="2.7431999999999999"/>
    <n v="174000"/>
    <x v="1"/>
    <m/>
  </r>
  <r>
    <n v="-122.87"/>
    <n v="38.619999999999997"/>
    <n v="18"/>
    <n v="2721"/>
    <n v="557"/>
    <n v="1667"/>
    <n v="539"/>
    <n v="3.1875"/>
    <n v="176100"/>
    <x v="1"/>
    <m/>
  </r>
  <r>
    <n v="-122.82"/>
    <n v="38.64"/>
    <n v="29"/>
    <n v="2176"/>
    <n v="385"/>
    <n v="1117"/>
    <n v="374"/>
    <n v="3.8681000000000001"/>
    <n v="188600"/>
    <x v="1"/>
    <m/>
  </r>
  <r>
    <n v="-122.83"/>
    <n v="38.58"/>
    <n v="17"/>
    <n v="5199"/>
    <n v="1023"/>
    <n v="2036"/>
    <n v="890"/>
    <n v="3.2452000000000001"/>
    <n v="168800"/>
    <x v="1"/>
    <m/>
  </r>
  <r>
    <n v="-122.82"/>
    <n v="38.61"/>
    <n v="41"/>
    <n v="2720"/>
    <n v="501"/>
    <n v="987"/>
    <n v="364"/>
    <n v="4.0293999999999999"/>
    <n v="201700"/>
    <x v="1"/>
    <m/>
  </r>
  <r>
    <n v="-122.85"/>
    <n v="38.619999999999997"/>
    <n v="16"/>
    <n v="4418"/>
    <n v="704"/>
    <n v="1908"/>
    <n v="697"/>
    <n v="4.5913000000000004"/>
    <n v="244600"/>
    <x v="1"/>
    <m/>
  </r>
  <r>
    <n v="-123.01"/>
    <n v="38.67"/>
    <n v="33"/>
    <n v="914"/>
    <n v="147"/>
    <n v="394"/>
    <n v="132"/>
    <n v="4.6875"/>
    <n v="246200"/>
    <x v="1"/>
    <m/>
  </r>
  <r>
    <n v="-122.94"/>
    <n v="38.57"/>
    <n v="33"/>
    <n v="1530"/>
    <n v="266"/>
    <n v="728"/>
    <n v="250"/>
    <n v="5.1005000000000003"/>
    <n v="266700"/>
    <x v="1"/>
    <m/>
  </r>
  <r>
    <n v="-122.94"/>
    <n v="38.64"/>
    <n v="26"/>
    <n v="4050"/>
    <n v="712"/>
    <n v="2072"/>
    <n v="636"/>
    <n v="4.0781000000000001"/>
    <n v="287800"/>
    <x v="1"/>
    <m/>
  </r>
  <r>
    <n v="-122.95"/>
    <n v="38.729999999999997"/>
    <n v="37"/>
    <n v="1548"/>
    <n v="328"/>
    <n v="863"/>
    <n v="287"/>
    <n v="2.9792000000000001"/>
    <n v="151300"/>
    <x v="1"/>
    <m/>
  </r>
  <r>
    <n v="-122.87"/>
    <n v="38.68"/>
    <n v="32"/>
    <n v="4073"/>
    <n v="718"/>
    <n v="2053"/>
    <n v="629"/>
    <n v="3.7351999999999999"/>
    <n v="228000"/>
    <x v="1"/>
    <m/>
  </r>
  <r>
    <n v="-122.85"/>
    <n v="38.770000000000003"/>
    <n v="18"/>
    <n v="2856"/>
    <n v="513"/>
    <n v="1027"/>
    <n v="405"/>
    <n v="4.6952999999999996"/>
    <n v="241700"/>
    <x v="1"/>
    <m/>
  </r>
  <r>
    <n v="-122.7"/>
    <n v="38.659999999999997"/>
    <n v="43"/>
    <n v="1384"/>
    <n v="284"/>
    <n v="582"/>
    <n v="224"/>
    <n v="3.9062999999999999"/>
    <n v="210000"/>
    <x v="1"/>
    <m/>
  </r>
  <r>
    <n v="-123.03"/>
    <n v="38.79"/>
    <n v="16"/>
    <n v="4047"/>
    <n v="769"/>
    <n v="1998"/>
    <n v="673"/>
    <n v="3.375"/>
    <n v="171900"/>
    <x v="1"/>
    <m/>
  </r>
  <r>
    <n v="-123.02"/>
    <n v="38.81"/>
    <n v="35"/>
    <n v="956"/>
    <n v="213"/>
    <n v="488"/>
    <n v="215"/>
    <n v="3.0249999999999999"/>
    <n v="140600"/>
    <x v="1"/>
    <m/>
  </r>
  <r>
    <n v="-123.02"/>
    <n v="38.81"/>
    <n v="45"/>
    <n v="1717"/>
    <n v="389"/>
    <n v="916"/>
    <n v="367"/>
    <n v="3.2425000000000002"/>
    <n v="138800"/>
    <x v="1"/>
    <m/>
  </r>
  <r>
    <n v="-123.01"/>
    <n v="38.799999999999997"/>
    <n v="21"/>
    <n v="360"/>
    <n v="96"/>
    <n v="131"/>
    <n v="74"/>
    <n v="3.5156000000000001"/>
    <n v="133300"/>
    <x v="1"/>
    <m/>
  </r>
  <r>
    <n v="-123.01"/>
    <n v="38.79"/>
    <n v="32"/>
    <n v="2697"/>
    <n v="529"/>
    <n v="1417"/>
    <n v="535"/>
    <n v="3.2545999999999999"/>
    <n v="134100"/>
    <x v="1"/>
    <m/>
  </r>
  <r>
    <n v="-123.1"/>
    <n v="38.79"/>
    <n v="20"/>
    <n v="3109"/>
    <n v="712"/>
    <n v="1643"/>
    <n v="638"/>
    <n v="2.8344"/>
    <n v="164400"/>
    <x v="1"/>
    <m/>
  </r>
  <r>
    <n v="-123.49"/>
    <n v="38.700000000000003"/>
    <n v="9"/>
    <n v="5409"/>
    <n v="1019"/>
    <n v="594"/>
    <n v="327"/>
    <n v="3.3125"/>
    <n v="295400"/>
    <x v="3"/>
    <e v="#NAME?"/>
  </r>
  <r>
    <n v="-123.24"/>
    <n v="38.700000000000003"/>
    <n v="38"/>
    <n v="1460"/>
    <n v="311"/>
    <n v="569"/>
    <n v="176"/>
    <n v="2.7170999999999998"/>
    <n v="131300"/>
    <x v="3"/>
    <e v="#NAME?"/>
  </r>
  <r>
    <n v="-123.25"/>
    <n v="38.54"/>
    <n v="27"/>
    <n v="3658"/>
    <n v="764"/>
    <n v="1278"/>
    <n v="518"/>
    <n v="3.3536000000000001"/>
    <n v="157500"/>
    <x v="3"/>
    <e v="#NAME?"/>
  </r>
  <r>
    <n v="-123.08"/>
    <n v="38.380000000000003"/>
    <n v="28"/>
    <n v="3297"/>
    <n v="676"/>
    <n v="923"/>
    <n v="373"/>
    <n v="3.9167000000000001"/>
    <n v="232600"/>
    <x v="3"/>
    <e v="#NAME?"/>
  </r>
  <r>
    <n v="-122.96"/>
    <n v="38.42"/>
    <n v="50"/>
    <n v="2530"/>
    <n v="524"/>
    <n v="940"/>
    <n v="361"/>
    <n v="2.9375"/>
    <n v="122900"/>
    <x v="1"/>
    <m/>
  </r>
  <r>
    <n v="-123.07"/>
    <n v="38.46"/>
    <n v="31"/>
    <n v="855"/>
    <n v="217"/>
    <n v="280"/>
    <n v="139"/>
    <n v="2.3611"/>
    <n v="112500"/>
    <x v="3"/>
    <e v="#NAME?"/>
  </r>
  <r>
    <n v="-122.93"/>
    <n v="38.380000000000003"/>
    <n v="18"/>
    <n v="2562"/>
    <n v="500"/>
    <n v="1128"/>
    <n v="414"/>
    <n v="3.9336000000000002"/>
    <n v="262500"/>
    <x v="1"/>
    <m/>
  </r>
  <r>
    <n v="-123.02"/>
    <n v="38.36"/>
    <n v="16"/>
    <n v="1496"/>
    <n v="298"/>
    <n v="778"/>
    <n v="284"/>
    <n v="3.8589000000000002"/>
    <n v="268800"/>
    <x v="3"/>
    <e v="#NAME?"/>
  </r>
  <r>
    <n v="-123"/>
    <n v="38.33"/>
    <n v="8"/>
    <n v="3223"/>
    <n v="637"/>
    <n v="851"/>
    <n v="418"/>
    <n v="5.6444999999999999"/>
    <n v="364800"/>
    <x v="3"/>
    <e v="#NAME?"/>
  </r>
  <r>
    <n v="-120.84"/>
    <n v="37.92"/>
    <n v="27"/>
    <n v="471"/>
    <n v="84"/>
    <n v="195"/>
    <n v="72"/>
    <n v="3.3332999999999999"/>
    <n v="208300"/>
    <x v="2"/>
    <e v="#NAME?"/>
  </r>
  <r>
    <n v="-120.79"/>
    <n v="37.82"/>
    <n v="17"/>
    <n v="4227"/>
    <n v="729"/>
    <n v="1809"/>
    <n v="679"/>
    <n v="3.2667000000000002"/>
    <n v="269500"/>
    <x v="2"/>
    <e v="#NAME?"/>
  </r>
  <r>
    <n v="-120.9"/>
    <n v="37.81"/>
    <n v="27"/>
    <n v="4213"/>
    <n v="750"/>
    <n v="2142"/>
    <n v="746"/>
    <n v="3.7031000000000001"/>
    <n v="173300"/>
    <x v="2"/>
    <e v="#NAME?"/>
  </r>
  <r>
    <n v="-120.9"/>
    <n v="37.76"/>
    <n v="20"/>
    <n v="570"/>
    <n v="112"/>
    <n v="304"/>
    <n v="108"/>
    <n v="2.2023999999999999"/>
    <n v="156300"/>
    <x v="2"/>
    <e v="#NAME?"/>
  </r>
  <r>
    <n v="-120.86"/>
    <n v="37.729999999999997"/>
    <n v="27"/>
    <n v="508"/>
    <n v="93"/>
    <n v="263"/>
    <n v="81"/>
    <n v="3.1135999999999999"/>
    <n v="183300"/>
    <x v="2"/>
    <e v="#NAME?"/>
  </r>
  <r>
    <n v="-120.79"/>
    <n v="37.76"/>
    <n v="14"/>
    <n v="3531"/>
    <n v="508"/>
    <n v="1505"/>
    <n v="497"/>
    <n v="5.5228000000000002"/>
    <n v="275300"/>
    <x v="2"/>
    <e v="#NAME?"/>
  </r>
  <r>
    <n v="-120.76"/>
    <n v="37.729999999999997"/>
    <n v="16"/>
    <n v="1343"/>
    <n v="241"/>
    <n v="732"/>
    <n v="195"/>
    <n v="3.5832999999999999"/>
    <n v="187500"/>
    <x v="2"/>
    <e v="#NAME?"/>
  </r>
  <r>
    <n v="-120.69"/>
    <n v="37.770000000000003"/>
    <n v="46"/>
    <n v="431"/>
    <n v="86"/>
    <n v="239"/>
    <n v="80"/>
    <n v="3.3182"/>
    <n v="282100"/>
    <x v="2"/>
    <e v="#NAME?"/>
  </r>
  <r>
    <n v="-120.87"/>
    <n v="37.770000000000003"/>
    <n v="9"/>
    <n v="4838"/>
    <n v="920"/>
    <n v="2460"/>
    <n v="923"/>
    <n v="3.5958999999999999"/>
    <n v="142700"/>
    <x v="2"/>
    <e v="#NAME?"/>
  </r>
  <r>
    <n v="-120.85"/>
    <n v="37.770000000000003"/>
    <n v="52"/>
    <n v="436"/>
    <n v="81"/>
    <n v="197"/>
    <n v="68"/>
    <n v="1.8625"/>
    <n v="85400"/>
    <x v="2"/>
    <e v="#NAME?"/>
  </r>
  <r>
    <n v="-120.86"/>
    <n v="37.770000000000003"/>
    <n v="45"/>
    <n v="621"/>
    <n v="129"/>
    <n v="257"/>
    <n v="124"/>
    <n v="1.7188000000000001"/>
    <n v="109400"/>
    <x v="2"/>
    <e v="#NAME?"/>
  </r>
  <r>
    <n v="-120.86"/>
    <n v="37.770000000000003"/>
    <n v="38"/>
    <n v="1545"/>
    <n v="279"/>
    <n v="662"/>
    <n v="266"/>
    <n v="3.8250000000000002"/>
    <n v="96400"/>
    <x v="2"/>
    <e v="#NAME?"/>
  </r>
  <r>
    <n v="-120.86"/>
    <n v="37.770000000000003"/>
    <n v="28"/>
    <n v="1208"/>
    <n v="232"/>
    <n v="535"/>
    <n v="232"/>
    <n v="2.3523000000000001"/>
    <n v="94700"/>
    <x v="2"/>
    <e v="#NAME?"/>
  </r>
  <r>
    <n v="-120.87"/>
    <n v="37.76"/>
    <n v="16"/>
    <n v="1174"/>
    <n v="249"/>
    <n v="601"/>
    <n v="242"/>
    <n v="1.7142999999999999"/>
    <n v="113300"/>
    <x v="2"/>
    <e v="#NAME?"/>
  </r>
  <r>
    <n v="-120.85"/>
    <n v="37.770000000000003"/>
    <n v="20"/>
    <n v="651"/>
    <n v="157"/>
    <n v="421"/>
    <n v="151"/>
    <n v="2.0832999999999999"/>
    <n v="77300"/>
    <x v="2"/>
    <e v="#NAME?"/>
  </r>
  <r>
    <n v="-120.85"/>
    <n v="37.770000000000003"/>
    <n v="37"/>
    <n v="1738"/>
    <n v="403"/>
    <n v="936"/>
    <n v="366"/>
    <n v="2.4716999999999998"/>
    <n v="77100"/>
    <x v="2"/>
    <e v="#NAME?"/>
  </r>
  <r>
    <n v="-120.86"/>
    <n v="37.76"/>
    <n v="32"/>
    <n v="964"/>
    <n v="198"/>
    <n v="623"/>
    <n v="201"/>
    <n v="3.0916999999999999"/>
    <n v="88900"/>
    <x v="2"/>
    <e v="#NAME?"/>
  </r>
  <r>
    <n v="-120.87"/>
    <n v="37.76"/>
    <n v="16"/>
    <n v="2022"/>
    <n v="413"/>
    <n v="1126"/>
    <n v="408"/>
    <n v="2.5655000000000001"/>
    <n v="116400"/>
    <x v="2"/>
    <e v="#NAME?"/>
  </r>
  <r>
    <n v="-120.85"/>
    <n v="37.75"/>
    <n v="26"/>
    <n v="28"/>
    <n v="4"/>
    <n v="9"/>
    <n v="5"/>
    <n v="1.625"/>
    <n v="85000"/>
    <x v="2"/>
    <e v="#NAME?"/>
  </r>
  <r>
    <n v="-120.85"/>
    <n v="37.78"/>
    <n v="15"/>
    <n v="3553"/>
    <n v="659"/>
    <n v="1684"/>
    <n v="611"/>
    <n v="3.3169"/>
    <n v="131200"/>
    <x v="2"/>
    <e v="#NAME?"/>
  </r>
  <r>
    <n v="-120.85"/>
    <n v="37.78"/>
    <n v="25"/>
    <n v="421"/>
    <m/>
    <n v="303"/>
    <n v="106"/>
    <n v="2.2679"/>
    <n v="71300"/>
    <x v="2"/>
    <e v="#NAME?"/>
  </r>
  <r>
    <n v="-120.85"/>
    <n v="37.770000000000003"/>
    <n v="35"/>
    <n v="404"/>
    <n v="96"/>
    <n v="261"/>
    <n v="100"/>
    <n v="2.4582999999999999"/>
    <n v="75000"/>
    <x v="2"/>
    <e v="#NAME?"/>
  </r>
  <r>
    <n v="-120.85"/>
    <n v="37.78"/>
    <n v="30"/>
    <n v="1120"/>
    <n v="248"/>
    <n v="609"/>
    <n v="237"/>
    <n v="2.2385999999999999"/>
    <n v="87200"/>
    <x v="2"/>
    <e v="#NAME?"/>
  </r>
  <r>
    <n v="-120.83"/>
    <n v="37.770000000000003"/>
    <n v="20"/>
    <n v="1717"/>
    <n v="403"/>
    <n v="1062"/>
    <n v="401"/>
    <n v="1.6758999999999999"/>
    <n v="116700"/>
    <x v="2"/>
    <e v="#NAME?"/>
  </r>
  <r>
    <n v="-120.85"/>
    <n v="37.770000000000003"/>
    <n v="10"/>
    <n v="423"/>
    <n v="110"/>
    <n v="295"/>
    <n v="94"/>
    <n v="1.3583000000000001"/>
    <n v="85200"/>
    <x v="2"/>
    <e v="#NAME?"/>
  </r>
  <r>
    <n v="-120.83"/>
    <n v="37.76"/>
    <n v="21"/>
    <n v="435"/>
    <n v="96"/>
    <n v="219"/>
    <n v="83"/>
    <n v="2.9125000000000001"/>
    <n v="112500"/>
    <x v="2"/>
    <e v="#NAME?"/>
  </r>
  <r>
    <n v="-120.83"/>
    <n v="37.79"/>
    <n v="16"/>
    <n v="893"/>
    <n v="164"/>
    <n v="548"/>
    <n v="155"/>
    <n v="3.6875"/>
    <n v="121900"/>
    <x v="2"/>
    <e v="#NAME?"/>
  </r>
  <r>
    <n v="-120.93"/>
    <n v="37.74"/>
    <n v="37"/>
    <n v="1956"/>
    <n v="402"/>
    <n v="1265"/>
    <n v="397"/>
    <n v="2.3022999999999998"/>
    <n v="91900"/>
    <x v="2"/>
    <e v="#NAME?"/>
  </r>
  <r>
    <n v="-120.94"/>
    <n v="37.74"/>
    <n v="35"/>
    <n v="1166"/>
    <n v="268"/>
    <n v="515"/>
    <n v="266"/>
    <n v="2.3469000000000002"/>
    <n v="90200"/>
    <x v="2"/>
    <e v="#NAME?"/>
  </r>
  <r>
    <n v="-120.95"/>
    <n v="37.74"/>
    <n v="18"/>
    <n v="3453"/>
    <n v="666"/>
    <n v="1958"/>
    <n v="601"/>
    <n v="3.0043000000000002"/>
    <n v="156500"/>
    <x v="2"/>
    <e v="#NAME?"/>
  </r>
  <r>
    <n v="-120.95"/>
    <n v="37.729999999999997"/>
    <n v="12"/>
    <n v="3609"/>
    <n v="712"/>
    <n v="2650"/>
    <n v="742"/>
    <n v="2.8565"/>
    <n v="92700"/>
    <x v="2"/>
    <e v="#NAME?"/>
  </r>
  <r>
    <n v="-120.93"/>
    <n v="37.729999999999997"/>
    <n v="14"/>
    <n v="2799"/>
    <m/>
    <n v="2294"/>
    <n v="596"/>
    <n v="2.6343000000000001"/>
    <n v="81500"/>
    <x v="2"/>
    <e v="#NAME?"/>
  </r>
  <r>
    <n v="-120.93"/>
    <n v="37.72"/>
    <n v="18"/>
    <n v="391"/>
    <n v="71"/>
    <n v="247"/>
    <n v="71"/>
    <n v="4.3864000000000001"/>
    <n v="179500"/>
    <x v="2"/>
    <e v="#NAME?"/>
  </r>
  <r>
    <n v="-120.98"/>
    <n v="37.71"/>
    <n v="22"/>
    <n v="434"/>
    <n v="89"/>
    <n v="195"/>
    <n v="86"/>
    <n v="2.4211"/>
    <n v="268800"/>
    <x v="2"/>
    <e v="#NAME?"/>
  </r>
  <r>
    <n v="-120.99"/>
    <n v="37.700000000000003"/>
    <n v="14"/>
    <n v="9849"/>
    <n v="1887"/>
    <n v="4356"/>
    <n v="1780"/>
    <n v="3.5876999999999999"/>
    <n v="160900"/>
    <x v="2"/>
    <e v="#NAME?"/>
  </r>
  <r>
    <n v="-120.97"/>
    <n v="37.69"/>
    <n v="14"/>
    <n v="5514"/>
    <n v="909"/>
    <n v="2819"/>
    <n v="970"/>
    <n v="3.8597999999999999"/>
    <n v="174400"/>
    <x v="2"/>
    <e v="#NAME?"/>
  </r>
  <r>
    <n v="-120.91"/>
    <n v="37.74"/>
    <n v="19"/>
    <n v="1690"/>
    <n v="327"/>
    <n v="855"/>
    <n v="296"/>
    <n v="3.25"/>
    <n v="176700"/>
    <x v="2"/>
    <e v="#NAME?"/>
  </r>
  <r>
    <n v="-120.91"/>
    <n v="37.729999999999997"/>
    <n v="31"/>
    <n v="840"/>
    <n v="154"/>
    <n v="429"/>
    <n v="150"/>
    <n v="2.4062999999999999"/>
    <n v="170200"/>
    <x v="2"/>
    <e v="#NAME?"/>
  </r>
  <r>
    <n v="-120.92"/>
    <n v="37.700000000000003"/>
    <n v="24"/>
    <n v="527"/>
    <n v="112"/>
    <n v="270"/>
    <n v="112"/>
    <n v="1.6172"/>
    <n v="156300"/>
    <x v="2"/>
    <e v="#NAME?"/>
  </r>
  <r>
    <n v="-120.94"/>
    <n v="37.700000000000003"/>
    <n v="25"/>
    <n v="1005"/>
    <n v="159"/>
    <n v="390"/>
    <n v="139"/>
    <n v="4.4000000000000004"/>
    <n v="174100"/>
    <x v="2"/>
    <e v="#NAME?"/>
  </r>
  <r>
    <n v="-120.97"/>
    <n v="37.729999999999997"/>
    <n v="19"/>
    <n v="3725"/>
    <n v="543"/>
    <n v="1412"/>
    <n v="463"/>
    <n v="5.7476000000000003"/>
    <n v="248600"/>
    <x v="2"/>
    <e v="#NAME?"/>
  </r>
  <r>
    <n v="-121.01"/>
    <n v="37.74"/>
    <n v="14"/>
    <n v="2368"/>
    <n v="297"/>
    <n v="796"/>
    <n v="301"/>
    <n v="8.7782999999999998"/>
    <n v="435000"/>
    <x v="2"/>
    <e v="#NAME?"/>
  </r>
  <r>
    <n v="-121.01"/>
    <n v="37.72"/>
    <n v="23"/>
    <n v="1373"/>
    <n v="264"/>
    <n v="677"/>
    <n v="245"/>
    <n v="2.5486"/>
    <n v="161100"/>
    <x v="2"/>
    <e v="#NAME?"/>
  </r>
  <r>
    <n v="-121.06"/>
    <n v="37.729999999999997"/>
    <n v="5"/>
    <n v="2256"/>
    <n v="420"/>
    <n v="1246"/>
    <n v="397"/>
    <n v="4.9236000000000004"/>
    <n v="155900"/>
    <x v="2"/>
    <e v="#NAME?"/>
  </r>
  <r>
    <n v="-121.07"/>
    <n v="37.71"/>
    <n v="39"/>
    <n v="223"/>
    <n v="37"/>
    <n v="92"/>
    <n v="37"/>
    <n v="3.375"/>
    <n v="212500"/>
    <x v="2"/>
    <e v="#NAME?"/>
  </r>
  <r>
    <n v="-121.08"/>
    <n v="37.69"/>
    <n v="19"/>
    <n v="6473"/>
    <n v="1212"/>
    <n v="3559"/>
    <n v="1123"/>
    <n v="3.2246000000000001"/>
    <n v="129300"/>
    <x v="2"/>
    <e v="#NAME?"/>
  </r>
  <r>
    <n v="-121.14"/>
    <n v="37.700000000000003"/>
    <n v="29"/>
    <n v="1343"/>
    <n v="223"/>
    <n v="751"/>
    <n v="225"/>
    <n v="3.2391000000000001"/>
    <n v="187500"/>
    <x v="2"/>
    <e v="#NAME?"/>
  </r>
  <r>
    <n v="-121.09"/>
    <n v="37.67"/>
    <n v="30"/>
    <n v="1653"/>
    <n v="285"/>
    <n v="800"/>
    <n v="291"/>
    <n v="3.3481999999999998"/>
    <n v="220000"/>
    <x v="2"/>
    <e v="#NAME?"/>
  </r>
  <r>
    <n v="-121.09"/>
    <n v="37.61"/>
    <n v="42"/>
    <n v="1787"/>
    <n v="296"/>
    <n v="921"/>
    <n v="287"/>
    <n v="3.8864000000000001"/>
    <n v="171400"/>
    <x v="2"/>
    <e v="#NAME?"/>
  </r>
  <r>
    <n v="-121.18"/>
    <n v="37.64"/>
    <n v="43"/>
    <n v="1244"/>
    <n v="209"/>
    <n v="611"/>
    <n v="197"/>
    <n v="2.875"/>
    <n v="187500"/>
    <x v="2"/>
    <e v="#NAME?"/>
  </r>
  <r>
    <n v="-121.06"/>
    <n v="37.700000000000003"/>
    <n v="7"/>
    <n v="9374"/>
    <n v="1847"/>
    <n v="4827"/>
    <n v="1722"/>
    <n v="3.4620000000000002"/>
    <n v="151900"/>
    <x v="2"/>
    <e v="#NAME?"/>
  </r>
  <r>
    <n v="-121.04"/>
    <n v="37.700000000000003"/>
    <n v="52"/>
    <n v="349"/>
    <n v="59"/>
    <n v="121"/>
    <n v="40"/>
    <n v="3.3035999999999999"/>
    <n v="197500"/>
    <x v="2"/>
    <e v="#NAME?"/>
  </r>
  <r>
    <n v="-121.04"/>
    <n v="37.69"/>
    <n v="5"/>
    <n v="9601"/>
    <n v="1639"/>
    <n v="4449"/>
    <n v="1575"/>
    <n v="4.5331999999999999"/>
    <n v="195500"/>
    <x v="2"/>
    <e v="#NAME?"/>
  </r>
  <r>
    <n v="-121.02"/>
    <n v="37.71"/>
    <n v="25"/>
    <n v="207"/>
    <n v="41"/>
    <n v="87"/>
    <n v="43"/>
    <n v="3.6023000000000001"/>
    <n v="131300"/>
    <x v="2"/>
    <e v="#NAME?"/>
  </r>
  <r>
    <n v="-121.03"/>
    <n v="37.69"/>
    <n v="6"/>
    <n v="2607"/>
    <n v="557"/>
    <n v="1266"/>
    <n v="475"/>
    <n v="3.4632000000000001"/>
    <n v="137700"/>
    <x v="2"/>
    <e v="#NAME?"/>
  </r>
  <r>
    <n v="-121.02"/>
    <n v="37.700000000000003"/>
    <n v="16"/>
    <n v="3476"/>
    <n v="650"/>
    <n v="2126"/>
    <n v="665"/>
    <n v="3.3437999999999999"/>
    <n v="125400"/>
    <x v="2"/>
    <e v="#NAME?"/>
  </r>
  <r>
    <n v="-121"/>
    <n v="37.71"/>
    <n v="52"/>
    <n v="102"/>
    <n v="23"/>
    <n v="35"/>
    <n v="33"/>
    <n v="2.25"/>
    <n v="175000"/>
    <x v="2"/>
    <e v="#NAME?"/>
  </r>
  <r>
    <n v="-121.01"/>
    <n v="37.700000000000003"/>
    <n v="12"/>
    <n v="9148"/>
    <n v="1906"/>
    <n v="4656"/>
    <n v="1853"/>
    <n v="3.2446999999999999"/>
    <n v="142200"/>
    <x v="2"/>
    <e v="#NAME?"/>
  </r>
  <r>
    <n v="-121.06"/>
    <n v="37.67"/>
    <n v="31"/>
    <n v="906"/>
    <n v="146"/>
    <n v="383"/>
    <n v="129"/>
    <n v="3.4167000000000001"/>
    <n v="196900"/>
    <x v="2"/>
    <e v="#NAME?"/>
  </r>
  <r>
    <n v="-121.06"/>
    <n v="37.659999999999997"/>
    <n v="6"/>
    <n v="3655"/>
    <n v="598"/>
    <n v="1993"/>
    <n v="596"/>
    <n v="4.6052999999999997"/>
    <n v="150100"/>
    <x v="2"/>
    <e v="#NAME?"/>
  </r>
  <r>
    <n v="-121.05"/>
    <n v="37.65"/>
    <n v="5"/>
    <n v="3096"/>
    <n v="545"/>
    <n v="1760"/>
    <n v="519"/>
    <n v="4.5701000000000001"/>
    <n v="146400"/>
    <x v="2"/>
    <e v="#NAME?"/>
  </r>
  <r>
    <n v="-121.04"/>
    <n v="37.659999999999997"/>
    <n v="11"/>
    <n v="1658"/>
    <n v="301"/>
    <n v="913"/>
    <n v="298"/>
    <n v="4.1704999999999997"/>
    <n v="162800"/>
    <x v="2"/>
    <e v="#NAME?"/>
  </r>
  <r>
    <n v="-121.04"/>
    <n v="37.65"/>
    <n v="8"/>
    <n v="1959"/>
    <n v="379"/>
    <n v="995"/>
    <n v="365"/>
    <n v="3.3567"/>
    <n v="129100"/>
    <x v="2"/>
    <e v="#NAME?"/>
  </r>
  <r>
    <n v="-121.03"/>
    <n v="37.65"/>
    <n v="37"/>
    <n v="375"/>
    <n v="58"/>
    <n v="120"/>
    <n v="37"/>
    <n v="3.9843999999999999"/>
    <n v="150000"/>
    <x v="2"/>
    <e v="#NAME?"/>
  </r>
  <r>
    <n v="-121.04"/>
    <n v="37.67"/>
    <n v="16"/>
    <n v="19"/>
    <n v="19"/>
    <n v="166"/>
    <n v="9"/>
    <n v="0.53600000000000003"/>
    <n v="162500"/>
    <x v="2"/>
    <e v="#NAME?"/>
  </r>
  <r>
    <n v="-121"/>
    <n v="37.69"/>
    <n v="18"/>
    <n v="3469"/>
    <n v="661"/>
    <n v="1452"/>
    <n v="628"/>
    <n v="3.4079000000000002"/>
    <n v="147500"/>
    <x v="2"/>
    <e v="#NAME?"/>
  </r>
  <r>
    <n v="-121.01"/>
    <n v="37.69"/>
    <n v="20"/>
    <n v="3275"/>
    <n v="760"/>
    <n v="1538"/>
    <n v="705"/>
    <n v="2.48"/>
    <n v="135600"/>
    <x v="2"/>
    <e v="#NAME?"/>
  </r>
  <r>
    <n v="-121.01"/>
    <n v="37.68"/>
    <n v="33"/>
    <n v="828"/>
    <n v="123"/>
    <n v="373"/>
    <n v="133"/>
    <n v="5.5"/>
    <n v="146200"/>
    <x v="2"/>
    <e v="#NAME?"/>
  </r>
  <r>
    <n v="-121"/>
    <n v="37.68"/>
    <n v="15"/>
    <n v="1232"/>
    <n v="180"/>
    <n v="408"/>
    <n v="196"/>
    <n v="6.9682000000000004"/>
    <n v="182400"/>
    <x v="2"/>
    <e v="#NAME?"/>
  </r>
  <r>
    <n v="-121"/>
    <n v="37.68"/>
    <n v="29"/>
    <n v="2911"/>
    <n v="445"/>
    <n v="1170"/>
    <n v="460"/>
    <n v="4.9904000000000002"/>
    <n v="158100"/>
    <x v="2"/>
    <e v="#NAME?"/>
  </r>
  <r>
    <n v="-121.01"/>
    <n v="37.68"/>
    <n v="33"/>
    <n v="3230"/>
    <n v="587"/>
    <n v="1579"/>
    <n v="560"/>
    <n v="3.5775000000000001"/>
    <n v="109700"/>
    <x v="2"/>
    <e v="#NAME?"/>
  </r>
  <r>
    <n v="-121"/>
    <n v="37.67"/>
    <n v="26"/>
    <n v="90"/>
    <n v="18"/>
    <n v="47"/>
    <n v="18"/>
    <n v="1.125"/>
    <n v="87500"/>
    <x v="2"/>
    <e v="#NAME?"/>
  </r>
  <r>
    <n v="-121.04"/>
    <n v="37.68"/>
    <n v="18"/>
    <n v="5129"/>
    <n v="1171"/>
    <n v="3622"/>
    <n v="1128"/>
    <n v="2.0272000000000001"/>
    <n v="92700"/>
    <x v="2"/>
    <e v="#NAME?"/>
  </r>
  <r>
    <n v="-121.04"/>
    <n v="37.68"/>
    <n v="28"/>
    <n v="1909"/>
    <n v="398"/>
    <n v="1140"/>
    <n v="380"/>
    <n v="2.3782999999999999"/>
    <n v="81400"/>
    <x v="2"/>
    <e v="#NAME?"/>
  </r>
  <r>
    <n v="-121.02"/>
    <n v="37.69"/>
    <n v="19"/>
    <n v="3814"/>
    <n v="790"/>
    <n v="2219"/>
    <n v="804"/>
    <n v="3.5207999999999999"/>
    <n v="145000"/>
    <x v="2"/>
    <e v="#NAME?"/>
  </r>
  <r>
    <n v="-121.03"/>
    <n v="37.69"/>
    <n v="5"/>
    <n v="4034"/>
    <n v="771"/>
    <n v="1967"/>
    <n v="742"/>
    <n v="3.8065000000000002"/>
    <n v="146000"/>
    <x v="2"/>
    <e v="#NAME?"/>
  </r>
  <r>
    <n v="-121.04"/>
    <n v="37.69"/>
    <n v="9"/>
    <n v="6333"/>
    <n v="1355"/>
    <n v="3265"/>
    <n v="1265"/>
    <n v="3.0217000000000001"/>
    <n v="160900"/>
    <x v="2"/>
    <e v="#NAME?"/>
  </r>
  <r>
    <n v="-121.02"/>
    <n v="37.68"/>
    <n v="25"/>
    <n v="3262"/>
    <n v="588"/>
    <n v="1834"/>
    <n v="578"/>
    <n v="3.996"/>
    <n v="114500"/>
    <x v="2"/>
    <e v="#NAME?"/>
  </r>
  <r>
    <n v="-121.03"/>
    <n v="37.68"/>
    <n v="20"/>
    <n v="3204"/>
    <n v="625"/>
    <n v="2016"/>
    <n v="605"/>
    <n v="2.6566999999999998"/>
    <n v="110400"/>
    <x v="2"/>
    <e v="#NAME?"/>
  </r>
  <r>
    <n v="-121.03"/>
    <n v="37.68"/>
    <n v="27"/>
    <n v="1956"/>
    <n v="327"/>
    <n v="1004"/>
    <n v="307"/>
    <n v="3.7856999999999998"/>
    <n v="110500"/>
    <x v="2"/>
    <e v="#NAME?"/>
  </r>
  <r>
    <n v="-121.02"/>
    <n v="37.68"/>
    <n v="28"/>
    <n v="2875"/>
    <n v="560"/>
    <n v="1608"/>
    <n v="558"/>
    <n v="3.5489000000000002"/>
    <n v="106400"/>
    <x v="2"/>
    <e v="#NAME?"/>
  </r>
  <r>
    <n v="-120.94"/>
    <n v="37.68"/>
    <n v="4"/>
    <n v="13315"/>
    <n v="2424"/>
    <n v="6420"/>
    <n v="2289"/>
    <n v="4.2470999999999997"/>
    <n v="162100"/>
    <x v="2"/>
    <e v="#NAME?"/>
  </r>
  <r>
    <n v="-120.95"/>
    <n v="37.67"/>
    <n v="15"/>
    <n v="3062"/>
    <n v="584"/>
    <n v="1624"/>
    <n v="538"/>
    <n v="4.3864000000000001"/>
    <n v="137600"/>
    <x v="2"/>
    <e v="#NAME?"/>
  </r>
  <r>
    <n v="-120.96"/>
    <n v="37.659999999999997"/>
    <n v="16"/>
    <n v="4961"/>
    <n v="902"/>
    <n v="2654"/>
    <n v="804"/>
    <n v="4.2823000000000002"/>
    <n v="138300"/>
    <x v="2"/>
    <e v="#NAME?"/>
  </r>
  <r>
    <n v="-120.95"/>
    <n v="37.659999999999997"/>
    <n v="16"/>
    <n v="4478"/>
    <n v="647"/>
    <n v="1990"/>
    <n v="672"/>
    <n v="5.1473000000000004"/>
    <n v="188400"/>
    <x v="2"/>
    <e v="#NAME?"/>
  </r>
  <r>
    <n v="-120.95"/>
    <n v="37.65"/>
    <n v="37"/>
    <n v="136"/>
    <n v="20"/>
    <n v="72"/>
    <n v="22"/>
    <n v="2.2279"/>
    <n v="225000"/>
    <x v="2"/>
    <e v="#NAME?"/>
  </r>
  <r>
    <n v="-120.93"/>
    <n v="37.67"/>
    <n v="6"/>
    <n v="3491"/>
    <n v="657"/>
    <n v="2075"/>
    <n v="644"/>
    <n v="3.3843999999999999"/>
    <n v="138500"/>
    <x v="2"/>
    <e v="#NAME?"/>
  </r>
  <r>
    <n v="-120.93"/>
    <n v="37.659999999999997"/>
    <n v="10"/>
    <n v="7566"/>
    <n v="1348"/>
    <n v="3227"/>
    <n v="1199"/>
    <n v="4.7439999999999998"/>
    <n v="148100"/>
    <x v="2"/>
    <e v="#NAME?"/>
  </r>
  <r>
    <n v="-120.94"/>
    <n v="37.659999999999997"/>
    <n v="17"/>
    <n v="1147"/>
    <n v="140"/>
    <n v="327"/>
    <n v="136"/>
    <n v="6.8654000000000002"/>
    <n v="290500"/>
    <x v="2"/>
    <e v="#NAME?"/>
  </r>
  <r>
    <n v="-120.98"/>
    <n v="37.69"/>
    <n v="18"/>
    <n v="3176"/>
    <n v="468"/>
    <n v="1296"/>
    <n v="471"/>
    <n v="5.5683999999999996"/>
    <n v="185100"/>
    <x v="2"/>
    <e v="#NAME?"/>
  </r>
  <r>
    <n v="-120.99"/>
    <n v="37.69"/>
    <n v="25"/>
    <n v="2773"/>
    <n v="384"/>
    <n v="1060"/>
    <n v="381"/>
    <n v="6.4787999999999997"/>
    <n v="199400"/>
    <x v="2"/>
    <e v="#NAME?"/>
  </r>
  <r>
    <n v="-120.99"/>
    <n v="37.68"/>
    <n v="30"/>
    <n v="1975"/>
    <n v="375"/>
    <n v="732"/>
    <n v="326"/>
    <n v="2.6932"/>
    <n v="94900"/>
    <x v="2"/>
    <e v="#NAME?"/>
  </r>
  <r>
    <n v="-120.98"/>
    <n v="37.68"/>
    <n v="24"/>
    <n v="705"/>
    <n v="114"/>
    <n v="347"/>
    <n v="141"/>
    <n v="3.1911999999999998"/>
    <n v="149600"/>
    <x v="2"/>
    <e v="#NAME?"/>
  </r>
  <r>
    <n v="-120.97"/>
    <n v="37.69"/>
    <n v="16"/>
    <n v="2793"/>
    <n v="476"/>
    <n v="1279"/>
    <n v="477"/>
    <n v="3.4666999999999999"/>
    <n v="160900"/>
    <x v="2"/>
    <e v="#NAME?"/>
  </r>
  <r>
    <n v="-120.97"/>
    <n v="37.69"/>
    <n v="15"/>
    <n v="4065"/>
    <n v="841"/>
    <n v="1986"/>
    <n v="680"/>
    <n v="3.0720000000000001"/>
    <n v="114300"/>
    <x v="2"/>
    <e v="#NAME?"/>
  </r>
  <r>
    <n v="-120.97"/>
    <n v="37.68"/>
    <n v="16"/>
    <n v="2349"/>
    <n v="446"/>
    <n v="1302"/>
    <n v="392"/>
    <n v="3.1625000000000001"/>
    <n v="130300"/>
    <x v="2"/>
    <e v="#NAME?"/>
  </r>
  <r>
    <n v="-120.97"/>
    <n v="37.68"/>
    <n v="9"/>
    <n v="1114"/>
    <n v="172"/>
    <n v="529"/>
    <n v="174"/>
    <n v="4.7159000000000004"/>
    <n v="163700"/>
    <x v="2"/>
    <e v="#NAME?"/>
  </r>
  <r>
    <n v="-120.98"/>
    <n v="37.68"/>
    <n v="27"/>
    <n v="4006"/>
    <n v="762"/>
    <n v="1806"/>
    <n v="718"/>
    <n v="3.1848000000000001"/>
    <n v="112800"/>
    <x v="2"/>
    <e v="#NAME?"/>
  </r>
  <r>
    <n v="-120.99"/>
    <n v="37.68"/>
    <n v="28"/>
    <n v="3269"/>
    <n v="647"/>
    <n v="1595"/>
    <n v="617"/>
    <n v="2.2336"/>
    <n v="112700"/>
    <x v="2"/>
    <e v="#NAME?"/>
  </r>
  <r>
    <n v="-120.99"/>
    <n v="37.67"/>
    <n v="16"/>
    <n v="568"/>
    <n v="124"/>
    <n v="307"/>
    <n v="116"/>
    <n v="2.1518000000000002"/>
    <n v="107400"/>
    <x v="2"/>
    <e v="#NAME?"/>
  </r>
  <r>
    <n v="-120.98"/>
    <n v="37.67"/>
    <n v="13"/>
    <n v="1221"/>
    <n v="260"/>
    <n v="682"/>
    <n v="275"/>
    <n v="3.65"/>
    <n v="155500"/>
    <x v="2"/>
    <e v="#NAME?"/>
  </r>
  <r>
    <n v="-120.97"/>
    <n v="37.68"/>
    <n v="16"/>
    <n v="2493"/>
    <n v="535"/>
    <n v="1370"/>
    <n v="504"/>
    <n v="3.3368000000000002"/>
    <n v="121200"/>
    <x v="2"/>
    <e v="#NAME?"/>
  </r>
  <r>
    <n v="-120.98"/>
    <n v="37.68"/>
    <n v="18"/>
    <n v="4197"/>
    <n v="1006"/>
    <n v="2203"/>
    <n v="874"/>
    <n v="2.1659999999999999"/>
    <n v="118600"/>
    <x v="2"/>
    <e v="#NAME?"/>
  </r>
  <r>
    <n v="-120.97"/>
    <n v="37.67"/>
    <n v="16"/>
    <n v="1499"/>
    <n v="250"/>
    <n v="1292"/>
    <n v="271"/>
    <n v="4.3851000000000004"/>
    <n v="117300"/>
    <x v="2"/>
    <e v="#NAME?"/>
  </r>
  <r>
    <n v="-120.96"/>
    <n v="37.67"/>
    <n v="17"/>
    <n v="2434"/>
    <n v="511"/>
    <n v="1558"/>
    <n v="546"/>
    <n v="2.9218999999999999"/>
    <n v="114300"/>
    <x v="2"/>
    <e v="#NAME?"/>
  </r>
  <r>
    <n v="-120.96"/>
    <n v="37.67"/>
    <n v="18"/>
    <n v="1442"/>
    <n v="229"/>
    <n v="538"/>
    <n v="220"/>
    <n v="4.2968999999999999"/>
    <n v="163200"/>
    <x v="2"/>
    <e v="#NAME?"/>
  </r>
  <r>
    <n v="-120.97"/>
    <n v="37.67"/>
    <n v="31"/>
    <n v="1648"/>
    <n v="293"/>
    <n v="792"/>
    <n v="294"/>
    <n v="2.4"/>
    <n v="121500"/>
    <x v="2"/>
    <e v="#NAME?"/>
  </r>
  <r>
    <n v="-120.97"/>
    <n v="37.659999999999997"/>
    <n v="19"/>
    <n v="1974"/>
    <n v="393"/>
    <n v="799"/>
    <n v="377"/>
    <n v="3.1286"/>
    <n v="137500"/>
    <x v="2"/>
    <e v="#NAME?"/>
  </r>
  <r>
    <n v="-120.96"/>
    <n v="37.659999999999997"/>
    <n v="15"/>
    <n v="2485"/>
    <n v="434"/>
    <n v="1296"/>
    <n v="434"/>
    <n v="3.8542000000000001"/>
    <n v="145200"/>
    <x v="2"/>
    <e v="#NAME?"/>
  </r>
  <r>
    <n v="-120.97"/>
    <n v="37.659999999999997"/>
    <n v="24"/>
    <n v="2930"/>
    <n v="588"/>
    <n v="1448"/>
    <n v="570"/>
    <n v="3.5394999999999999"/>
    <n v="127900"/>
    <x v="2"/>
    <e v="#NAME?"/>
  </r>
  <r>
    <n v="-120.97"/>
    <n v="37.659999999999997"/>
    <n v="21"/>
    <n v="2760"/>
    <n v="632"/>
    <n v="1260"/>
    <n v="576"/>
    <n v="2.0226999999999999"/>
    <n v="179800"/>
    <x v="2"/>
    <e v="#NAME?"/>
  </r>
  <r>
    <n v="-120.98"/>
    <n v="37.659999999999997"/>
    <n v="33"/>
    <n v="1959"/>
    <n v="342"/>
    <n v="984"/>
    <n v="356"/>
    <n v="4.5208000000000004"/>
    <n v="114200"/>
    <x v="2"/>
    <e v="#NAME?"/>
  </r>
  <r>
    <n v="-120.98"/>
    <n v="37.659999999999997"/>
    <n v="40"/>
    <n v="3012"/>
    <n v="616"/>
    <n v="1423"/>
    <n v="595"/>
    <n v="2.6345999999999998"/>
    <n v="100600"/>
    <x v="2"/>
    <e v="#NAME?"/>
  </r>
  <r>
    <n v="-120.98"/>
    <n v="37.65"/>
    <n v="36"/>
    <n v="826"/>
    <n v="167"/>
    <n v="432"/>
    <n v="150"/>
    <n v="2.5"/>
    <n v="103100"/>
    <x v="2"/>
    <e v="#NAME?"/>
  </r>
  <r>
    <n v="-120.98"/>
    <n v="37.659999999999997"/>
    <n v="10"/>
    <n v="934"/>
    <m/>
    <n v="401"/>
    <n v="255"/>
    <n v="0.93359999999999999"/>
    <n v="127100"/>
    <x v="2"/>
    <e v="#NAME?"/>
  </r>
  <r>
    <n v="-120.98"/>
    <n v="37.67"/>
    <n v="33"/>
    <n v="1433"/>
    <n v="298"/>
    <n v="824"/>
    <n v="302"/>
    <n v="2.7621000000000002"/>
    <n v="109100"/>
    <x v="2"/>
    <e v="#NAME?"/>
  </r>
  <r>
    <n v="-120.99"/>
    <n v="37.67"/>
    <n v="28"/>
    <n v="1768"/>
    <n v="423"/>
    <n v="1066"/>
    <n v="392"/>
    <n v="1.8314999999999999"/>
    <n v="90500"/>
    <x v="2"/>
    <e v="#NAME?"/>
  </r>
  <r>
    <n v="-120.99"/>
    <n v="37.659999999999997"/>
    <n v="30"/>
    <n v="1718"/>
    <n v="395"/>
    <n v="914"/>
    <n v="400"/>
    <n v="1.9330000000000001"/>
    <n v="107000"/>
    <x v="2"/>
    <e v="#NAME?"/>
  </r>
  <r>
    <n v="-120.99"/>
    <n v="37.659999999999997"/>
    <n v="39"/>
    <n v="1748"/>
    <n v="329"/>
    <n v="831"/>
    <n v="302"/>
    <n v="2.5937999999999999"/>
    <n v="135600"/>
    <x v="2"/>
    <e v="#NAME?"/>
  </r>
  <r>
    <n v="-120.99"/>
    <n v="37.659999999999997"/>
    <n v="46"/>
    <n v="1750"/>
    <n v="347"/>
    <n v="754"/>
    <n v="356"/>
    <n v="2.9137"/>
    <n v="106000"/>
    <x v="2"/>
    <e v="#NAME?"/>
  </r>
  <r>
    <n v="-120.99"/>
    <n v="37.65"/>
    <n v="44"/>
    <n v="2848"/>
    <n v="623"/>
    <n v="1408"/>
    <n v="576"/>
    <n v="2.1486999999999998"/>
    <n v="86600"/>
    <x v="2"/>
    <e v="#NAME?"/>
  </r>
  <r>
    <n v="-121"/>
    <n v="37.65"/>
    <n v="52"/>
    <n v="3887"/>
    <n v="803"/>
    <n v="1768"/>
    <n v="779"/>
    <n v="2.5089000000000001"/>
    <n v="119000"/>
    <x v="2"/>
    <e v="#NAME?"/>
  </r>
  <r>
    <n v="-121"/>
    <n v="37.67"/>
    <n v="27"/>
    <n v="2278"/>
    <n v="479"/>
    <n v="995"/>
    <n v="449"/>
    <n v="2.5148000000000001"/>
    <n v="110200"/>
    <x v="2"/>
    <e v="#NAME?"/>
  </r>
  <r>
    <n v="-121.01"/>
    <n v="37.67"/>
    <n v="37"/>
    <n v="2483"/>
    <n v="459"/>
    <n v="1072"/>
    <n v="445"/>
    <n v="3.0720999999999998"/>
    <n v="108100"/>
    <x v="2"/>
    <e v="#NAME?"/>
  </r>
  <r>
    <n v="-121.01"/>
    <n v="37.659999999999997"/>
    <n v="36"/>
    <n v="3679"/>
    <n v="613"/>
    <n v="1366"/>
    <n v="581"/>
    <n v="4.5"/>
    <n v="151400"/>
    <x v="2"/>
    <e v="#NAME?"/>
  </r>
  <r>
    <n v="-121"/>
    <n v="37.659999999999997"/>
    <n v="43"/>
    <n v="2369"/>
    <n v="413"/>
    <n v="944"/>
    <n v="422"/>
    <n v="3.2631999999999999"/>
    <n v="138100"/>
    <x v="2"/>
    <e v="#NAME?"/>
  </r>
  <r>
    <n v="-121"/>
    <n v="37.659999999999997"/>
    <n v="43"/>
    <n v="2039"/>
    <n v="331"/>
    <n v="875"/>
    <n v="342"/>
    <n v="3.9843999999999999"/>
    <n v="152000"/>
    <x v="2"/>
    <e v="#NAME?"/>
  </r>
  <r>
    <n v="-121.01"/>
    <n v="37.65"/>
    <n v="47"/>
    <n v="1713"/>
    <n v="334"/>
    <n v="570"/>
    <n v="297"/>
    <n v="2.1968999999999999"/>
    <n v="149400"/>
    <x v="2"/>
    <e v="#NAME?"/>
  </r>
  <r>
    <n v="-121.02"/>
    <n v="37.67"/>
    <n v="32"/>
    <n v="3951"/>
    <n v="797"/>
    <n v="1916"/>
    <n v="740"/>
    <n v="2.6722000000000001"/>
    <n v="111500"/>
    <x v="2"/>
    <e v="#NAME?"/>
  </r>
  <r>
    <n v="-121.03"/>
    <n v="37.67"/>
    <n v="24"/>
    <n v="2162"/>
    <n v="459"/>
    <n v="1468"/>
    <n v="441"/>
    <n v="3.1857000000000002"/>
    <n v="98300"/>
    <x v="2"/>
    <e v="#NAME?"/>
  </r>
  <r>
    <n v="-121.03"/>
    <n v="37.659999999999997"/>
    <n v="31"/>
    <n v="887"/>
    <n v="217"/>
    <n v="614"/>
    <n v="199"/>
    <n v="2.1528"/>
    <n v="75500"/>
    <x v="2"/>
    <e v="#NAME?"/>
  </r>
  <r>
    <n v="-121.02"/>
    <n v="37.659999999999997"/>
    <n v="36"/>
    <n v="3495"/>
    <n v="641"/>
    <n v="1688"/>
    <n v="684"/>
    <n v="3.1568000000000001"/>
    <n v="109900"/>
    <x v="2"/>
    <e v="#NAME?"/>
  </r>
  <r>
    <n v="-121.02"/>
    <n v="37.659999999999997"/>
    <n v="28"/>
    <n v="1437"/>
    <n v="400"/>
    <n v="806"/>
    <n v="338"/>
    <n v="1.6077999999999999"/>
    <n v="125000"/>
    <x v="2"/>
    <e v="#NAME?"/>
  </r>
  <r>
    <n v="-121.02"/>
    <n v="37.65"/>
    <n v="20"/>
    <n v="2973"/>
    <n v="620"/>
    <n v="1996"/>
    <n v="570"/>
    <n v="3.0644999999999998"/>
    <n v="106000"/>
    <x v="2"/>
    <e v="#NAME?"/>
  </r>
  <r>
    <n v="-121.03"/>
    <n v="37.64"/>
    <n v="22"/>
    <n v="2001"/>
    <n v="387"/>
    <n v="1520"/>
    <n v="387"/>
    <n v="3.1480000000000001"/>
    <n v="102300"/>
    <x v="2"/>
    <e v="#NAME?"/>
  </r>
  <r>
    <n v="-121.03"/>
    <n v="37.630000000000003"/>
    <n v="5"/>
    <n v="2881"/>
    <n v="584"/>
    <n v="1490"/>
    <n v="570"/>
    <n v="3.0398000000000001"/>
    <n v="120000"/>
    <x v="2"/>
    <e v="#NAME?"/>
  </r>
  <r>
    <n v="-121.05"/>
    <n v="37.64"/>
    <n v="33"/>
    <n v="1438"/>
    <n v="237"/>
    <n v="569"/>
    <n v="208"/>
    <n v="3.3515999999999999"/>
    <n v="150000"/>
    <x v="2"/>
    <e v="#NAME?"/>
  </r>
  <r>
    <n v="-121.05"/>
    <n v="37.619999999999997"/>
    <n v="37"/>
    <n v="1043"/>
    <n v="196"/>
    <n v="555"/>
    <n v="197"/>
    <n v="3.4125000000000001"/>
    <n v="125000"/>
    <x v="2"/>
    <e v="#NAME?"/>
  </r>
  <r>
    <n v="-121.02"/>
    <n v="37.64"/>
    <n v="42"/>
    <n v="1437"/>
    <n v="307"/>
    <n v="1035"/>
    <n v="284"/>
    <n v="2.1036000000000001"/>
    <n v="88300"/>
    <x v="2"/>
    <e v="#NAME?"/>
  </r>
  <r>
    <n v="-121.02"/>
    <n v="37.630000000000003"/>
    <n v="35"/>
    <n v="1591"/>
    <n v="364"/>
    <n v="1290"/>
    <n v="352"/>
    <n v="1.5640000000000001"/>
    <n v="81800"/>
    <x v="2"/>
    <e v="#NAME?"/>
  </r>
  <r>
    <n v="-121.02"/>
    <n v="37.619999999999997"/>
    <n v="30"/>
    <n v="1721"/>
    <n v="399"/>
    <n v="1878"/>
    <n v="382"/>
    <n v="2.5363000000000002"/>
    <n v="83900"/>
    <x v="2"/>
    <e v="#NAME?"/>
  </r>
  <r>
    <n v="-121.02"/>
    <n v="37.61"/>
    <n v="33"/>
    <n v="1469"/>
    <n v="370"/>
    <n v="1318"/>
    <n v="349"/>
    <n v="1.7103999999999999"/>
    <n v="59000"/>
    <x v="2"/>
    <e v="#NAME?"/>
  </r>
  <r>
    <n v="-121.03"/>
    <n v="37.619999999999997"/>
    <n v="43"/>
    <n v="1241"/>
    <n v="240"/>
    <n v="612"/>
    <n v="266"/>
    <n v="2.8193999999999999"/>
    <n v="81300"/>
    <x v="2"/>
    <e v="#NAME?"/>
  </r>
  <r>
    <n v="-121.03"/>
    <n v="37.619999999999997"/>
    <n v="46"/>
    <n v="2331"/>
    <n v="508"/>
    <n v="1210"/>
    <n v="484"/>
    <n v="2.5312999999999999"/>
    <n v="77700"/>
    <x v="2"/>
    <e v="#NAME?"/>
  </r>
  <r>
    <n v="-121.02"/>
    <n v="37.619999999999997"/>
    <n v="14"/>
    <n v="5737"/>
    <n v="1286"/>
    <n v="4722"/>
    <n v="1210"/>
    <n v="1.6731"/>
    <n v="95800"/>
    <x v="2"/>
    <e v="#NAME?"/>
  </r>
  <r>
    <n v="-121.01"/>
    <n v="37.64"/>
    <n v="52"/>
    <n v="201"/>
    <n v="35"/>
    <n v="74"/>
    <n v="22"/>
    <n v="1.3036000000000001"/>
    <n v="75000"/>
    <x v="2"/>
    <e v="#NAME?"/>
  </r>
  <r>
    <n v="-121.01"/>
    <n v="37.64"/>
    <n v="36"/>
    <n v="1981"/>
    <n v="507"/>
    <n v="1998"/>
    <n v="468"/>
    <n v="1.9013"/>
    <n v="69900"/>
    <x v="2"/>
    <e v="#NAME?"/>
  </r>
  <r>
    <n v="-121.01"/>
    <n v="37.64"/>
    <n v="33"/>
    <n v="693"/>
    <n v="207"/>
    <n v="598"/>
    <n v="192"/>
    <n v="1.0217000000000001"/>
    <n v="81300"/>
    <x v="2"/>
    <e v="#NAME?"/>
  </r>
  <r>
    <n v="-121"/>
    <n v="37.64"/>
    <n v="43"/>
    <n v="311"/>
    <n v="95"/>
    <n v="293"/>
    <n v="94"/>
    <n v="1.2902"/>
    <n v="67500"/>
    <x v="2"/>
    <e v="#NAME?"/>
  </r>
  <r>
    <n v="-120.99"/>
    <n v="37.64"/>
    <n v="41"/>
    <n v="1580"/>
    <n v="385"/>
    <n v="881"/>
    <n v="361"/>
    <n v="2.7538"/>
    <n v="99600"/>
    <x v="2"/>
    <e v="#NAME?"/>
  </r>
  <r>
    <n v="-120.99"/>
    <n v="37.64"/>
    <n v="50"/>
    <n v="683"/>
    <n v="189"/>
    <n v="459"/>
    <n v="195"/>
    <n v="1.8162"/>
    <n v="70000"/>
    <x v="2"/>
    <e v="#NAME?"/>
  </r>
  <r>
    <n v="-121"/>
    <n v="37.65"/>
    <n v="17"/>
    <n v="484"/>
    <n v="202"/>
    <n v="198"/>
    <n v="204"/>
    <n v="0.6825"/>
    <n v="187500"/>
    <x v="2"/>
    <e v="#NAME?"/>
  </r>
  <r>
    <n v="-121.01"/>
    <n v="37.65"/>
    <n v="52"/>
    <n v="178"/>
    <n v="53"/>
    <n v="152"/>
    <n v="62"/>
    <n v="0.49990000000000001"/>
    <n v="82500"/>
    <x v="2"/>
    <e v="#NAME?"/>
  </r>
  <r>
    <n v="-121"/>
    <n v="37.64"/>
    <n v="19"/>
    <n v="121"/>
    <n v="41"/>
    <n v="658"/>
    <n v="41"/>
    <n v="0.95730000000000004"/>
    <n v="162500"/>
    <x v="2"/>
    <e v="#NAME?"/>
  </r>
  <r>
    <n v="-121"/>
    <n v="37.64"/>
    <n v="52"/>
    <n v="530"/>
    <n v="177"/>
    <n v="325"/>
    <n v="158"/>
    <n v="1.1875"/>
    <n v="90600"/>
    <x v="2"/>
    <e v="#NAME?"/>
  </r>
  <r>
    <n v="-120.97"/>
    <n v="37.65"/>
    <n v="16"/>
    <n v="3960"/>
    <n v="716"/>
    <n v="1776"/>
    <n v="724"/>
    <n v="3.9885999999999999"/>
    <n v="137500"/>
    <x v="2"/>
    <e v="#NAME?"/>
  </r>
  <r>
    <n v="-120.96"/>
    <n v="37.64"/>
    <n v="41"/>
    <n v="1467"/>
    <n v="328"/>
    <n v="673"/>
    <n v="310"/>
    <n v="2.7917000000000001"/>
    <n v="90700"/>
    <x v="2"/>
    <e v="#NAME?"/>
  </r>
  <r>
    <n v="-120.97"/>
    <n v="37.64"/>
    <n v="42"/>
    <n v="2359"/>
    <n v="504"/>
    <n v="1131"/>
    <n v="480"/>
    <n v="2.0832999999999999"/>
    <n v="95500"/>
    <x v="2"/>
    <e v="#NAME?"/>
  </r>
  <r>
    <n v="-120.98"/>
    <n v="37.65"/>
    <n v="40"/>
    <n v="422"/>
    <n v="63"/>
    <n v="158"/>
    <n v="63"/>
    <n v="7.3841000000000001"/>
    <n v="172200"/>
    <x v="2"/>
    <e v="#NAME?"/>
  </r>
  <r>
    <n v="-120.98"/>
    <n v="37.64"/>
    <n v="45"/>
    <n v="1913"/>
    <n v="335"/>
    <n v="839"/>
    <n v="333"/>
    <n v="3.1396999999999999"/>
    <n v="110700"/>
    <x v="2"/>
    <e v="#NAME?"/>
  </r>
  <r>
    <n v="-120.98"/>
    <n v="37.64"/>
    <n v="40"/>
    <n v="1791"/>
    <n v="359"/>
    <n v="679"/>
    <n v="322"/>
    <n v="2.1457999999999999"/>
    <n v="130300"/>
    <x v="2"/>
    <e v="#NAME?"/>
  </r>
  <r>
    <n v="-120.9"/>
    <n v="37.659999999999997"/>
    <n v="19"/>
    <n v="3377"/>
    <n v="669"/>
    <n v="2426"/>
    <n v="663"/>
    <n v="2.9782999999999999"/>
    <n v="82500"/>
    <x v="2"/>
    <e v="#NAME?"/>
  </r>
  <r>
    <n v="-120.91"/>
    <n v="37.659999999999997"/>
    <n v="36"/>
    <n v="1320"/>
    <n v="255"/>
    <n v="720"/>
    <n v="232"/>
    <n v="2.6522999999999999"/>
    <n v="76300"/>
    <x v="2"/>
    <e v="#NAME?"/>
  </r>
  <r>
    <n v="-120.9"/>
    <n v="37.64"/>
    <n v="26"/>
    <n v="1762"/>
    <n v="418"/>
    <n v="855"/>
    <n v="308"/>
    <n v="1.6767000000000001"/>
    <n v="81300"/>
    <x v="2"/>
    <e v="#NAME?"/>
  </r>
  <r>
    <n v="-120.94"/>
    <n v="37.65"/>
    <n v="13"/>
    <n v="5075"/>
    <n v="978"/>
    <n v="3033"/>
    <n v="838"/>
    <n v="3.0577000000000001"/>
    <n v="119000"/>
    <x v="2"/>
    <e v="#NAME?"/>
  </r>
  <r>
    <n v="-120.93"/>
    <n v="37.65"/>
    <n v="1"/>
    <n v="2254"/>
    <n v="328"/>
    <n v="402"/>
    <n v="112"/>
    <n v="4.25"/>
    <n v="189200"/>
    <x v="2"/>
    <e v="#NAME?"/>
  </r>
  <r>
    <n v="-120.92"/>
    <n v="37.65"/>
    <n v="23"/>
    <n v="505"/>
    <n v="124"/>
    <n v="163"/>
    <n v="129"/>
    <n v="1.3695999999999999"/>
    <n v="275000"/>
    <x v="2"/>
    <e v="#NAME?"/>
  </r>
  <r>
    <n v="-120.95"/>
    <n v="37.65"/>
    <n v="14"/>
    <n v="5200"/>
    <n v="1119"/>
    <n v="3221"/>
    <n v="1102"/>
    <n v="2.6964000000000001"/>
    <n v="107000"/>
    <x v="2"/>
    <e v="#NAME?"/>
  </r>
  <r>
    <n v="-120.96"/>
    <n v="37.65"/>
    <n v="34"/>
    <n v="1700"/>
    <n v="325"/>
    <n v="972"/>
    <n v="326"/>
    <n v="2.4485000000000001"/>
    <n v="95500"/>
    <x v="2"/>
    <e v="#NAME?"/>
  </r>
  <r>
    <n v="-120.95"/>
    <n v="37.64"/>
    <n v="32"/>
    <n v="3487"/>
    <n v="740"/>
    <n v="1957"/>
    <n v="685"/>
    <n v="2.7208999999999999"/>
    <n v="88300"/>
    <x v="2"/>
    <e v="#NAME?"/>
  </r>
  <r>
    <n v="-120.94"/>
    <n v="37.630000000000003"/>
    <n v="43"/>
    <n v="244"/>
    <n v="52"/>
    <n v="176"/>
    <n v="60"/>
    <n v="1.425"/>
    <n v="69400"/>
    <x v="2"/>
    <e v="#NAME?"/>
  </r>
  <r>
    <n v="-120.92"/>
    <n v="37.630000000000003"/>
    <n v="39"/>
    <n v="45"/>
    <n v="8"/>
    <n v="22"/>
    <n v="9"/>
    <n v="1.7679"/>
    <n v="450000"/>
    <x v="2"/>
    <e v="#NAME?"/>
  </r>
  <r>
    <n v="-120.96"/>
    <n v="37.64"/>
    <n v="36"/>
    <n v="60"/>
    <n v="12"/>
    <n v="51"/>
    <n v="14"/>
    <n v="3.625"/>
    <n v="67500"/>
    <x v="2"/>
    <e v="#NAME?"/>
  </r>
  <r>
    <n v="-120.98"/>
    <n v="37.64"/>
    <n v="39"/>
    <n v="2617"/>
    <n v="659"/>
    <n v="2052"/>
    <n v="642"/>
    <n v="1.6952"/>
    <n v="65000"/>
    <x v="2"/>
    <e v="#NAME?"/>
  </r>
  <r>
    <n v="-120.97"/>
    <n v="37.630000000000003"/>
    <n v="39"/>
    <n v="2360"/>
    <n v="607"/>
    <n v="2047"/>
    <n v="605"/>
    <n v="1.7054"/>
    <n v="58800"/>
    <x v="2"/>
    <e v="#NAME?"/>
  </r>
  <r>
    <n v="-121"/>
    <n v="37.630000000000003"/>
    <n v="31"/>
    <n v="215"/>
    <n v="62"/>
    <n v="192"/>
    <n v="66"/>
    <n v="1.75"/>
    <n v="73800"/>
    <x v="2"/>
    <e v="#NAME?"/>
  </r>
  <r>
    <n v="-121"/>
    <n v="37.630000000000003"/>
    <n v="49"/>
    <n v="2051"/>
    <n v="500"/>
    <n v="1525"/>
    <n v="467"/>
    <n v="1.59"/>
    <n v="80900"/>
    <x v="2"/>
    <e v="#NAME?"/>
  </r>
  <r>
    <n v="-121.01"/>
    <n v="37.630000000000003"/>
    <n v="41"/>
    <n v="2764"/>
    <n v="639"/>
    <n v="2122"/>
    <n v="600"/>
    <n v="1.9642999999999999"/>
    <n v="74900"/>
    <x v="2"/>
    <e v="#NAME?"/>
  </r>
  <r>
    <n v="-121.01"/>
    <n v="37.619999999999997"/>
    <n v="35"/>
    <n v="568"/>
    <n v="150"/>
    <n v="622"/>
    <n v="145"/>
    <n v="1.8167"/>
    <n v="79500"/>
    <x v="2"/>
    <e v="#NAME?"/>
  </r>
  <r>
    <n v="-121.01"/>
    <n v="37.619999999999997"/>
    <n v="35"/>
    <n v="2074"/>
    <n v="477"/>
    <n v="1687"/>
    <n v="431"/>
    <n v="2.0884999999999998"/>
    <n v="73700"/>
    <x v="2"/>
    <e v="#NAME?"/>
  </r>
  <r>
    <n v="-120.98"/>
    <n v="37.619999999999997"/>
    <n v="26"/>
    <n v="3819"/>
    <n v="955"/>
    <n v="3010"/>
    <n v="932"/>
    <n v="1.9206000000000001"/>
    <n v="81300"/>
    <x v="2"/>
    <e v="#NAME?"/>
  </r>
  <r>
    <n v="-120.99"/>
    <n v="37.630000000000003"/>
    <n v="21"/>
    <n v="319"/>
    <n v="120"/>
    <n v="276"/>
    <n v="85"/>
    <n v="2.4792000000000001"/>
    <n v="60000"/>
    <x v="2"/>
    <e v="#NAME?"/>
  </r>
  <r>
    <n v="-121"/>
    <n v="37.619999999999997"/>
    <n v="28"/>
    <n v="1153"/>
    <n v="420"/>
    <n v="1043"/>
    <n v="357"/>
    <n v="1.0801000000000001"/>
    <n v="75000"/>
    <x v="2"/>
    <e v="#NAME?"/>
  </r>
  <r>
    <n v="-120.99"/>
    <n v="37.619999999999997"/>
    <n v="37"/>
    <n v="2014"/>
    <n v="505"/>
    <n v="1787"/>
    <n v="515"/>
    <n v="1.5515000000000001"/>
    <n v="54100"/>
    <x v="2"/>
    <e v="#NAME?"/>
  </r>
  <r>
    <n v="-121.01"/>
    <n v="37.61"/>
    <n v="5"/>
    <n v="3655"/>
    <n v="696"/>
    <n v="2316"/>
    <n v="647"/>
    <n v="3.4702999999999999"/>
    <n v="129300"/>
    <x v="2"/>
    <e v="#NAME?"/>
  </r>
  <r>
    <n v="-121"/>
    <n v="37.61"/>
    <n v="36"/>
    <n v="2647"/>
    <n v="604"/>
    <n v="2045"/>
    <n v="550"/>
    <n v="2.2730000000000001"/>
    <n v="62900"/>
    <x v="2"/>
    <e v="#NAME?"/>
  </r>
  <r>
    <n v="-121"/>
    <n v="37.6"/>
    <n v="22"/>
    <n v="4412"/>
    <n v="925"/>
    <n v="3116"/>
    <n v="817"/>
    <n v="2.6899000000000002"/>
    <n v="82100"/>
    <x v="2"/>
    <e v="#NAME?"/>
  </r>
  <r>
    <n v="-121.02"/>
    <n v="37.6"/>
    <n v="33"/>
    <n v="1009"/>
    <n v="238"/>
    <n v="1027"/>
    <n v="246"/>
    <n v="2.5992999999999999"/>
    <n v="68000"/>
    <x v="2"/>
    <e v="#NAME?"/>
  </r>
  <r>
    <n v="-120.98"/>
    <n v="37.6"/>
    <n v="36"/>
    <n v="1437"/>
    <m/>
    <n v="1073"/>
    <n v="320"/>
    <n v="2.1779000000000002"/>
    <n v="58400"/>
    <x v="2"/>
    <e v="#NAME?"/>
  </r>
  <r>
    <n v="-120.99"/>
    <n v="37.61"/>
    <n v="39"/>
    <n v="512"/>
    <n v="132"/>
    <n v="443"/>
    <n v="127"/>
    <n v="1.2857000000000001"/>
    <n v="60000"/>
    <x v="2"/>
    <e v="#NAME?"/>
  </r>
  <r>
    <n v="-120.98"/>
    <n v="37.590000000000003"/>
    <n v="2"/>
    <n v="5042"/>
    <n v="834"/>
    <n v="2784"/>
    <n v="787"/>
    <n v="4.6483999999999996"/>
    <n v="145900"/>
    <x v="2"/>
    <e v="#NAME?"/>
  </r>
  <r>
    <n v="-120.96"/>
    <n v="37.590000000000003"/>
    <n v="11"/>
    <n v="4236"/>
    <n v="879"/>
    <n v="2410"/>
    <n v="850"/>
    <n v="2.3849"/>
    <n v="122000"/>
    <x v="2"/>
    <e v="#NAME?"/>
  </r>
  <r>
    <n v="-120.95"/>
    <n v="37.590000000000003"/>
    <n v="29"/>
    <n v="1727"/>
    <n v="439"/>
    <n v="1063"/>
    <n v="386"/>
    <n v="1.8929"/>
    <n v="63600"/>
    <x v="2"/>
    <e v="#NAME?"/>
  </r>
  <r>
    <n v="-120.94"/>
    <n v="37.61"/>
    <n v="13"/>
    <n v="3309"/>
    <n v="603"/>
    <n v="1796"/>
    <n v="555"/>
    <n v="3.8372000000000002"/>
    <n v="129300"/>
    <x v="2"/>
    <e v="#NAME?"/>
  </r>
  <r>
    <n v="-120.95"/>
    <n v="37.61"/>
    <n v="17"/>
    <n v="4054"/>
    <n v="654"/>
    <n v="2034"/>
    <n v="667"/>
    <n v="4.6833"/>
    <n v="142200"/>
    <x v="2"/>
    <e v="#NAME?"/>
  </r>
  <r>
    <n v="-120.96"/>
    <n v="37.61"/>
    <n v="23"/>
    <n v="3497"/>
    <n v="887"/>
    <n v="2467"/>
    <n v="816"/>
    <n v="1.9443999999999999"/>
    <n v="93400"/>
    <x v="2"/>
    <e v="#NAME?"/>
  </r>
  <r>
    <n v="-120.97"/>
    <n v="37.61"/>
    <n v="16"/>
    <n v="1326"/>
    <n v="375"/>
    <n v="884"/>
    <n v="375"/>
    <n v="1.871"/>
    <n v="103900"/>
    <x v="2"/>
    <e v="#NAME?"/>
  </r>
  <r>
    <n v="-120.95"/>
    <n v="37.6"/>
    <n v="35"/>
    <n v="1493"/>
    <n v="278"/>
    <n v="729"/>
    <n v="268"/>
    <n v="2.9821"/>
    <n v="97400"/>
    <x v="2"/>
    <e v="#NAME?"/>
  </r>
  <r>
    <n v="-120.94"/>
    <n v="37.6"/>
    <n v="30"/>
    <n v="3257"/>
    <n v="574"/>
    <n v="1804"/>
    <n v="588"/>
    <n v="3.5331000000000001"/>
    <n v="102900"/>
    <x v="2"/>
    <e v="#NAME?"/>
  </r>
  <r>
    <n v="-120.95"/>
    <n v="37.590000000000003"/>
    <n v="43"/>
    <n v="1561"/>
    <n v="354"/>
    <n v="862"/>
    <n v="332"/>
    <n v="1.8466"/>
    <n v="81500"/>
    <x v="2"/>
    <e v="#NAME?"/>
  </r>
  <r>
    <n v="-120.94"/>
    <n v="37.590000000000003"/>
    <n v="16"/>
    <n v="3964"/>
    <n v="824"/>
    <n v="2622"/>
    <n v="766"/>
    <n v="2.3151999999999999"/>
    <n v="111300"/>
    <x v="2"/>
    <e v="#NAME?"/>
  </r>
  <r>
    <n v="-120.94"/>
    <n v="37.58"/>
    <n v="19"/>
    <n v="1549"/>
    <n v="369"/>
    <n v="770"/>
    <n v="370"/>
    <n v="2.0493000000000001"/>
    <n v="99500"/>
    <x v="2"/>
    <e v="#NAME?"/>
  </r>
  <r>
    <n v="-120.95"/>
    <n v="37.619999999999997"/>
    <n v="11"/>
    <n v="4981"/>
    <n v="814"/>
    <n v="1934"/>
    <n v="686"/>
    <n v="3.7040999999999999"/>
    <n v="174800"/>
    <x v="2"/>
    <e v="#NAME?"/>
  </r>
  <r>
    <n v="-120.97"/>
    <n v="37.619999999999997"/>
    <n v="7"/>
    <n v="8489"/>
    <n v="1673"/>
    <n v="5807"/>
    <n v="1575"/>
    <n v="2.9451000000000001"/>
    <n v="127800"/>
    <x v="2"/>
    <e v="#NAME?"/>
  </r>
  <r>
    <n v="-120.54"/>
    <n v="37.68"/>
    <n v="18"/>
    <n v="335"/>
    <n v="76"/>
    <n v="189"/>
    <n v="67"/>
    <n v="1.2273000000000001"/>
    <n v="87500"/>
    <x v="2"/>
    <e v="#NAME?"/>
  </r>
  <r>
    <n v="-120.64"/>
    <n v="37.700000000000003"/>
    <n v="16"/>
    <n v="284"/>
    <n v="51"/>
    <n v="239"/>
    <n v="46"/>
    <n v="1.8957999999999999"/>
    <n v="137500"/>
    <x v="2"/>
    <e v="#NAME?"/>
  </r>
  <r>
    <n v="-120.75"/>
    <n v="37.69"/>
    <n v="24"/>
    <n v="2282"/>
    <n v="423"/>
    <n v="1167"/>
    <n v="398"/>
    <n v="3.8214000000000001"/>
    <n v="116100"/>
    <x v="2"/>
    <e v="#NAME?"/>
  </r>
  <r>
    <n v="-120.86"/>
    <n v="37.69"/>
    <n v="5"/>
    <n v="6660"/>
    <n v="1217"/>
    <n v="3012"/>
    <n v="1087"/>
    <n v="3.0809000000000002"/>
    <n v="143600"/>
    <x v="2"/>
    <e v="#NAME?"/>
  </r>
  <r>
    <n v="-120.87"/>
    <n v="37.64"/>
    <n v="40"/>
    <n v="1010"/>
    <n v="155"/>
    <n v="488"/>
    <n v="157"/>
    <n v="3.8984000000000001"/>
    <n v="170500"/>
    <x v="2"/>
    <e v="#NAME?"/>
  </r>
  <r>
    <n v="-120.82"/>
    <n v="37.64"/>
    <n v="20"/>
    <n v="3375"/>
    <n v="630"/>
    <n v="1505"/>
    <n v="598"/>
    <n v="2.69"/>
    <n v="201300"/>
    <x v="2"/>
    <e v="#NAME?"/>
  </r>
  <r>
    <n v="-120.77"/>
    <n v="37.64"/>
    <n v="8"/>
    <n v="3294"/>
    <n v="667"/>
    <n v="2277"/>
    <n v="652"/>
    <n v="2.6417000000000002"/>
    <n v="96800"/>
    <x v="2"/>
    <e v="#NAME?"/>
  </r>
  <r>
    <n v="-120.76"/>
    <n v="37.65"/>
    <n v="25"/>
    <n v="3214"/>
    <n v="682"/>
    <n v="2319"/>
    <n v="640"/>
    <n v="2.0385"/>
    <n v="84300"/>
    <x v="2"/>
    <e v="#NAME?"/>
  </r>
  <r>
    <n v="-120.46"/>
    <n v="37.65"/>
    <n v="17"/>
    <n v="315"/>
    <n v="89"/>
    <n v="130"/>
    <n v="58"/>
    <n v="1.4463999999999999"/>
    <n v="79200"/>
    <x v="2"/>
    <e v="#NAME?"/>
  </r>
  <r>
    <n v="-120.59"/>
    <n v="37.590000000000003"/>
    <n v="36"/>
    <n v="291"/>
    <n v="48"/>
    <n v="124"/>
    <n v="47"/>
    <n v="5.6944999999999997"/>
    <n v="154200"/>
    <x v="2"/>
    <e v="#NAME?"/>
  </r>
  <r>
    <n v="-120.69"/>
    <n v="37.590000000000003"/>
    <n v="27"/>
    <n v="1170"/>
    <n v="227"/>
    <n v="660"/>
    <n v="222"/>
    <n v="2.3906000000000001"/>
    <n v="81800"/>
    <x v="2"/>
    <e v="#NAME?"/>
  </r>
  <r>
    <n v="-120.76"/>
    <n v="37.61"/>
    <n v="30"/>
    <n v="816"/>
    <n v="159"/>
    <n v="531"/>
    <n v="147"/>
    <n v="3.2604000000000002"/>
    <n v="87900"/>
    <x v="2"/>
    <e v="#NAME?"/>
  </r>
  <r>
    <n v="-120.8"/>
    <n v="37.61"/>
    <n v="30"/>
    <n v="918"/>
    <n v="154"/>
    <n v="469"/>
    <n v="139"/>
    <n v="3.9687999999999999"/>
    <n v="175000"/>
    <x v="2"/>
    <e v="#NAME?"/>
  </r>
  <r>
    <n v="-120.76"/>
    <n v="37.58"/>
    <n v="35"/>
    <n v="1395"/>
    <n v="264"/>
    <n v="756"/>
    <n v="253"/>
    <n v="3.6181000000000001"/>
    <n v="178600"/>
    <x v="2"/>
    <e v="#NAME?"/>
  </r>
  <r>
    <n v="-120.83"/>
    <n v="37.58"/>
    <n v="30"/>
    <n v="1527"/>
    <n v="256"/>
    <n v="757"/>
    <n v="240"/>
    <n v="3.6629"/>
    <n v="171400"/>
    <x v="2"/>
    <e v="#NAME?"/>
  </r>
  <r>
    <n v="-120.85"/>
    <n v="37.57"/>
    <n v="27"/>
    <n v="819"/>
    <n v="157"/>
    <n v="451"/>
    <n v="150"/>
    <n v="3.4933999999999998"/>
    <n v="193800"/>
    <x v="2"/>
    <e v="#NAME?"/>
  </r>
  <r>
    <n v="-120.88"/>
    <n v="37.57"/>
    <n v="22"/>
    <n v="1440"/>
    <n v="267"/>
    <n v="774"/>
    <n v="249"/>
    <n v="3.9821"/>
    <n v="204300"/>
    <x v="2"/>
    <e v="#NAME?"/>
  </r>
  <r>
    <n v="-120.87"/>
    <n v="37.619999999999997"/>
    <n v="30"/>
    <n v="455"/>
    <n v="70"/>
    <n v="220"/>
    <n v="69"/>
    <n v="4.8958000000000004"/>
    <n v="142500"/>
    <x v="2"/>
    <e v="#NAME?"/>
  </r>
  <r>
    <n v="-120.87"/>
    <n v="37.6"/>
    <n v="32"/>
    <n v="4579"/>
    <n v="914"/>
    <n v="2742"/>
    <n v="856"/>
    <n v="2.6619000000000002"/>
    <n v="86200"/>
    <x v="2"/>
    <e v="#NAME?"/>
  </r>
  <r>
    <n v="-120.86"/>
    <n v="37.6"/>
    <n v="25"/>
    <n v="1178"/>
    <n v="206"/>
    <n v="709"/>
    <n v="214"/>
    <n v="4.5625"/>
    <n v="133600"/>
    <x v="2"/>
    <e v="#NAME?"/>
  </r>
  <r>
    <n v="-120.89"/>
    <n v="37.590000000000003"/>
    <n v="33"/>
    <n v="1016"/>
    <n v="206"/>
    <n v="617"/>
    <n v="209"/>
    <n v="2.1509999999999998"/>
    <n v="195800"/>
    <x v="2"/>
    <e v="#NAME?"/>
  </r>
  <r>
    <n v="-120.92"/>
    <n v="37.6"/>
    <n v="12"/>
    <n v="4485"/>
    <n v="805"/>
    <n v="2445"/>
    <n v="832"/>
    <n v="3.7610999999999999"/>
    <n v="123100"/>
    <x v="2"/>
    <e v="#NAME?"/>
  </r>
  <r>
    <n v="-120.92"/>
    <n v="37.590000000000003"/>
    <n v="26"/>
    <n v="1705"/>
    <n v="279"/>
    <n v="642"/>
    <n v="236"/>
    <n v="2.6591"/>
    <n v="180500"/>
    <x v="2"/>
    <e v="#NAME?"/>
  </r>
  <r>
    <n v="-120.91"/>
    <n v="37.57"/>
    <n v="26"/>
    <n v="3396"/>
    <n v="705"/>
    <n v="2446"/>
    <n v="694"/>
    <n v="2.0520999999999998"/>
    <n v="65400"/>
    <x v="2"/>
    <e v="#NAME?"/>
  </r>
  <r>
    <n v="-120.93"/>
    <n v="37.56"/>
    <n v="17"/>
    <n v="1812"/>
    <n v="361"/>
    <n v="672"/>
    <n v="334"/>
    <n v="1.55"/>
    <n v="166100"/>
    <x v="2"/>
    <e v="#NAME?"/>
  </r>
  <r>
    <n v="-120.95"/>
    <n v="37.57"/>
    <n v="29"/>
    <n v="1179"/>
    <n v="249"/>
    <n v="672"/>
    <n v="243"/>
    <n v="3.1124999999999998"/>
    <n v="154800"/>
    <x v="2"/>
    <e v="#NAME?"/>
  </r>
  <r>
    <n v="-120.98"/>
    <n v="37.57"/>
    <n v="27"/>
    <n v="925"/>
    <n v="176"/>
    <n v="449"/>
    <n v="168"/>
    <n v="2.6406000000000001"/>
    <n v="129700"/>
    <x v="2"/>
    <e v="#NAME?"/>
  </r>
  <r>
    <n v="-121.02"/>
    <n v="37.58"/>
    <n v="36"/>
    <n v="1285"/>
    <n v="270"/>
    <n v="706"/>
    <n v="273"/>
    <n v="1.7169000000000001"/>
    <n v="121400"/>
    <x v="2"/>
    <e v="#NAME?"/>
  </r>
  <r>
    <n v="-121.04"/>
    <n v="37.6"/>
    <n v="27"/>
    <n v="958"/>
    <n v="184"/>
    <n v="580"/>
    <n v="177"/>
    <n v="2.1875"/>
    <n v="82800"/>
    <x v="2"/>
    <e v="#NAME?"/>
  </r>
  <r>
    <n v="-121.09"/>
    <n v="37.56"/>
    <n v="32"/>
    <n v="1717"/>
    <n v="325"/>
    <n v="1356"/>
    <n v="307"/>
    <n v="2.6705000000000001"/>
    <n v="91900"/>
    <x v="2"/>
    <e v="#NAME?"/>
  </r>
  <r>
    <n v="-121.03"/>
    <n v="37.549999999999997"/>
    <n v="32"/>
    <n v="946"/>
    <n v="198"/>
    <n v="624"/>
    <n v="173"/>
    <n v="1.9728000000000001"/>
    <n v="97900"/>
    <x v="2"/>
    <e v="#NAME?"/>
  </r>
  <r>
    <n v="-121.04"/>
    <n v="37.5"/>
    <n v="33"/>
    <n v="613"/>
    <n v="123"/>
    <n v="343"/>
    <n v="116"/>
    <n v="3.1875"/>
    <n v="129200"/>
    <x v="2"/>
    <e v="#NAME?"/>
  </r>
  <r>
    <n v="-121.02"/>
    <n v="37.479999999999997"/>
    <n v="26"/>
    <n v="467"/>
    <m/>
    <n v="244"/>
    <n v="83"/>
    <n v="4.1345999999999998"/>
    <n v="187500"/>
    <x v="2"/>
    <e v="#NAME?"/>
  </r>
  <r>
    <n v="-121.12"/>
    <n v="37.479999999999997"/>
    <n v="5"/>
    <n v="4109"/>
    <n v="820"/>
    <n v="3062"/>
    <n v="713"/>
    <n v="3.2395999999999998"/>
    <n v="125200"/>
    <x v="2"/>
    <e v="#NAME?"/>
  </r>
  <r>
    <n v="-121.14"/>
    <n v="37.47"/>
    <n v="38"/>
    <n v="2427"/>
    <n v="450"/>
    <n v="1272"/>
    <n v="474"/>
    <n v="2.8833000000000002"/>
    <n v="115200"/>
    <x v="2"/>
    <e v="#NAME?"/>
  </r>
  <r>
    <n v="-121.14"/>
    <n v="37.479999999999997"/>
    <n v="6"/>
    <n v="1772"/>
    <n v="332"/>
    <n v="1011"/>
    <n v="331"/>
    <n v="3.7044999999999999"/>
    <n v="128100"/>
    <x v="2"/>
    <e v="#NAME?"/>
  </r>
  <r>
    <n v="-121.13"/>
    <n v="37.47"/>
    <n v="37"/>
    <n v="1995"/>
    <n v="448"/>
    <n v="1559"/>
    <n v="443"/>
    <n v="2.1833"/>
    <n v="92700"/>
    <x v="2"/>
    <e v="#NAME?"/>
  </r>
  <r>
    <n v="-121.11"/>
    <n v="37.47"/>
    <n v="12"/>
    <n v="2263"/>
    <n v="410"/>
    <n v="913"/>
    <n v="330"/>
    <n v="3.5794999999999999"/>
    <n v="145600"/>
    <x v="2"/>
    <e v="#NAME?"/>
  </r>
  <r>
    <n v="-121.14"/>
    <n v="37.46"/>
    <n v="4"/>
    <n v="2919"/>
    <n v="503"/>
    <n v="1592"/>
    <n v="491"/>
    <n v="5.2451999999999996"/>
    <n v="161900"/>
    <x v="2"/>
    <e v="#NAME?"/>
  </r>
  <r>
    <n v="-121.2"/>
    <n v="37.6"/>
    <n v="30"/>
    <n v="2110"/>
    <n v="406"/>
    <n v="1301"/>
    <n v="345"/>
    <n v="2.3172999999999999"/>
    <n v="86500"/>
    <x v="2"/>
    <e v="#NAME?"/>
  </r>
  <r>
    <n v="-121.27"/>
    <n v="37.56"/>
    <n v="31"/>
    <n v="1223"/>
    <n v="330"/>
    <n v="1067"/>
    <n v="245"/>
    <n v="2.8557999999999999"/>
    <n v="100000"/>
    <x v="2"/>
    <e v="#NAME?"/>
  </r>
  <r>
    <n v="-121.31"/>
    <n v="37.44"/>
    <n v="33"/>
    <n v="69"/>
    <n v="28"/>
    <n v="47"/>
    <n v="14"/>
    <n v="0.53600000000000003"/>
    <n v="112500"/>
    <x v="2"/>
    <e v="#NAME?"/>
  </r>
  <r>
    <n v="-121.21"/>
    <n v="37.5"/>
    <n v="34"/>
    <n v="294"/>
    <n v="49"/>
    <n v="147"/>
    <n v="47"/>
    <n v="3"/>
    <n v="162500"/>
    <x v="2"/>
    <e v="#NAME?"/>
  </r>
  <r>
    <n v="-121.14"/>
    <n v="37.520000000000003"/>
    <n v="37"/>
    <n v="1358"/>
    <n v="231"/>
    <n v="586"/>
    <n v="214"/>
    <n v="3.1644999999999999"/>
    <n v="170800"/>
    <x v="2"/>
    <e v="#NAME?"/>
  </r>
  <r>
    <n v="-121.06"/>
    <n v="37.450000000000003"/>
    <n v="33"/>
    <n v="1401"/>
    <n v="299"/>
    <n v="915"/>
    <n v="282"/>
    <n v="3.4464000000000001"/>
    <n v="162500"/>
    <x v="2"/>
    <e v="#NAME?"/>
  </r>
  <r>
    <n v="-121.06"/>
    <n v="37.42"/>
    <n v="52"/>
    <n v="504"/>
    <n v="96"/>
    <n v="295"/>
    <n v="97"/>
    <n v="3.5"/>
    <n v="73500"/>
    <x v="2"/>
    <e v="#NAME?"/>
  </r>
  <r>
    <n v="-121.11"/>
    <n v="37.43"/>
    <n v="42"/>
    <n v="412"/>
    <n v="75"/>
    <n v="227"/>
    <n v="75"/>
    <n v="2.5"/>
    <n v="74200"/>
    <x v="2"/>
    <e v="#NAME?"/>
  </r>
  <r>
    <n v="-121.29"/>
    <n v="37.33"/>
    <n v="36"/>
    <n v="48"/>
    <n v="12"/>
    <n v="27"/>
    <n v="8"/>
    <n v="4"/>
    <n v="75000"/>
    <x v="2"/>
    <e v="#NAME?"/>
  </r>
  <r>
    <n v="-121.09"/>
    <n v="37.33"/>
    <n v="40"/>
    <n v="524"/>
    <n v="112"/>
    <n v="329"/>
    <n v="96"/>
    <n v="1.7188000000000001"/>
    <n v="112500"/>
    <x v="2"/>
    <e v="#NAME?"/>
  </r>
  <r>
    <n v="-121.01"/>
    <n v="37.369999999999997"/>
    <n v="41"/>
    <n v="1045"/>
    <n v="233"/>
    <n v="632"/>
    <n v="230"/>
    <n v="2.3582999999999998"/>
    <n v="95000"/>
    <x v="2"/>
    <e v="#NAME?"/>
  </r>
  <r>
    <n v="-121.01"/>
    <n v="37.33"/>
    <n v="17"/>
    <n v="1926"/>
    <n v="410"/>
    <n v="1054"/>
    <n v="321"/>
    <n v="1.6214"/>
    <n v="71500"/>
    <x v="2"/>
    <e v="#NAME?"/>
  </r>
  <r>
    <n v="-121.03"/>
    <n v="37.33"/>
    <n v="27"/>
    <n v="1333"/>
    <n v="230"/>
    <n v="730"/>
    <n v="229"/>
    <n v="3.06"/>
    <n v="106000"/>
    <x v="2"/>
    <e v="#NAME?"/>
  </r>
  <r>
    <n v="-121.03"/>
    <n v="37.32"/>
    <n v="42"/>
    <n v="2905"/>
    <n v="561"/>
    <n v="1457"/>
    <n v="551"/>
    <n v="2.2566000000000002"/>
    <n v="82100"/>
    <x v="2"/>
    <e v="#NAME?"/>
  </r>
  <r>
    <n v="-121.04"/>
    <n v="37.299999999999997"/>
    <n v="6"/>
    <n v="2657"/>
    <n v="486"/>
    <n v="1409"/>
    <n v="392"/>
    <n v="3.3824000000000001"/>
    <n v="115500"/>
    <x v="2"/>
    <e v="#NAME?"/>
  </r>
  <r>
    <n v="-120.84"/>
    <n v="37.53"/>
    <n v="14"/>
    <n v="3643"/>
    <n v="706"/>
    <n v="2070"/>
    <n v="697"/>
    <n v="3.1522999999999999"/>
    <n v="141800"/>
    <x v="2"/>
    <e v="#NAME?"/>
  </r>
  <r>
    <n v="-120.86"/>
    <n v="37.53"/>
    <n v="18"/>
    <n v="2829"/>
    <n v="732"/>
    <n v="1751"/>
    <n v="712"/>
    <n v="1.6445000000000001"/>
    <n v="156900"/>
    <x v="2"/>
    <e v="#NAME?"/>
  </r>
  <r>
    <n v="-120.88"/>
    <n v="37.53"/>
    <n v="18"/>
    <n v="239"/>
    <n v="39"/>
    <n v="92"/>
    <n v="36"/>
    <n v="5.3167999999999997"/>
    <n v="175000"/>
    <x v="2"/>
    <e v="#NAME?"/>
  </r>
  <r>
    <n v="-120.85"/>
    <n v="37.549999999999997"/>
    <n v="45"/>
    <n v="350"/>
    <n v="62"/>
    <n v="187"/>
    <n v="63"/>
    <n v="2.5937999999999999"/>
    <n v="275000"/>
    <x v="2"/>
    <e v="#NAME?"/>
  </r>
  <r>
    <n v="-120.89"/>
    <n v="37.54"/>
    <n v="30"/>
    <n v="509"/>
    <n v="115"/>
    <n v="275"/>
    <n v="115"/>
    <n v="2.2679"/>
    <n v="250000"/>
    <x v="2"/>
    <e v="#NAME?"/>
  </r>
  <r>
    <n v="-120.89"/>
    <n v="37.520000000000003"/>
    <n v="42"/>
    <n v="1200"/>
    <n v="221"/>
    <n v="647"/>
    <n v="192"/>
    <n v="2.5402"/>
    <n v="157500"/>
    <x v="2"/>
    <e v="#NAME?"/>
  </r>
  <r>
    <n v="-120.96"/>
    <n v="37.54"/>
    <n v="29"/>
    <n v="1468"/>
    <n v="245"/>
    <n v="747"/>
    <n v="231"/>
    <n v="3.4643000000000002"/>
    <n v="125000"/>
    <x v="2"/>
    <e v="#NAME?"/>
  </r>
  <r>
    <n v="-120.96"/>
    <n v="37.51"/>
    <n v="30"/>
    <n v="1288"/>
    <n v="237"/>
    <n v="720"/>
    <n v="233"/>
    <n v="2.3864000000000001"/>
    <n v="139100"/>
    <x v="2"/>
    <e v="#NAME?"/>
  </r>
  <r>
    <n v="-120.96"/>
    <n v="37.479999999999997"/>
    <n v="32"/>
    <n v="1256"/>
    <n v="212"/>
    <n v="682"/>
    <n v="236"/>
    <n v="2.9843999999999999"/>
    <n v="135900"/>
    <x v="2"/>
    <e v="#NAME?"/>
  </r>
  <r>
    <n v="-120.97"/>
    <n v="37.43"/>
    <n v="27"/>
    <n v="1380"/>
    <m/>
    <n v="810"/>
    <n v="262"/>
    <n v="2.1875"/>
    <n v="137500"/>
    <x v="2"/>
    <e v="#NAME?"/>
  </r>
  <r>
    <n v="-120.8"/>
    <n v="37.549999999999997"/>
    <n v="18"/>
    <n v="1802"/>
    <n v="335"/>
    <n v="1110"/>
    <n v="329"/>
    <n v="3.1640999999999999"/>
    <n v="96300"/>
    <x v="2"/>
    <e v="#NAME?"/>
  </r>
  <r>
    <n v="-120.79"/>
    <n v="37.53"/>
    <n v="20"/>
    <n v="1417"/>
    <n v="263"/>
    <n v="853"/>
    <n v="263"/>
    <n v="3.3083"/>
    <n v="108300"/>
    <x v="2"/>
    <e v="#NAME?"/>
  </r>
  <r>
    <n v="-120.8"/>
    <n v="37.53"/>
    <n v="29"/>
    <n v="1162"/>
    <n v="254"/>
    <n v="726"/>
    <n v="225"/>
    <n v="2.1932"/>
    <n v="90600"/>
    <x v="2"/>
    <e v="#NAME?"/>
  </r>
  <r>
    <n v="-120.81"/>
    <n v="37.53"/>
    <n v="15"/>
    <n v="570"/>
    <n v="123"/>
    <n v="189"/>
    <n v="107"/>
    <n v="1.875"/>
    <n v="181300"/>
    <x v="2"/>
    <e v="#NAME?"/>
  </r>
  <r>
    <n v="-120.82"/>
    <n v="37.54"/>
    <n v="20"/>
    <n v="707"/>
    <n v="114"/>
    <n v="282"/>
    <n v="86"/>
    <n v="6.1323999999999996"/>
    <n v="164800"/>
    <x v="2"/>
    <e v="#NAME?"/>
  </r>
  <r>
    <n v="-120.8"/>
    <n v="37.520000000000003"/>
    <n v="13"/>
    <n v="2920"/>
    <n v="481"/>
    <n v="1602"/>
    <n v="490"/>
    <n v="3.9285999999999999"/>
    <n v="145800"/>
    <x v="2"/>
    <e v="#NAME?"/>
  </r>
  <r>
    <n v="-120.72"/>
    <n v="37.54"/>
    <n v="17"/>
    <n v="729"/>
    <n v="134"/>
    <n v="431"/>
    <n v="121"/>
    <n v="4.2187999999999999"/>
    <n v="131300"/>
    <x v="2"/>
    <e v="#NAME?"/>
  </r>
  <r>
    <n v="-120.79"/>
    <n v="37.49"/>
    <n v="44"/>
    <n v="1186"/>
    <n v="225"/>
    <n v="687"/>
    <n v="234"/>
    <n v="3.4167000000000001"/>
    <n v="160700"/>
    <x v="2"/>
    <e v="#NAME?"/>
  </r>
  <r>
    <n v="-120.84"/>
    <n v="37.47"/>
    <n v="11"/>
    <n v="2285"/>
    <n v="499"/>
    <n v="1468"/>
    <n v="471"/>
    <n v="2.7856999999999998"/>
    <n v="110300"/>
    <x v="2"/>
    <e v="#NAME?"/>
  </r>
  <r>
    <n v="-120.89"/>
    <n v="37.479999999999997"/>
    <n v="27"/>
    <n v="1118"/>
    <n v="195"/>
    <n v="647"/>
    <n v="209"/>
    <n v="2.9135"/>
    <n v="159400"/>
    <x v="2"/>
    <e v="#NAME?"/>
  </r>
  <r>
    <n v="-120.89"/>
    <n v="37.450000000000003"/>
    <n v="29"/>
    <n v="1940"/>
    <n v="337"/>
    <n v="1070"/>
    <n v="332"/>
    <n v="3.6597"/>
    <n v="145600"/>
    <x v="2"/>
    <e v="#NAME?"/>
  </r>
  <r>
    <n v="-120.88"/>
    <n v="37.520000000000003"/>
    <n v="2"/>
    <n v="1871"/>
    <n v="409"/>
    <n v="707"/>
    <n v="256"/>
    <n v="2.6103000000000001"/>
    <n v="133600"/>
    <x v="2"/>
    <e v="#NAME?"/>
  </r>
  <r>
    <n v="-120.87"/>
    <n v="37.5"/>
    <n v="7"/>
    <n v="4966"/>
    <n v="985"/>
    <n v="2431"/>
    <n v="904"/>
    <n v="3.1042000000000001"/>
    <n v="122500"/>
    <x v="2"/>
    <e v="#NAME?"/>
  </r>
  <r>
    <n v="-120.86"/>
    <n v="37.5"/>
    <n v="34"/>
    <n v="4272"/>
    <n v="996"/>
    <n v="2916"/>
    <n v="962"/>
    <n v="1.9829000000000001"/>
    <n v="82800"/>
    <x v="2"/>
    <e v="#NAME?"/>
  </r>
  <r>
    <n v="-120.85"/>
    <n v="37.49"/>
    <n v="39"/>
    <n v="2840"/>
    <n v="733"/>
    <n v="2606"/>
    <n v="737"/>
    <n v="1.9429000000000001"/>
    <n v="76400"/>
    <x v="2"/>
    <e v="#NAME?"/>
  </r>
  <r>
    <n v="-120.86"/>
    <n v="37.49"/>
    <n v="37"/>
    <n v="1084"/>
    <n v="271"/>
    <n v="893"/>
    <n v="236"/>
    <n v="1.6213"/>
    <n v="69500"/>
    <x v="2"/>
    <e v="#NAME?"/>
  </r>
  <r>
    <n v="-120.86"/>
    <n v="37.49"/>
    <n v="22"/>
    <n v="2140"/>
    <n v="445"/>
    <n v="1441"/>
    <n v="409"/>
    <n v="2.4706000000000001"/>
    <n v="89400"/>
    <x v="2"/>
    <e v="#NAME?"/>
  </r>
  <r>
    <n v="-120.85"/>
    <n v="37.49"/>
    <n v="42"/>
    <n v="264"/>
    <n v="72"/>
    <n v="310"/>
    <n v="70"/>
    <n v="1.4063000000000001"/>
    <n v="61500"/>
    <x v="2"/>
    <e v="#NAME?"/>
  </r>
  <r>
    <n v="-120.84"/>
    <n v="37.479999999999997"/>
    <n v="10"/>
    <n v="2874"/>
    <n v="612"/>
    <n v="1960"/>
    <n v="596"/>
    <n v="2.7381000000000002"/>
    <n v="104600"/>
    <x v="2"/>
    <e v="#NAME?"/>
  </r>
  <r>
    <n v="-120.86"/>
    <n v="37.520000000000003"/>
    <n v="9"/>
    <n v="9885"/>
    <n v="1871"/>
    <n v="5372"/>
    <n v="1843"/>
    <n v="3.4821"/>
    <n v="127100"/>
    <x v="2"/>
    <e v="#NAME?"/>
  </r>
  <r>
    <n v="-120.85"/>
    <n v="37.51"/>
    <n v="5"/>
    <n v="2899"/>
    <n v="745"/>
    <n v="1593"/>
    <n v="633"/>
    <n v="2.2292000000000001"/>
    <n v="127500"/>
    <x v="2"/>
    <e v="#NAME?"/>
  </r>
  <r>
    <n v="-120.85"/>
    <n v="37.51"/>
    <n v="15"/>
    <n v="1131"/>
    <n v="285"/>
    <n v="728"/>
    <n v="281"/>
    <n v="1.5530999999999999"/>
    <n v="93100"/>
    <x v="2"/>
    <e v="#NAME?"/>
  </r>
  <r>
    <n v="-120.84"/>
    <n v="37.5"/>
    <n v="47"/>
    <n v="2310"/>
    <n v="484"/>
    <n v="1126"/>
    <n v="447"/>
    <n v="2.2082999999999999"/>
    <n v="97300"/>
    <x v="2"/>
    <e v="#NAME?"/>
  </r>
  <r>
    <n v="-120.85"/>
    <n v="37.5"/>
    <n v="52"/>
    <n v="1724"/>
    <n v="352"/>
    <n v="922"/>
    <n v="348"/>
    <n v="1.7226999999999999"/>
    <n v="85700"/>
    <x v="2"/>
    <e v="#NAME?"/>
  </r>
  <r>
    <n v="-120.84"/>
    <n v="37.49"/>
    <n v="25"/>
    <n v="2383"/>
    <n v="576"/>
    <n v="1234"/>
    <n v="583"/>
    <n v="1.4529000000000001"/>
    <n v="86100"/>
    <x v="2"/>
    <e v="#NAME?"/>
  </r>
  <r>
    <n v="-120.82"/>
    <n v="37.49"/>
    <n v="25"/>
    <n v="1611"/>
    <n v="285"/>
    <n v="882"/>
    <n v="261"/>
    <n v="3.5547"/>
    <n v="122400"/>
    <x v="2"/>
    <e v="#NAME?"/>
  </r>
  <r>
    <n v="-120.82"/>
    <n v="37.51"/>
    <n v="17"/>
    <n v="1664"/>
    <n v="253"/>
    <n v="736"/>
    <n v="254"/>
    <n v="4.4082999999999997"/>
    <n v="165800"/>
    <x v="2"/>
    <e v="#NAME?"/>
  </r>
  <r>
    <n v="-120.83"/>
    <n v="37.51"/>
    <n v="34"/>
    <n v="3078"/>
    <n v="477"/>
    <n v="1226"/>
    <n v="487"/>
    <n v="4.601"/>
    <n v="150000"/>
    <x v="2"/>
    <e v="#NAME?"/>
  </r>
  <r>
    <n v="-120.82"/>
    <n v="37.5"/>
    <n v="21"/>
    <n v="2974"/>
    <n v="495"/>
    <n v="1313"/>
    <n v="461"/>
    <n v="4.4885999999999999"/>
    <n v="135400"/>
    <x v="2"/>
    <e v="#NAME?"/>
  </r>
  <r>
    <n v="-120.83"/>
    <n v="37.5"/>
    <n v="30"/>
    <n v="1340"/>
    <n v="244"/>
    <n v="631"/>
    <n v="231"/>
    <n v="3.375"/>
    <n v="118500"/>
    <x v="2"/>
    <e v="#NAME?"/>
  </r>
  <r>
    <n v="-120.84"/>
    <n v="37.51"/>
    <n v="8"/>
    <n v="1191"/>
    <n v="242"/>
    <n v="688"/>
    <n v="260"/>
    <n v="2.7242999999999999"/>
    <n v="138400"/>
    <x v="2"/>
    <e v="#NAME?"/>
  </r>
  <r>
    <n v="-120.84"/>
    <n v="37.51"/>
    <n v="14"/>
    <n v="6337"/>
    <n v="1593"/>
    <n v="3909"/>
    <n v="1480"/>
    <n v="2.0642999999999998"/>
    <n v="106500"/>
    <x v="2"/>
    <e v="#NAME?"/>
  </r>
  <r>
    <n v="-120.83"/>
    <n v="37.520000000000003"/>
    <n v="6"/>
    <n v="1488"/>
    <n v="252"/>
    <n v="773"/>
    <n v="259"/>
    <n v="4.1859000000000002"/>
    <n v="150000"/>
    <x v="2"/>
    <e v="#NAME?"/>
  </r>
  <r>
    <n v="-120.84"/>
    <n v="37.520000000000003"/>
    <n v="16"/>
    <n v="4527"/>
    <n v="887"/>
    <n v="2531"/>
    <n v="825"/>
    <n v="3.7065000000000001"/>
    <n v="124800"/>
    <x v="2"/>
    <e v="#NAME?"/>
  </r>
  <r>
    <n v="-120.84"/>
    <n v="37.51"/>
    <n v="20"/>
    <n v="1901"/>
    <n v="313"/>
    <n v="1258"/>
    <n v="320"/>
    <n v="3.8957999999999999"/>
    <n v="126800"/>
    <x v="2"/>
    <e v="#NAME?"/>
  </r>
  <r>
    <n v="-120.83"/>
    <n v="37.51"/>
    <n v="13"/>
    <n v="3795"/>
    <n v="604"/>
    <n v="1639"/>
    <n v="609"/>
    <n v="4.6635"/>
    <n v="198400"/>
    <x v="2"/>
    <e v="#NAME?"/>
  </r>
  <r>
    <n v="-121.62"/>
    <n v="39.159999999999997"/>
    <n v="7"/>
    <n v="4480"/>
    <n v="776"/>
    <n v="2271"/>
    <n v="767"/>
    <n v="3.8090000000000002"/>
    <n v="110700"/>
    <x v="2"/>
    <e v="#NAME?"/>
  </r>
  <r>
    <n v="-121.63"/>
    <n v="39.159999999999997"/>
    <n v="7"/>
    <n v="1879"/>
    <n v="444"/>
    <n v="1065"/>
    <n v="410"/>
    <n v="2.4182999999999999"/>
    <n v="103800"/>
    <x v="2"/>
    <e v="#NAME?"/>
  </r>
  <r>
    <n v="-121.63"/>
    <n v="39.15"/>
    <n v="27"/>
    <n v="336"/>
    <n v="60"/>
    <n v="195"/>
    <n v="68"/>
    <n v="5.3945999999999996"/>
    <n v="71800"/>
    <x v="2"/>
    <e v="#NAME?"/>
  </r>
  <r>
    <n v="-121.62"/>
    <n v="39.159999999999997"/>
    <n v="16"/>
    <n v="2037"/>
    <n v="464"/>
    <n v="1267"/>
    <n v="451"/>
    <n v="2.4556"/>
    <n v="97100"/>
    <x v="2"/>
    <e v="#NAME?"/>
  </r>
  <r>
    <n v="-121.63"/>
    <n v="39.15"/>
    <n v="16"/>
    <n v="1547"/>
    <n v="418"/>
    <n v="940"/>
    <n v="400"/>
    <n v="1.5612999999999999"/>
    <n v="72500"/>
    <x v="2"/>
    <e v="#NAME?"/>
  </r>
  <r>
    <n v="-121.63"/>
    <n v="39.15"/>
    <n v="27"/>
    <n v="2991"/>
    <n v="637"/>
    <n v="1419"/>
    <n v="606"/>
    <n v="1.8849"/>
    <n v="73500"/>
    <x v="2"/>
    <e v="#NAME?"/>
  </r>
  <r>
    <n v="-121.62"/>
    <n v="39.15"/>
    <n v="36"/>
    <n v="2321"/>
    <n v="455"/>
    <n v="1168"/>
    <n v="489"/>
    <n v="3.0962000000000001"/>
    <n v="74000"/>
    <x v="2"/>
    <e v="#NAME?"/>
  </r>
  <r>
    <n v="-121.62"/>
    <n v="39.15"/>
    <n v="23"/>
    <n v="1984"/>
    <n v="528"/>
    <n v="1043"/>
    <n v="452"/>
    <n v="1.9375"/>
    <n v="65300"/>
    <x v="2"/>
    <e v="#NAME?"/>
  </r>
  <r>
    <n v="-121.63"/>
    <n v="39.14"/>
    <n v="39"/>
    <n v="1874"/>
    <n v="411"/>
    <n v="822"/>
    <n v="377"/>
    <n v="2.5038"/>
    <n v="68300"/>
    <x v="2"/>
    <e v="#NAME?"/>
  </r>
  <r>
    <n v="-121.62"/>
    <n v="39.14"/>
    <n v="41"/>
    <n v="2183"/>
    <n v="559"/>
    <n v="1202"/>
    <n v="506"/>
    <n v="1.6901999999999999"/>
    <n v="61500"/>
    <x v="2"/>
    <e v="#NAME?"/>
  </r>
  <r>
    <n v="-121.61"/>
    <n v="39.14"/>
    <n v="44"/>
    <n v="2035"/>
    <n v="476"/>
    <n v="1030"/>
    <n v="453"/>
    <n v="1.4661"/>
    <n v="65200"/>
    <x v="2"/>
    <e v="#NAME?"/>
  </r>
  <r>
    <n v="-121.62"/>
    <n v="39.130000000000003"/>
    <n v="41"/>
    <n v="1317"/>
    <n v="309"/>
    <n v="856"/>
    <n v="337"/>
    <n v="1.6718999999999999"/>
    <n v="64100"/>
    <x v="2"/>
    <e v="#NAME?"/>
  </r>
  <r>
    <n v="-121.63"/>
    <n v="39.130000000000003"/>
    <n v="26"/>
    <n v="2355"/>
    <n v="531"/>
    <n v="1047"/>
    <n v="497"/>
    <n v="1.8208"/>
    <n v="79500"/>
    <x v="2"/>
    <e v="#NAME?"/>
  </r>
  <r>
    <n v="-121.62"/>
    <n v="39.130000000000003"/>
    <n v="41"/>
    <n v="1147"/>
    <n v="243"/>
    <n v="583"/>
    <n v="239"/>
    <n v="2.2431000000000001"/>
    <n v="63400"/>
    <x v="2"/>
    <e v="#NAME?"/>
  </r>
  <r>
    <n v="-121.61"/>
    <n v="39.130000000000003"/>
    <n v="21"/>
    <n v="1432"/>
    <n v="328"/>
    <n v="933"/>
    <n v="336"/>
    <n v="1.6822999999999999"/>
    <n v="83800"/>
    <x v="2"/>
    <e v="#NAME?"/>
  </r>
  <r>
    <n v="-121.63"/>
    <n v="39.119999999999997"/>
    <n v="34"/>
    <n v="1991"/>
    <n v="348"/>
    <n v="804"/>
    <n v="344"/>
    <n v="3.4491999999999998"/>
    <n v="98800"/>
    <x v="2"/>
    <e v="#NAME?"/>
  </r>
  <r>
    <n v="-121.62"/>
    <n v="39.119999999999997"/>
    <n v="35"/>
    <n v="2787"/>
    <n v="587"/>
    <n v="1431"/>
    <n v="601"/>
    <n v="2.5468999999999999"/>
    <n v="65900"/>
    <x v="2"/>
    <e v="#NAME?"/>
  </r>
  <r>
    <n v="-121.61"/>
    <n v="39.130000000000003"/>
    <n v="33"/>
    <n v="2559"/>
    <n v="539"/>
    <n v="1583"/>
    <n v="504"/>
    <n v="1.4726999999999999"/>
    <n v="53000"/>
    <x v="2"/>
    <e v="#NAME?"/>
  </r>
  <r>
    <n v="-121.6"/>
    <n v="39.119999999999997"/>
    <n v="21"/>
    <n v="1299"/>
    <n v="338"/>
    <n v="1494"/>
    <n v="311"/>
    <n v="1.3348"/>
    <n v="225000"/>
    <x v="2"/>
    <e v="#NAME?"/>
  </r>
  <r>
    <n v="-121.62"/>
    <n v="39.119999999999997"/>
    <n v="26"/>
    <n v="1405"/>
    <n v="204"/>
    <n v="627"/>
    <n v="215"/>
    <n v="4.2187999999999999"/>
    <n v="94200"/>
    <x v="2"/>
    <e v="#NAME?"/>
  </r>
  <r>
    <n v="-121.63"/>
    <n v="39.119999999999997"/>
    <n v="32"/>
    <n v="2574"/>
    <n v="425"/>
    <n v="1099"/>
    <n v="391"/>
    <n v="4.3864000000000001"/>
    <n v="117500"/>
    <x v="2"/>
    <e v="#NAME?"/>
  </r>
  <r>
    <n v="-121.62"/>
    <n v="39.11"/>
    <n v="5"/>
    <n v="2320"/>
    <n v="502"/>
    <n v="1245"/>
    <n v="489"/>
    <n v="3.2465000000000002"/>
    <n v="97200"/>
    <x v="2"/>
    <e v="#NAME?"/>
  </r>
  <r>
    <n v="-121.63"/>
    <n v="39.1"/>
    <n v="22"/>
    <n v="3585"/>
    <n v="548"/>
    <n v="1757"/>
    <n v="577"/>
    <n v="4.1740000000000004"/>
    <n v="100100"/>
    <x v="2"/>
    <e v="#NAME?"/>
  </r>
  <r>
    <n v="-121.62"/>
    <n v="39.11"/>
    <n v="11"/>
    <n v="3519"/>
    <n v="577"/>
    <n v="1459"/>
    <n v="549"/>
    <n v="4.2792000000000003"/>
    <n v="123800"/>
    <x v="2"/>
    <e v="#NAME?"/>
  </r>
  <r>
    <n v="-121.62"/>
    <n v="39.090000000000003"/>
    <n v="21"/>
    <n v="2693"/>
    <n v="481"/>
    <n v="1337"/>
    <n v="435"/>
    <n v="3.8534000000000002"/>
    <n v="99700"/>
    <x v="2"/>
    <e v="#NAME?"/>
  </r>
  <r>
    <n v="-121.68"/>
    <n v="39.130000000000003"/>
    <n v="17"/>
    <n v="1969"/>
    <n v="297"/>
    <n v="717"/>
    <n v="268"/>
    <n v="3.4698000000000002"/>
    <n v="179700"/>
    <x v="2"/>
    <e v="#NAME?"/>
  </r>
  <r>
    <n v="-121.65"/>
    <n v="39.130000000000003"/>
    <n v="11"/>
    <n v="4833"/>
    <n v="944"/>
    <n v="2336"/>
    <n v="841"/>
    <n v="2.6842000000000001"/>
    <n v="89100"/>
    <x v="2"/>
    <e v="#NAME?"/>
  </r>
  <r>
    <n v="-121.68"/>
    <n v="39.11"/>
    <n v="19"/>
    <n v="1366"/>
    <n v="220"/>
    <n v="596"/>
    <n v="203"/>
    <n v="4.0625"/>
    <n v="141700"/>
    <x v="2"/>
    <e v="#NAME?"/>
  </r>
  <r>
    <n v="-121.64"/>
    <n v="39.119999999999997"/>
    <n v="13"/>
    <n v="6408"/>
    <n v="1087"/>
    <n v="3294"/>
    <n v="1106"/>
    <n v="4.2656000000000001"/>
    <n v="110700"/>
    <x v="2"/>
    <e v="#NAME?"/>
  </r>
  <r>
    <n v="-121.64"/>
    <n v="39.11"/>
    <n v="18"/>
    <n v="3212"/>
    <n v="542"/>
    <n v="1817"/>
    <n v="508"/>
    <n v="3.3793000000000002"/>
    <n v="92900"/>
    <x v="2"/>
    <e v="#NAME?"/>
  </r>
  <r>
    <n v="-121.66"/>
    <n v="39.090000000000003"/>
    <n v="27"/>
    <n v="2098"/>
    <n v="372"/>
    <n v="1090"/>
    <n v="333"/>
    <n v="4.45"/>
    <n v="96200"/>
    <x v="2"/>
    <e v="#NAME?"/>
  </r>
  <r>
    <n v="-121.67"/>
    <n v="39.18"/>
    <n v="26"/>
    <n v="2121"/>
    <n v="375"/>
    <n v="1125"/>
    <n v="366"/>
    <n v="3.3957999999999999"/>
    <n v="94600"/>
    <x v="2"/>
    <e v="#NAME?"/>
  </r>
  <r>
    <n v="-121.68"/>
    <n v="39.15"/>
    <n v="14"/>
    <n v="2774"/>
    <n v="451"/>
    <n v="1292"/>
    <n v="428"/>
    <n v="4.3833000000000002"/>
    <n v="115200"/>
    <x v="2"/>
    <e v="#NAME?"/>
  </r>
  <r>
    <n v="-121.67"/>
    <n v="39.14"/>
    <n v="22"/>
    <n v="2264"/>
    <n v="390"/>
    <n v="1056"/>
    <n v="403"/>
    <n v="3.6111"/>
    <n v="112300"/>
    <x v="2"/>
    <e v="#NAME?"/>
  </r>
  <r>
    <n v="-121.63"/>
    <n v="39.18"/>
    <n v="13"/>
    <n v="1907"/>
    <n v="347"/>
    <n v="821"/>
    <n v="367"/>
    <n v="2.0977999999999999"/>
    <n v="134000"/>
    <x v="2"/>
    <e v="#NAME?"/>
  </r>
  <r>
    <n v="-121.66"/>
    <n v="39.15"/>
    <n v="22"/>
    <n v="2144"/>
    <n v="376"/>
    <n v="1200"/>
    <n v="370"/>
    <n v="3.4426000000000001"/>
    <n v="102400"/>
    <x v="2"/>
    <e v="#NAME?"/>
  </r>
  <r>
    <n v="-121.65"/>
    <n v="39.159999999999997"/>
    <n v="16"/>
    <n v="5022"/>
    <n v="1103"/>
    <n v="2087"/>
    <n v="956"/>
    <n v="2.3963000000000001"/>
    <n v="114800"/>
    <x v="2"/>
    <e v="#NAME?"/>
  </r>
  <r>
    <n v="-121.64"/>
    <n v="39.15"/>
    <n v="15"/>
    <n v="2659"/>
    <n v="396"/>
    <n v="1159"/>
    <n v="407"/>
    <n v="5.234"/>
    <n v="124900"/>
    <x v="2"/>
    <e v="#NAME?"/>
  </r>
  <r>
    <n v="-121.71"/>
    <n v="39.25"/>
    <n v="37"/>
    <n v="1871"/>
    <n v="321"/>
    <n v="806"/>
    <n v="294"/>
    <n v="4"/>
    <n v="101400"/>
    <x v="2"/>
    <e v="#NAME?"/>
  </r>
  <r>
    <n v="-121.68"/>
    <n v="39.29"/>
    <n v="29"/>
    <n v="1860"/>
    <n v="400"/>
    <n v="1137"/>
    <n v="365"/>
    <n v="1.5281"/>
    <n v="61600"/>
    <x v="2"/>
    <e v="#NAME?"/>
  </r>
  <r>
    <n v="-121.64"/>
    <n v="39.28"/>
    <n v="25"/>
    <n v="2857"/>
    <n v="662"/>
    <n v="2076"/>
    <n v="685"/>
    <n v="1.8095000000000001"/>
    <n v="64100"/>
    <x v="2"/>
    <e v="#NAME?"/>
  </r>
  <r>
    <n v="-121.64"/>
    <n v="39.22"/>
    <n v="37"/>
    <n v="1189"/>
    <n v="248"/>
    <n v="627"/>
    <n v="219"/>
    <n v="3.8611"/>
    <n v="100000"/>
    <x v="2"/>
    <e v="#NAME?"/>
  </r>
  <r>
    <n v="-121.67"/>
    <n v="39.26"/>
    <n v="29"/>
    <n v="3041"/>
    <n v="683"/>
    <n v="2106"/>
    <n v="687"/>
    <n v="1.6315"/>
    <n v="58000"/>
    <x v="2"/>
    <e v="#NAME?"/>
  </r>
  <r>
    <n v="-121.83"/>
    <n v="39.229999999999997"/>
    <n v="25"/>
    <n v="3819"/>
    <n v="702"/>
    <n v="1983"/>
    <n v="658"/>
    <n v="2.4464000000000001"/>
    <n v="72500"/>
    <x v="2"/>
    <e v="#NAME?"/>
  </r>
  <r>
    <n v="-121.74"/>
    <n v="39.15"/>
    <n v="20"/>
    <n v="2302"/>
    <n v="412"/>
    <n v="1205"/>
    <n v="399"/>
    <n v="2.8"/>
    <n v="71200"/>
    <x v="2"/>
    <e v="#NAME?"/>
  </r>
  <r>
    <n v="-121.83"/>
    <n v="39.1"/>
    <n v="42"/>
    <n v="1282"/>
    <n v="198"/>
    <n v="451"/>
    <n v="159"/>
    <n v="3.2917000000000001"/>
    <n v="97900"/>
    <x v="2"/>
    <e v="#NAME?"/>
  </r>
  <r>
    <n v="-121.91"/>
    <n v="39.14"/>
    <n v="45"/>
    <n v="845"/>
    <n v="155"/>
    <n v="343"/>
    <n v="136"/>
    <n v="2.125"/>
    <n v="62000"/>
    <x v="2"/>
    <e v="#NAME?"/>
  </r>
  <r>
    <n v="-121.76"/>
    <n v="38.94"/>
    <n v="48"/>
    <n v="540"/>
    <n v="110"/>
    <n v="234"/>
    <n v="74"/>
    <n v="3.6111"/>
    <n v="67500"/>
    <x v="2"/>
    <e v="#NAME?"/>
  </r>
  <r>
    <n v="-121.67"/>
    <n v="38.85"/>
    <n v="46"/>
    <n v="645"/>
    <n v="131"/>
    <n v="410"/>
    <n v="122"/>
    <n v="1.7417"/>
    <n v="110400"/>
    <x v="2"/>
    <e v="#NAME?"/>
  </r>
  <r>
    <n v="-121.69"/>
    <n v="38.869999999999997"/>
    <n v="38"/>
    <n v="412"/>
    <n v="93"/>
    <n v="304"/>
    <n v="95"/>
    <n v="2.6597"/>
    <n v="86000"/>
    <x v="2"/>
    <e v="#NAME?"/>
  </r>
  <r>
    <n v="-121.62"/>
    <n v="38.96"/>
    <n v="36"/>
    <n v="1826"/>
    <n v="329"/>
    <n v="1068"/>
    <n v="318"/>
    <n v="1.9797"/>
    <n v="118800"/>
    <x v="2"/>
    <e v="#NAME?"/>
  </r>
  <r>
    <n v="-121.7"/>
    <n v="39.07"/>
    <n v="26"/>
    <n v="2668"/>
    <n v="510"/>
    <n v="1437"/>
    <n v="505"/>
    <n v="3.3125"/>
    <n v="100000"/>
    <x v="2"/>
    <e v="#NAME?"/>
  </r>
  <r>
    <n v="-121.47"/>
    <n v="38.950000000000003"/>
    <n v="34"/>
    <n v="2129"/>
    <n v="350"/>
    <n v="969"/>
    <n v="314"/>
    <n v="2.7039"/>
    <n v="106300"/>
    <x v="2"/>
    <e v="#NAME?"/>
  </r>
  <r>
    <n v="-121.52"/>
    <n v="38.9"/>
    <n v="32"/>
    <n v="1650"/>
    <n v="313"/>
    <n v="802"/>
    <n v="284"/>
    <n v="2.9047999999999998"/>
    <n v="98200"/>
    <x v="2"/>
    <e v="#NAME?"/>
  </r>
  <r>
    <n v="-121.58"/>
    <n v="38.81"/>
    <n v="25"/>
    <n v="778"/>
    <n v="135"/>
    <n v="340"/>
    <n v="155"/>
    <n v="1.7857000000000001"/>
    <n v="258300"/>
    <x v="2"/>
    <e v="#NAME?"/>
  </r>
  <r>
    <n v="-121.51"/>
    <n v="38.79"/>
    <n v="29"/>
    <n v="1716"/>
    <n v="323"/>
    <n v="850"/>
    <n v="282"/>
    <n v="2.9323999999999999"/>
    <n v="137500"/>
    <x v="2"/>
    <e v="#NAME?"/>
  </r>
  <r>
    <n v="-122.1"/>
    <n v="40.049999999999997"/>
    <n v="26"/>
    <n v="633"/>
    <n v="129"/>
    <n v="305"/>
    <n v="140"/>
    <n v="2.1827000000000001"/>
    <n v="72700"/>
    <x v="2"/>
    <e v="#NAME?"/>
  </r>
  <r>
    <n v="-122.08"/>
    <n v="40.090000000000003"/>
    <n v="19"/>
    <n v="2611"/>
    <n v="503"/>
    <n v="1185"/>
    <n v="483"/>
    <n v="2.3656999999999999"/>
    <n v="94000"/>
    <x v="2"/>
    <e v="#NAME?"/>
  </r>
  <r>
    <n v="-122.12"/>
    <n v="40.14"/>
    <n v="34"/>
    <n v="1950"/>
    <n v="407"/>
    <n v="1029"/>
    <n v="376"/>
    <n v="2.5196999999999998"/>
    <n v="82300"/>
    <x v="2"/>
    <e v="#NAME?"/>
  </r>
  <r>
    <n v="-122.17"/>
    <n v="40.200000000000003"/>
    <n v="28"/>
    <n v="1782"/>
    <n v="334"/>
    <n v="873"/>
    <n v="311"/>
    <n v="3.3593999999999999"/>
    <n v="79100"/>
    <x v="2"/>
    <e v="#NAME?"/>
  </r>
  <r>
    <n v="-121.8"/>
    <n v="40.340000000000003"/>
    <n v="26"/>
    <n v="4815"/>
    <n v="910"/>
    <n v="1341"/>
    <n v="539"/>
    <n v="2.8809999999999998"/>
    <n v="79800"/>
    <x v="2"/>
    <e v="#NAME?"/>
  </r>
  <r>
    <n v="-121.78"/>
    <n v="40.119999999999997"/>
    <n v="14"/>
    <n v="388"/>
    <n v="108"/>
    <n v="35"/>
    <n v="17"/>
    <n v="6.1359000000000004"/>
    <n v="106300"/>
    <x v="2"/>
    <e v="#NAME?"/>
  </r>
  <r>
    <n v="-122.42"/>
    <n v="40.32"/>
    <n v="16"/>
    <n v="1978"/>
    <n v="375"/>
    <n v="961"/>
    <n v="333"/>
    <n v="2.6827000000000001"/>
    <n v="83900"/>
    <x v="2"/>
    <e v="#NAME?"/>
  </r>
  <r>
    <n v="-122.34"/>
    <n v="40.32"/>
    <n v="12"/>
    <n v="3848"/>
    <n v="689"/>
    <n v="2008"/>
    <n v="683"/>
    <n v="2.6352000000000002"/>
    <n v="92200"/>
    <x v="2"/>
    <e v="#NAME?"/>
  </r>
  <r>
    <n v="-122.23"/>
    <n v="40.32"/>
    <n v="10"/>
    <n v="2336"/>
    <n v="426"/>
    <n v="1003"/>
    <n v="368"/>
    <n v="3.0832999999999999"/>
    <n v="81300"/>
    <x v="2"/>
    <e v="#NAME?"/>
  </r>
  <r>
    <n v="-122.38"/>
    <n v="40.090000000000003"/>
    <n v="16"/>
    <n v="2077"/>
    <n v="388"/>
    <n v="1155"/>
    <n v="389"/>
    <n v="3.1360999999999999"/>
    <n v="84800"/>
    <x v="2"/>
    <e v="#NAME?"/>
  </r>
  <r>
    <n v="-122.57"/>
    <n v="39.9"/>
    <n v="15"/>
    <n v="3873"/>
    <n v="810"/>
    <n v="1697"/>
    <n v="627"/>
    <n v="2.4554999999999998"/>
    <n v="55600"/>
    <x v="2"/>
    <e v="#NAME?"/>
  </r>
  <r>
    <n v="-122.72"/>
    <n v="40.17"/>
    <n v="16"/>
    <n v="396"/>
    <n v="78"/>
    <n v="188"/>
    <n v="72"/>
    <n v="1.3889"/>
    <n v="87500"/>
    <x v="2"/>
    <e v="#NAME?"/>
  </r>
  <r>
    <n v="-122.2"/>
    <n v="40.26"/>
    <n v="15"/>
    <n v="2102"/>
    <n v="358"/>
    <n v="957"/>
    <n v="371"/>
    <n v="3.1907999999999999"/>
    <n v="137900"/>
    <x v="2"/>
    <e v="#NAME?"/>
  </r>
  <r>
    <n v="-122.38"/>
    <n v="40.200000000000003"/>
    <n v="16"/>
    <n v="2722"/>
    <n v="511"/>
    <n v="1366"/>
    <n v="495"/>
    <n v="2.8447"/>
    <n v="87700"/>
    <x v="2"/>
    <e v="#NAME?"/>
  </r>
  <r>
    <n v="-122.35"/>
    <n v="40.25"/>
    <n v="10"/>
    <n v="1621"/>
    <n v="318"/>
    <n v="866"/>
    <n v="283"/>
    <n v="3.5"/>
    <n v="104300"/>
    <x v="2"/>
    <e v="#NAME?"/>
  </r>
  <r>
    <n v="-122.26"/>
    <n v="40.19"/>
    <n v="35"/>
    <n v="2467"/>
    <n v="469"/>
    <n v="1194"/>
    <n v="444"/>
    <n v="2.0425"/>
    <n v="63700"/>
    <x v="2"/>
    <e v="#NAME?"/>
  </r>
  <r>
    <n v="-122.24"/>
    <n v="40.19"/>
    <n v="29"/>
    <n v="1912"/>
    <n v="336"/>
    <n v="859"/>
    <n v="325"/>
    <n v="3.7"/>
    <n v="70500"/>
    <x v="2"/>
    <e v="#NAME?"/>
  </r>
  <r>
    <n v="-122.23"/>
    <n v="40.200000000000003"/>
    <n v="17"/>
    <n v="762"/>
    <n v="138"/>
    <n v="322"/>
    <n v="139"/>
    <n v="4.2916999999999996"/>
    <n v="128800"/>
    <x v="2"/>
    <e v="#NAME?"/>
  </r>
  <r>
    <n v="-122.24"/>
    <n v="40.18"/>
    <n v="39"/>
    <n v="2191"/>
    <n v="493"/>
    <n v="1307"/>
    <n v="499"/>
    <n v="1.6483000000000001"/>
    <n v="60800"/>
    <x v="2"/>
    <e v="#NAME?"/>
  </r>
  <r>
    <n v="-122.24"/>
    <n v="40.17"/>
    <n v="51"/>
    <n v="2378"/>
    <n v="584"/>
    <n v="1083"/>
    <n v="494"/>
    <n v="1.577"/>
    <n v="51900"/>
    <x v="2"/>
    <e v="#NAME?"/>
  </r>
  <r>
    <n v="-122.25"/>
    <n v="40.17"/>
    <n v="47"/>
    <n v="1554"/>
    <n v="308"/>
    <n v="846"/>
    <n v="301"/>
    <n v="1.8077000000000001"/>
    <n v="54100"/>
    <x v="2"/>
    <e v="#NAME?"/>
  </r>
  <r>
    <n v="-122.22"/>
    <n v="40.18"/>
    <n v="13"/>
    <n v="3719"/>
    <n v="803"/>
    <n v="1754"/>
    <n v="764"/>
    <n v="2.3517000000000001"/>
    <n v="88900"/>
    <x v="2"/>
    <e v="#NAME?"/>
  </r>
  <r>
    <n v="-122.21"/>
    <n v="40.200000000000003"/>
    <n v="19"/>
    <n v="3404"/>
    <n v="731"/>
    <n v="1421"/>
    <n v="683"/>
    <n v="2.6149"/>
    <n v="84400"/>
    <x v="2"/>
    <e v="#NAME?"/>
  </r>
  <r>
    <n v="-122.19"/>
    <n v="40.200000000000003"/>
    <n v="30"/>
    <n v="2750"/>
    <n v="476"/>
    <n v="1296"/>
    <n v="464"/>
    <n v="3.5305"/>
    <n v="73600"/>
    <x v="2"/>
    <e v="#NAME?"/>
  </r>
  <r>
    <n v="-122.21"/>
    <n v="40.18"/>
    <n v="30"/>
    <n v="744"/>
    <n v="156"/>
    <n v="410"/>
    <n v="165"/>
    <n v="2.1898"/>
    <n v="63200"/>
    <x v="2"/>
    <e v="#NAME?"/>
  </r>
  <r>
    <n v="-122.25"/>
    <n v="40.17"/>
    <n v="19"/>
    <n v="3182"/>
    <n v="630"/>
    <n v="1741"/>
    <n v="642"/>
    <n v="1.9726999999999999"/>
    <n v="64900"/>
    <x v="2"/>
    <e v="#NAME?"/>
  </r>
  <r>
    <n v="-122.24"/>
    <n v="40.159999999999997"/>
    <n v="19"/>
    <n v="2500"/>
    <n v="509"/>
    <n v="1293"/>
    <n v="494"/>
    <n v="2.0350000000000001"/>
    <n v="55100"/>
    <x v="2"/>
    <e v="#NAME?"/>
  </r>
  <r>
    <n v="-122.23"/>
    <n v="40.17"/>
    <n v="21"/>
    <n v="1401"/>
    <n v="331"/>
    <n v="651"/>
    <n v="299"/>
    <n v="2.2250000000000001"/>
    <n v="64700"/>
    <x v="2"/>
    <e v="#NAME?"/>
  </r>
  <r>
    <n v="-122.23"/>
    <n v="40.15"/>
    <n v="14"/>
    <n v="2297"/>
    <n v="573"/>
    <n v="1637"/>
    <n v="551"/>
    <n v="1.7869999999999999"/>
    <n v="51600"/>
    <x v="2"/>
    <e v="#NAME?"/>
  </r>
  <r>
    <n v="-122.25"/>
    <n v="40.15"/>
    <n v="15"/>
    <n v="1677"/>
    <n v="346"/>
    <n v="858"/>
    <n v="327"/>
    <n v="2.4375"/>
    <n v="59200"/>
    <x v="2"/>
    <e v="#NAME?"/>
  </r>
  <r>
    <n v="-122.17"/>
    <n v="40.11"/>
    <n v="24"/>
    <n v="1631"/>
    <n v="340"/>
    <n v="1042"/>
    <n v="333"/>
    <n v="1.7707999999999999"/>
    <n v="59000"/>
    <x v="2"/>
    <e v="#NAME?"/>
  </r>
  <r>
    <n v="-122.19"/>
    <n v="40.07"/>
    <n v="21"/>
    <n v="1548"/>
    <n v="290"/>
    <n v="744"/>
    <n v="265"/>
    <n v="1.9773000000000001"/>
    <n v="55000"/>
    <x v="2"/>
    <e v="#NAME?"/>
  </r>
  <r>
    <n v="-122.18"/>
    <n v="40.020000000000003"/>
    <n v="30"/>
    <n v="1952"/>
    <n v="397"/>
    <n v="961"/>
    <n v="333"/>
    <n v="2.25"/>
    <n v="68200"/>
    <x v="2"/>
    <e v="#NAME?"/>
  </r>
  <r>
    <n v="-122.14"/>
    <n v="40.07"/>
    <n v="31"/>
    <n v="2053"/>
    <n v="465"/>
    <n v="1193"/>
    <n v="447"/>
    <n v="1.4923"/>
    <n v="44400"/>
    <x v="2"/>
    <e v="#NAME?"/>
  </r>
  <r>
    <n v="-122.13"/>
    <n v="40.01"/>
    <n v="21"/>
    <n v="916"/>
    <n v="194"/>
    <n v="451"/>
    <n v="178"/>
    <n v="2.125"/>
    <n v="63300"/>
    <x v="2"/>
    <e v="#NAME?"/>
  </r>
  <r>
    <n v="-122.1"/>
    <n v="40.03"/>
    <n v="25"/>
    <n v="2516"/>
    <m/>
    <n v="1266"/>
    <n v="494"/>
    <n v="1.7565999999999999"/>
    <n v="58400"/>
    <x v="2"/>
    <e v="#NAME?"/>
  </r>
  <r>
    <n v="-122.06"/>
    <n v="40.020000000000003"/>
    <n v="32"/>
    <n v="1435"/>
    <n v="277"/>
    <n v="690"/>
    <n v="254"/>
    <n v="2.3043"/>
    <n v="68400"/>
    <x v="2"/>
    <e v="#NAME?"/>
  </r>
  <r>
    <n v="-122"/>
    <n v="39.94"/>
    <n v="27"/>
    <n v="852"/>
    <n v="176"/>
    <n v="464"/>
    <n v="148"/>
    <n v="1.7124999999999999"/>
    <n v="58200"/>
    <x v="2"/>
    <e v="#NAME?"/>
  </r>
  <r>
    <n v="-122.11"/>
    <n v="39.82"/>
    <n v="27"/>
    <n v="1065"/>
    <n v="214"/>
    <n v="508"/>
    <n v="198"/>
    <n v="2.625"/>
    <n v="91700"/>
    <x v="2"/>
    <e v="#NAME?"/>
  </r>
  <r>
    <n v="-122.12"/>
    <n v="39.909999999999997"/>
    <n v="16"/>
    <n v="4006"/>
    <n v="797"/>
    <n v="2028"/>
    <n v="752"/>
    <n v="2.3929"/>
    <n v="77200"/>
    <x v="2"/>
    <e v="#NAME?"/>
  </r>
  <r>
    <n v="-122.17"/>
    <n v="39.92"/>
    <n v="16"/>
    <n v="1566"/>
    <n v="306"/>
    <n v="652"/>
    <n v="287"/>
    <n v="1.9037999999999999"/>
    <n v="60800"/>
    <x v="2"/>
    <e v="#NAME?"/>
  </r>
  <r>
    <n v="-122.17"/>
    <n v="39.94"/>
    <n v="32"/>
    <n v="2352"/>
    <n v="477"/>
    <n v="1316"/>
    <n v="447"/>
    <n v="2.2292000000000001"/>
    <n v="57400"/>
    <x v="2"/>
    <e v="#NAME?"/>
  </r>
  <r>
    <n v="-122.14"/>
    <n v="39.97"/>
    <n v="27"/>
    <n v="1079"/>
    <n v="222"/>
    <n v="625"/>
    <n v="197"/>
    <n v="3.1318999999999999"/>
    <n v="62700"/>
    <x v="2"/>
    <e v="#NAME?"/>
  </r>
  <r>
    <n v="-122.23"/>
    <n v="39.950000000000003"/>
    <n v="21"/>
    <n v="2087"/>
    <n v="382"/>
    <n v="888"/>
    <n v="361"/>
    <n v="2.2069999999999999"/>
    <n v="86400"/>
    <x v="2"/>
    <e v="#NAME?"/>
  </r>
  <r>
    <n v="-122.2"/>
    <n v="39.93"/>
    <n v="9"/>
    <n v="1296"/>
    <n v="287"/>
    <n v="768"/>
    <n v="260"/>
    <n v="1.9191"/>
    <n v="54400"/>
    <x v="2"/>
    <e v="#NAME?"/>
  </r>
  <r>
    <n v="-122.23"/>
    <n v="39.86"/>
    <n v="21"/>
    <n v="1730"/>
    <n v="350"/>
    <n v="982"/>
    <n v="322"/>
    <n v="1.8374999999999999"/>
    <n v="79800"/>
    <x v="2"/>
    <e v="#NAME?"/>
  </r>
  <r>
    <n v="-122.19"/>
    <n v="39.92"/>
    <n v="20"/>
    <n v="2563"/>
    <n v="658"/>
    <n v="1363"/>
    <n v="611"/>
    <n v="1.0229999999999999"/>
    <n v="54200"/>
    <x v="2"/>
    <e v="#NAME?"/>
  </r>
  <r>
    <n v="-122.18"/>
    <n v="39.93"/>
    <n v="35"/>
    <n v="1387"/>
    <n v="272"/>
    <n v="610"/>
    <n v="237"/>
    <n v="2.1758999999999999"/>
    <n v="59500"/>
    <x v="2"/>
    <e v="#NAME?"/>
  </r>
  <r>
    <n v="-122.19"/>
    <n v="39.909999999999997"/>
    <n v="39"/>
    <n v="2467"/>
    <n v="529"/>
    <n v="1433"/>
    <n v="502"/>
    <n v="1.8571"/>
    <n v="53500"/>
    <x v="2"/>
    <e v="#NAME?"/>
  </r>
  <r>
    <n v="-122.68"/>
    <n v="41.15"/>
    <n v="32"/>
    <n v="817"/>
    <n v="206"/>
    <n v="224"/>
    <n v="89"/>
    <n v="3.6309999999999998"/>
    <n v="90400"/>
    <x v="2"/>
    <e v="#NAME?"/>
  </r>
  <r>
    <n v="-122.81"/>
    <n v="40.93"/>
    <n v="16"/>
    <n v="2050"/>
    <n v="471"/>
    <n v="588"/>
    <n v="195"/>
    <n v="2.7082999999999999"/>
    <n v="88900"/>
    <x v="2"/>
    <e v="#NAME?"/>
  </r>
  <r>
    <n v="-122.96"/>
    <n v="40.770000000000003"/>
    <n v="29"/>
    <n v="1637"/>
    <n v="297"/>
    <n v="753"/>
    <n v="270"/>
    <n v="3.2890999999999999"/>
    <n v="93100"/>
    <x v="2"/>
    <e v="#NAME?"/>
  </r>
  <r>
    <n v="-122.93"/>
    <n v="40.78"/>
    <n v="20"/>
    <n v="3758"/>
    <n v="798"/>
    <n v="1685"/>
    <n v="757"/>
    <n v="2.3666999999999998"/>
    <n v="91200"/>
    <x v="2"/>
    <e v="#NAME?"/>
  </r>
  <r>
    <n v="-122.89"/>
    <n v="40.76"/>
    <n v="14"/>
    <n v="712"/>
    <n v="131"/>
    <n v="270"/>
    <n v="90"/>
    <n v="2.3957999999999999"/>
    <n v="102100"/>
    <x v="2"/>
    <e v="#NAME?"/>
  </r>
  <r>
    <n v="-122.79"/>
    <n v="40.75"/>
    <n v="17"/>
    <n v="3851"/>
    <n v="818"/>
    <n v="1352"/>
    <n v="560"/>
    <n v="2.125"/>
    <n v="71700"/>
    <x v="2"/>
    <e v="#NAME?"/>
  </r>
  <r>
    <n v="-122.86"/>
    <n v="40.56"/>
    <n v="12"/>
    <n v="1350"/>
    <n v="300"/>
    <n v="423"/>
    <n v="172"/>
    <n v="1.7393000000000001"/>
    <n v="81300"/>
    <x v="2"/>
    <e v="#NAME?"/>
  </r>
  <r>
    <n v="-122.95"/>
    <n v="40.67"/>
    <n v="17"/>
    <n v="1498"/>
    <n v="331"/>
    <n v="574"/>
    <n v="242"/>
    <n v="2.0268000000000002"/>
    <n v="94200"/>
    <x v="2"/>
    <e v="#NAME?"/>
  </r>
  <r>
    <n v="-122.95"/>
    <n v="40.71"/>
    <n v="26"/>
    <n v="2231"/>
    <n v="421"/>
    <n v="987"/>
    <n v="364"/>
    <n v="2.4792000000000001"/>
    <n v="88800"/>
    <x v="2"/>
    <e v="#NAME?"/>
  </r>
  <r>
    <n v="-123.35"/>
    <n v="40.99"/>
    <n v="23"/>
    <n v="141"/>
    <n v="59"/>
    <n v="47"/>
    <n v="23"/>
    <n v="1.125"/>
    <n v="66000"/>
    <x v="2"/>
    <e v="#NAME?"/>
  </r>
  <r>
    <n v="-123.53"/>
    <n v="40.880000000000003"/>
    <n v="20"/>
    <n v="2680"/>
    <n v="599"/>
    <n v="918"/>
    <n v="345"/>
    <n v="2.2115"/>
    <n v="75000"/>
    <x v="2"/>
    <e v="#NAME?"/>
  </r>
  <r>
    <n v="-123.48"/>
    <n v="40.79"/>
    <n v="15"/>
    <n v="619"/>
    <n v="160"/>
    <n v="287"/>
    <n v="104"/>
    <n v="1.9107000000000001"/>
    <n v="79200"/>
    <x v="2"/>
    <e v="#NAME?"/>
  </r>
  <r>
    <n v="-123.28"/>
    <n v="40.770000000000003"/>
    <n v="25"/>
    <n v="767"/>
    <n v="206"/>
    <n v="301"/>
    <n v="121"/>
    <n v="1.625"/>
    <n v="79200"/>
    <x v="2"/>
    <e v="#NAME?"/>
  </r>
  <r>
    <n v="-123.13"/>
    <n v="40.85"/>
    <n v="18"/>
    <n v="1650"/>
    <n v="377"/>
    <n v="675"/>
    <n v="282"/>
    <n v="1.8933"/>
    <n v="84700"/>
    <x v="2"/>
    <e v="#NAME?"/>
  </r>
  <r>
    <n v="-123.41"/>
    <n v="40.61"/>
    <n v="17"/>
    <n v="769"/>
    <n v="205"/>
    <n v="301"/>
    <n v="126"/>
    <n v="1.7875000000000001"/>
    <n v="55000"/>
    <x v="2"/>
    <e v="#NAME?"/>
  </r>
  <r>
    <n v="-123.11"/>
    <n v="40.6"/>
    <n v="23"/>
    <n v="708"/>
    <n v="202"/>
    <n v="316"/>
    <n v="136"/>
    <n v="1.1601999999999999"/>
    <n v="65000"/>
    <x v="2"/>
    <e v="#NAME?"/>
  </r>
  <r>
    <n v="-123.18"/>
    <n v="40.58"/>
    <n v="18"/>
    <n v="1451"/>
    <n v="278"/>
    <n v="695"/>
    <n v="254"/>
    <n v="1.7262"/>
    <n v="73700"/>
    <x v="2"/>
    <e v="#NAME?"/>
  </r>
  <r>
    <n v="-123.22"/>
    <n v="40.54"/>
    <n v="27"/>
    <n v="1573"/>
    <n v="361"/>
    <n v="847"/>
    <n v="330"/>
    <n v="1.9034"/>
    <n v="49600"/>
    <x v="2"/>
    <e v="#NAME?"/>
  </r>
  <r>
    <n v="-123.12"/>
    <n v="40.54"/>
    <n v="23"/>
    <n v="1091"/>
    <n v="217"/>
    <n v="539"/>
    <n v="201"/>
    <n v="1.8695999999999999"/>
    <n v="61500"/>
    <x v="2"/>
    <e v="#NAME?"/>
  </r>
  <r>
    <n v="-123.21"/>
    <n v="40.51"/>
    <n v="16"/>
    <n v="241"/>
    <n v="84"/>
    <n v="152"/>
    <n v="61"/>
    <n v="1.375"/>
    <n v="48800"/>
    <x v="2"/>
    <e v="#NAME?"/>
  </r>
  <r>
    <n v="-123.32"/>
    <n v="40.43"/>
    <n v="15"/>
    <n v="661"/>
    <n v="146"/>
    <n v="131"/>
    <n v="57"/>
    <n v="0.49990000000000001"/>
    <n v="56700"/>
    <x v="2"/>
    <e v="#NAME?"/>
  </r>
  <r>
    <n v="-123.08"/>
    <n v="40.4"/>
    <n v="10"/>
    <n v="365"/>
    <n v="102"/>
    <n v="140"/>
    <n v="49"/>
    <n v="1.7968999999999999"/>
    <n v="37500"/>
    <x v="2"/>
    <e v="#NAME?"/>
  </r>
  <r>
    <n v="-123.17"/>
    <n v="40.31"/>
    <n v="36"/>
    <n v="98"/>
    <n v="28"/>
    <n v="18"/>
    <n v="8"/>
    <n v="0.53600000000000003"/>
    <n v="14999"/>
    <x v="2"/>
    <e v="#NAME?"/>
  </r>
  <r>
    <n v="-123.22"/>
    <n v="40.159999999999997"/>
    <n v="27"/>
    <n v="1848"/>
    <n v="449"/>
    <n v="396"/>
    <n v="150"/>
    <n v="2.8472"/>
    <n v="41300"/>
    <x v="2"/>
    <e v="#NAME?"/>
  </r>
  <r>
    <n v="-123.48"/>
    <n v="40.340000000000003"/>
    <n v="19"/>
    <n v="518"/>
    <n v="108"/>
    <n v="216"/>
    <n v="80"/>
    <n v="2.7082999999999999"/>
    <n v="64500"/>
    <x v="2"/>
    <e v="#NAME?"/>
  </r>
  <r>
    <n v="-123.43"/>
    <n v="40.22"/>
    <n v="20"/>
    <n v="133"/>
    <n v="35"/>
    <n v="87"/>
    <n v="37"/>
    <n v="3.625"/>
    <n v="67500"/>
    <x v="2"/>
    <e v="#NAME?"/>
  </r>
  <r>
    <n v="-123.41"/>
    <n v="40.07"/>
    <n v="17"/>
    <n v="449"/>
    <n v="151"/>
    <n v="141"/>
    <n v="53"/>
    <n v="0.83620000000000005"/>
    <n v="87500"/>
    <x v="2"/>
    <e v="#NAME?"/>
  </r>
  <r>
    <n v="-118.96"/>
    <n v="36.659999999999997"/>
    <n v="18"/>
    <n v="1302"/>
    <n v="424"/>
    <n v="320"/>
    <n v="133"/>
    <n v="3.1964000000000001"/>
    <n v="80000"/>
    <x v="2"/>
    <e v="#NAME?"/>
  </r>
  <r>
    <n v="-119.12"/>
    <n v="36.54"/>
    <n v="30"/>
    <n v="2747"/>
    <n v="515"/>
    <n v="1368"/>
    <n v="453"/>
    <n v="2.9828000000000001"/>
    <n v="85200"/>
    <x v="2"/>
    <e v="#NAME?"/>
  </r>
  <r>
    <n v="-118.96"/>
    <n v="36.49"/>
    <n v="24"/>
    <n v="1268"/>
    <n v="269"/>
    <n v="636"/>
    <n v="183"/>
    <n v="1.742"/>
    <n v="118800"/>
    <x v="2"/>
    <e v="#NAME?"/>
  </r>
  <r>
    <n v="-118.65"/>
    <n v="36.57"/>
    <n v="20"/>
    <n v="1431"/>
    <n v="416"/>
    <n v="570"/>
    <n v="225"/>
    <n v="1.4821"/>
    <n v="143300"/>
    <x v="2"/>
    <e v="#NAME?"/>
  </r>
  <r>
    <n v="-118.86"/>
    <n v="36.409999999999997"/>
    <n v="20"/>
    <n v="2749"/>
    <n v="575"/>
    <n v="1195"/>
    <n v="491"/>
    <n v="3.0390999999999999"/>
    <n v="139700"/>
    <x v="2"/>
    <e v="#NAME?"/>
  </r>
  <r>
    <n v="-118.94"/>
    <n v="36.32"/>
    <n v="10"/>
    <n v="2271"/>
    <n v="398"/>
    <n v="986"/>
    <n v="358"/>
    <n v="4.0702999999999996"/>
    <n v="147100"/>
    <x v="2"/>
    <e v="#NAME?"/>
  </r>
  <r>
    <n v="-119.26"/>
    <n v="36.61"/>
    <n v="33"/>
    <n v="560"/>
    <n v="90"/>
    <n v="310"/>
    <n v="113"/>
    <n v="2.5417000000000001"/>
    <n v="118800"/>
    <x v="2"/>
    <e v="#NAME?"/>
  </r>
  <r>
    <n v="-119.25"/>
    <n v="36.56"/>
    <n v="35"/>
    <n v="1675"/>
    <n v="373"/>
    <n v="1131"/>
    <n v="316"/>
    <n v="1.6721999999999999"/>
    <n v="59100"/>
    <x v="2"/>
    <e v="#NAME?"/>
  </r>
  <r>
    <n v="-119.28"/>
    <n v="36.54"/>
    <n v="33"/>
    <n v="1470"/>
    <n v="330"/>
    <n v="1222"/>
    <n v="301"/>
    <n v="1.8163"/>
    <n v="57400"/>
    <x v="2"/>
    <e v="#NAME?"/>
  </r>
  <r>
    <n v="-119.29"/>
    <n v="36.54"/>
    <n v="18"/>
    <n v="2581"/>
    <n v="628"/>
    <n v="2732"/>
    <n v="592"/>
    <n v="1.8429"/>
    <n v="58300"/>
    <x v="2"/>
    <e v="#NAME?"/>
  </r>
  <r>
    <n v="-119.29"/>
    <n v="36.549999999999997"/>
    <n v="21"/>
    <n v="2467"/>
    <n v="520"/>
    <n v="1721"/>
    <n v="515"/>
    <n v="2.5520999999999998"/>
    <n v="65600"/>
    <x v="2"/>
    <e v="#NAME?"/>
  </r>
  <r>
    <n v="-119.3"/>
    <n v="36.57"/>
    <n v="32"/>
    <n v="728"/>
    <m/>
    <n v="461"/>
    <n v="149"/>
    <n v="3.0156000000000001"/>
    <n v="109100"/>
    <x v="2"/>
    <e v="#NAME?"/>
  </r>
  <r>
    <n v="-119.44"/>
    <n v="36.479999999999997"/>
    <n v="27"/>
    <n v="1546"/>
    <n v="415"/>
    <n v="1704"/>
    <n v="395"/>
    <n v="1.1728000000000001"/>
    <n v="41700"/>
    <x v="2"/>
    <e v="#NAME?"/>
  </r>
  <r>
    <n v="-119.37"/>
    <n v="36.47"/>
    <n v="26"/>
    <n v="337"/>
    <n v="69"/>
    <n v="277"/>
    <n v="73"/>
    <n v="2.3437999999999999"/>
    <n v="100000"/>
    <x v="2"/>
    <e v="#NAME?"/>
  </r>
  <r>
    <n v="-119.45"/>
    <n v="36.479999999999997"/>
    <n v="38"/>
    <n v="402"/>
    <n v="86"/>
    <n v="311"/>
    <n v="87"/>
    <n v="3.1718999999999999"/>
    <n v="106300"/>
    <x v="2"/>
    <e v="#NAME?"/>
  </r>
  <r>
    <n v="-119.48"/>
    <n v="36.44"/>
    <n v="22"/>
    <n v="1389"/>
    <n v="290"/>
    <n v="1185"/>
    <n v="271"/>
    <n v="2.0857000000000001"/>
    <n v="49200"/>
    <x v="2"/>
    <e v="#NAME?"/>
  </r>
  <r>
    <n v="-119.35"/>
    <n v="36.520000000000003"/>
    <n v="39"/>
    <n v="3027"/>
    <n v="608"/>
    <n v="2199"/>
    <n v="592"/>
    <n v="2.6444999999999999"/>
    <n v="62000"/>
    <x v="2"/>
    <e v="#NAME?"/>
  </r>
  <r>
    <n v="-119.48"/>
    <n v="36.5"/>
    <n v="32"/>
    <n v="3451"/>
    <n v="625"/>
    <n v="1968"/>
    <n v="574"/>
    <n v="2.9554"/>
    <n v="110300"/>
    <x v="2"/>
    <e v="#NAME?"/>
  </r>
  <r>
    <n v="-119.43"/>
    <n v="36.549999999999997"/>
    <n v="27"/>
    <n v="1621"/>
    <n v="323"/>
    <n v="882"/>
    <n v="324"/>
    <n v="2.75"/>
    <n v="93500"/>
    <x v="2"/>
    <e v="#NAME?"/>
  </r>
  <r>
    <n v="-119.48"/>
    <n v="36.54"/>
    <n v="28"/>
    <n v="2112"/>
    <n v="363"/>
    <n v="1011"/>
    <n v="335"/>
    <n v="4.2222"/>
    <n v="108900"/>
    <x v="2"/>
    <e v="#NAME?"/>
  </r>
  <r>
    <n v="-119.4"/>
    <n v="36.549999999999997"/>
    <n v="19"/>
    <n v="3000"/>
    <n v="628"/>
    <n v="2202"/>
    <n v="590"/>
    <n v="2.5141"/>
    <n v="67400"/>
    <x v="2"/>
    <e v="#NAME?"/>
  </r>
  <r>
    <n v="-119.39"/>
    <n v="36.549999999999997"/>
    <n v="30"/>
    <n v="1669"/>
    <n v="314"/>
    <n v="837"/>
    <n v="325"/>
    <n v="3.3868999999999998"/>
    <n v="80400"/>
    <x v="2"/>
    <e v="#NAME?"/>
  </r>
  <r>
    <n v="-119.38"/>
    <n v="36.56"/>
    <n v="14"/>
    <n v="3965"/>
    <n v="804"/>
    <n v="1945"/>
    <n v="733"/>
    <n v="2.6905999999999999"/>
    <n v="95300"/>
    <x v="2"/>
    <e v="#NAME?"/>
  </r>
  <r>
    <n v="-119.38"/>
    <n v="36.549999999999997"/>
    <n v="31"/>
    <n v="2342"/>
    <n v="439"/>
    <n v="1411"/>
    <n v="465"/>
    <n v="3.0169999999999999"/>
    <n v="72000"/>
    <x v="2"/>
    <e v="#NAME?"/>
  </r>
  <r>
    <n v="-119.38"/>
    <n v="36.56"/>
    <n v="25"/>
    <n v="1180"/>
    <n v="222"/>
    <n v="611"/>
    <n v="212"/>
    <n v="2.0729000000000002"/>
    <n v="84700"/>
    <x v="2"/>
    <e v="#NAME?"/>
  </r>
  <r>
    <n v="-119.38"/>
    <n v="36.54"/>
    <n v="33"/>
    <n v="2465"/>
    <n v="536"/>
    <n v="2030"/>
    <n v="522"/>
    <n v="1.5223"/>
    <n v="51800"/>
    <x v="2"/>
    <e v="#NAME?"/>
  </r>
  <r>
    <n v="-119.38"/>
    <n v="36.53"/>
    <n v="38"/>
    <n v="1281"/>
    <m/>
    <n v="1423"/>
    <n v="293"/>
    <n v="1.9601999999999999"/>
    <n v="51400"/>
    <x v="2"/>
    <e v="#NAME?"/>
  </r>
  <r>
    <n v="-119.39"/>
    <n v="36.54"/>
    <n v="34"/>
    <n v="1590"/>
    <n v="422"/>
    <n v="1272"/>
    <n v="407"/>
    <n v="1.8068"/>
    <n v="59000"/>
    <x v="2"/>
    <e v="#NAME?"/>
  </r>
  <r>
    <n v="-119.39"/>
    <n v="36.54"/>
    <n v="30"/>
    <n v="1408"/>
    <n v="326"/>
    <n v="1184"/>
    <n v="324"/>
    <n v="1.7164999999999999"/>
    <n v="59100"/>
    <x v="2"/>
    <e v="#NAME?"/>
  </r>
  <r>
    <n v="-119.4"/>
    <n v="36.53"/>
    <n v="28"/>
    <n v="2201"/>
    <n v="429"/>
    <n v="1524"/>
    <n v="412"/>
    <n v="2.75"/>
    <n v="65000"/>
    <x v="2"/>
    <e v="#NAME?"/>
  </r>
  <r>
    <n v="-119.28"/>
    <n v="36.520000000000003"/>
    <n v="19"/>
    <n v="1402"/>
    <n v="324"/>
    <n v="1327"/>
    <n v="316"/>
    <n v="2.25"/>
    <n v="53200"/>
    <x v="2"/>
    <e v="#NAME?"/>
  </r>
  <r>
    <n v="-119.29"/>
    <n v="36.53"/>
    <n v="33"/>
    <n v="1509"/>
    <n v="352"/>
    <n v="1734"/>
    <n v="336"/>
    <n v="1.625"/>
    <n v="50300"/>
    <x v="2"/>
    <e v="#NAME?"/>
  </r>
  <r>
    <n v="-119.29"/>
    <n v="36.520000000000003"/>
    <n v="39"/>
    <n v="858"/>
    <n v="228"/>
    <n v="1222"/>
    <n v="224"/>
    <n v="1.5713999999999999"/>
    <n v="43000"/>
    <x v="2"/>
    <e v="#NAME?"/>
  </r>
  <r>
    <n v="-119.26"/>
    <n v="36.5"/>
    <n v="35"/>
    <n v="1689"/>
    <n v="371"/>
    <n v="1475"/>
    <n v="329"/>
    <n v="2.5718999999999999"/>
    <n v="74300"/>
    <x v="2"/>
    <e v="#NAME?"/>
  </r>
  <r>
    <n v="-119.1"/>
    <n v="36.43"/>
    <n v="24"/>
    <n v="1039"/>
    <n v="190"/>
    <n v="643"/>
    <n v="193"/>
    <n v="2.6711"/>
    <n v="71300"/>
    <x v="2"/>
    <e v="#NAME?"/>
  </r>
  <r>
    <n v="-119.1"/>
    <n v="36.42"/>
    <n v="26"/>
    <n v="1775"/>
    <n v="416"/>
    <n v="1217"/>
    <n v="383"/>
    <n v="1.8801000000000001"/>
    <n v="57600"/>
    <x v="2"/>
    <e v="#NAME?"/>
  </r>
  <r>
    <n v="-119.09"/>
    <n v="36.42"/>
    <n v="15"/>
    <n v="1517"/>
    <n v="361"/>
    <n v="1275"/>
    <n v="343"/>
    <n v="1.5874999999999999"/>
    <n v="55800"/>
    <x v="2"/>
    <e v="#NAME?"/>
  </r>
  <r>
    <n v="-119.09"/>
    <n v="36.42"/>
    <n v="17"/>
    <n v="877"/>
    <n v="219"/>
    <n v="966"/>
    <n v="218"/>
    <n v="2"/>
    <n v="52500"/>
    <x v="2"/>
    <e v="#NAME?"/>
  </r>
  <r>
    <n v="-119.1"/>
    <n v="36.4"/>
    <n v="31"/>
    <n v="1533"/>
    <n v="361"/>
    <n v="1518"/>
    <n v="386"/>
    <n v="1.5608"/>
    <n v="51700"/>
    <x v="2"/>
    <e v="#NAME?"/>
  </r>
  <r>
    <n v="-119.1"/>
    <n v="36.4"/>
    <n v="23"/>
    <n v="1885"/>
    <n v="363"/>
    <n v="1056"/>
    <n v="338"/>
    <n v="3.2159"/>
    <n v="92800"/>
    <x v="2"/>
    <e v="#NAME?"/>
  </r>
  <r>
    <n v="-119.23"/>
    <n v="36.450000000000003"/>
    <n v="36"/>
    <n v="1508"/>
    <n v="323"/>
    <n v="1283"/>
    <n v="312"/>
    <n v="2.1204999999999998"/>
    <n v="60000"/>
    <x v="2"/>
    <e v="#NAME?"/>
  </r>
  <r>
    <n v="-119.18"/>
    <n v="36.4"/>
    <n v="39"/>
    <n v="1730"/>
    <n v="310"/>
    <n v="899"/>
    <n v="309"/>
    <n v="2.6648000000000001"/>
    <n v="129200"/>
    <x v="2"/>
    <e v="#NAME?"/>
  </r>
  <r>
    <n v="-119.27"/>
    <n v="36.39"/>
    <n v="17"/>
    <n v="2076"/>
    <n v="350"/>
    <n v="998"/>
    <n v="340"/>
    <n v="4.3281000000000001"/>
    <n v="145700"/>
    <x v="2"/>
    <e v="#NAME?"/>
  </r>
  <r>
    <n v="-119.23"/>
    <n v="36.39"/>
    <n v="39"/>
    <n v="1660"/>
    <n v="349"/>
    <n v="1061"/>
    <n v="306"/>
    <n v="1.4812000000000001"/>
    <n v="53500"/>
    <x v="2"/>
    <e v="#NAME?"/>
  </r>
  <r>
    <n v="-119.21"/>
    <n v="36.39"/>
    <n v="31"/>
    <n v="1465"/>
    <n v="303"/>
    <n v="1013"/>
    <n v="297"/>
    <n v="2.0363000000000002"/>
    <n v="53500"/>
    <x v="2"/>
    <e v="#NAME?"/>
  </r>
  <r>
    <n v="-119.21"/>
    <n v="36.380000000000003"/>
    <n v="18"/>
    <n v="2158"/>
    <n v="413"/>
    <n v="1461"/>
    <n v="395"/>
    <n v="2.0215999999999998"/>
    <n v="58000"/>
    <x v="2"/>
    <e v="#NAME?"/>
  </r>
  <r>
    <n v="-119.35"/>
    <n v="36.42"/>
    <n v="18"/>
    <n v="1115"/>
    <n v="193"/>
    <n v="1742"/>
    <n v="176"/>
    <n v="2.7968999999999999"/>
    <n v="123800"/>
    <x v="2"/>
    <e v="#NAME?"/>
  </r>
  <r>
    <n v="-119.31"/>
    <n v="36.39"/>
    <n v="32"/>
    <n v="2293"/>
    <n v="466"/>
    <n v="1538"/>
    <n v="468"/>
    <n v="1.9341999999999999"/>
    <n v="68600"/>
    <x v="2"/>
    <e v="#NAME?"/>
  </r>
  <r>
    <n v="-119.45"/>
    <n v="36.35"/>
    <n v="22"/>
    <n v="1824"/>
    <n v="333"/>
    <n v="1076"/>
    <n v="282"/>
    <n v="2.3365"/>
    <n v="69600"/>
    <x v="2"/>
    <e v="#NAME?"/>
  </r>
  <r>
    <n v="-119.41"/>
    <n v="36.35"/>
    <n v="20"/>
    <n v="1743"/>
    <n v="340"/>
    <n v="1390"/>
    <n v="336"/>
    <n v="2.2222"/>
    <n v="52900"/>
    <x v="2"/>
    <e v="#NAME?"/>
  </r>
  <r>
    <n v="-119.42"/>
    <n v="36.35"/>
    <n v="20"/>
    <n v="1469"/>
    <n v="303"/>
    <n v="1031"/>
    <n v="259"/>
    <n v="1.6645000000000001"/>
    <n v="48000"/>
    <x v="2"/>
    <e v="#NAME?"/>
  </r>
  <r>
    <n v="-119.29"/>
    <n v="36.35"/>
    <n v="15"/>
    <n v="1740"/>
    <n v="319"/>
    <n v="1332"/>
    <n v="308"/>
    <n v="2.5743"/>
    <n v="60200"/>
    <x v="2"/>
    <e v="#NAME?"/>
  </r>
  <r>
    <n v="-119.29"/>
    <n v="36.340000000000003"/>
    <n v="10"/>
    <n v="1832"/>
    <n v="455"/>
    <n v="1664"/>
    <n v="429"/>
    <n v="2.0226999999999999"/>
    <n v="53300"/>
    <x v="2"/>
    <e v="#NAME?"/>
  </r>
  <r>
    <n v="-119.3"/>
    <n v="36.35"/>
    <n v="24"/>
    <n v="1855"/>
    <n v="416"/>
    <n v="1520"/>
    <n v="410"/>
    <n v="2.3304"/>
    <n v="64900"/>
    <x v="2"/>
    <e v="#NAME?"/>
  </r>
  <r>
    <n v="-119.3"/>
    <n v="36.340000000000003"/>
    <n v="27"/>
    <n v="1515"/>
    <n v="358"/>
    <n v="1178"/>
    <n v="309"/>
    <n v="1.4432"/>
    <n v="48100"/>
    <x v="2"/>
    <e v="#NAME?"/>
  </r>
  <r>
    <n v="-119.31"/>
    <n v="36.340000000000003"/>
    <n v="14"/>
    <n v="2985"/>
    <n v="607"/>
    <n v="2250"/>
    <n v="607"/>
    <n v="2.1602000000000001"/>
    <n v="65200"/>
    <x v="2"/>
    <e v="#NAME?"/>
  </r>
  <r>
    <n v="-119.32"/>
    <n v="36.36"/>
    <n v="18"/>
    <n v="2060"/>
    <n v="383"/>
    <n v="1348"/>
    <n v="397"/>
    <n v="3.4312"/>
    <n v="68400"/>
    <x v="2"/>
    <e v="#NAME?"/>
  </r>
  <r>
    <n v="-119.37"/>
    <n v="36.35"/>
    <n v="20"/>
    <n v="1132"/>
    <n v="177"/>
    <n v="518"/>
    <n v="178"/>
    <n v="5.3766999999999996"/>
    <n v="231300"/>
    <x v="2"/>
    <e v="#NAME?"/>
  </r>
  <r>
    <n v="-119.32"/>
    <n v="36.33"/>
    <n v="20"/>
    <n v="1896"/>
    <n v="266"/>
    <n v="674"/>
    <n v="277"/>
    <n v="9.0375999999999994"/>
    <n v="239100"/>
    <x v="2"/>
    <e v="#NAME?"/>
  </r>
  <r>
    <n v="-119.32"/>
    <n v="36.33"/>
    <n v="18"/>
    <n v="2603"/>
    <n v="478"/>
    <n v="1158"/>
    <n v="423"/>
    <n v="4.5937999999999999"/>
    <n v="150500"/>
    <x v="2"/>
    <e v="#NAME?"/>
  </r>
  <r>
    <n v="-119.34"/>
    <n v="36.340000000000003"/>
    <n v="5"/>
    <n v="4505"/>
    <n v="834"/>
    <n v="1917"/>
    <n v="775"/>
    <n v="4.0144000000000002"/>
    <n v="126600"/>
    <x v="2"/>
    <e v="#NAME?"/>
  </r>
  <r>
    <n v="-119.34"/>
    <n v="36.33"/>
    <n v="17"/>
    <n v="2250"/>
    <n v="430"/>
    <n v="1218"/>
    <n v="468"/>
    <n v="4.1811999999999996"/>
    <n v="93700"/>
    <x v="2"/>
    <e v="#NAME?"/>
  </r>
  <r>
    <n v="-119.35"/>
    <n v="36.33"/>
    <n v="14"/>
    <n v="1195"/>
    <n v="220"/>
    <n v="568"/>
    <n v="229"/>
    <n v="3.1486000000000001"/>
    <n v="105600"/>
    <x v="2"/>
    <e v="#NAME?"/>
  </r>
  <r>
    <n v="-119.36"/>
    <n v="36.33"/>
    <n v="11"/>
    <n v="3221"/>
    <n v="617"/>
    <n v="1351"/>
    <n v="565"/>
    <n v="2.9843999999999999"/>
    <n v="132000"/>
    <x v="2"/>
    <e v="#NAME?"/>
  </r>
  <r>
    <n v="-119.29"/>
    <n v="36.340000000000003"/>
    <n v="28"/>
    <n v="1440"/>
    <n v="431"/>
    <n v="2178"/>
    <n v="440"/>
    <n v="1.2634000000000001"/>
    <n v="50600"/>
    <x v="2"/>
    <e v="#NAME?"/>
  </r>
  <r>
    <n v="-119.29"/>
    <n v="36.340000000000003"/>
    <n v="35"/>
    <n v="1235"/>
    <n v="369"/>
    <n v="1246"/>
    <n v="341"/>
    <n v="1.474"/>
    <n v="71000"/>
    <x v="2"/>
    <e v="#NAME?"/>
  </r>
  <r>
    <n v="-119.3"/>
    <n v="36.340000000000003"/>
    <n v="45"/>
    <n v="3723"/>
    <n v="831"/>
    <n v="2256"/>
    <n v="770"/>
    <n v="1.8299000000000001"/>
    <n v="63100"/>
    <x v="2"/>
    <e v="#NAME?"/>
  </r>
  <r>
    <n v="-119.31"/>
    <n v="36.340000000000003"/>
    <n v="32"/>
    <n v="1893"/>
    <n v="453"/>
    <n v="1744"/>
    <n v="425"/>
    <n v="1.4729000000000001"/>
    <n v="54100"/>
    <x v="2"/>
    <e v="#NAME?"/>
  </r>
  <r>
    <n v="-119.29"/>
    <n v="36.33"/>
    <n v="19"/>
    <n v="792"/>
    <n v="232"/>
    <n v="641"/>
    <n v="222"/>
    <n v="0.74450000000000005"/>
    <n v="112500"/>
    <x v="2"/>
    <e v="#NAME?"/>
  </r>
  <r>
    <n v="-119.31"/>
    <n v="36.33"/>
    <n v="46"/>
    <n v="1636"/>
    <n v="338"/>
    <n v="772"/>
    <n v="332"/>
    <n v="2.4249999999999998"/>
    <n v="84900"/>
    <x v="2"/>
    <e v="#NAME?"/>
  </r>
  <r>
    <n v="-119.25"/>
    <n v="36.36"/>
    <n v="16"/>
    <n v="3245"/>
    <n v="469"/>
    <n v="1471"/>
    <n v="450"/>
    <n v="5.8673000000000002"/>
    <n v="154800"/>
    <x v="2"/>
    <e v="#NAME?"/>
  </r>
  <r>
    <n v="-119.27"/>
    <n v="36.340000000000003"/>
    <n v="7"/>
    <n v="3433"/>
    <n v="626"/>
    <n v="1793"/>
    <n v="626"/>
    <n v="3.5295999999999998"/>
    <n v="83700"/>
    <x v="2"/>
    <e v="#NAME?"/>
  </r>
  <r>
    <n v="-119.28"/>
    <n v="36.35"/>
    <n v="7"/>
    <n v="3598"/>
    <n v="701"/>
    <n v="2080"/>
    <n v="678"/>
    <n v="3.1111"/>
    <n v="72400"/>
    <x v="2"/>
    <e v="#NAME?"/>
  </r>
  <r>
    <n v="-119.28"/>
    <n v="36.33"/>
    <n v="10"/>
    <n v="1051"/>
    <n v="297"/>
    <n v="927"/>
    <n v="274"/>
    <n v="0.78"/>
    <n v="55500"/>
    <x v="2"/>
    <e v="#NAME?"/>
  </r>
  <r>
    <n v="-119.27"/>
    <n v="36.340000000000003"/>
    <n v="26"/>
    <n v="2057"/>
    <n v="472"/>
    <n v="1453"/>
    <n v="439"/>
    <n v="2.4113000000000002"/>
    <n v="58600"/>
    <x v="2"/>
    <e v="#NAME?"/>
  </r>
  <r>
    <n v="-119.24"/>
    <n v="36.33"/>
    <n v="9"/>
    <n v="3289"/>
    <n v="621"/>
    <n v="1866"/>
    <n v="631"/>
    <n v="3.1598999999999999"/>
    <n v="95000"/>
    <x v="2"/>
    <e v="#NAME?"/>
  </r>
  <r>
    <n v="-119.19"/>
    <n v="36.340000000000003"/>
    <n v="33"/>
    <n v="2199"/>
    <n v="403"/>
    <n v="1245"/>
    <n v="394"/>
    <n v="2.73"/>
    <n v="96900"/>
    <x v="2"/>
    <e v="#NAME?"/>
  </r>
  <r>
    <n v="-119.09"/>
    <n v="36.35"/>
    <n v="21"/>
    <n v="3146"/>
    <n v="595"/>
    <n v="1580"/>
    <n v="513"/>
    <n v="2.7856999999999998"/>
    <n v="92700"/>
    <x v="2"/>
    <e v="#NAME?"/>
  </r>
  <r>
    <n v="-119.11"/>
    <n v="36.29"/>
    <n v="18"/>
    <n v="1666"/>
    <n v="294"/>
    <n v="859"/>
    <n v="301"/>
    <n v="2.6065"/>
    <n v="93800"/>
    <x v="2"/>
    <e v="#NAME?"/>
  </r>
  <r>
    <n v="-119.13"/>
    <n v="36.299999999999997"/>
    <n v="33"/>
    <n v="3379"/>
    <n v="612"/>
    <n v="1565"/>
    <n v="618"/>
    <n v="2.7321"/>
    <n v="76500"/>
    <x v="2"/>
    <e v="#NAME?"/>
  </r>
  <r>
    <n v="-119.12"/>
    <n v="36.29"/>
    <n v="29"/>
    <n v="1638"/>
    <n v="323"/>
    <n v="942"/>
    <n v="322"/>
    <n v="2.1730999999999998"/>
    <n v="66200"/>
    <x v="2"/>
    <e v="#NAME?"/>
  </r>
  <r>
    <n v="-119.16"/>
    <n v="36.28"/>
    <n v="18"/>
    <n v="2377"/>
    <n v="414"/>
    <n v="1359"/>
    <n v="424"/>
    <n v="4.4000000000000004"/>
    <n v="79300"/>
    <x v="2"/>
    <e v="#NAME?"/>
  </r>
  <r>
    <n v="-119.16"/>
    <n v="36.31"/>
    <n v="7"/>
    <n v="2946"/>
    <n v="664"/>
    <n v="1608"/>
    <n v="622"/>
    <n v="1.6829000000000001"/>
    <n v="80200"/>
    <x v="2"/>
    <e v="#NAME?"/>
  </r>
  <r>
    <n v="-119.15"/>
    <n v="36.29"/>
    <n v="18"/>
    <n v="1435"/>
    <m/>
    <n v="657"/>
    <n v="254"/>
    <n v="2.4281000000000001"/>
    <n v="72500"/>
    <x v="2"/>
    <e v="#NAME?"/>
  </r>
  <r>
    <n v="-119.14"/>
    <n v="36.29"/>
    <n v="32"/>
    <n v="2084"/>
    <n v="482"/>
    <n v="1410"/>
    <n v="420"/>
    <n v="1.5321"/>
    <n v="48300"/>
    <x v="2"/>
    <e v="#NAME?"/>
  </r>
  <r>
    <n v="-119.14"/>
    <n v="36.29"/>
    <n v="36"/>
    <n v="788"/>
    <n v="181"/>
    <n v="405"/>
    <n v="180"/>
    <n v="1.47"/>
    <n v="61900"/>
    <x v="2"/>
    <e v="#NAME?"/>
  </r>
  <r>
    <n v="-119.2"/>
    <n v="36.299999999999997"/>
    <n v="19"/>
    <n v="1427"/>
    <n v="311"/>
    <n v="1026"/>
    <n v="293"/>
    <n v="2.625"/>
    <n v="57000"/>
    <x v="2"/>
    <e v="#NAME?"/>
  </r>
  <r>
    <n v="-119.2"/>
    <n v="36.299999999999997"/>
    <n v="32"/>
    <n v="1355"/>
    <n v="363"/>
    <n v="1427"/>
    <n v="384"/>
    <n v="1.3444"/>
    <n v="45600"/>
    <x v="2"/>
    <e v="#NAME?"/>
  </r>
  <r>
    <n v="-119.21"/>
    <n v="36.299999999999997"/>
    <n v="23"/>
    <n v="951"/>
    <n v="235"/>
    <n v="806"/>
    <n v="222"/>
    <n v="1.7734000000000001"/>
    <n v="41400"/>
    <x v="2"/>
    <e v="#NAME?"/>
  </r>
  <r>
    <n v="-119.21"/>
    <n v="36.299999999999997"/>
    <n v="18"/>
    <n v="1433"/>
    <n v="265"/>
    <n v="1092"/>
    <n v="276"/>
    <n v="1.9135"/>
    <n v="49400"/>
    <x v="2"/>
    <e v="#NAME?"/>
  </r>
  <r>
    <n v="-119.22"/>
    <n v="36.31"/>
    <n v="17"/>
    <n v="2079"/>
    <n v="459"/>
    <n v="2022"/>
    <n v="462"/>
    <n v="1.5464"/>
    <n v="54100"/>
    <x v="2"/>
    <e v="#NAME?"/>
  </r>
  <r>
    <n v="-119.25"/>
    <n v="36.270000000000003"/>
    <n v="23"/>
    <n v="1494"/>
    <n v="275"/>
    <n v="678"/>
    <n v="235"/>
    <n v="2.6875"/>
    <n v="69100"/>
    <x v="2"/>
    <e v="#NAME?"/>
  </r>
  <r>
    <n v="-119.2"/>
    <n v="36.28"/>
    <n v="22"/>
    <n v="2295"/>
    <n v="508"/>
    <n v="1654"/>
    <n v="478"/>
    <n v="1.6839999999999999"/>
    <n v="65900"/>
    <x v="2"/>
    <e v="#NAME?"/>
  </r>
  <r>
    <n v="-119.29"/>
    <n v="36.32"/>
    <n v="27"/>
    <n v="1513"/>
    <n v="374"/>
    <n v="839"/>
    <n v="350"/>
    <n v="1.2012"/>
    <n v="64600"/>
    <x v="2"/>
    <e v="#NAME?"/>
  </r>
  <r>
    <n v="-119.29"/>
    <n v="36.32"/>
    <n v="35"/>
    <n v="1898"/>
    <n v="481"/>
    <n v="1123"/>
    <n v="433"/>
    <n v="1.1418999999999999"/>
    <n v="62900"/>
    <x v="2"/>
    <e v="#NAME?"/>
  </r>
  <r>
    <n v="-119.28"/>
    <n v="36.32"/>
    <n v="29"/>
    <n v="2274"/>
    <n v="514"/>
    <n v="1234"/>
    <n v="521"/>
    <n v="1.9137999999999999"/>
    <n v="66900"/>
    <x v="2"/>
    <e v="#NAME?"/>
  </r>
  <r>
    <n v="-119.29"/>
    <n v="36.32"/>
    <n v="33"/>
    <n v="2107"/>
    <n v="451"/>
    <n v="1364"/>
    <n v="442"/>
    <n v="2.2023999999999999"/>
    <n v="67200"/>
    <x v="2"/>
    <e v="#NAME?"/>
  </r>
  <r>
    <n v="-119.28"/>
    <n v="36.32"/>
    <n v="16"/>
    <n v="2812"/>
    <n v="514"/>
    <n v="1620"/>
    <n v="523"/>
    <n v="3.7404000000000002"/>
    <n v="89200"/>
    <x v="2"/>
    <e v="#NAME?"/>
  </r>
  <r>
    <n v="-119.27"/>
    <n v="36.32"/>
    <n v="6"/>
    <n v="2881"/>
    <n v="518"/>
    <n v="1432"/>
    <n v="504"/>
    <n v="4.0805999999999996"/>
    <n v="110200"/>
    <x v="2"/>
    <e v="#NAME?"/>
  </r>
  <r>
    <n v="-119.27"/>
    <n v="36.32"/>
    <n v="9"/>
    <n v="3631"/>
    <n v="635"/>
    <n v="1881"/>
    <n v="628"/>
    <n v="4.7723000000000004"/>
    <n v="113100"/>
    <x v="2"/>
    <e v="#NAME?"/>
  </r>
  <r>
    <n v="-119.25"/>
    <n v="36.32"/>
    <n v="32"/>
    <n v="1821"/>
    <n v="345"/>
    <n v="812"/>
    <n v="299"/>
    <n v="2.75"/>
    <n v="72200"/>
    <x v="2"/>
    <e v="#NAME?"/>
  </r>
  <r>
    <n v="-119.26"/>
    <n v="36.299999999999997"/>
    <n v="18"/>
    <n v="3578"/>
    <n v="720"/>
    <n v="1540"/>
    <n v="640"/>
    <n v="2.4249999999999998"/>
    <n v="84600"/>
    <x v="2"/>
    <e v="#NAME?"/>
  </r>
  <r>
    <n v="-119.3"/>
    <n v="36.33"/>
    <n v="44"/>
    <n v="2060"/>
    <n v="414"/>
    <n v="819"/>
    <n v="355"/>
    <n v="2.8795000000000002"/>
    <n v="77000"/>
    <x v="2"/>
    <e v="#NAME?"/>
  </r>
  <r>
    <n v="-119.3"/>
    <n v="36.32"/>
    <n v="23"/>
    <n v="3521"/>
    <n v="615"/>
    <n v="1712"/>
    <n v="636"/>
    <n v="3.3875000000000002"/>
    <n v="92500"/>
    <x v="2"/>
    <e v="#NAME?"/>
  </r>
  <r>
    <n v="-119.31"/>
    <n v="36.32"/>
    <n v="44"/>
    <n v="2032"/>
    <n v="308"/>
    <n v="791"/>
    <n v="336"/>
    <n v="4.0297999999999998"/>
    <n v="109000"/>
    <x v="2"/>
    <e v="#NAME?"/>
  </r>
  <r>
    <n v="-119.31"/>
    <n v="36.32"/>
    <n v="23"/>
    <n v="2945"/>
    <n v="592"/>
    <n v="1419"/>
    <n v="532"/>
    <n v="2.5733000000000001"/>
    <n v="88800"/>
    <x v="2"/>
    <e v="#NAME?"/>
  </r>
  <r>
    <n v="-119.29"/>
    <n v="36.31"/>
    <n v="14"/>
    <n v="2382"/>
    <n v="377"/>
    <n v="1278"/>
    <n v="386"/>
    <n v="5.1896000000000004"/>
    <n v="101900"/>
    <x v="2"/>
    <e v="#NAME?"/>
  </r>
  <r>
    <n v="-119.29"/>
    <n v="36.31"/>
    <n v="34"/>
    <n v="1439"/>
    <n v="253"/>
    <n v="607"/>
    <n v="223"/>
    <n v="3.0972"/>
    <n v="82800"/>
    <x v="2"/>
    <e v="#NAME?"/>
  </r>
  <r>
    <n v="-119.3"/>
    <n v="36.31"/>
    <n v="16"/>
    <n v="2234"/>
    <n v="357"/>
    <n v="1150"/>
    <n v="361"/>
    <n v="4.2778"/>
    <n v="97300"/>
    <x v="2"/>
    <e v="#NAME?"/>
  </r>
  <r>
    <n v="-119.31"/>
    <n v="36.31"/>
    <n v="18"/>
    <n v="3860"/>
    <n v="760"/>
    <n v="1643"/>
    <n v="664"/>
    <n v="2.0714000000000001"/>
    <n v="92600"/>
    <x v="2"/>
    <e v="#NAME?"/>
  </r>
  <r>
    <n v="-119.31"/>
    <n v="36.299999999999997"/>
    <n v="20"/>
    <n v="1256"/>
    <n v="209"/>
    <n v="566"/>
    <n v="195"/>
    <n v="4.0221"/>
    <n v="86300"/>
    <x v="2"/>
    <e v="#NAME?"/>
  </r>
  <r>
    <n v="-119.3"/>
    <n v="36.299999999999997"/>
    <n v="14"/>
    <n v="3023"/>
    <n v="469"/>
    <n v="1523"/>
    <n v="492"/>
    <n v="5.3601999999999999"/>
    <n v="118600"/>
    <x v="2"/>
    <e v="#NAME?"/>
  </r>
  <r>
    <n v="-119.29"/>
    <n v="36.299999999999997"/>
    <n v="20"/>
    <n v="1157"/>
    <n v="179"/>
    <n v="572"/>
    <n v="191"/>
    <n v="5.3494999999999999"/>
    <n v="177300"/>
    <x v="2"/>
    <e v="#NAME?"/>
  </r>
  <r>
    <n v="-119.33"/>
    <n v="36.32"/>
    <n v="16"/>
    <n v="3331"/>
    <n v="839"/>
    <n v="1955"/>
    <n v="763"/>
    <n v="1.6148"/>
    <n v="86600"/>
    <x v="2"/>
    <e v="#NAME?"/>
  </r>
  <r>
    <n v="-119.34"/>
    <n v="36.32"/>
    <n v="14"/>
    <n v="1204"/>
    <n v="227"/>
    <n v="633"/>
    <n v="247"/>
    <n v="3.9249999999999998"/>
    <n v="83800"/>
    <x v="2"/>
    <e v="#NAME?"/>
  </r>
  <r>
    <n v="-119.35"/>
    <n v="36.32"/>
    <n v="10"/>
    <n v="3817"/>
    <n v="719"/>
    <n v="1686"/>
    <n v="714"/>
    <n v="3.8235000000000001"/>
    <n v="94600"/>
    <x v="2"/>
    <e v="#NAME?"/>
  </r>
  <r>
    <n v="-119.34"/>
    <n v="36.32"/>
    <n v="6"/>
    <n v="3266"/>
    <n v="604"/>
    <n v="1769"/>
    <n v="580"/>
    <n v="3.1574"/>
    <n v="89200"/>
    <x v="2"/>
    <e v="#NAME?"/>
  </r>
  <r>
    <n v="-119.33"/>
    <n v="36.32"/>
    <n v="20"/>
    <n v="2025"/>
    <n v="328"/>
    <n v="1039"/>
    <n v="346"/>
    <n v="3.5312999999999999"/>
    <n v="82800"/>
    <x v="2"/>
    <e v="#NAME?"/>
  </r>
  <r>
    <n v="-119.32"/>
    <n v="36.32"/>
    <n v="35"/>
    <n v="2316"/>
    <n v="387"/>
    <n v="849"/>
    <n v="378"/>
    <n v="4.3815999999999997"/>
    <n v="88600"/>
    <x v="2"/>
    <e v="#NAME?"/>
  </r>
  <r>
    <n v="-119.33"/>
    <n v="36.32"/>
    <n v="23"/>
    <n v="3137"/>
    <n v="628"/>
    <n v="1446"/>
    <n v="548"/>
    <n v="2.5"/>
    <n v="85500"/>
    <x v="2"/>
    <e v="#NAME?"/>
  </r>
  <r>
    <n v="-119.33"/>
    <n v="36.32"/>
    <n v="19"/>
    <n v="2778"/>
    <n v="431"/>
    <n v="1092"/>
    <n v="451"/>
    <n v="5.2561"/>
    <n v="121300"/>
    <x v="2"/>
    <e v="#NAME?"/>
  </r>
  <r>
    <n v="-119.32"/>
    <n v="36.32"/>
    <n v="29"/>
    <n v="2409"/>
    <n v="436"/>
    <n v="1142"/>
    <n v="440"/>
    <n v="3.6894999999999998"/>
    <n v="87700"/>
    <x v="2"/>
    <e v="#NAME?"/>
  </r>
  <r>
    <n v="-119.32"/>
    <n v="36.31"/>
    <n v="21"/>
    <n v="2309"/>
    <n v="424"/>
    <n v="1047"/>
    <n v="453"/>
    <n v="2.9885999999999999"/>
    <n v="87500"/>
    <x v="2"/>
    <e v="#NAME?"/>
  </r>
  <r>
    <n v="-119.33"/>
    <n v="36.31"/>
    <n v="17"/>
    <n v="2401"/>
    <n v="409"/>
    <n v="1100"/>
    <n v="409"/>
    <n v="4.0576999999999996"/>
    <n v="107300"/>
    <x v="2"/>
    <e v="#NAME?"/>
  </r>
  <r>
    <n v="-119.33"/>
    <n v="36.31"/>
    <n v="15"/>
    <n v="1472"/>
    <n v="228"/>
    <n v="892"/>
    <n v="257"/>
    <n v="5.3909000000000002"/>
    <n v="113000"/>
    <x v="2"/>
    <e v="#NAME?"/>
  </r>
  <r>
    <n v="-119.33"/>
    <n v="36.299999999999997"/>
    <n v="11"/>
    <n v="3045"/>
    <m/>
    <n v="1563"/>
    <n v="516"/>
    <n v="5.4337"/>
    <n v="133800"/>
    <x v="2"/>
    <e v="#NAME?"/>
  </r>
  <r>
    <n v="-119.32"/>
    <n v="36.299999999999997"/>
    <n v="15"/>
    <n v="2864"/>
    <n v="571"/>
    <n v="1480"/>
    <n v="475"/>
    <n v="2.9698000000000002"/>
    <n v="93400"/>
    <x v="2"/>
    <e v="#NAME?"/>
  </r>
  <r>
    <n v="-119.34"/>
    <n v="36.31"/>
    <n v="14"/>
    <n v="1635"/>
    <n v="422"/>
    <n v="870"/>
    <n v="399"/>
    <n v="2.7"/>
    <n v="88900"/>
    <x v="2"/>
    <e v="#NAME?"/>
  </r>
  <r>
    <n v="-119.34"/>
    <n v="36.299999999999997"/>
    <n v="13"/>
    <n v="2394"/>
    <n v="458"/>
    <n v="1177"/>
    <n v="389"/>
    <n v="2.6875"/>
    <n v="74400"/>
    <x v="2"/>
    <e v="#NAME?"/>
  </r>
  <r>
    <n v="-119.33"/>
    <n v="36.299999999999997"/>
    <n v="12"/>
    <n v="2172"/>
    <n v="352"/>
    <n v="1013"/>
    <n v="354"/>
    <n v="4.9463999999999997"/>
    <n v="115600"/>
    <x v="2"/>
    <e v="#NAME?"/>
  </r>
  <r>
    <n v="-119.38"/>
    <n v="36.299999999999997"/>
    <n v="14"/>
    <n v="1932"/>
    <n v="330"/>
    <n v="997"/>
    <n v="291"/>
    <n v="3.6875"/>
    <n v="93200"/>
    <x v="2"/>
    <e v="#NAME?"/>
  </r>
  <r>
    <n v="-119.33"/>
    <n v="36.28"/>
    <n v="16"/>
    <n v="2624"/>
    <n v="527"/>
    <n v="1077"/>
    <n v="520"/>
    <n v="2.125"/>
    <n v="104200"/>
    <x v="2"/>
    <e v="#NAME?"/>
  </r>
  <r>
    <n v="-119.32"/>
    <n v="36.299999999999997"/>
    <n v="14"/>
    <n v="1680"/>
    <n v="343"/>
    <n v="931"/>
    <n v="350"/>
    <n v="2.7336"/>
    <n v="89200"/>
    <x v="2"/>
    <e v="#NAME?"/>
  </r>
  <r>
    <n v="-119.29"/>
    <n v="36.28"/>
    <n v="23"/>
    <n v="1895"/>
    <n v="340"/>
    <n v="749"/>
    <n v="313"/>
    <n v="2.2332999999999998"/>
    <n v="120100"/>
    <x v="2"/>
    <e v="#NAME?"/>
  </r>
  <r>
    <n v="-119.46"/>
    <n v="36.25"/>
    <n v="32"/>
    <n v="1702"/>
    <n v="348"/>
    <n v="1016"/>
    <n v="350"/>
    <n v="2.5"/>
    <n v="73600"/>
    <x v="2"/>
    <e v="#NAME?"/>
  </r>
  <r>
    <n v="-119.4"/>
    <n v="36.25"/>
    <n v="25"/>
    <n v="1696"/>
    <n v="279"/>
    <n v="909"/>
    <n v="291"/>
    <n v="2.2999999999999998"/>
    <n v="132800"/>
    <x v="2"/>
    <e v="#NAME?"/>
  </r>
  <r>
    <n v="-119.36"/>
    <n v="36.22"/>
    <n v="10"/>
    <n v="2445"/>
    <n v="526"/>
    <n v="1262"/>
    <n v="476"/>
    <n v="1.9355"/>
    <n v="68300"/>
    <x v="2"/>
    <e v="#NAME?"/>
  </r>
  <r>
    <n v="-119.37"/>
    <n v="36.22"/>
    <n v="19"/>
    <n v="1673"/>
    <n v="318"/>
    <n v="1298"/>
    <n v="343"/>
    <n v="2.706"/>
    <n v="64800"/>
    <x v="2"/>
    <e v="#NAME?"/>
  </r>
  <r>
    <n v="-119.36"/>
    <n v="36.21"/>
    <n v="18"/>
    <n v="1082"/>
    <n v="202"/>
    <n v="793"/>
    <n v="213"/>
    <n v="2.4032"/>
    <n v="60000"/>
    <x v="2"/>
    <e v="#NAME?"/>
  </r>
  <r>
    <n v="-119.35"/>
    <n v="36.22"/>
    <n v="32"/>
    <n v="1290"/>
    <n v="304"/>
    <n v="852"/>
    <n v="309"/>
    <n v="1.4429000000000001"/>
    <n v="54600"/>
    <x v="2"/>
    <e v="#NAME?"/>
  </r>
  <r>
    <n v="-119.35"/>
    <n v="36.21"/>
    <n v="26"/>
    <n v="2481"/>
    <n v="586"/>
    <n v="1445"/>
    <n v="498"/>
    <n v="1.6377999999999999"/>
    <n v="60300"/>
    <x v="2"/>
    <e v="#NAME?"/>
  </r>
  <r>
    <n v="-119.36"/>
    <n v="36.21"/>
    <n v="25"/>
    <n v="1170"/>
    <n v="259"/>
    <n v="804"/>
    <n v="257"/>
    <n v="1.3889"/>
    <n v="50200"/>
    <x v="2"/>
    <e v="#NAME?"/>
  </r>
  <r>
    <n v="-119.37"/>
    <n v="36.21"/>
    <n v="35"/>
    <n v="2228"/>
    <n v="476"/>
    <n v="1567"/>
    <n v="449"/>
    <n v="1.4455"/>
    <n v="54100"/>
    <x v="2"/>
    <e v="#NAME?"/>
  </r>
  <r>
    <n v="-119.34"/>
    <n v="36.229999999999997"/>
    <n v="12"/>
    <n v="4965"/>
    <n v="872"/>
    <n v="2191"/>
    <n v="804"/>
    <n v="3.5611000000000002"/>
    <n v="90200"/>
    <x v="2"/>
    <e v="#NAME?"/>
  </r>
  <r>
    <n v="-119.35"/>
    <n v="36.22"/>
    <n v="29"/>
    <n v="2051"/>
    <n v="351"/>
    <n v="915"/>
    <n v="343"/>
    <n v="3.1943999999999999"/>
    <n v="106800"/>
    <x v="2"/>
    <e v="#NAME?"/>
  </r>
  <r>
    <n v="-119.34"/>
    <n v="36.22"/>
    <n v="38"/>
    <n v="2708"/>
    <n v="460"/>
    <n v="1260"/>
    <n v="455"/>
    <n v="3.0905"/>
    <n v="78200"/>
    <x v="2"/>
    <e v="#NAME?"/>
  </r>
  <r>
    <n v="-119.33"/>
    <n v="36.22"/>
    <n v="29"/>
    <n v="1735"/>
    <n v="323"/>
    <n v="805"/>
    <n v="293"/>
    <n v="3.5038999999999998"/>
    <n v="89900"/>
    <x v="2"/>
    <e v="#NAME?"/>
  </r>
  <r>
    <n v="-119.33"/>
    <n v="36.21"/>
    <n v="38"/>
    <n v="3115"/>
    <n v="622"/>
    <n v="1238"/>
    <n v="606"/>
    <n v="2.6082999999999998"/>
    <n v="67000"/>
    <x v="2"/>
    <e v="#NAME?"/>
  </r>
  <r>
    <n v="-119.34"/>
    <n v="36.21"/>
    <n v="30"/>
    <n v="749"/>
    <n v="214"/>
    <n v="537"/>
    <n v="199"/>
    <n v="0.82289999999999996"/>
    <n v="68400"/>
    <x v="2"/>
    <e v="#NAME?"/>
  </r>
  <r>
    <n v="-119.33"/>
    <n v="36.22"/>
    <n v="9"/>
    <n v="3748"/>
    <n v="644"/>
    <n v="1955"/>
    <n v="620"/>
    <n v="4.2011000000000003"/>
    <n v="108100"/>
    <x v="2"/>
    <e v="#NAME?"/>
  </r>
  <r>
    <n v="-119.32"/>
    <n v="36.22"/>
    <n v="5"/>
    <n v="2319"/>
    <n v="438"/>
    <n v="1283"/>
    <n v="423"/>
    <n v="3.6343000000000001"/>
    <n v="95400"/>
    <x v="2"/>
    <e v="#NAME?"/>
  </r>
  <r>
    <n v="-119.32"/>
    <n v="36.21"/>
    <n v="29"/>
    <n v="1220"/>
    <n v="232"/>
    <n v="619"/>
    <n v="246"/>
    <n v="3.3125"/>
    <n v="78300"/>
    <x v="2"/>
    <e v="#NAME?"/>
  </r>
  <r>
    <n v="-119.32"/>
    <n v="36.25"/>
    <n v="21"/>
    <n v="1231"/>
    <m/>
    <n v="609"/>
    <n v="206"/>
    <n v="2.8365"/>
    <n v="90000"/>
    <x v="2"/>
    <e v="#NAME?"/>
  </r>
  <r>
    <n v="-119.25"/>
    <n v="36.229999999999997"/>
    <n v="24"/>
    <n v="2015"/>
    <n v="355"/>
    <n v="1031"/>
    <n v="351"/>
    <n v="3.4306000000000001"/>
    <n v="139200"/>
    <x v="2"/>
    <e v="#NAME?"/>
  </r>
  <r>
    <n v="-119.27"/>
    <n v="36.18"/>
    <n v="23"/>
    <n v="3180"/>
    <n v="547"/>
    <n v="1829"/>
    <n v="498"/>
    <n v="2.6097999999999999"/>
    <n v="66000"/>
    <x v="2"/>
    <e v="#NAME?"/>
  </r>
  <r>
    <n v="-119.29"/>
    <n v="36.119999999999997"/>
    <n v="24"/>
    <n v="1248"/>
    <n v="226"/>
    <n v="641"/>
    <n v="200"/>
    <n v="2.4722"/>
    <n v="129200"/>
    <x v="2"/>
    <e v="#NAME?"/>
  </r>
  <r>
    <n v="-119.14"/>
    <n v="36.229999999999997"/>
    <n v="22"/>
    <n v="2935"/>
    <n v="523"/>
    <n v="1927"/>
    <n v="530"/>
    <n v="2.5874999999999999"/>
    <n v="70400"/>
    <x v="2"/>
    <e v="#NAME?"/>
  </r>
  <r>
    <n v="-119.12"/>
    <n v="36.19"/>
    <n v="21"/>
    <n v="2645"/>
    <n v="464"/>
    <n v="1245"/>
    <n v="407"/>
    <n v="2.9144999999999999"/>
    <n v="114200"/>
    <x v="2"/>
    <e v="#NAME?"/>
  </r>
  <r>
    <n v="-119.08"/>
    <n v="36.22"/>
    <n v="28"/>
    <n v="1606"/>
    <n v="320"/>
    <n v="1158"/>
    <n v="317"/>
    <n v="3.0324"/>
    <n v="55600"/>
    <x v="2"/>
    <e v="#NAME?"/>
  </r>
  <r>
    <n v="-119.08"/>
    <n v="36.21"/>
    <n v="20"/>
    <n v="1911"/>
    <n v="389"/>
    <n v="1241"/>
    <n v="348"/>
    <n v="2.5156000000000001"/>
    <n v="59300"/>
    <x v="2"/>
    <e v="#NAME?"/>
  </r>
  <r>
    <n v="-119.09"/>
    <n v="36.22"/>
    <n v="34"/>
    <n v="1715"/>
    <n v="290"/>
    <n v="780"/>
    <n v="297"/>
    <n v="3.4306000000000001"/>
    <n v="74300"/>
    <x v="2"/>
    <e v="#NAME?"/>
  </r>
  <r>
    <n v="-119.09"/>
    <n v="36.21"/>
    <n v="43"/>
    <n v="1335"/>
    <n v="280"/>
    <n v="943"/>
    <n v="288"/>
    <n v="1.9861"/>
    <n v="47700"/>
    <x v="2"/>
    <e v="#NAME?"/>
  </r>
  <r>
    <n v="-119.09"/>
    <n v="36.21"/>
    <n v="38"/>
    <n v="1901"/>
    <n v="453"/>
    <n v="1613"/>
    <n v="400"/>
    <n v="1.8828"/>
    <n v="44600"/>
    <x v="2"/>
    <e v="#NAME?"/>
  </r>
  <r>
    <n v="-119.1"/>
    <n v="36.21"/>
    <n v="38"/>
    <n v="727"/>
    <n v="173"/>
    <n v="559"/>
    <n v="176"/>
    <n v="2.4653"/>
    <n v="49500"/>
    <x v="2"/>
    <e v="#NAME?"/>
  </r>
  <r>
    <n v="-119.11"/>
    <n v="36.21"/>
    <n v="10"/>
    <n v="1972"/>
    <n v="455"/>
    <n v="1469"/>
    <n v="442"/>
    <n v="1.5407"/>
    <n v="58400"/>
    <x v="2"/>
    <e v="#NAME?"/>
  </r>
  <r>
    <n v="-118.74"/>
    <n v="36.229999999999997"/>
    <n v="22"/>
    <n v="1033"/>
    <n v="232"/>
    <n v="442"/>
    <n v="136"/>
    <n v="2.6446999999999998"/>
    <n v="137500"/>
    <x v="2"/>
    <e v="#NAME?"/>
  </r>
  <r>
    <n v="-118.93"/>
    <n v="36.19"/>
    <n v="30"/>
    <n v="2685"/>
    <n v="546"/>
    <n v="951"/>
    <n v="523"/>
    <n v="2.6183999999999998"/>
    <n v="113900"/>
    <x v="2"/>
    <e v="#NAME?"/>
  </r>
  <r>
    <n v="-118.82"/>
    <n v="36.130000000000003"/>
    <n v="43"/>
    <n v="1281"/>
    <n v="287"/>
    <n v="534"/>
    <n v="231"/>
    <n v="2.8906000000000001"/>
    <n v="65700"/>
    <x v="2"/>
    <e v="#NAME?"/>
  </r>
  <r>
    <n v="-118.54"/>
    <n v="36.119999999999997"/>
    <n v="11"/>
    <n v="4103"/>
    <n v="882"/>
    <n v="356"/>
    <n v="171"/>
    <n v="2.1029"/>
    <n v="99100"/>
    <x v="2"/>
    <e v="#NAME?"/>
  </r>
  <r>
    <n v="-118.37"/>
    <n v="36.19"/>
    <n v="10"/>
    <n v="443"/>
    <n v="111"/>
    <n v="48"/>
    <n v="21"/>
    <n v="3.125"/>
    <n v="71300"/>
    <x v="2"/>
    <e v="#NAME?"/>
  </r>
  <r>
    <n v="-118.7"/>
    <n v="35.82"/>
    <n v="20"/>
    <n v="4642"/>
    <n v="1300"/>
    <n v="658"/>
    <n v="247"/>
    <n v="2.3936999999999999"/>
    <n v="82100"/>
    <x v="2"/>
    <e v="#NAME?"/>
  </r>
  <r>
    <n v="-118.86"/>
    <n v="35.9"/>
    <n v="38"/>
    <n v="298"/>
    <n v="55"/>
    <n v="161"/>
    <n v="47"/>
    <n v="4.125"/>
    <n v="71300"/>
    <x v="2"/>
    <e v="#NAME?"/>
  </r>
  <r>
    <n v="-118.73"/>
    <n v="36.01"/>
    <n v="14"/>
    <n v="3263"/>
    <n v="651"/>
    <n v="1910"/>
    <n v="594"/>
    <n v="2.8603000000000001"/>
    <n v="128900"/>
    <x v="2"/>
    <e v="#NAME?"/>
  </r>
  <r>
    <n v="-119.08"/>
    <n v="36.200000000000003"/>
    <n v="30"/>
    <n v="1677"/>
    <n v="358"/>
    <n v="1159"/>
    <n v="365"/>
    <n v="2.4554"/>
    <n v="61200"/>
    <x v="2"/>
    <e v="#NAME?"/>
  </r>
  <r>
    <n v="-119.1"/>
    <n v="36.19"/>
    <n v="17"/>
    <n v="1564"/>
    <n v="396"/>
    <n v="713"/>
    <n v="362"/>
    <n v="1.6186"/>
    <n v="77100"/>
    <x v="2"/>
    <e v="#NAME?"/>
  </r>
  <r>
    <n v="-119.34"/>
    <n v="36.21"/>
    <n v="22"/>
    <n v="3065"/>
    <n v="726"/>
    <n v="2165"/>
    <n v="738"/>
    <n v="1.4792000000000001"/>
    <n v="54400"/>
    <x v="2"/>
    <e v="#NAME?"/>
  </r>
  <r>
    <n v="-119.34"/>
    <n v="36.200000000000003"/>
    <n v="12"/>
    <n v="1632"/>
    <n v="378"/>
    <n v="1303"/>
    <n v="315"/>
    <n v="2.0333000000000001"/>
    <n v="54400"/>
    <x v="2"/>
    <e v="#NAME?"/>
  </r>
  <r>
    <n v="-119.33"/>
    <n v="36.19"/>
    <n v="27"/>
    <n v="418"/>
    <n v="163"/>
    <n v="332"/>
    <n v="141"/>
    <n v="1.0713999999999999"/>
    <n v="63800"/>
    <x v="2"/>
    <e v="#NAME?"/>
  </r>
  <r>
    <n v="-119.31"/>
    <n v="36.200000000000003"/>
    <n v="23"/>
    <n v="1837"/>
    <n v="332"/>
    <n v="1064"/>
    <n v="335"/>
    <n v="3.1453000000000002"/>
    <n v="74500"/>
    <x v="2"/>
    <e v="#NAME?"/>
  </r>
  <r>
    <n v="-119.32"/>
    <n v="36.21"/>
    <n v="25"/>
    <n v="2360"/>
    <n v="460"/>
    <n v="1424"/>
    <n v="436"/>
    <n v="2.3151999999999999"/>
    <n v="63100"/>
    <x v="2"/>
    <e v="#NAME?"/>
  </r>
  <r>
    <n v="-119.32"/>
    <n v="36.200000000000003"/>
    <n v="25"/>
    <n v="1427"/>
    <n v="246"/>
    <n v="772"/>
    <n v="221"/>
    <n v="2.2262"/>
    <n v="64500"/>
    <x v="2"/>
    <e v="#NAME?"/>
  </r>
  <r>
    <n v="-119.32"/>
    <n v="36.200000000000003"/>
    <n v="15"/>
    <n v="1562"/>
    <n v="275"/>
    <n v="961"/>
    <n v="287"/>
    <n v="3.4230999999999998"/>
    <n v="83300"/>
    <x v="2"/>
    <e v="#NAME?"/>
  </r>
  <r>
    <n v="-119.32"/>
    <n v="36.19"/>
    <n v="11"/>
    <n v="1281"/>
    <n v="291"/>
    <n v="861"/>
    <n v="313"/>
    <n v="1.0962000000000001"/>
    <n v="72300"/>
    <x v="2"/>
    <e v="#NAME?"/>
  </r>
  <r>
    <n v="-119.32"/>
    <n v="36.19"/>
    <n v="11"/>
    <n v="3136"/>
    <n v="620"/>
    <n v="2013"/>
    <n v="583"/>
    <n v="3.335"/>
    <n v="69700"/>
    <x v="2"/>
    <e v="#NAME?"/>
  </r>
  <r>
    <n v="-119.35"/>
    <n v="36.200000000000003"/>
    <n v="31"/>
    <n v="1783"/>
    <n v="382"/>
    <n v="1266"/>
    <n v="358"/>
    <n v="2.2263999999999999"/>
    <n v="50800"/>
    <x v="2"/>
    <e v="#NAME?"/>
  </r>
  <r>
    <n v="-119.35"/>
    <n v="36.200000000000003"/>
    <n v="29"/>
    <n v="1938"/>
    <n v="404"/>
    <n v="1487"/>
    <n v="414"/>
    <n v="1.7462"/>
    <n v="51100"/>
    <x v="2"/>
    <e v="#NAME?"/>
  </r>
  <r>
    <n v="-119.36"/>
    <n v="36.200000000000003"/>
    <n v="33"/>
    <n v="1955"/>
    <n v="398"/>
    <n v="1412"/>
    <n v="397"/>
    <n v="2.25"/>
    <n v="51500"/>
    <x v="2"/>
    <e v="#NAME?"/>
  </r>
  <r>
    <n v="-119.37"/>
    <n v="36.19"/>
    <n v="24"/>
    <n v="1306"/>
    <n v="266"/>
    <n v="889"/>
    <n v="276"/>
    <n v="2.4922"/>
    <n v="66100"/>
    <x v="2"/>
    <e v="#NAME?"/>
  </r>
  <r>
    <n v="-119.35"/>
    <n v="36.19"/>
    <n v="6"/>
    <n v="958"/>
    <n v="226"/>
    <n v="734"/>
    <n v="230"/>
    <n v="1.0348999999999999"/>
    <n v="67800"/>
    <x v="2"/>
    <e v="#NAME?"/>
  </r>
  <r>
    <n v="-119.45"/>
    <n v="36.159999999999997"/>
    <n v="27"/>
    <n v="2119"/>
    <n v="373"/>
    <n v="1268"/>
    <n v="345"/>
    <n v="2.8151999999999999"/>
    <n v="106900"/>
    <x v="2"/>
    <e v="#NAME?"/>
  </r>
  <r>
    <n v="-119.35"/>
    <n v="36.159999999999997"/>
    <n v="21"/>
    <n v="2751"/>
    <n v="602"/>
    <n v="1496"/>
    <n v="489"/>
    <n v="2.3881999999999999"/>
    <n v="49200"/>
    <x v="2"/>
    <e v="#NAME?"/>
  </r>
  <r>
    <n v="-119.45"/>
    <n v="36.090000000000003"/>
    <n v="18"/>
    <n v="408"/>
    <n v="82"/>
    <n v="253"/>
    <n v="75"/>
    <n v="2.0312999999999999"/>
    <n v="112500"/>
    <x v="2"/>
    <e v="#NAME?"/>
  </r>
  <r>
    <n v="-119.31"/>
    <n v="36.06"/>
    <n v="20"/>
    <n v="2236"/>
    <n v="434"/>
    <n v="1405"/>
    <n v="412"/>
    <n v="1.8827"/>
    <n v="48700"/>
    <x v="2"/>
    <e v="#NAME?"/>
  </r>
  <r>
    <n v="-119.4"/>
    <n v="36.04"/>
    <n v="39"/>
    <n v="915"/>
    <n v="199"/>
    <n v="580"/>
    <n v="175"/>
    <n v="1.8894"/>
    <n v="112500"/>
    <x v="2"/>
    <e v="#NAME?"/>
  </r>
  <r>
    <n v="-119.27"/>
    <n v="36.049999999999997"/>
    <n v="29"/>
    <n v="1016"/>
    <n v="174"/>
    <n v="481"/>
    <n v="140"/>
    <n v="2.2917000000000001"/>
    <n v="112500"/>
    <x v="2"/>
    <e v="#NAME?"/>
  </r>
  <r>
    <n v="-119.21"/>
    <n v="36.1"/>
    <n v="30"/>
    <n v="1471"/>
    <n v="373"/>
    <n v="1418"/>
    <n v="357"/>
    <n v="1.7432000000000001"/>
    <n v="42500"/>
    <x v="2"/>
    <e v="#NAME?"/>
  </r>
  <r>
    <n v="-119.19"/>
    <n v="36.06"/>
    <n v="29"/>
    <n v="1815"/>
    <n v="376"/>
    <n v="1421"/>
    <n v="339"/>
    <n v="1.9091"/>
    <n v="71300"/>
    <x v="2"/>
    <e v="#NAME?"/>
  </r>
  <r>
    <n v="-119.19"/>
    <n v="36.14"/>
    <n v="41"/>
    <n v="759"/>
    <n v="140"/>
    <n v="408"/>
    <n v="129"/>
    <n v="3.9"/>
    <n v="85900"/>
    <x v="2"/>
    <e v="#NAME?"/>
  </r>
  <r>
    <n v="-119.13"/>
    <n v="36.130000000000003"/>
    <n v="28"/>
    <n v="1673"/>
    <n v="385"/>
    <n v="1434"/>
    <n v="371"/>
    <n v="2.0586000000000002"/>
    <n v="40900"/>
    <x v="2"/>
    <e v="#NAME?"/>
  </r>
  <r>
    <n v="-119.08"/>
    <n v="36.130000000000003"/>
    <n v="21"/>
    <n v="2271"/>
    <n v="376"/>
    <n v="1145"/>
    <n v="372"/>
    <n v="3.1528"/>
    <n v="113700"/>
    <x v="2"/>
    <e v="#NAME?"/>
  </r>
  <r>
    <n v="-119.03"/>
    <n v="36.130000000000003"/>
    <n v="24"/>
    <n v="2259"/>
    <n v="408"/>
    <n v="1169"/>
    <n v="395"/>
    <n v="1.7105999999999999"/>
    <n v="95500"/>
    <x v="2"/>
    <e v="#NAME?"/>
  </r>
  <r>
    <n v="-119.06"/>
    <n v="36.15"/>
    <n v="20"/>
    <n v="1282"/>
    <n v="273"/>
    <n v="852"/>
    <n v="247"/>
    <n v="1.6354"/>
    <n v="49000"/>
    <x v="2"/>
    <e v="#NAME?"/>
  </r>
  <r>
    <n v="-119.06"/>
    <n v="36.15"/>
    <n v="25"/>
    <n v="2402"/>
    <n v="478"/>
    <n v="1527"/>
    <n v="461"/>
    <n v="2.3193999999999999"/>
    <n v="52900"/>
    <x v="2"/>
    <e v="#NAME?"/>
  </r>
  <r>
    <n v="-119.14"/>
    <n v="36.06"/>
    <n v="32"/>
    <n v="1838"/>
    <n v="441"/>
    <n v="1628"/>
    <n v="425"/>
    <n v="1.6452"/>
    <n v="41500"/>
    <x v="2"/>
    <e v="#NAME?"/>
  </r>
  <r>
    <n v="-119.12"/>
    <n v="36.049999999999997"/>
    <n v="27"/>
    <n v="1575"/>
    <n v="321"/>
    <n v="1063"/>
    <n v="317"/>
    <n v="2.1476999999999999"/>
    <n v="53900"/>
    <x v="2"/>
    <e v="#NAME?"/>
  </r>
  <r>
    <n v="-119.08"/>
    <n v="36.020000000000003"/>
    <n v="26"/>
    <n v="1748"/>
    <n v="346"/>
    <n v="891"/>
    <n v="303"/>
    <n v="1.9439"/>
    <n v="62100"/>
    <x v="2"/>
    <e v="#NAME?"/>
  </r>
  <r>
    <n v="-119.01"/>
    <n v="36.020000000000003"/>
    <n v="17"/>
    <n v="3915"/>
    <n v="742"/>
    <n v="1768"/>
    <n v="688"/>
    <n v="2.375"/>
    <n v="79800"/>
    <x v="2"/>
    <e v="#NAME?"/>
  </r>
  <r>
    <n v="-118.92"/>
    <n v="36.04"/>
    <n v="28"/>
    <n v="1148"/>
    <n v="233"/>
    <n v="521"/>
    <n v="212"/>
    <n v="2.9207999999999998"/>
    <n v="98500"/>
    <x v="2"/>
    <e v="#NAME?"/>
  </r>
  <r>
    <n v="-119.08"/>
    <n v="36.090000000000003"/>
    <n v="25"/>
    <n v="1880"/>
    <n v="339"/>
    <n v="1003"/>
    <n v="315"/>
    <n v="2.7298"/>
    <n v="103400"/>
    <x v="2"/>
    <e v="#NAME?"/>
  </r>
  <r>
    <n v="-119.06"/>
    <n v="36.1"/>
    <n v="21"/>
    <n v="1344"/>
    <n v="249"/>
    <n v="868"/>
    <n v="221"/>
    <n v="2.5893000000000002"/>
    <n v="63600"/>
    <x v="2"/>
    <e v="#NAME?"/>
  </r>
  <r>
    <n v="-119.06"/>
    <n v="36.090000000000003"/>
    <n v="11"/>
    <n v="2572"/>
    <n v="454"/>
    <n v="1402"/>
    <n v="415"/>
    <n v="3.6785999999999999"/>
    <n v="72900"/>
    <x v="2"/>
    <e v="#NAME?"/>
  </r>
  <r>
    <n v="-119.04"/>
    <n v="36.090000000000003"/>
    <n v="15"/>
    <n v="2288"/>
    <n v="401"/>
    <n v="1238"/>
    <n v="429"/>
    <n v="3.0278"/>
    <n v="77400"/>
    <x v="2"/>
    <e v="#NAME?"/>
  </r>
  <r>
    <n v="-119.05"/>
    <n v="36.090000000000003"/>
    <n v="9"/>
    <n v="3297"/>
    <n v="568"/>
    <n v="1749"/>
    <n v="568"/>
    <n v="4.0217000000000001"/>
    <n v="99200"/>
    <x v="2"/>
    <e v="#NAME?"/>
  </r>
  <r>
    <n v="-119.04"/>
    <n v="36.07"/>
    <n v="17"/>
    <n v="2623"/>
    <n v="659"/>
    <n v="1912"/>
    <n v="618"/>
    <n v="1.5892999999999999"/>
    <n v="52000"/>
    <x v="2"/>
    <e v="#NAME?"/>
  </r>
  <r>
    <n v="-119.06"/>
    <n v="36.08"/>
    <n v="19"/>
    <n v="2554"/>
    <n v="443"/>
    <n v="1301"/>
    <n v="419"/>
    <n v="4.1856"/>
    <n v="72100"/>
    <x v="2"/>
    <e v="#NAME?"/>
  </r>
  <r>
    <n v="-119.07"/>
    <n v="36.08"/>
    <n v="5"/>
    <n v="2693"/>
    <n v="508"/>
    <n v="1785"/>
    <n v="491"/>
    <n v="3"/>
    <n v="71000"/>
    <x v="2"/>
    <e v="#NAME?"/>
  </r>
  <r>
    <n v="-119.07"/>
    <n v="36.07"/>
    <n v="11"/>
    <n v="2265"/>
    <n v="382"/>
    <n v="1285"/>
    <n v="387"/>
    <n v="3.2042000000000002"/>
    <n v="76200"/>
    <x v="2"/>
    <e v="#NAME?"/>
  </r>
  <r>
    <n v="-119.06"/>
    <n v="36.07"/>
    <n v="20"/>
    <n v="2683"/>
    <n v="553"/>
    <n v="1497"/>
    <n v="548"/>
    <n v="1.7031000000000001"/>
    <n v="64600"/>
    <x v="2"/>
    <e v="#NAME?"/>
  </r>
  <r>
    <n v="-119.05"/>
    <n v="36.07"/>
    <n v="21"/>
    <n v="2472"/>
    <n v="523"/>
    <n v="1238"/>
    <n v="504"/>
    <n v="1.7756000000000001"/>
    <n v="62900"/>
    <x v="2"/>
    <e v="#NAME?"/>
  </r>
  <r>
    <n v="-119.05"/>
    <n v="36.06"/>
    <n v="23"/>
    <n v="2344"/>
    <n v="407"/>
    <n v="1184"/>
    <n v="406"/>
    <n v="3.1625000000000001"/>
    <n v="70600"/>
    <x v="2"/>
    <e v="#NAME?"/>
  </r>
  <r>
    <n v="-119.02"/>
    <n v="36.090000000000003"/>
    <n v="15"/>
    <n v="2234"/>
    <n v="415"/>
    <n v="1254"/>
    <n v="420"/>
    <n v="3.0234000000000001"/>
    <n v="88600"/>
    <x v="2"/>
    <e v="#NAME?"/>
  </r>
  <r>
    <n v="-119.01"/>
    <n v="36.08"/>
    <n v="31"/>
    <n v="1620"/>
    <n v="366"/>
    <n v="1154"/>
    <n v="348"/>
    <n v="1.8856999999999999"/>
    <n v="55500"/>
    <x v="2"/>
    <e v="#NAME?"/>
  </r>
  <r>
    <n v="-119.03"/>
    <n v="36.08"/>
    <n v="19"/>
    <n v="2736"/>
    <n v="549"/>
    <n v="1432"/>
    <n v="503"/>
    <n v="2.6943999999999999"/>
    <n v="67700"/>
    <x v="2"/>
    <e v="#NAME?"/>
  </r>
  <r>
    <n v="-119.03"/>
    <n v="36.08"/>
    <n v="19"/>
    <n v="2471"/>
    <n v="431"/>
    <n v="1040"/>
    <n v="426"/>
    <n v="3.25"/>
    <n v="80600"/>
    <x v="2"/>
    <e v="#NAME?"/>
  </r>
  <r>
    <n v="-119.04"/>
    <n v="36.07"/>
    <n v="26"/>
    <n v="2185"/>
    <n v="435"/>
    <n v="1108"/>
    <n v="419"/>
    <n v="2.2277"/>
    <n v="78000"/>
    <x v="2"/>
    <e v="#NAME?"/>
  </r>
  <r>
    <n v="-119.03"/>
    <n v="36.07"/>
    <n v="26"/>
    <n v="3210"/>
    <n v="646"/>
    <n v="1908"/>
    <n v="642"/>
    <n v="2.4167000000000001"/>
    <n v="77600"/>
    <x v="2"/>
    <e v="#NAME?"/>
  </r>
  <r>
    <n v="-119.02"/>
    <n v="36.07"/>
    <n v="29"/>
    <n v="2610"/>
    <n v="597"/>
    <n v="1659"/>
    <n v="571"/>
    <n v="1.5911"/>
    <n v="60800"/>
    <x v="2"/>
    <e v="#NAME?"/>
  </r>
  <r>
    <n v="-119.02"/>
    <n v="36.07"/>
    <n v="39"/>
    <n v="1173"/>
    <n v="269"/>
    <n v="702"/>
    <n v="232"/>
    <n v="1.6146"/>
    <n v="53100"/>
    <x v="2"/>
    <e v="#NAME?"/>
  </r>
  <r>
    <n v="-119.01"/>
    <n v="36.07"/>
    <n v="44"/>
    <n v="2450"/>
    <n v="575"/>
    <n v="1330"/>
    <n v="508"/>
    <n v="1.6103000000000001"/>
    <n v="50900"/>
    <x v="2"/>
    <e v="#NAME?"/>
  </r>
  <r>
    <n v="-118.93"/>
    <n v="36.1"/>
    <n v="19"/>
    <n v="2988"/>
    <n v="681"/>
    <n v="1654"/>
    <n v="576"/>
    <n v="2.3792"/>
    <n v="90000"/>
    <x v="2"/>
    <e v="#NAME?"/>
  </r>
  <r>
    <n v="-118.98"/>
    <n v="36.06"/>
    <n v="33"/>
    <n v="2043"/>
    <n v="443"/>
    <n v="1497"/>
    <n v="417"/>
    <n v="2.343"/>
    <n v="47400"/>
    <x v="2"/>
    <e v="#NAME?"/>
  </r>
  <r>
    <n v="-119"/>
    <n v="36.049999999999997"/>
    <n v="24"/>
    <n v="3208"/>
    <n v="691"/>
    <n v="1986"/>
    <n v="662"/>
    <n v="1.5506"/>
    <n v="52300"/>
    <x v="2"/>
    <e v="#NAME?"/>
  </r>
  <r>
    <n v="-118.97"/>
    <n v="36.06"/>
    <n v="26"/>
    <n v="1289"/>
    <n v="262"/>
    <n v="1100"/>
    <n v="244"/>
    <n v="1.9750000000000001"/>
    <n v="51400"/>
    <x v="2"/>
    <e v="#NAME?"/>
  </r>
  <r>
    <n v="-118.99"/>
    <n v="36.07"/>
    <n v="21"/>
    <n v="983"/>
    <n v="165"/>
    <n v="672"/>
    <n v="169"/>
    <n v="2.9750000000000001"/>
    <n v="63900"/>
    <x v="2"/>
    <e v="#NAME?"/>
  </r>
  <r>
    <n v="-118.99"/>
    <n v="36.06"/>
    <n v="19"/>
    <n v="2153"/>
    <n v="458"/>
    <n v="1317"/>
    <n v="386"/>
    <n v="1.7564"/>
    <n v="42600"/>
    <x v="2"/>
    <e v="#NAME?"/>
  </r>
  <r>
    <n v="-119"/>
    <n v="36.06"/>
    <n v="41"/>
    <n v="937"/>
    <n v="158"/>
    <n v="396"/>
    <n v="142"/>
    <n v="4.0833000000000004"/>
    <n v="81300"/>
    <x v="2"/>
    <e v="#NAME?"/>
  </r>
  <r>
    <n v="-119"/>
    <n v="36.07"/>
    <n v="20"/>
    <n v="1042"/>
    <n v="183"/>
    <n v="509"/>
    <n v="175"/>
    <n v="2.9815"/>
    <n v="73000"/>
    <x v="2"/>
    <e v="#NAME?"/>
  </r>
  <r>
    <n v="-119.03"/>
    <n v="36.06"/>
    <n v="36"/>
    <n v="1925"/>
    <n v="443"/>
    <n v="1405"/>
    <n v="422"/>
    <n v="2.1619999999999999"/>
    <n v="51900"/>
    <x v="2"/>
    <e v="#NAME?"/>
  </r>
  <r>
    <n v="-119.02"/>
    <n v="36.06"/>
    <n v="41"/>
    <n v="2279"/>
    <n v="538"/>
    <n v="1908"/>
    <n v="511"/>
    <n v="1.3952"/>
    <n v="43100"/>
    <x v="2"/>
    <e v="#NAME?"/>
  </r>
  <r>
    <n v="-119.01"/>
    <n v="36.06"/>
    <n v="25"/>
    <n v="1505"/>
    <m/>
    <n v="1392"/>
    <n v="359"/>
    <n v="1.6812"/>
    <n v="47700"/>
    <x v="2"/>
    <e v="#NAME?"/>
  </r>
  <r>
    <n v="-119.01"/>
    <n v="36.049999999999997"/>
    <n v="27"/>
    <n v="1127"/>
    <n v="294"/>
    <n v="839"/>
    <n v="276"/>
    <n v="1.3807"/>
    <n v="53100"/>
    <x v="2"/>
    <e v="#NAME?"/>
  </r>
  <r>
    <n v="-119.02"/>
    <n v="36.049999999999997"/>
    <n v="22"/>
    <n v="2078"/>
    <n v="431"/>
    <n v="1336"/>
    <n v="456"/>
    <n v="2.2202000000000002"/>
    <n v="65200"/>
    <x v="2"/>
    <e v="#NAME?"/>
  </r>
  <r>
    <n v="-119.42"/>
    <n v="35.97"/>
    <n v="21"/>
    <n v="554"/>
    <n v="121"/>
    <n v="426"/>
    <n v="122"/>
    <n v="2.3515999999999999"/>
    <n v="47500"/>
    <x v="2"/>
    <e v="#NAME?"/>
  </r>
  <r>
    <n v="-119.31"/>
    <n v="35.99"/>
    <n v="26"/>
    <n v="1460"/>
    <n v="316"/>
    <n v="880"/>
    <n v="286"/>
    <n v="1.3675999999999999"/>
    <n v="47800"/>
    <x v="2"/>
    <e v="#NAME?"/>
  </r>
  <r>
    <n v="-119.28"/>
    <n v="35.99"/>
    <n v="20"/>
    <n v="2911"/>
    <n v="597"/>
    <n v="1746"/>
    <n v="588"/>
    <n v="1.7372000000000001"/>
    <n v="51000"/>
    <x v="2"/>
    <e v="#NAME?"/>
  </r>
  <r>
    <n v="-119.19"/>
    <n v="35.96"/>
    <n v="25"/>
    <n v="2014"/>
    <n v="402"/>
    <n v="1160"/>
    <n v="362"/>
    <n v="1.881"/>
    <n v="52500"/>
    <x v="2"/>
    <e v="#NAME?"/>
  </r>
  <r>
    <n v="-119.46"/>
    <n v="35.86"/>
    <n v="22"/>
    <n v="1750"/>
    <n v="374"/>
    <n v="1113"/>
    <n v="338"/>
    <n v="1.5049999999999999"/>
    <n v="42700"/>
    <x v="2"/>
    <e v="#NAME?"/>
  </r>
  <r>
    <n v="-119.3"/>
    <n v="35.869999999999997"/>
    <n v="20"/>
    <n v="1934"/>
    <n v="377"/>
    <n v="1341"/>
    <n v="336"/>
    <n v="2.1434000000000002"/>
    <n v="62600"/>
    <x v="2"/>
    <e v="#NAME?"/>
  </r>
  <r>
    <n v="-119.12"/>
    <n v="35.85"/>
    <n v="37"/>
    <n v="736"/>
    <n v="166"/>
    <n v="564"/>
    <n v="138"/>
    <n v="2.4167000000000001"/>
    <n v="58300"/>
    <x v="2"/>
    <e v="#NAME?"/>
  </r>
  <r>
    <n v="-119.1"/>
    <n v="35.79"/>
    <n v="19"/>
    <n v="1809"/>
    <n v="477"/>
    <n v="2051"/>
    <n v="416"/>
    <n v="1.8144"/>
    <n v="49800"/>
    <x v="2"/>
    <e v="#NAME?"/>
  </r>
  <r>
    <n v="-119.27"/>
    <n v="35.89"/>
    <n v="18"/>
    <n v="1855"/>
    <n v="424"/>
    <n v="1839"/>
    <n v="392"/>
    <n v="1.7572000000000001"/>
    <n v="53300"/>
    <x v="2"/>
    <e v="#NAME?"/>
  </r>
  <r>
    <n v="-119.27"/>
    <n v="35.880000000000003"/>
    <n v="32"/>
    <n v="1393"/>
    <n v="343"/>
    <n v="1282"/>
    <n v="336"/>
    <n v="1.5068999999999999"/>
    <n v="43700"/>
    <x v="2"/>
    <e v="#NAME?"/>
  </r>
  <r>
    <n v="-119.27"/>
    <n v="35.869999999999997"/>
    <n v="12"/>
    <n v="972"/>
    <n v="269"/>
    <n v="1134"/>
    <n v="286"/>
    <n v="1.63"/>
    <n v="49500"/>
    <x v="2"/>
    <e v="#NAME?"/>
  </r>
  <r>
    <n v="-119.26"/>
    <n v="35.869999999999997"/>
    <n v="24"/>
    <n v="1590"/>
    <n v="390"/>
    <n v="1686"/>
    <n v="372"/>
    <n v="1.6469"/>
    <n v="47600"/>
    <x v="2"/>
    <e v="#NAME?"/>
  </r>
  <r>
    <n v="-119.06"/>
    <n v="35.94"/>
    <n v="18"/>
    <n v="3501"/>
    <n v="721"/>
    <n v="2009"/>
    <n v="660"/>
    <n v="2.6576"/>
    <n v="65700"/>
    <x v="2"/>
    <e v="#NAME?"/>
  </r>
  <r>
    <n v="-119.04"/>
    <n v="35.96"/>
    <n v="18"/>
    <n v="1187"/>
    <n v="308"/>
    <n v="1343"/>
    <n v="277"/>
    <n v="1.875"/>
    <n v="51700"/>
    <x v="2"/>
    <e v="#NAME?"/>
  </r>
  <r>
    <n v="-119.04"/>
    <n v="35.950000000000003"/>
    <n v="25"/>
    <n v="1009"/>
    <n v="246"/>
    <n v="994"/>
    <n v="222"/>
    <n v="1.8462000000000001"/>
    <n v="55800"/>
    <x v="2"/>
    <e v="#NAME?"/>
  </r>
  <r>
    <n v="-118.96"/>
    <n v="35.869999999999997"/>
    <n v="17"/>
    <n v="1668"/>
    <n v="307"/>
    <n v="888"/>
    <n v="277"/>
    <n v="3.7793999999999999"/>
    <n v="96200"/>
    <x v="2"/>
    <e v="#NAME?"/>
  </r>
  <r>
    <n v="-120.4"/>
    <n v="38"/>
    <n v="17"/>
    <n v="2098"/>
    <n v="370"/>
    <n v="912"/>
    <n v="354"/>
    <n v="2.6543999999999999"/>
    <n v="112600"/>
    <x v="2"/>
    <e v="#NAME?"/>
  </r>
  <r>
    <n v="-120.39"/>
    <n v="38"/>
    <n v="33"/>
    <n v="2177"/>
    <n v="404"/>
    <n v="891"/>
    <n v="383"/>
    <n v="3.2120000000000002"/>
    <n v="105200"/>
    <x v="2"/>
    <e v="#NAME?"/>
  </r>
  <r>
    <n v="-120.4"/>
    <n v="37.979999999999997"/>
    <n v="19"/>
    <n v="2010"/>
    <n v="433"/>
    <n v="910"/>
    <n v="390"/>
    <n v="2.6696"/>
    <n v="121200"/>
    <x v="2"/>
    <e v="#NAME?"/>
  </r>
  <r>
    <n v="-120.39"/>
    <n v="37.979999999999997"/>
    <n v="52"/>
    <n v="1056"/>
    <n v="274"/>
    <n v="584"/>
    <n v="255"/>
    <n v="2.1513"/>
    <n v="86700"/>
    <x v="2"/>
    <e v="#NAME?"/>
  </r>
  <r>
    <n v="-120.37"/>
    <n v="38.01"/>
    <n v="30"/>
    <n v="473"/>
    <m/>
    <n v="242"/>
    <n v="93"/>
    <n v="2.5417000000000001"/>
    <n v="123200"/>
    <x v="2"/>
    <e v="#NAME?"/>
  </r>
  <r>
    <n v="-120.35"/>
    <n v="37.99"/>
    <n v="3"/>
    <n v="1167"/>
    <n v="306"/>
    <n v="422"/>
    <n v="186"/>
    <n v="2.4190999999999998"/>
    <n v="217500"/>
    <x v="2"/>
    <e v="#NAME?"/>
  </r>
  <r>
    <n v="-120.38"/>
    <n v="37.99"/>
    <n v="36"/>
    <n v="2864"/>
    <n v="603"/>
    <n v="1155"/>
    <n v="565"/>
    <n v="2.3571"/>
    <n v="113400"/>
    <x v="2"/>
    <e v="#NAME?"/>
  </r>
  <r>
    <n v="-120.37"/>
    <n v="37.979999999999997"/>
    <n v="29"/>
    <n v="2508"/>
    <n v="591"/>
    <n v="1112"/>
    <n v="550"/>
    <n v="1.6021000000000001"/>
    <n v="91400"/>
    <x v="2"/>
    <e v="#NAME?"/>
  </r>
  <r>
    <n v="-120.38"/>
    <n v="37.97"/>
    <n v="47"/>
    <n v="1060"/>
    <n v="219"/>
    <n v="496"/>
    <n v="205"/>
    <n v="2.5781000000000001"/>
    <n v="104800"/>
    <x v="2"/>
    <e v="#NAME?"/>
  </r>
  <r>
    <n v="-120.26"/>
    <n v="38.130000000000003"/>
    <n v="17"/>
    <n v="301"/>
    <n v="94"/>
    <n v="122"/>
    <n v="47"/>
    <n v="4.0583"/>
    <n v="87500"/>
    <x v="2"/>
    <e v="#NAME?"/>
  </r>
  <r>
    <n v="-120.28"/>
    <n v="38.07"/>
    <n v="13"/>
    <n v="1996"/>
    <n v="410"/>
    <n v="618"/>
    <n v="218"/>
    <n v="2.9083000000000001"/>
    <n v="104600"/>
    <x v="2"/>
    <e v="#NAME?"/>
  </r>
  <r>
    <n v="-120.4"/>
    <n v="38.06"/>
    <n v="12"/>
    <n v="1430"/>
    <n v="310"/>
    <n v="517"/>
    <n v="240"/>
    <n v="2.6543999999999999"/>
    <n v="128100"/>
    <x v="2"/>
    <e v="#NAME?"/>
  </r>
  <r>
    <n v="-120.35"/>
    <n v="38.04"/>
    <n v="16"/>
    <n v="1499"/>
    <n v="326"/>
    <n v="733"/>
    <n v="286"/>
    <n v="2.5729000000000002"/>
    <n v="118800"/>
    <x v="2"/>
    <e v="#NAME?"/>
  </r>
  <r>
    <n v="-120.39"/>
    <n v="38.03"/>
    <n v="20"/>
    <n v="1551"/>
    <n v="309"/>
    <n v="647"/>
    <n v="228"/>
    <n v="2.6093999999999999"/>
    <n v="139100"/>
    <x v="2"/>
    <e v="#NAME?"/>
  </r>
  <r>
    <n v="-120.41"/>
    <n v="38.03"/>
    <n v="14"/>
    <n v="2061"/>
    <n v="465"/>
    <n v="859"/>
    <n v="462"/>
    <n v="2.1288999999999998"/>
    <n v="115300"/>
    <x v="2"/>
    <e v="#NAME?"/>
  </r>
  <r>
    <n v="-120.43"/>
    <n v="38.020000000000003"/>
    <n v="15"/>
    <n v="1613"/>
    <n v="299"/>
    <n v="655"/>
    <n v="251"/>
    <n v="3.6875"/>
    <n v="186000"/>
    <x v="2"/>
    <e v="#NAME?"/>
  </r>
  <r>
    <n v="-120.31"/>
    <n v="38.020000000000003"/>
    <n v="11"/>
    <n v="2366"/>
    <n v="398"/>
    <n v="1046"/>
    <n v="387"/>
    <n v="3.8203"/>
    <n v="139700"/>
    <x v="2"/>
    <e v="#NAME?"/>
  </r>
  <r>
    <n v="-120.3"/>
    <n v="38.04"/>
    <n v="6"/>
    <n v="1281"/>
    <n v="245"/>
    <n v="422"/>
    <n v="160"/>
    <n v="3.2875000000000001"/>
    <n v="111300"/>
    <x v="2"/>
    <e v="#NAME?"/>
  </r>
  <r>
    <n v="-120.28"/>
    <n v="38.03"/>
    <n v="13"/>
    <n v="2095"/>
    <n v="391"/>
    <n v="860"/>
    <n v="331"/>
    <n v="3.6838000000000002"/>
    <n v="145700"/>
    <x v="2"/>
    <e v="#NAME?"/>
  </r>
  <r>
    <n v="-120.27"/>
    <n v="38.020000000000003"/>
    <n v="13"/>
    <n v="3839"/>
    <n v="715"/>
    <n v="1486"/>
    <n v="532"/>
    <n v="3.1875"/>
    <n v="99800"/>
    <x v="2"/>
    <e v="#NAME?"/>
  </r>
  <r>
    <n v="-120.29"/>
    <n v="38.01"/>
    <n v="12"/>
    <n v="3014"/>
    <n v="560"/>
    <n v="1424"/>
    <n v="485"/>
    <n v="3.0729000000000002"/>
    <n v="105100"/>
    <x v="2"/>
    <e v="#NAME?"/>
  </r>
  <r>
    <n v="-120.3"/>
    <n v="37.99"/>
    <n v="23"/>
    <n v="1908"/>
    <n v="383"/>
    <n v="984"/>
    <n v="374"/>
    <n v="2.5169999999999999"/>
    <n v="153500"/>
    <x v="2"/>
    <e v="#NAME?"/>
  </r>
  <r>
    <n v="-120.33"/>
    <n v="38"/>
    <n v="14"/>
    <n v="1944"/>
    <n v="330"/>
    <n v="822"/>
    <n v="314"/>
    <n v="3.5"/>
    <n v="170700"/>
    <x v="2"/>
    <e v="#NAME?"/>
  </r>
  <r>
    <n v="-120.25"/>
    <n v="38.04"/>
    <n v="22"/>
    <n v="4173"/>
    <n v="763"/>
    <n v="1086"/>
    <n v="444"/>
    <n v="2.5562"/>
    <n v="136200"/>
    <x v="2"/>
    <e v="#NAME?"/>
  </r>
  <r>
    <n v="-120.25"/>
    <n v="38.03"/>
    <n v="21"/>
    <n v="4924"/>
    <n v="966"/>
    <n v="1175"/>
    <n v="454"/>
    <n v="2.9457"/>
    <n v="116500"/>
    <x v="2"/>
    <e v="#NAME?"/>
  </r>
  <r>
    <n v="-120.22"/>
    <n v="38.049999999999997"/>
    <n v="14"/>
    <n v="3803"/>
    <n v="689"/>
    <n v="1129"/>
    <n v="477"/>
    <n v="2.7187999999999999"/>
    <n v="137000"/>
    <x v="2"/>
    <e v="#NAME?"/>
  </r>
  <r>
    <n v="-120.19"/>
    <n v="38.07"/>
    <n v="43"/>
    <n v="102"/>
    <n v="19"/>
    <n v="44"/>
    <n v="13"/>
    <n v="0.49990000000000001"/>
    <n v="162500"/>
    <x v="2"/>
    <e v="#NAME?"/>
  </r>
  <r>
    <n v="-120.19"/>
    <n v="38.03"/>
    <n v="17"/>
    <n v="8651"/>
    <n v="1579"/>
    <n v="2071"/>
    <n v="757"/>
    <n v="3.1076000000000001"/>
    <n v="115800"/>
    <x v="2"/>
    <e v="#NAME?"/>
  </r>
  <r>
    <n v="-120.12"/>
    <n v="38.119999999999997"/>
    <n v="37"/>
    <n v="3355"/>
    <n v="666"/>
    <n v="338"/>
    <n v="136"/>
    <n v="2.0625"/>
    <n v="88900"/>
    <x v="2"/>
    <e v="#NAME?"/>
  </r>
  <r>
    <n v="-120.03"/>
    <n v="38.19"/>
    <n v="26"/>
    <n v="7005"/>
    <n v="1358"/>
    <n v="416"/>
    <n v="189"/>
    <n v="2.125"/>
    <n v="132500"/>
    <x v="2"/>
    <e v="#NAME?"/>
  </r>
  <r>
    <n v="-120.26"/>
    <n v="37.99"/>
    <n v="12"/>
    <n v="2726"/>
    <n v="517"/>
    <n v="1351"/>
    <n v="474"/>
    <n v="3.5"/>
    <n v="107100"/>
    <x v="2"/>
    <e v="#NAME?"/>
  </r>
  <r>
    <n v="-120.24"/>
    <n v="38.01"/>
    <n v="11"/>
    <n v="1214"/>
    <n v="228"/>
    <n v="633"/>
    <n v="199"/>
    <n v="3.125"/>
    <n v="148600"/>
    <x v="2"/>
    <e v="#NAME?"/>
  </r>
  <r>
    <n v="-120.23"/>
    <n v="37.979999999999997"/>
    <n v="14"/>
    <n v="1954"/>
    <n v="368"/>
    <n v="917"/>
    <n v="316"/>
    <n v="3.1522999999999999"/>
    <n v="93300"/>
    <x v="2"/>
    <e v="#NAME?"/>
  </r>
  <r>
    <n v="-120.28"/>
    <n v="37.9"/>
    <n v="17"/>
    <n v="1047"/>
    <n v="212"/>
    <n v="530"/>
    <n v="196"/>
    <n v="2.1537999999999999"/>
    <n v="153300"/>
    <x v="2"/>
    <e v="#NAME?"/>
  </r>
  <r>
    <n v="-120.24"/>
    <n v="37.96"/>
    <n v="34"/>
    <n v="1747"/>
    <n v="395"/>
    <n v="935"/>
    <n v="362"/>
    <n v="1.625"/>
    <n v="79400"/>
    <x v="2"/>
    <e v="#NAME?"/>
  </r>
  <r>
    <n v="-120.23"/>
    <n v="37.96"/>
    <n v="52"/>
    <n v="1230"/>
    <n v="262"/>
    <n v="609"/>
    <n v="243"/>
    <n v="2.0057"/>
    <n v="68200"/>
    <x v="2"/>
    <e v="#NAME?"/>
  </r>
  <r>
    <n v="-120.25"/>
    <n v="37.93"/>
    <n v="13"/>
    <n v="493"/>
    <n v="76"/>
    <n v="196"/>
    <n v="68"/>
    <n v="3.375"/>
    <n v="134100"/>
    <x v="2"/>
    <e v="#NAME?"/>
  </r>
  <r>
    <n v="-120.13"/>
    <n v="37.93"/>
    <n v="5"/>
    <n v="111"/>
    <n v="26"/>
    <n v="58"/>
    <n v="25"/>
    <n v="1.675"/>
    <n v="112500"/>
    <x v="2"/>
    <e v="#NAME?"/>
  </r>
  <r>
    <n v="-120.35"/>
    <n v="37.979999999999997"/>
    <n v="4"/>
    <n v="1658"/>
    <n v="301"/>
    <n v="676"/>
    <n v="278"/>
    <n v="3.5714000000000001"/>
    <n v="149500"/>
    <x v="2"/>
    <e v="#NAME?"/>
  </r>
  <r>
    <n v="-120.33"/>
    <n v="37.97"/>
    <n v="17"/>
    <n v="2530"/>
    <n v="526"/>
    <n v="1024"/>
    <n v="496"/>
    <n v="2.0057"/>
    <n v="118900"/>
    <x v="2"/>
    <e v="#NAME?"/>
  </r>
  <r>
    <n v="-120.3"/>
    <n v="37.97"/>
    <n v="17"/>
    <n v="3243"/>
    <n v="619"/>
    <n v="1408"/>
    <n v="566"/>
    <n v="2.4740000000000002"/>
    <n v="120100"/>
    <x v="2"/>
    <e v="#NAME?"/>
  </r>
  <r>
    <n v="-120.29"/>
    <n v="37.94"/>
    <n v="17"/>
    <n v="1459"/>
    <n v="297"/>
    <n v="753"/>
    <n v="271"/>
    <n v="3.05"/>
    <n v="144800"/>
    <x v="2"/>
    <e v="#NAME?"/>
  </r>
  <r>
    <n v="-120.32"/>
    <n v="37.909999999999997"/>
    <n v="16"/>
    <n v="108"/>
    <n v="18"/>
    <n v="54"/>
    <n v="22"/>
    <n v="4.375"/>
    <n v="100000"/>
    <x v="2"/>
    <e v="#NAME?"/>
  </r>
  <r>
    <n v="-120.35"/>
    <n v="37.86"/>
    <n v="25"/>
    <n v="287"/>
    <n v="57"/>
    <n v="118"/>
    <n v="50"/>
    <n v="2.3056000000000001"/>
    <n v="162500"/>
    <x v="2"/>
    <e v="#NAME?"/>
  </r>
  <r>
    <n v="-120.23"/>
    <n v="37.86"/>
    <n v="16"/>
    <n v="324"/>
    <n v="61"/>
    <n v="135"/>
    <n v="61"/>
    <n v="2.4615"/>
    <n v="137500"/>
    <x v="2"/>
    <e v="#NAME?"/>
  </r>
  <r>
    <n v="-120.2"/>
    <n v="37.840000000000003"/>
    <n v="9"/>
    <n v="13670"/>
    <n v="2453"/>
    <n v="2811"/>
    <n v="1193"/>
    <n v="3.2589000000000001"/>
    <n v="137900"/>
    <x v="2"/>
    <e v="#NAME?"/>
  </r>
  <r>
    <n v="-120.2"/>
    <n v="37.799999999999997"/>
    <n v="30"/>
    <n v="1189"/>
    <n v="255"/>
    <n v="446"/>
    <n v="165"/>
    <n v="3.4838"/>
    <n v="112500"/>
    <x v="2"/>
    <e v="#NAME?"/>
  </r>
  <r>
    <n v="-119.93"/>
    <n v="37.85"/>
    <n v="18"/>
    <n v="473"/>
    <n v="115"/>
    <n v="88"/>
    <n v="41"/>
    <n v="4.0833000000000004"/>
    <n v="137500"/>
    <x v="2"/>
    <e v="#NAME?"/>
  </r>
  <r>
    <n v="-119.57"/>
    <n v="37.94"/>
    <n v="17"/>
    <n v="346"/>
    <n v="130"/>
    <n v="51"/>
    <n v="20"/>
    <n v="3.4861"/>
    <n v="137500"/>
    <x v="2"/>
    <e v="#NAME?"/>
  </r>
  <r>
    <n v="-120.47"/>
    <n v="37.96"/>
    <n v="25"/>
    <n v="2505"/>
    <n v="529"/>
    <n v="1145"/>
    <n v="483"/>
    <n v="2.0059999999999998"/>
    <n v="103000"/>
    <x v="2"/>
    <e v="#NAME?"/>
  </r>
  <r>
    <n v="-120.42"/>
    <n v="37.979999999999997"/>
    <n v="18"/>
    <n v="3059"/>
    <n v="609"/>
    <n v="1335"/>
    <n v="581"/>
    <n v="2.5129000000000001"/>
    <n v="115900"/>
    <x v="2"/>
    <e v="#NAME?"/>
  </r>
  <r>
    <n v="-120.42"/>
    <n v="37.950000000000003"/>
    <n v="19"/>
    <n v="2787"/>
    <n v="578"/>
    <n v="1208"/>
    <n v="532"/>
    <n v="2.4922"/>
    <n v="98700"/>
    <x v="2"/>
    <e v="#NAME?"/>
  </r>
  <r>
    <n v="-120.39"/>
    <n v="37.96"/>
    <n v="10"/>
    <n v="2554"/>
    <n v="501"/>
    <n v="922"/>
    <n v="439"/>
    <n v="2.1093999999999999"/>
    <n v="164000"/>
    <x v="2"/>
    <e v="#NAME?"/>
  </r>
  <r>
    <n v="-120.4"/>
    <n v="37.92"/>
    <n v="22"/>
    <n v="1022"/>
    <n v="194"/>
    <n v="517"/>
    <n v="198"/>
    <n v="3.625"/>
    <n v="99400"/>
    <x v="2"/>
    <e v="#NAME?"/>
  </r>
  <r>
    <n v="-120.35"/>
    <n v="37.950000000000003"/>
    <n v="13"/>
    <n v="2104"/>
    <n v="407"/>
    <n v="960"/>
    <n v="401"/>
    <n v="2.4"/>
    <n v="177000"/>
    <x v="2"/>
    <e v="#NAME?"/>
  </r>
  <r>
    <n v="-120.41"/>
    <n v="37.880000000000003"/>
    <n v="16"/>
    <n v="744"/>
    <n v="141"/>
    <n v="311"/>
    <n v="122"/>
    <n v="4.4230999999999998"/>
    <n v="87500"/>
    <x v="2"/>
    <e v="#NAME?"/>
  </r>
  <r>
    <n v="-120.45"/>
    <n v="37.79"/>
    <n v="8"/>
    <n v="2687"/>
    <n v="495"/>
    <n v="5087"/>
    <n v="385"/>
    <n v="3.1718999999999999"/>
    <n v="115400"/>
    <x v="2"/>
    <e v="#NAME?"/>
  </r>
  <r>
    <n v="-119.31"/>
    <n v="34.700000000000003"/>
    <n v="19"/>
    <n v="961"/>
    <n v="218"/>
    <n v="479"/>
    <n v="138"/>
    <n v="3.3437999999999999"/>
    <n v="156300"/>
    <x v="2"/>
    <e v="#NAME?"/>
  </r>
  <r>
    <n v="-119.06"/>
    <n v="34.619999999999997"/>
    <n v="10"/>
    <n v="416"/>
    <n v="110"/>
    <n v="436"/>
    <n v="70"/>
    <n v="2.2222"/>
    <n v="262500"/>
    <x v="1"/>
    <m/>
  </r>
  <r>
    <n v="-118.75"/>
    <n v="34.42"/>
    <n v="28"/>
    <n v="1000"/>
    <n v="206"/>
    <n v="545"/>
    <n v="154"/>
    <n v="2.4167000000000001"/>
    <n v="191700"/>
    <x v="1"/>
    <m/>
  </r>
  <r>
    <n v="-118.8"/>
    <n v="34.409999999999997"/>
    <n v="45"/>
    <n v="1610"/>
    <m/>
    <n v="1148"/>
    <n v="347"/>
    <n v="2.7"/>
    <n v="120400"/>
    <x v="1"/>
    <m/>
  </r>
  <r>
    <n v="-118.88"/>
    <n v="34.42"/>
    <n v="20"/>
    <n v="728"/>
    <n v="120"/>
    <n v="360"/>
    <n v="115"/>
    <n v="6.1243999999999996"/>
    <n v="375000"/>
    <x v="1"/>
    <m/>
  </r>
  <r>
    <n v="-118.98"/>
    <n v="34.4"/>
    <n v="34"/>
    <n v="1328"/>
    <n v="244"/>
    <n v="795"/>
    <n v="227"/>
    <n v="4.4218999999999999"/>
    <n v="338100"/>
    <x v="1"/>
    <m/>
  </r>
  <r>
    <n v="-118.93"/>
    <n v="34.36"/>
    <n v="33"/>
    <n v="1775"/>
    <n v="309"/>
    <n v="1071"/>
    <n v="296"/>
    <n v="4.6607000000000003"/>
    <n v="187900"/>
    <x v="1"/>
    <m/>
  </r>
  <r>
    <n v="-118.93"/>
    <n v="34.4"/>
    <n v="17"/>
    <n v="3275"/>
    <n v="599"/>
    <n v="2422"/>
    <n v="637"/>
    <n v="3.7092000000000001"/>
    <n v="190500"/>
    <x v="1"/>
    <m/>
  </r>
  <r>
    <n v="-118.92"/>
    <n v="34.4"/>
    <n v="23"/>
    <n v="1290"/>
    <n v="283"/>
    <n v="1060"/>
    <n v="279"/>
    <n v="3.3151999999999999"/>
    <n v="198000"/>
    <x v="1"/>
    <m/>
  </r>
  <r>
    <n v="-118.92"/>
    <n v="34.409999999999997"/>
    <n v="22"/>
    <n v="2702"/>
    <n v="655"/>
    <n v="2664"/>
    <n v="571"/>
    <n v="3.0893000000000002"/>
    <n v="173400"/>
    <x v="1"/>
    <m/>
  </r>
  <r>
    <n v="-118.9"/>
    <n v="34.409999999999997"/>
    <n v="35"/>
    <n v="4431"/>
    <n v="739"/>
    <n v="2304"/>
    <n v="720"/>
    <n v="4.2599"/>
    <n v="209100"/>
    <x v="1"/>
    <m/>
  </r>
  <r>
    <n v="-118.91"/>
    <n v="34.4"/>
    <n v="30"/>
    <n v="2861"/>
    <n v="613"/>
    <n v="2065"/>
    <n v="586"/>
    <n v="3.2023999999999999"/>
    <n v="176100"/>
    <x v="1"/>
    <m/>
  </r>
  <r>
    <n v="-118.9"/>
    <n v="34.4"/>
    <n v="16"/>
    <n v="2614"/>
    <n v="575"/>
    <n v="1163"/>
    <n v="524"/>
    <n v="1.5781000000000001"/>
    <n v="134400"/>
    <x v="1"/>
    <m/>
  </r>
  <r>
    <n v="-119.06"/>
    <n v="34.380000000000003"/>
    <n v="33"/>
    <n v="1465"/>
    <n v="262"/>
    <n v="731"/>
    <n v="266"/>
    <n v="3.9464000000000001"/>
    <n v="230300"/>
    <x v="1"/>
    <m/>
  </r>
  <r>
    <n v="-119.06"/>
    <n v="34.369999999999997"/>
    <n v="32"/>
    <n v="3885"/>
    <n v="759"/>
    <n v="2504"/>
    <n v="736"/>
    <n v="3.6453000000000002"/>
    <n v="201700"/>
    <x v="1"/>
    <m/>
  </r>
  <r>
    <n v="-119.05"/>
    <n v="34.36"/>
    <n v="22"/>
    <n v="1815"/>
    <n v="506"/>
    <n v="2428"/>
    <n v="473"/>
    <n v="2.8416999999999999"/>
    <n v="162500"/>
    <x v="1"/>
    <m/>
  </r>
  <r>
    <n v="-119.05"/>
    <n v="34.4"/>
    <n v="50"/>
    <n v="1236"/>
    <n v="282"/>
    <n v="1079"/>
    <n v="257"/>
    <n v="2.6991000000000001"/>
    <n v="181300"/>
    <x v="1"/>
    <m/>
  </r>
  <r>
    <n v="-119.1"/>
    <n v="34.31"/>
    <n v="21"/>
    <n v="2424"/>
    <n v="527"/>
    <n v="1379"/>
    <n v="484"/>
    <n v="2.6785999999999999"/>
    <n v="184000"/>
    <x v="1"/>
    <m/>
  </r>
  <r>
    <n v="-119.04"/>
    <n v="34.340000000000003"/>
    <n v="35"/>
    <n v="462"/>
    <n v="90"/>
    <n v="334"/>
    <n v="96"/>
    <n v="5.3582000000000001"/>
    <n v="281300"/>
    <x v="1"/>
    <m/>
  </r>
  <r>
    <n v="-119.06"/>
    <n v="34.36"/>
    <n v="52"/>
    <n v="1409"/>
    <n v="359"/>
    <n v="981"/>
    <n v="304"/>
    <n v="2.7951000000000001"/>
    <n v="199300"/>
    <x v="1"/>
    <m/>
  </r>
  <r>
    <n v="-119.06"/>
    <n v="34.36"/>
    <n v="52"/>
    <n v="1239"/>
    <n v="320"/>
    <n v="934"/>
    <n v="298"/>
    <n v="1.8617999999999999"/>
    <n v="183300"/>
    <x v="1"/>
    <m/>
  </r>
  <r>
    <n v="-119.06"/>
    <n v="34.35"/>
    <n v="34"/>
    <n v="2426"/>
    <n v="646"/>
    <n v="2116"/>
    <n v="631"/>
    <n v="2.0682"/>
    <n v="158300"/>
    <x v="1"/>
    <m/>
  </r>
  <r>
    <n v="-119.05"/>
    <n v="34.35"/>
    <n v="39"/>
    <n v="950"/>
    <n v="300"/>
    <n v="1366"/>
    <n v="312"/>
    <n v="2.2443"/>
    <n v="146600"/>
    <x v="1"/>
    <m/>
  </r>
  <r>
    <n v="-119.09"/>
    <n v="34.35"/>
    <n v="20"/>
    <n v="4725"/>
    <n v="881"/>
    <n v="2823"/>
    <n v="869"/>
    <n v="4.0122"/>
    <n v="214800"/>
    <x v="1"/>
    <m/>
  </r>
  <r>
    <n v="-119.08"/>
    <n v="34.35"/>
    <n v="24"/>
    <n v="3663"/>
    <n v="828"/>
    <n v="2718"/>
    <n v="778"/>
    <n v="3.2757000000000001"/>
    <n v="186000"/>
    <x v="1"/>
    <m/>
  </r>
  <r>
    <n v="-119.08"/>
    <n v="34.340000000000003"/>
    <n v="23"/>
    <n v="3065"/>
    <n v="723"/>
    <n v="2042"/>
    <n v="698"/>
    <n v="2.7593000000000001"/>
    <n v="194800"/>
    <x v="1"/>
    <m/>
  </r>
  <r>
    <n v="-119.11"/>
    <n v="34.33"/>
    <n v="14"/>
    <n v="4026"/>
    <n v="769"/>
    <n v="1825"/>
    <n v="671"/>
    <n v="3.5541"/>
    <n v="191800"/>
    <x v="1"/>
    <m/>
  </r>
  <r>
    <n v="-119.12"/>
    <n v="34.380000000000003"/>
    <n v="28"/>
    <n v="7200"/>
    <n v="1281"/>
    <n v="3793"/>
    <n v="1238"/>
    <n v="4.0750000000000002"/>
    <n v="237900"/>
    <x v="1"/>
    <m/>
  </r>
  <r>
    <n v="-119.06"/>
    <n v="34.36"/>
    <n v="48"/>
    <n v="1459"/>
    <n v="324"/>
    <n v="902"/>
    <n v="350"/>
    <n v="2.4184999999999999"/>
    <n v="189900"/>
    <x v="1"/>
    <m/>
  </r>
  <r>
    <n v="-119.23"/>
    <n v="34.44"/>
    <n v="34"/>
    <n v="3193"/>
    <n v="664"/>
    <n v="1434"/>
    <n v="627"/>
    <n v="2.4777"/>
    <n v="260300"/>
    <x v="1"/>
    <m/>
  </r>
  <r>
    <n v="-119.26"/>
    <n v="34.46"/>
    <n v="30"/>
    <n v="3826"/>
    <n v="691"/>
    <n v="1656"/>
    <n v="657"/>
    <n v="4.0073999999999996"/>
    <n v="434700"/>
    <x v="1"/>
    <m/>
  </r>
  <r>
    <n v="-119.23"/>
    <n v="34.46"/>
    <n v="34"/>
    <n v="9280"/>
    <n v="1765"/>
    <n v="4514"/>
    <n v="1693"/>
    <n v="3.2025999999999999"/>
    <n v="227600"/>
    <x v="1"/>
    <m/>
  </r>
  <r>
    <n v="-119.19"/>
    <n v="34.46"/>
    <n v="39"/>
    <n v="2056"/>
    <n v="381"/>
    <n v="939"/>
    <n v="371"/>
    <n v="6.6257000000000001"/>
    <n v="427600"/>
    <x v="1"/>
    <m/>
  </r>
  <r>
    <n v="-119.23"/>
    <n v="34.42"/>
    <n v="16"/>
    <n v="630"/>
    <n v="117"/>
    <n v="343"/>
    <n v="100"/>
    <n v="5.75"/>
    <n v="325000"/>
    <x v="1"/>
    <m/>
  </r>
  <r>
    <n v="-119.27"/>
    <n v="34.450000000000003"/>
    <n v="15"/>
    <n v="1659"/>
    <n v="274"/>
    <n v="679"/>
    <n v="253"/>
    <n v="5"/>
    <n v="357900"/>
    <x v="1"/>
    <m/>
  </r>
  <r>
    <n v="-119.15"/>
    <n v="34.44"/>
    <n v="33"/>
    <n v="2005"/>
    <n v="392"/>
    <n v="1043"/>
    <n v="351"/>
    <n v="5.3079999999999998"/>
    <n v="297900"/>
    <x v="1"/>
    <m/>
  </r>
  <r>
    <n v="-119.14"/>
    <n v="34.49"/>
    <n v="17"/>
    <n v="321"/>
    <n v="44"/>
    <n v="92"/>
    <n v="39"/>
    <n v="7.75"/>
    <n v="375000"/>
    <x v="1"/>
    <m/>
  </r>
  <r>
    <n v="-119.31"/>
    <n v="34.409999999999997"/>
    <n v="22"/>
    <n v="2612"/>
    <n v="494"/>
    <n v="1361"/>
    <n v="439"/>
    <n v="4.1318999999999999"/>
    <n v="245000"/>
    <x v="3"/>
    <e v="#NAME?"/>
  </r>
  <r>
    <n v="-119.31"/>
    <n v="34.380000000000003"/>
    <n v="23"/>
    <n v="282"/>
    <n v="69"/>
    <n v="130"/>
    <n v="57"/>
    <n v="2.4375"/>
    <n v="225000"/>
    <x v="3"/>
    <e v="#NAME?"/>
  </r>
  <r>
    <n v="-119.29"/>
    <n v="34.369999999999997"/>
    <n v="41"/>
    <n v="1408"/>
    <n v="311"/>
    <n v="793"/>
    <n v="264"/>
    <n v="2.5440999999999998"/>
    <n v="161200"/>
    <x v="3"/>
    <e v="#NAME?"/>
  </r>
  <r>
    <n v="-119.34"/>
    <n v="34.39"/>
    <n v="27"/>
    <n v="669"/>
    <n v="131"/>
    <n v="314"/>
    <n v="106"/>
    <n v="2.4659"/>
    <n v="231300"/>
    <x v="3"/>
    <e v="#NAME?"/>
  </r>
  <r>
    <n v="-119.31"/>
    <n v="34.44"/>
    <n v="5"/>
    <n v="403"/>
    <n v="48"/>
    <n v="208"/>
    <n v="54"/>
    <n v="12.632"/>
    <n v="500001"/>
    <x v="3"/>
    <e v="#NAME?"/>
  </r>
  <r>
    <n v="-119.28"/>
    <n v="34.450000000000003"/>
    <n v="36"/>
    <n v="2376"/>
    <n v="541"/>
    <n v="1505"/>
    <n v="547"/>
    <n v="2.4594999999999998"/>
    <n v="197600"/>
    <x v="1"/>
    <m/>
  </r>
  <r>
    <n v="-119.29"/>
    <n v="34.450000000000003"/>
    <n v="26"/>
    <n v="2849"/>
    <n v="535"/>
    <n v="1383"/>
    <n v="532"/>
    <n v="2.6892999999999998"/>
    <n v="230800"/>
    <x v="1"/>
    <m/>
  </r>
  <r>
    <n v="-119.29"/>
    <n v="34.44"/>
    <n v="34"/>
    <n v="4314"/>
    <n v="878"/>
    <n v="2361"/>
    <n v="831"/>
    <n v="3.2279"/>
    <n v="243100"/>
    <x v="3"/>
    <e v="#NAME?"/>
  </r>
  <r>
    <n v="-119.27"/>
    <n v="34.44"/>
    <n v="22"/>
    <n v="3527"/>
    <n v="711"/>
    <n v="1483"/>
    <n v="640"/>
    <n v="2.7019000000000002"/>
    <n v="234700"/>
    <x v="1"/>
    <m/>
  </r>
  <r>
    <n v="-119.28"/>
    <n v="34.42"/>
    <n v="23"/>
    <n v="4763"/>
    <n v="828"/>
    <n v="2198"/>
    <n v="771"/>
    <n v="4.8105000000000002"/>
    <n v="313000"/>
    <x v="3"/>
    <e v="#NAME?"/>
  </r>
  <r>
    <n v="-119.3"/>
    <n v="34.42"/>
    <n v="18"/>
    <n v="5591"/>
    <n v="1042"/>
    <n v="2860"/>
    <n v="1026"/>
    <n v="3.5821999999999998"/>
    <n v="219900"/>
    <x v="3"/>
    <e v="#NAME?"/>
  </r>
  <r>
    <n v="-119.29"/>
    <n v="34.4"/>
    <n v="22"/>
    <n v="3891"/>
    <n v="657"/>
    <n v="1727"/>
    <n v="581"/>
    <n v="4.2656000000000001"/>
    <n v="241400"/>
    <x v="3"/>
    <e v="#NAME?"/>
  </r>
  <r>
    <n v="-119.3"/>
    <n v="34.39"/>
    <n v="35"/>
    <n v="3079"/>
    <n v="579"/>
    <n v="1807"/>
    <n v="589"/>
    <n v="4.6900000000000004"/>
    <n v="199300"/>
    <x v="3"/>
    <e v="#NAME?"/>
  </r>
  <r>
    <n v="-119.17"/>
    <n v="34.29"/>
    <n v="28"/>
    <n v="731"/>
    <n v="155"/>
    <n v="285"/>
    <n v="162"/>
    <n v="3.2917000000000001"/>
    <n v="225000"/>
    <x v="3"/>
    <e v="#NAME?"/>
  </r>
  <r>
    <n v="-119.17"/>
    <n v="34.29"/>
    <n v="18"/>
    <n v="3932"/>
    <n v="724"/>
    <n v="1896"/>
    <n v="680"/>
    <n v="5.2953000000000001"/>
    <n v="279400"/>
    <x v="3"/>
    <e v="#NAME?"/>
  </r>
  <r>
    <n v="-119.17"/>
    <n v="34.31"/>
    <n v="21"/>
    <n v="259"/>
    <n v="38"/>
    <n v="142"/>
    <n v="45"/>
    <n v="5.2680999999999996"/>
    <n v="500001"/>
    <x v="3"/>
    <e v="#NAME?"/>
  </r>
  <r>
    <n v="-119.15"/>
    <n v="34.299999999999997"/>
    <n v="21"/>
    <n v="2475"/>
    <n v="502"/>
    <n v="1269"/>
    <n v="505"/>
    <n v="2.98"/>
    <n v="259200"/>
    <x v="3"/>
    <e v="#NAME?"/>
  </r>
  <r>
    <n v="-119.19"/>
    <n v="34.28"/>
    <n v="28"/>
    <n v="3231"/>
    <n v="524"/>
    <n v="1665"/>
    <n v="540"/>
    <n v="4.8582999999999998"/>
    <n v="224200"/>
    <x v="3"/>
    <e v="#NAME?"/>
  </r>
  <r>
    <n v="-119.18"/>
    <n v="34.28"/>
    <n v="17"/>
    <n v="4526"/>
    <n v="717"/>
    <n v="2088"/>
    <n v="655"/>
    <n v="5.6885000000000003"/>
    <n v="268200"/>
    <x v="3"/>
    <e v="#NAME?"/>
  </r>
  <r>
    <n v="-119.19"/>
    <n v="34.299999999999997"/>
    <n v="25"/>
    <n v="2197"/>
    <n v="320"/>
    <n v="934"/>
    <n v="330"/>
    <n v="6.3109999999999999"/>
    <n v="283200"/>
    <x v="3"/>
    <e v="#NAME?"/>
  </r>
  <r>
    <n v="-119.22"/>
    <n v="34.340000000000003"/>
    <n v="29"/>
    <n v="3128"/>
    <n v="672"/>
    <n v="1815"/>
    <n v="648"/>
    <n v="2.9821"/>
    <n v="175700"/>
    <x v="3"/>
    <e v="#NAME?"/>
  </r>
  <r>
    <n v="-119.39"/>
    <n v="34.32"/>
    <n v="19"/>
    <n v="3238"/>
    <n v="629"/>
    <n v="1195"/>
    <n v="443"/>
    <n v="4.8472"/>
    <n v="500001"/>
    <x v="3"/>
    <e v="#NAME?"/>
  </r>
  <r>
    <n v="-119.32"/>
    <n v="34.35"/>
    <n v="16"/>
    <n v="52"/>
    <n v="16"/>
    <n v="51"/>
    <n v="15"/>
    <n v="2.4750000000000001"/>
    <n v="225000"/>
    <x v="3"/>
    <e v="#NAME?"/>
  </r>
  <r>
    <n v="-119.14"/>
    <n v="34.29"/>
    <n v="17"/>
    <n v="2754"/>
    <n v="577"/>
    <n v="1349"/>
    <n v="533"/>
    <n v="3.1617999999999999"/>
    <n v="154200"/>
    <x v="1"/>
    <m/>
  </r>
  <r>
    <n v="-119.16"/>
    <n v="34.28"/>
    <n v="30"/>
    <n v="413"/>
    <n v="98"/>
    <n v="400"/>
    <n v="112"/>
    <n v="4"/>
    <n v="219200"/>
    <x v="3"/>
    <e v="#NAME?"/>
  </r>
  <r>
    <n v="-119.16"/>
    <n v="34.28"/>
    <n v="11"/>
    <n v="5330"/>
    <n v="1056"/>
    <n v="2801"/>
    <n v="1028"/>
    <n v="4.7629999999999999"/>
    <n v="232700"/>
    <x v="3"/>
    <e v="#NAME?"/>
  </r>
  <r>
    <n v="-119.16"/>
    <n v="34.270000000000003"/>
    <n v="24"/>
    <n v="1824"/>
    <n v="331"/>
    <n v="1049"/>
    <n v="320"/>
    <n v="5.9180999999999999"/>
    <n v="221100"/>
    <x v="3"/>
    <e v="#NAME?"/>
  </r>
  <r>
    <n v="-119.14"/>
    <n v="34.28"/>
    <n v="31"/>
    <n v="790"/>
    <n v="241"/>
    <n v="1095"/>
    <n v="222"/>
    <n v="2.25"/>
    <n v="75000"/>
    <x v="3"/>
    <e v="#NAME?"/>
  </r>
  <r>
    <n v="-119.18"/>
    <n v="34.270000000000003"/>
    <n v="6"/>
    <n v="2307"/>
    <n v="386"/>
    <n v="910"/>
    <n v="364"/>
    <n v="5.2149999999999999"/>
    <n v="279500"/>
    <x v="3"/>
    <e v="#NAME?"/>
  </r>
  <r>
    <n v="-119.17"/>
    <n v="34.270000000000003"/>
    <n v="24"/>
    <n v="4165"/>
    <n v="646"/>
    <n v="2194"/>
    <n v="658"/>
    <n v="6.0660999999999996"/>
    <n v="234800"/>
    <x v="3"/>
    <e v="#NAME?"/>
  </r>
  <r>
    <n v="-119.17"/>
    <n v="34.270000000000003"/>
    <n v="18"/>
    <n v="8010"/>
    <n v="1539"/>
    <n v="3982"/>
    <n v="1483"/>
    <n v="4.0904999999999996"/>
    <n v="236500"/>
    <x v="3"/>
    <e v="#NAME?"/>
  </r>
  <r>
    <n v="-119.17"/>
    <n v="34.26"/>
    <n v="10"/>
    <n v="3654"/>
    <n v="541"/>
    <n v="1638"/>
    <n v="551"/>
    <n v="6.1885000000000003"/>
    <n v="267300"/>
    <x v="3"/>
    <e v="#NAME?"/>
  </r>
  <r>
    <n v="-119.22"/>
    <n v="34.270000000000003"/>
    <n v="11"/>
    <n v="4695"/>
    <n v="955"/>
    <n v="2065"/>
    <n v="982"/>
    <n v="3.2158000000000002"/>
    <n v="223600"/>
    <x v="3"/>
    <e v="#NAME?"/>
  </r>
  <r>
    <n v="-119.21"/>
    <n v="34.26"/>
    <n v="31"/>
    <n v="224"/>
    <n v="88"/>
    <n v="326"/>
    <n v="88"/>
    <n v="2.375"/>
    <n v="55000"/>
    <x v="3"/>
    <e v="#NAME?"/>
  </r>
  <r>
    <n v="-119.21"/>
    <n v="34.26"/>
    <n v="10"/>
    <n v="3150"/>
    <n v="781"/>
    <n v="1582"/>
    <n v="653"/>
    <n v="4.2447999999999997"/>
    <n v="157300"/>
    <x v="3"/>
    <e v="#NAME?"/>
  </r>
  <r>
    <n v="-119.22"/>
    <n v="34.26"/>
    <n v="16"/>
    <n v="2596"/>
    <n v="625"/>
    <n v="1403"/>
    <n v="562"/>
    <n v="3.4018000000000002"/>
    <n v="145200"/>
    <x v="3"/>
    <e v="#NAME?"/>
  </r>
  <r>
    <n v="-119.2"/>
    <n v="34.270000000000003"/>
    <n v="8"/>
    <n v="4942"/>
    <n v="1173"/>
    <n v="3012"/>
    <n v="1033"/>
    <n v="3.4449999999999998"/>
    <n v="203400"/>
    <x v="3"/>
    <e v="#NAME?"/>
  </r>
  <r>
    <n v="-119.21"/>
    <n v="34.26"/>
    <n v="23"/>
    <n v="2887"/>
    <n v="540"/>
    <n v="1508"/>
    <n v="518"/>
    <n v="3.3452000000000002"/>
    <n v="217600"/>
    <x v="3"/>
    <e v="#NAME?"/>
  </r>
  <r>
    <n v="-119.2"/>
    <n v="34.26"/>
    <n v="13"/>
    <n v="3009"/>
    <n v="588"/>
    <n v="1439"/>
    <n v="607"/>
    <n v="4.1844999999999999"/>
    <n v="199500"/>
    <x v="3"/>
    <e v="#NAME?"/>
  </r>
  <r>
    <n v="-119.19"/>
    <n v="34.26"/>
    <n v="16"/>
    <n v="5018"/>
    <n v="853"/>
    <n v="2524"/>
    <n v="830"/>
    <n v="5.1752000000000002"/>
    <n v="218000"/>
    <x v="3"/>
    <e v="#NAME?"/>
  </r>
  <r>
    <n v="-119.18"/>
    <n v="34.26"/>
    <n v="22"/>
    <n v="2334"/>
    <n v="359"/>
    <n v="1298"/>
    <n v="363"/>
    <n v="5.5274999999999999"/>
    <n v="228900"/>
    <x v="3"/>
    <e v="#NAME?"/>
  </r>
  <r>
    <n v="-119.19"/>
    <n v="34.25"/>
    <n v="12"/>
    <n v="232"/>
    <n v="37"/>
    <n v="79"/>
    <n v="35"/>
    <n v="4.1666999999999996"/>
    <n v="214600"/>
    <x v="3"/>
    <e v="#NAME?"/>
  </r>
  <r>
    <n v="-119.21"/>
    <n v="34.26"/>
    <n v="26"/>
    <n v="2406"/>
    <n v="411"/>
    <n v="1313"/>
    <n v="391"/>
    <n v="4.9078999999999997"/>
    <n v="234100"/>
    <x v="3"/>
    <e v="#NAME?"/>
  </r>
  <r>
    <n v="-119.2"/>
    <n v="34.26"/>
    <n v="25"/>
    <n v="2203"/>
    <n v="367"/>
    <n v="1194"/>
    <n v="377"/>
    <n v="5.4086999999999996"/>
    <n v="223200"/>
    <x v="3"/>
    <e v="#NAME?"/>
  </r>
  <r>
    <n v="-119.2"/>
    <n v="34.25"/>
    <n v="18"/>
    <n v="3208"/>
    <n v="643"/>
    <n v="1973"/>
    <n v="614"/>
    <n v="3.8161999999999998"/>
    <n v="235000"/>
    <x v="3"/>
    <e v="#NAME?"/>
  </r>
  <r>
    <n v="-119.2"/>
    <n v="34.25"/>
    <n v="25"/>
    <n v="195"/>
    <n v="59"/>
    <n v="140"/>
    <n v="43"/>
    <n v="3.8889"/>
    <n v="187500"/>
    <x v="3"/>
    <e v="#NAME?"/>
  </r>
  <r>
    <n v="-119.2"/>
    <n v="34.28"/>
    <n v="22"/>
    <n v="2362"/>
    <n v="601"/>
    <n v="1127"/>
    <n v="499"/>
    <n v="3.4005999999999998"/>
    <n v="219400"/>
    <x v="3"/>
    <e v="#NAME?"/>
  </r>
  <r>
    <n v="-119.22"/>
    <n v="34.270000000000003"/>
    <n v="30"/>
    <n v="1937"/>
    <n v="295"/>
    <n v="695"/>
    <n v="313"/>
    <n v="5.0678999999999998"/>
    <n v="234300"/>
    <x v="3"/>
    <e v="#NAME?"/>
  </r>
  <r>
    <n v="-119.23"/>
    <n v="34.270000000000003"/>
    <n v="22"/>
    <n v="3536"/>
    <n v="615"/>
    <n v="1650"/>
    <n v="612"/>
    <n v="4.2381000000000002"/>
    <n v="229300"/>
    <x v="3"/>
    <e v="#NAME?"/>
  </r>
  <r>
    <n v="-119.21"/>
    <n v="34.31"/>
    <n v="22"/>
    <n v="7548"/>
    <n v="1038"/>
    <n v="2855"/>
    <n v="1008"/>
    <n v="6.7290000000000001"/>
    <n v="409300"/>
    <x v="3"/>
    <e v="#NAME?"/>
  </r>
  <r>
    <n v="-119.21"/>
    <n v="34.28"/>
    <n v="27"/>
    <n v="2219"/>
    <n v="312"/>
    <n v="937"/>
    <n v="315"/>
    <n v="5.7601000000000004"/>
    <n v="281100"/>
    <x v="3"/>
    <e v="#NAME?"/>
  </r>
  <r>
    <n v="-119.23"/>
    <n v="34.299999999999997"/>
    <n v="18"/>
    <n v="1713"/>
    <n v="244"/>
    <n v="690"/>
    <n v="239"/>
    <n v="6.9482999999999997"/>
    <n v="404300"/>
    <x v="3"/>
    <e v="#NAME?"/>
  </r>
  <r>
    <n v="-119.23"/>
    <n v="34.28"/>
    <n v="24"/>
    <n v="4260"/>
    <n v="691"/>
    <n v="1581"/>
    <n v="607"/>
    <n v="5.5048000000000004"/>
    <n v="303600"/>
    <x v="3"/>
    <e v="#NAME?"/>
  </r>
  <r>
    <n v="-119.22"/>
    <n v="34.28"/>
    <n v="24"/>
    <n v="2212"/>
    <n v="332"/>
    <n v="899"/>
    <n v="331"/>
    <n v="5.5330000000000004"/>
    <n v="299700"/>
    <x v="3"/>
    <e v="#NAME?"/>
  </r>
  <r>
    <n v="-119.22"/>
    <n v="34.28"/>
    <n v="33"/>
    <n v="2467"/>
    <n v="377"/>
    <n v="1052"/>
    <n v="363"/>
    <n v="4.7332999999999998"/>
    <n v="257500"/>
    <x v="3"/>
    <e v="#NAME?"/>
  </r>
  <r>
    <n v="-119.25"/>
    <n v="34.28"/>
    <n v="36"/>
    <n v="1530"/>
    <n v="341"/>
    <n v="703"/>
    <n v="317"/>
    <n v="3.5819000000000001"/>
    <n v="231900"/>
    <x v="3"/>
    <e v="#NAME?"/>
  </r>
  <r>
    <n v="-119.26"/>
    <n v="34.28"/>
    <n v="41"/>
    <n v="2822"/>
    <n v="564"/>
    <n v="1288"/>
    <n v="541"/>
    <n v="3.0798999999999999"/>
    <n v="254100"/>
    <x v="3"/>
    <e v="#NAME?"/>
  </r>
  <r>
    <n v="-119.25"/>
    <n v="34.299999999999997"/>
    <n v="34"/>
    <n v="1189"/>
    <n v="220"/>
    <n v="445"/>
    <n v="203"/>
    <n v="4.8823999999999996"/>
    <n v="396400"/>
    <x v="3"/>
    <e v="#NAME?"/>
  </r>
  <r>
    <n v="-119.25"/>
    <n v="34.28"/>
    <n v="36"/>
    <n v="2232"/>
    <n v="373"/>
    <n v="951"/>
    <n v="368"/>
    <n v="5.2260999999999997"/>
    <n v="303200"/>
    <x v="3"/>
    <e v="#NAME?"/>
  </r>
  <r>
    <n v="-119.24"/>
    <n v="34.28"/>
    <n v="41"/>
    <n v="1280"/>
    <n v="240"/>
    <n v="608"/>
    <n v="252"/>
    <n v="4.4038000000000004"/>
    <n v="229100"/>
    <x v="3"/>
    <e v="#NAME?"/>
  </r>
  <r>
    <n v="-119.26"/>
    <n v="34.28"/>
    <n v="41"/>
    <n v="1835"/>
    <n v="311"/>
    <n v="683"/>
    <n v="308"/>
    <n v="4.8977000000000004"/>
    <n v="358200"/>
    <x v="3"/>
    <e v="#NAME?"/>
  </r>
  <r>
    <n v="-119.27"/>
    <n v="34.28"/>
    <n v="52"/>
    <n v="2239"/>
    <n v="420"/>
    <n v="941"/>
    <n v="397"/>
    <n v="4.125"/>
    <n v="349000"/>
    <x v="3"/>
    <e v="#NAME?"/>
  </r>
  <r>
    <n v="-119.27"/>
    <n v="34.29"/>
    <n v="32"/>
    <n v="2274"/>
    <n v="406"/>
    <n v="982"/>
    <n v="393"/>
    <n v="5.3254000000000001"/>
    <n v="385200"/>
    <x v="3"/>
    <e v="#NAME?"/>
  </r>
  <r>
    <n v="-119.29"/>
    <n v="34.29"/>
    <n v="33"/>
    <n v="3854"/>
    <n v="982"/>
    <n v="1835"/>
    <n v="894"/>
    <n v="3.5293999999999999"/>
    <n v="323900"/>
    <x v="3"/>
    <e v="#NAME?"/>
  </r>
  <r>
    <n v="-119.29"/>
    <n v="34.299999999999997"/>
    <n v="24"/>
    <n v="7637"/>
    <n v="1705"/>
    <n v="4647"/>
    <n v="1623"/>
    <n v="3.5385"/>
    <n v="186800"/>
    <x v="3"/>
    <e v="#NAME?"/>
  </r>
  <r>
    <n v="-119.3"/>
    <n v="34.29"/>
    <n v="41"/>
    <n v="1445"/>
    <n v="410"/>
    <n v="1052"/>
    <n v="388"/>
    <n v="2.6333000000000002"/>
    <n v="170800"/>
    <x v="3"/>
    <e v="#NAME?"/>
  </r>
  <r>
    <n v="-119.3"/>
    <n v="34.29"/>
    <n v="50"/>
    <n v="3128"/>
    <n v="825"/>
    <n v="2535"/>
    <n v="783"/>
    <n v="2.3668999999999998"/>
    <n v="165300"/>
    <x v="3"/>
    <e v="#NAME?"/>
  </r>
  <r>
    <n v="-119.3"/>
    <n v="34.29"/>
    <n v="26"/>
    <n v="3665"/>
    <n v="932"/>
    <n v="2775"/>
    <n v="870"/>
    <n v="1.9286000000000001"/>
    <n v="160500"/>
    <x v="3"/>
    <e v="#NAME?"/>
  </r>
  <r>
    <n v="-119.29"/>
    <n v="34.31"/>
    <n v="25"/>
    <n v="1092"/>
    <n v="190"/>
    <n v="702"/>
    <n v="215"/>
    <n v="3.9062999999999999"/>
    <n v="192700"/>
    <x v="3"/>
    <e v="#NAME?"/>
  </r>
  <r>
    <n v="-119.29"/>
    <n v="34.28"/>
    <n v="38"/>
    <n v="2387"/>
    <n v="748"/>
    <n v="1537"/>
    <n v="741"/>
    <n v="2.3147000000000002"/>
    <n v="192500"/>
    <x v="3"/>
    <e v="#NAME?"/>
  </r>
  <r>
    <n v="-119.3"/>
    <n v="34.270000000000003"/>
    <n v="17"/>
    <n v="1527"/>
    <n v="503"/>
    <n v="688"/>
    <n v="423"/>
    <n v="1.6007"/>
    <n v="187500"/>
    <x v="3"/>
    <e v="#NAME?"/>
  </r>
  <r>
    <n v="-119.29"/>
    <n v="34.26"/>
    <n v="32"/>
    <n v="3295"/>
    <n v="764"/>
    <n v="1344"/>
    <n v="600"/>
    <n v="3.6006999999999998"/>
    <n v="395500"/>
    <x v="3"/>
    <e v="#NAME?"/>
  </r>
  <r>
    <n v="-119.27"/>
    <n v="34.26"/>
    <n v="23"/>
    <n v="3578"/>
    <n v="753"/>
    <n v="1455"/>
    <n v="649"/>
    <n v="4.1898"/>
    <n v="359100"/>
    <x v="3"/>
    <e v="#NAME?"/>
  </r>
  <r>
    <n v="-119.29"/>
    <n v="34.229999999999997"/>
    <n v="22"/>
    <n v="2486"/>
    <n v="608"/>
    <n v="709"/>
    <n v="523"/>
    <n v="2.9018000000000002"/>
    <n v="275000"/>
    <x v="3"/>
    <e v="#NAME?"/>
  </r>
  <r>
    <n v="-119.29"/>
    <n v="34.24"/>
    <n v="27"/>
    <n v="4742"/>
    <n v="775"/>
    <n v="1682"/>
    <n v="696"/>
    <n v="6.194"/>
    <n v="500001"/>
    <x v="3"/>
    <e v="#NAME?"/>
  </r>
  <r>
    <n v="-119.27"/>
    <n v="34.270000000000003"/>
    <n v="44"/>
    <n v="1312"/>
    <n v="279"/>
    <n v="668"/>
    <n v="278"/>
    <n v="4.09"/>
    <n v="203800"/>
    <x v="3"/>
    <e v="#NAME?"/>
  </r>
  <r>
    <n v="-119.27"/>
    <n v="34.28"/>
    <n v="50"/>
    <n v="1710"/>
    <n v="412"/>
    <n v="915"/>
    <n v="380"/>
    <n v="3.1757"/>
    <n v="206300"/>
    <x v="3"/>
    <e v="#NAME?"/>
  </r>
  <r>
    <n v="-119.27"/>
    <n v="34.270000000000003"/>
    <n v="52"/>
    <n v="459"/>
    <n v="112"/>
    <n v="276"/>
    <n v="107"/>
    <n v="2.375"/>
    <n v="198400"/>
    <x v="3"/>
    <e v="#NAME?"/>
  </r>
  <r>
    <n v="-119.27"/>
    <n v="34.270000000000003"/>
    <n v="52"/>
    <n v="1577"/>
    <n v="343"/>
    <n v="836"/>
    <n v="335"/>
    <n v="3.5893000000000002"/>
    <n v="206600"/>
    <x v="3"/>
    <e v="#NAME?"/>
  </r>
  <r>
    <n v="-119.28"/>
    <n v="34.270000000000003"/>
    <n v="43"/>
    <n v="403"/>
    <n v="77"/>
    <n v="156"/>
    <n v="85"/>
    <n v="4.6666999999999996"/>
    <n v="384600"/>
    <x v="3"/>
    <e v="#NAME?"/>
  </r>
  <r>
    <n v="-119.28"/>
    <n v="34.270000000000003"/>
    <n v="44"/>
    <n v="706"/>
    <n v="176"/>
    <n v="399"/>
    <n v="149"/>
    <n v="3.0089000000000001"/>
    <n v="166700"/>
    <x v="3"/>
    <e v="#NAME?"/>
  </r>
  <r>
    <n v="-119.25"/>
    <n v="34.270000000000003"/>
    <n v="46"/>
    <n v="679"/>
    <n v="159"/>
    <n v="382"/>
    <n v="143"/>
    <n v="3.5"/>
    <n v="221200"/>
    <x v="3"/>
    <e v="#NAME?"/>
  </r>
  <r>
    <n v="-119.24"/>
    <n v="34.270000000000003"/>
    <n v="32"/>
    <n v="4071"/>
    <n v="888"/>
    <n v="1900"/>
    <n v="874"/>
    <n v="3.2791999999999999"/>
    <n v="220500"/>
    <x v="3"/>
    <e v="#NAME?"/>
  </r>
  <r>
    <n v="-119.23"/>
    <n v="34.270000000000003"/>
    <n v="29"/>
    <n v="3298"/>
    <n v="804"/>
    <n v="1509"/>
    <n v="711"/>
    <n v="3.8125"/>
    <n v="244500"/>
    <x v="3"/>
    <e v="#NAME?"/>
  </r>
  <r>
    <n v="-119.25"/>
    <n v="34.26"/>
    <n v="30"/>
    <n v="2948"/>
    <n v="827"/>
    <n v="1635"/>
    <n v="750"/>
    <n v="2.67"/>
    <n v="214900"/>
    <x v="3"/>
    <e v="#NAME?"/>
  </r>
  <r>
    <n v="-119.25"/>
    <n v="34.270000000000003"/>
    <n v="35"/>
    <n v="2532"/>
    <n v="407"/>
    <n v="1338"/>
    <n v="422"/>
    <n v="4.7727000000000004"/>
    <n v="219000"/>
    <x v="3"/>
    <e v="#NAME?"/>
  </r>
  <r>
    <n v="-119.26"/>
    <n v="34.270000000000003"/>
    <n v="36"/>
    <n v="1972"/>
    <n v="382"/>
    <n v="1029"/>
    <n v="411"/>
    <n v="3.7336999999999998"/>
    <n v="209000"/>
    <x v="3"/>
    <e v="#NAME?"/>
  </r>
  <r>
    <n v="-119.26"/>
    <n v="34.270000000000003"/>
    <n v="40"/>
    <n v="2528"/>
    <n v="572"/>
    <n v="1318"/>
    <n v="549"/>
    <n v="3.6413000000000002"/>
    <n v="212700"/>
    <x v="3"/>
    <e v="#NAME?"/>
  </r>
  <r>
    <n v="-119.26"/>
    <n v="34.270000000000003"/>
    <n v="42"/>
    <n v="918"/>
    <n v="204"/>
    <n v="394"/>
    <n v="204"/>
    <n v="4.0068999999999999"/>
    <n v="214300"/>
    <x v="3"/>
    <e v="#NAME?"/>
  </r>
  <r>
    <n v="-119.23"/>
    <n v="34.25"/>
    <n v="28"/>
    <n v="26"/>
    <n v="3"/>
    <n v="29"/>
    <n v="9"/>
    <n v="8"/>
    <n v="275000"/>
    <x v="3"/>
    <e v="#NAME?"/>
  </r>
  <r>
    <n v="-119.25"/>
    <n v="34.21"/>
    <n v="12"/>
    <n v="15201"/>
    <n v="2418"/>
    <n v="7132"/>
    <n v="2251"/>
    <n v="5.6756000000000002"/>
    <n v="301800"/>
    <x v="3"/>
    <e v="#NAME?"/>
  </r>
  <r>
    <n v="-119.18"/>
    <n v="34.24"/>
    <n v="17"/>
    <n v="629"/>
    <n v="221"/>
    <n v="514"/>
    <n v="186"/>
    <n v="3.2847"/>
    <n v="112500"/>
    <x v="3"/>
    <e v="#NAME?"/>
  </r>
  <r>
    <n v="-119.18"/>
    <n v="34.229999999999997"/>
    <n v="16"/>
    <n v="4609"/>
    <n v="1220"/>
    <n v="2147"/>
    <n v="1007"/>
    <n v="3.375"/>
    <n v="218800"/>
    <x v="3"/>
    <e v="#NAME?"/>
  </r>
  <r>
    <n v="-119.19"/>
    <n v="34.22"/>
    <n v="26"/>
    <n v="3175"/>
    <n v="736"/>
    <n v="2460"/>
    <n v="775"/>
    <n v="3.125"/>
    <n v="219900"/>
    <x v="3"/>
    <e v="#NAME?"/>
  </r>
  <r>
    <n v="-119.19"/>
    <n v="34.229999999999997"/>
    <n v="17"/>
    <n v="3889"/>
    <n v="748"/>
    <n v="2415"/>
    <n v="739"/>
    <n v="4.5"/>
    <n v="234300"/>
    <x v="3"/>
    <e v="#NAME?"/>
  </r>
  <r>
    <n v="-119.18"/>
    <n v="34.22"/>
    <n v="15"/>
    <n v="4615"/>
    <n v="1008"/>
    <n v="2549"/>
    <n v="973"/>
    <n v="3.9062999999999999"/>
    <n v="198700"/>
    <x v="3"/>
    <e v="#NAME?"/>
  </r>
  <r>
    <n v="-119.17"/>
    <n v="34.22"/>
    <n v="29"/>
    <n v="4188"/>
    <n v="816"/>
    <n v="2783"/>
    <n v="790"/>
    <n v="4.1948999999999996"/>
    <n v="197100"/>
    <x v="3"/>
    <e v="#NAME?"/>
  </r>
  <r>
    <n v="-119.17"/>
    <n v="34.21"/>
    <n v="33"/>
    <n v="1039"/>
    <n v="256"/>
    <n v="1432"/>
    <n v="272"/>
    <n v="3.1103000000000001"/>
    <n v="143500"/>
    <x v="3"/>
    <e v="#NAME?"/>
  </r>
  <r>
    <n v="-119.16"/>
    <n v="34.200000000000003"/>
    <n v="35"/>
    <n v="2183"/>
    <n v="636"/>
    <n v="3504"/>
    <n v="623"/>
    <n v="1.9703999999999999"/>
    <n v="160300"/>
    <x v="3"/>
    <e v="#NAME?"/>
  </r>
  <r>
    <n v="-119.17"/>
    <n v="34.200000000000003"/>
    <n v="36"/>
    <n v="2028"/>
    <n v="523"/>
    <n v="2751"/>
    <n v="496"/>
    <n v="3.0150000000000001"/>
    <n v="149300"/>
    <x v="3"/>
    <e v="#NAME?"/>
  </r>
  <r>
    <n v="-119.17"/>
    <n v="34.200000000000003"/>
    <n v="40"/>
    <n v="1083"/>
    <n v="319"/>
    <n v="1843"/>
    <n v="349"/>
    <n v="2.3077000000000001"/>
    <n v="106900"/>
    <x v="3"/>
    <e v="#NAME?"/>
  </r>
  <r>
    <n v="-119.18"/>
    <n v="34.21"/>
    <n v="30"/>
    <n v="1096"/>
    <n v="231"/>
    <n v="741"/>
    <n v="229"/>
    <n v="3.8624999999999998"/>
    <n v="234700"/>
    <x v="3"/>
    <e v="#NAME?"/>
  </r>
  <r>
    <n v="-119.18"/>
    <n v="34.21"/>
    <n v="29"/>
    <n v="4039"/>
    <n v="680"/>
    <n v="1677"/>
    <n v="644"/>
    <n v="4.3897000000000004"/>
    <n v="257600"/>
    <x v="3"/>
    <e v="#NAME?"/>
  </r>
  <r>
    <n v="-119.19"/>
    <n v="34.21"/>
    <n v="28"/>
    <n v="4194"/>
    <n v="811"/>
    <n v="2556"/>
    <n v="856"/>
    <n v="4.2226999999999997"/>
    <n v="235400"/>
    <x v="3"/>
    <e v="#NAME?"/>
  </r>
  <r>
    <n v="-119.19"/>
    <n v="34.21"/>
    <n v="27"/>
    <n v="1887"/>
    <n v="487"/>
    <n v="1339"/>
    <n v="428"/>
    <n v="2.9184999999999999"/>
    <n v="224500"/>
    <x v="3"/>
    <e v="#NAME?"/>
  </r>
  <r>
    <n v="-119.19"/>
    <n v="34.200000000000003"/>
    <n v="36"/>
    <n v="1293"/>
    <n v="312"/>
    <n v="1128"/>
    <n v="335"/>
    <n v="2.1541999999999999"/>
    <n v="253900"/>
    <x v="3"/>
    <e v="#NAME?"/>
  </r>
  <r>
    <n v="-119.19"/>
    <n v="34.21"/>
    <n v="34"/>
    <n v="3413"/>
    <n v="693"/>
    <n v="2223"/>
    <n v="651"/>
    <n v="3.8239000000000001"/>
    <n v="208200"/>
    <x v="3"/>
    <e v="#NAME?"/>
  </r>
  <r>
    <n v="-119.18"/>
    <n v="34.21"/>
    <n v="46"/>
    <n v="2062"/>
    <n v="484"/>
    <n v="1522"/>
    <n v="469"/>
    <n v="3.0870000000000002"/>
    <n v="213900"/>
    <x v="3"/>
    <e v="#NAME?"/>
  </r>
  <r>
    <n v="-119.19"/>
    <n v="34.200000000000003"/>
    <n v="18"/>
    <n v="3620"/>
    <m/>
    <n v="3171"/>
    <n v="779"/>
    <n v="3.3409"/>
    <n v="220500"/>
    <x v="3"/>
    <e v="#NAME?"/>
  </r>
  <r>
    <n v="-119.18"/>
    <n v="34.19"/>
    <n v="19"/>
    <n v="2393"/>
    <m/>
    <n v="1938"/>
    <n v="762"/>
    <n v="1.6953"/>
    <n v="167400"/>
    <x v="3"/>
    <e v="#NAME?"/>
  </r>
  <r>
    <n v="-119.18"/>
    <n v="34.200000000000003"/>
    <n v="21"/>
    <n v="494"/>
    <n v="127"/>
    <n v="489"/>
    <n v="106"/>
    <n v="2.6964000000000001"/>
    <n v="170800"/>
    <x v="3"/>
    <e v="#NAME?"/>
  </r>
  <r>
    <n v="-119.18"/>
    <n v="34.19"/>
    <n v="5"/>
    <n v="384"/>
    <n v="131"/>
    <n v="410"/>
    <n v="149"/>
    <n v="1.5625"/>
    <n v="87500"/>
    <x v="3"/>
    <e v="#NAME?"/>
  </r>
  <r>
    <n v="-119.27"/>
    <n v="34.17"/>
    <n v="15"/>
    <n v="11403"/>
    <n v="2131"/>
    <n v="3327"/>
    <n v="1585"/>
    <n v="4.3693"/>
    <n v="423300"/>
    <x v="3"/>
    <e v="#NAME?"/>
  </r>
  <r>
    <n v="-119.23"/>
    <n v="34.19"/>
    <n v="16"/>
    <n v="5297"/>
    <n v="810"/>
    <n v="1489"/>
    <n v="667"/>
    <n v="6.4522000000000004"/>
    <n v="500001"/>
    <x v="3"/>
    <e v="#NAME?"/>
  </r>
  <r>
    <n v="-119.23"/>
    <n v="34.17"/>
    <n v="18"/>
    <n v="6171"/>
    <n v="1490"/>
    <n v="2164"/>
    <n v="1210"/>
    <n v="3.6875"/>
    <n v="500001"/>
    <x v="3"/>
    <e v="#NAME?"/>
  </r>
  <r>
    <n v="-119.23"/>
    <n v="34.15"/>
    <n v="18"/>
    <n v="6213"/>
    <n v="1188"/>
    <n v="2679"/>
    <n v="1000"/>
    <n v="3.7480000000000002"/>
    <n v="380400"/>
    <x v="3"/>
    <e v="#NAME?"/>
  </r>
  <r>
    <n v="-119.21"/>
    <n v="34.19"/>
    <n v="15"/>
    <n v="3797"/>
    <n v="692"/>
    <n v="2216"/>
    <n v="675"/>
    <n v="4.7443"/>
    <n v="229500"/>
    <x v="3"/>
    <e v="#NAME?"/>
  </r>
  <r>
    <n v="-119.21"/>
    <n v="34.19"/>
    <n v="15"/>
    <n v="5614"/>
    <n v="989"/>
    <n v="2754"/>
    <n v="994"/>
    <n v="5.0350000000000001"/>
    <n v="242900"/>
    <x v="3"/>
    <e v="#NAME?"/>
  </r>
  <r>
    <n v="-119.22"/>
    <n v="34.18"/>
    <n v="17"/>
    <n v="3332"/>
    <n v="762"/>
    <n v="1797"/>
    <n v="673"/>
    <n v="4.4291999999999998"/>
    <n v="231200"/>
    <x v="3"/>
    <e v="#NAME?"/>
  </r>
  <r>
    <n v="-119.2"/>
    <n v="34.19"/>
    <n v="19"/>
    <n v="9503"/>
    <n v="1769"/>
    <n v="6370"/>
    <n v="1718"/>
    <n v="5.0015999999999998"/>
    <n v="218500"/>
    <x v="3"/>
    <e v="#NAME?"/>
  </r>
  <r>
    <n v="-119.2"/>
    <n v="34.18"/>
    <n v="27"/>
    <n v="1035"/>
    <n v="229"/>
    <n v="782"/>
    <n v="222"/>
    <n v="4.2211999999999996"/>
    <n v="185400"/>
    <x v="3"/>
    <e v="#NAME?"/>
  </r>
  <r>
    <n v="-119.19"/>
    <n v="34.19"/>
    <n v="35"/>
    <n v="2599"/>
    <n v="552"/>
    <n v="2726"/>
    <n v="543"/>
    <n v="3.2212000000000001"/>
    <n v="180500"/>
    <x v="3"/>
    <e v="#NAME?"/>
  </r>
  <r>
    <n v="-119.19"/>
    <n v="34.18"/>
    <n v="32"/>
    <n v="3366"/>
    <n v="677"/>
    <n v="2857"/>
    <n v="669"/>
    <n v="4.6185999999999998"/>
    <n v="181100"/>
    <x v="3"/>
    <e v="#NAME?"/>
  </r>
  <r>
    <n v="-119.18"/>
    <n v="34.19"/>
    <n v="36"/>
    <n v="4519"/>
    <n v="1081"/>
    <n v="4818"/>
    <n v="1061"/>
    <n v="2.8561000000000001"/>
    <n v="179100"/>
    <x v="3"/>
    <e v="#NAME?"/>
  </r>
  <r>
    <n v="-119.18"/>
    <n v="34.18"/>
    <n v="31"/>
    <n v="2636"/>
    <n v="638"/>
    <n v="2695"/>
    <n v="614"/>
    <n v="3.2195999999999998"/>
    <n v="175800"/>
    <x v="3"/>
    <e v="#NAME?"/>
  </r>
  <r>
    <n v="-119.17"/>
    <n v="34.18"/>
    <n v="38"/>
    <n v="3221"/>
    <n v="783"/>
    <n v="2792"/>
    <n v="736"/>
    <n v="2.9117999999999999"/>
    <n v="172400"/>
    <x v="3"/>
    <e v="#NAME?"/>
  </r>
  <r>
    <n v="-119.17"/>
    <n v="34.17"/>
    <n v="34"/>
    <n v="2749"/>
    <n v="539"/>
    <n v="2330"/>
    <n v="559"/>
    <n v="4.2137000000000002"/>
    <n v="185600"/>
    <x v="3"/>
    <e v="#NAME?"/>
  </r>
  <r>
    <n v="-119.17"/>
    <n v="34.17"/>
    <n v="32"/>
    <n v="1567"/>
    <n v="304"/>
    <n v="1482"/>
    <n v="308"/>
    <n v="3.5867"/>
    <n v="182100"/>
    <x v="3"/>
    <e v="#NAME?"/>
  </r>
  <r>
    <n v="-119.17"/>
    <n v="34.17"/>
    <n v="42"/>
    <n v="1411"/>
    <n v="300"/>
    <n v="1295"/>
    <n v="339"/>
    <n v="2.6667000000000001"/>
    <n v="164900"/>
    <x v="3"/>
    <e v="#NAME?"/>
  </r>
  <r>
    <n v="-119.17"/>
    <n v="34.17"/>
    <n v="25"/>
    <n v="1596"/>
    <n v="321"/>
    <n v="1378"/>
    <n v="308"/>
    <n v="4.0073999999999996"/>
    <n v="188000"/>
    <x v="3"/>
    <e v="#NAME?"/>
  </r>
  <r>
    <n v="-119.17"/>
    <n v="34.17"/>
    <n v="21"/>
    <n v="2361"/>
    <n v="464"/>
    <n v="1146"/>
    <n v="396"/>
    <n v="3.6597"/>
    <n v="195100"/>
    <x v="3"/>
    <e v="#NAME?"/>
  </r>
  <r>
    <n v="-119.19"/>
    <n v="34.17"/>
    <n v="31"/>
    <n v="1872"/>
    <n v="434"/>
    <n v="1511"/>
    <n v="405"/>
    <n v="3.2313999999999998"/>
    <n v="186800"/>
    <x v="3"/>
    <e v="#NAME?"/>
  </r>
  <r>
    <n v="-119.19"/>
    <n v="34.17"/>
    <n v="35"/>
    <n v="4276"/>
    <n v="767"/>
    <n v="3295"/>
    <n v="708"/>
    <n v="4.2583000000000002"/>
    <n v="187300"/>
    <x v="3"/>
    <e v="#NAME?"/>
  </r>
  <r>
    <n v="-119.18"/>
    <n v="34.17"/>
    <n v="32"/>
    <n v="2388"/>
    <n v="467"/>
    <n v="1746"/>
    <n v="483"/>
    <n v="3.9331"/>
    <n v="187600"/>
    <x v="3"/>
    <e v="#NAME?"/>
  </r>
  <r>
    <n v="-119.18"/>
    <n v="34.159999999999997"/>
    <n v="30"/>
    <n v="2053"/>
    <n v="368"/>
    <n v="1496"/>
    <n v="391"/>
    <n v="3.6545999999999998"/>
    <n v="186200"/>
    <x v="3"/>
    <e v="#NAME?"/>
  </r>
  <r>
    <n v="-119.19"/>
    <n v="34.17"/>
    <n v="27"/>
    <n v="2183"/>
    <n v="364"/>
    <n v="1458"/>
    <n v="388"/>
    <n v="4.4566999999999997"/>
    <n v="191100"/>
    <x v="3"/>
    <e v="#NAME?"/>
  </r>
  <r>
    <n v="-119.19"/>
    <n v="34.159999999999997"/>
    <n v="34"/>
    <n v="2610"/>
    <n v="466"/>
    <n v="1543"/>
    <n v="433"/>
    <n v="3.9722"/>
    <n v="189000"/>
    <x v="3"/>
    <e v="#NAME?"/>
  </r>
  <r>
    <n v="-119.19"/>
    <n v="34.159999999999997"/>
    <n v="35"/>
    <n v="2733"/>
    <n v="510"/>
    <n v="1814"/>
    <n v="511"/>
    <n v="4.4187000000000003"/>
    <n v="183400"/>
    <x v="3"/>
    <e v="#NAME?"/>
  </r>
  <r>
    <n v="-119.22"/>
    <n v="34.15"/>
    <n v="32"/>
    <n v="3152"/>
    <n v="596"/>
    <n v="3490"/>
    <n v="526"/>
    <n v="2.7250000000000001"/>
    <n v="450000"/>
    <x v="3"/>
    <e v="#NAME?"/>
  </r>
  <r>
    <n v="-119.2"/>
    <n v="34.18"/>
    <n v="22"/>
    <n v="6465"/>
    <n v="1397"/>
    <n v="2694"/>
    <n v="1370"/>
    <n v="2.9832000000000001"/>
    <n v="165600"/>
    <x v="3"/>
    <e v="#NAME?"/>
  </r>
  <r>
    <n v="-119.21"/>
    <n v="34.18"/>
    <n v="13"/>
    <n v="6103"/>
    <n v="1319"/>
    <n v="2986"/>
    <n v="1212"/>
    <n v="3.9718"/>
    <n v="215200"/>
    <x v="3"/>
    <e v="#NAME?"/>
  </r>
  <r>
    <n v="-119.19"/>
    <n v="34.15"/>
    <n v="31"/>
    <n v="4175"/>
    <n v="1004"/>
    <n v="3310"/>
    <n v="954"/>
    <n v="3.1989000000000001"/>
    <n v="185400"/>
    <x v="3"/>
    <e v="#NAME?"/>
  </r>
  <r>
    <n v="-119.2"/>
    <n v="34.15"/>
    <n v="27"/>
    <n v="2076"/>
    <n v="681"/>
    <n v="1904"/>
    <n v="647"/>
    <n v="1.4773000000000001"/>
    <n v="160800"/>
    <x v="3"/>
    <e v="#NAME?"/>
  </r>
  <r>
    <n v="-119.21"/>
    <n v="34.119999999999997"/>
    <n v="15"/>
    <n v="5778"/>
    <n v="1285"/>
    <n v="1722"/>
    <n v="829"/>
    <n v="4.3426999999999998"/>
    <n v="305800"/>
    <x v="3"/>
    <e v="#NAME?"/>
  </r>
  <r>
    <n v="-119.18"/>
    <n v="34.159999999999997"/>
    <n v="12"/>
    <n v="460"/>
    <n v="101"/>
    <n v="405"/>
    <n v="103"/>
    <n v="5.2782999999999998"/>
    <n v="167400"/>
    <x v="3"/>
    <e v="#NAME?"/>
  </r>
  <r>
    <n v="-119.18"/>
    <n v="34.159999999999997"/>
    <n v="27"/>
    <n v="1832"/>
    <n v="415"/>
    <n v="1480"/>
    <n v="414"/>
    <n v="3.9643000000000002"/>
    <n v="186000"/>
    <x v="3"/>
    <e v="#NAME?"/>
  </r>
  <r>
    <n v="-119.18"/>
    <n v="34.15"/>
    <n v="22"/>
    <n v="4769"/>
    <n v="1366"/>
    <n v="5534"/>
    <n v="1318"/>
    <n v="2.4167000000000001"/>
    <n v="192000"/>
    <x v="3"/>
    <e v="#NAME?"/>
  </r>
  <r>
    <n v="-119.17"/>
    <n v="34.159999999999997"/>
    <n v="17"/>
    <n v="5276"/>
    <n v="1020"/>
    <n v="4066"/>
    <n v="984"/>
    <n v="4.5827999999999998"/>
    <n v="205400"/>
    <x v="3"/>
    <e v="#NAME?"/>
  </r>
  <r>
    <n v="-119.17"/>
    <n v="34.15"/>
    <n v="18"/>
    <n v="2509"/>
    <n v="688"/>
    <n v="3129"/>
    <n v="677"/>
    <n v="2.6097999999999999"/>
    <n v="146100"/>
    <x v="3"/>
    <e v="#NAME?"/>
  </r>
  <r>
    <n v="-119.13"/>
    <n v="34.19"/>
    <n v="16"/>
    <n v="6389"/>
    <n v="1330"/>
    <n v="6242"/>
    <n v="1340"/>
    <n v="4.0221999999999998"/>
    <n v="206800"/>
    <x v="3"/>
    <e v="#NAME?"/>
  </r>
  <r>
    <n v="-119.15"/>
    <n v="34.17"/>
    <n v="22"/>
    <n v="1612"/>
    <n v="334"/>
    <n v="1431"/>
    <n v="335"/>
    <n v="4.8125"/>
    <n v="194400"/>
    <x v="3"/>
    <e v="#NAME?"/>
  </r>
  <r>
    <n v="-119.14"/>
    <n v="34.17"/>
    <n v="16"/>
    <n v="1593"/>
    <n v="353"/>
    <n v="836"/>
    <n v="357"/>
    <n v="2.726"/>
    <n v="67500"/>
    <x v="3"/>
    <e v="#NAME?"/>
  </r>
  <r>
    <n v="-119.11"/>
    <n v="34.17"/>
    <n v="37"/>
    <n v="470"/>
    <n v="105"/>
    <n v="522"/>
    <n v="83"/>
    <n v="2.0367999999999999"/>
    <n v="243800"/>
    <x v="3"/>
    <e v="#NAME?"/>
  </r>
  <r>
    <n v="-119.17"/>
    <n v="34.19"/>
    <n v="28"/>
    <n v="1444"/>
    <n v="508"/>
    <n v="2145"/>
    <n v="437"/>
    <n v="1.6963999999999999"/>
    <n v="175000"/>
    <x v="3"/>
    <e v="#NAME?"/>
  </r>
  <r>
    <n v="-119.14"/>
    <n v="34.15"/>
    <n v="25"/>
    <n v="2202"/>
    <n v="390"/>
    <n v="1415"/>
    <n v="412"/>
    <n v="4.43"/>
    <n v="207700"/>
    <x v="3"/>
    <e v="#NAME?"/>
  </r>
  <r>
    <n v="-119.16"/>
    <n v="34.15"/>
    <n v="23"/>
    <n v="3204"/>
    <n v="644"/>
    <n v="2295"/>
    <n v="614"/>
    <n v="3.9485000000000001"/>
    <n v="196600"/>
    <x v="3"/>
    <e v="#NAME?"/>
  </r>
  <r>
    <n v="-119.16"/>
    <n v="34.119999999999997"/>
    <n v="17"/>
    <n v="224"/>
    <n v="70"/>
    <n v="147"/>
    <n v="71"/>
    <n v="3.6166999999999998"/>
    <n v="280000"/>
    <x v="3"/>
    <e v="#NAME?"/>
  </r>
  <r>
    <n v="-119.16"/>
    <n v="34.17"/>
    <n v="17"/>
    <n v="7982"/>
    <n v="1603"/>
    <n v="6437"/>
    <n v="1596"/>
    <n v="4.1279000000000003"/>
    <n v="223900"/>
    <x v="3"/>
    <e v="#NAME?"/>
  </r>
  <r>
    <n v="-119.15"/>
    <n v="34.17"/>
    <n v="23"/>
    <n v="2239"/>
    <n v="537"/>
    <n v="784"/>
    <n v="497"/>
    <n v="1.6037999999999999"/>
    <n v="194300"/>
    <x v="3"/>
    <e v="#NAME?"/>
  </r>
  <r>
    <n v="-119.15"/>
    <n v="34.200000000000003"/>
    <n v="25"/>
    <n v="3445"/>
    <n v="898"/>
    <n v="5558"/>
    <n v="894"/>
    <n v="3.0972"/>
    <n v="169300"/>
    <x v="3"/>
    <e v="#NAME?"/>
  </r>
  <r>
    <n v="-119.17"/>
    <n v="34.25"/>
    <n v="15"/>
    <n v="1329"/>
    <n v="282"/>
    <n v="1001"/>
    <n v="284"/>
    <n v="3.65"/>
    <n v="189300"/>
    <x v="3"/>
    <e v="#NAME?"/>
  </r>
  <r>
    <n v="-119.15"/>
    <n v="34.25"/>
    <n v="36"/>
    <n v="3511"/>
    <n v="664"/>
    <n v="2965"/>
    <n v="695"/>
    <n v="4.0877999999999997"/>
    <n v="186800"/>
    <x v="3"/>
    <e v="#NAME?"/>
  </r>
  <r>
    <n v="-119.16"/>
    <n v="34.229999999999997"/>
    <n v="26"/>
    <n v="5444"/>
    <n v="1293"/>
    <n v="3700"/>
    <n v="1158"/>
    <n v="2.7555999999999998"/>
    <n v="213200"/>
    <x v="3"/>
    <e v="#NAME?"/>
  </r>
  <r>
    <n v="-119.14"/>
    <n v="34.229999999999997"/>
    <n v="8"/>
    <n v="243"/>
    <n v="75"/>
    <n v="102"/>
    <n v="80"/>
    <n v="2.5714000000000001"/>
    <n v="500001"/>
    <x v="3"/>
    <e v="#NAME?"/>
  </r>
  <r>
    <n v="-119.12"/>
    <n v="34.229999999999997"/>
    <n v="35"/>
    <n v="2028"/>
    <n v="554"/>
    <n v="2252"/>
    <n v="521"/>
    <n v="2.4643000000000002"/>
    <n v="182000"/>
    <x v="3"/>
    <e v="#NAME?"/>
  </r>
  <r>
    <n v="-119.12"/>
    <n v="34.25"/>
    <n v="31"/>
    <n v="737"/>
    <n v="146"/>
    <n v="1436"/>
    <n v="168"/>
    <n v="3.5625"/>
    <n v="194100"/>
    <x v="3"/>
    <e v="#NAME?"/>
  </r>
  <r>
    <n v="-119.04"/>
    <n v="34.28"/>
    <n v="21"/>
    <n v="1856"/>
    <n v="276"/>
    <n v="863"/>
    <n v="255"/>
    <n v="4.5833000000000004"/>
    <n v="500001"/>
    <x v="1"/>
    <m/>
  </r>
  <r>
    <n v="-118.96"/>
    <n v="34.299999999999997"/>
    <n v="16"/>
    <n v="3103"/>
    <n v="482"/>
    <n v="1567"/>
    <n v="467"/>
    <n v="6.907"/>
    <n v="500001"/>
    <x v="1"/>
    <m/>
  </r>
  <r>
    <n v="-119.06"/>
    <n v="34.24"/>
    <n v="21"/>
    <n v="7436"/>
    <n v="984"/>
    <n v="2982"/>
    <n v="988"/>
    <n v="7.6775000000000002"/>
    <n v="391200"/>
    <x v="1"/>
    <m/>
  </r>
  <r>
    <n v="-119.09"/>
    <n v="34.24"/>
    <n v="17"/>
    <n v="10214"/>
    <n v="1589"/>
    <n v="3409"/>
    <n v="1327"/>
    <n v="5.3806000000000003"/>
    <n v="452100"/>
    <x v="1"/>
    <m/>
  </r>
  <r>
    <n v="-119.02"/>
    <n v="34.26"/>
    <n v="40"/>
    <n v="1498"/>
    <n v="292"/>
    <n v="707"/>
    <n v="249"/>
    <n v="3.7974000000000001"/>
    <n v="228700"/>
    <x v="1"/>
    <m/>
  </r>
  <r>
    <n v="-119.03"/>
    <n v="34.25"/>
    <n v="25"/>
    <n v="3344"/>
    <n v="502"/>
    <n v="1483"/>
    <n v="496"/>
    <n v="6.1959999999999997"/>
    <n v="340600"/>
    <x v="1"/>
    <m/>
  </r>
  <r>
    <n v="-119.04"/>
    <n v="34.24"/>
    <n v="20"/>
    <n v="7794"/>
    <n v="1192"/>
    <n v="4169"/>
    <n v="1188"/>
    <n v="5.9316000000000004"/>
    <n v="311900"/>
    <x v="1"/>
    <m/>
  </r>
  <r>
    <n v="-119.05"/>
    <n v="34.24"/>
    <n v="24"/>
    <n v="4341"/>
    <n v="646"/>
    <n v="1929"/>
    <n v="703"/>
    <n v="5.4298000000000002"/>
    <n v="279600"/>
    <x v="1"/>
    <m/>
  </r>
  <r>
    <n v="-118.99"/>
    <n v="34.229999999999997"/>
    <n v="9"/>
    <n v="10618"/>
    <n v="1617"/>
    <n v="4830"/>
    <n v="1606"/>
    <n v="6.6246"/>
    <n v="284200"/>
    <x v="1"/>
    <m/>
  </r>
  <r>
    <n v="-119.01"/>
    <n v="34.229999999999997"/>
    <n v="11"/>
    <n v="5785"/>
    <n v="1035"/>
    <n v="2760"/>
    <n v="985"/>
    <n v="4.6929999999999996"/>
    <n v="232200"/>
    <x v="1"/>
    <m/>
  </r>
  <r>
    <n v="-118.94"/>
    <n v="34.24"/>
    <n v="5"/>
    <n v="10018"/>
    <n v="1233"/>
    <n v="4253"/>
    <n v="1120"/>
    <n v="8.9062999999999999"/>
    <n v="500001"/>
    <x v="1"/>
    <m/>
  </r>
  <r>
    <n v="-118.96"/>
    <n v="34.229999999999997"/>
    <n v="14"/>
    <n v="15207"/>
    <n v="2924"/>
    <n v="6301"/>
    <n v="2829"/>
    <n v="3.9699"/>
    <n v="217000"/>
    <x v="1"/>
    <m/>
  </r>
  <r>
    <n v="-119.03"/>
    <n v="34.24"/>
    <n v="25"/>
    <n v="3655"/>
    <n v="545"/>
    <n v="1776"/>
    <n v="544"/>
    <n v="5.6870000000000003"/>
    <n v="238100"/>
    <x v="1"/>
    <m/>
  </r>
  <r>
    <n v="-119.03"/>
    <n v="34.229999999999997"/>
    <n v="16"/>
    <n v="5323"/>
    <n v="795"/>
    <n v="2493"/>
    <n v="779"/>
    <n v="5.6761999999999997"/>
    <n v="271300"/>
    <x v="1"/>
    <m/>
  </r>
  <r>
    <n v="-119.02"/>
    <n v="34.24"/>
    <n v="24"/>
    <n v="4650"/>
    <n v="748"/>
    <n v="2374"/>
    <n v="702"/>
    <n v="5.8837999999999999"/>
    <n v="232600"/>
    <x v="1"/>
    <m/>
  </r>
  <r>
    <n v="-119.03"/>
    <n v="34.229999999999997"/>
    <n v="21"/>
    <n v="3284"/>
    <n v="487"/>
    <n v="1832"/>
    <n v="521"/>
    <n v="5.2773000000000003"/>
    <n v="250800"/>
    <x v="1"/>
    <m/>
  </r>
  <r>
    <n v="-119.03"/>
    <n v="34.22"/>
    <n v="24"/>
    <n v="3421"/>
    <n v="656"/>
    <n v="2220"/>
    <n v="645"/>
    <n v="4.7831000000000001"/>
    <n v="214200"/>
    <x v="1"/>
    <m/>
  </r>
  <r>
    <n v="-119.04"/>
    <n v="34.229999999999997"/>
    <n v="21"/>
    <n v="9807"/>
    <n v="1614"/>
    <n v="4199"/>
    <n v="1554"/>
    <n v="5.0145"/>
    <n v="246600"/>
    <x v="1"/>
    <m/>
  </r>
  <r>
    <n v="-119.06"/>
    <n v="34.229999999999997"/>
    <n v="23"/>
    <n v="3471"/>
    <n v="510"/>
    <n v="2002"/>
    <n v="555"/>
    <n v="5.2742000000000004"/>
    <n v="257500"/>
    <x v="1"/>
    <m/>
  </r>
  <r>
    <n v="-119.06"/>
    <n v="34.229999999999997"/>
    <n v="29"/>
    <n v="3511"/>
    <n v="632"/>
    <n v="2591"/>
    <n v="596"/>
    <n v="3.0219"/>
    <n v="221700"/>
    <x v="1"/>
    <m/>
  </r>
  <r>
    <n v="-119.04"/>
    <n v="34.22"/>
    <n v="18"/>
    <n v="3117"/>
    <n v="583"/>
    <n v="2079"/>
    <n v="545"/>
    <n v="4.6458000000000004"/>
    <n v="222800"/>
    <x v="1"/>
    <m/>
  </r>
  <r>
    <n v="-119.06"/>
    <n v="34.22"/>
    <n v="13"/>
    <n v="4175"/>
    <n v="1321"/>
    <n v="2257"/>
    <n v="1271"/>
    <n v="3.1446000000000001"/>
    <n v="177100"/>
    <x v="1"/>
    <m/>
  </r>
  <r>
    <n v="-119"/>
    <n v="34.19"/>
    <n v="5"/>
    <n v="3634"/>
    <n v="718"/>
    <n v="1317"/>
    <n v="743"/>
    <n v="4.2916999999999996"/>
    <n v="227900"/>
    <x v="1"/>
    <m/>
  </r>
  <r>
    <n v="-119.05"/>
    <n v="34.19"/>
    <n v="39"/>
    <n v="143"/>
    <n v="36"/>
    <n v="113"/>
    <n v="33"/>
    <n v="2.8942000000000001"/>
    <n v="275000"/>
    <x v="3"/>
    <e v="#NAME?"/>
  </r>
  <r>
    <n v="-119.08"/>
    <n v="34.17"/>
    <n v="32"/>
    <n v="166"/>
    <n v="22"/>
    <n v="63"/>
    <n v="29"/>
    <n v="7.3003999999999998"/>
    <n v="125000"/>
    <x v="3"/>
    <e v="#NAME?"/>
  </r>
  <r>
    <n v="-119.03"/>
    <n v="34.21"/>
    <n v="11"/>
    <n v="4528"/>
    <n v="729"/>
    <n v="2398"/>
    <n v="684"/>
    <n v="5.3044000000000002"/>
    <n v="319000"/>
    <x v="1"/>
    <m/>
  </r>
  <r>
    <n v="-119.05"/>
    <n v="34.21"/>
    <n v="27"/>
    <n v="4357"/>
    <n v="926"/>
    <n v="2110"/>
    <n v="876"/>
    <n v="3.0118999999999998"/>
    <n v="218200"/>
    <x v="1"/>
    <m/>
  </r>
  <r>
    <n v="-119.09"/>
    <n v="34.22"/>
    <n v="8"/>
    <n v="40"/>
    <n v="10"/>
    <n v="309"/>
    <n v="16"/>
    <n v="4.0208000000000004"/>
    <n v="52500"/>
    <x v="3"/>
    <e v="#NAME?"/>
  </r>
  <r>
    <n v="-119.05"/>
    <n v="34.130000000000003"/>
    <n v="12"/>
    <n v="57"/>
    <n v="22"/>
    <n v="69"/>
    <n v="15"/>
    <n v="5.0065999999999997"/>
    <n v="275000"/>
    <x v="3"/>
    <e v="#NAME?"/>
  </r>
  <r>
    <n v="-118.97"/>
    <n v="34.18"/>
    <n v="18"/>
    <n v="7338"/>
    <n v="1020"/>
    <n v="3419"/>
    <n v="1058"/>
    <n v="7.0242000000000004"/>
    <n v="293100"/>
    <x v="1"/>
    <m/>
  </r>
  <r>
    <n v="-118.96"/>
    <n v="34.19"/>
    <n v="16"/>
    <n v="1807"/>
    <n v="346"/>
    <n v="587"/>
    <n v="296"/>
    <n v="1.9811000000000001"/>
    <n v="162500"/>
    <x v="1"/>
    <m/>
  </r>
  <r>
    <n v="-118.96"/>
    <n v="34.18"/>
    <n v="16"/>
    <n v="3137"/>
    <n v="462"/>
    <n v="1384"/>
    <n v="436"/>
    <n v="6.1306000000000003"/>
    <n v="258200"/>
    <x v="1"/>
    <m/>
  </r>
  <r>
    <n v="-118.98"/>
    <n v="34.159999999999997"/>
    <n v="16"/>
    <n v="2476"/>
    <n v="402"/>
    <n v="1251"/>
    <n v="387"/>
    <n v="5.7675999999999998"/>
    <n v="241300"/>
    <x v="1"/>
    <m/>
  </r>
  <r>
    <n v="-118.95"/>
    <n v="34.18"/>
    <n v="25"/>
    <n v="2237"/>
    <n v="331"/>
    <n v="1121"/>
    <n v="365"/>
    <n v="6.0994000000000002"/>
    <n v="254900"/>
    <x v="1"/>
    <m/>
  </r>
  <r>
    <n v="-118.95"/>
    <n v="34.17"/>
    <n v="9"/>
    <n v="2372"/>
    <n v="312"/>
    <n v="1039"/>
    <n v="321"/>
    <n v="7.6016000000000004"/>
    <n v="344900"/>
    <x v="1"/>
    <m/>
  </r>
  <r>
    <n v="-118.94"/>
    <n v="34.17"/>
    <n v="16"/>
    <n v="3746"/>
    <n v="508"/>
    <n v="1556"/>
    <n v="452"/>
    <n v="6.3303000000000003"/>
    <n v="299400"/>
    <x v="1"/>
    <m/>
  </r>
  <r>
    <n v="-118.94"/>
    <n v="34.17"/>
    <n v="15"/>
    <n v="1679"/>
    <n v="271"/>
    <n v="928"/>
    <n v="264"/>
    <n v="5.5681000000000003"/>
    <n v="235600"/>
    <x v="1"/>
    <m/>
  </r>
  <r>
    <n v="-118.95"/>
    <n v="34.17"/>
    <n v="23"/>
    <n v="2630"/>
    <n v="404"/>
    <n v="1184"/>
    <n v="385"/>
    <n v="5.2954999999999997"/>
    <n v="247600"/>
    <x v="1"/>
    <m/>
  </r>
  <r>
    <n v="-118.95"/>
    <n v="34.159999999999997"/>
    <n v="21"/>
    <n v="2953"/>
    <n v="419"/>
    <n v="1397"/>
    <n v="410"/>
    <n v="6.5410000000000004"/>
    <n v="291500"/>
    <x v="1"/>
    <m/>
  </r>
  <r>
    <n v="-118.93"/>
    <n v="34.18"/>
    <n v="18"/>
    <n v="2730"/>
    <n v="415"/>
    <n v="1248"/>
    <n v="412"/>
    <n v="6.1870000000000003"/>
    <n v="287900"/>
    <x v="1"/>
    <m/>
  </r>
  <r>
    <n v="-118.92"/>
    <n v="34.18"/>
    <n v="17"/>
    <n v="2400"/>
    <n v="352"/>
    <n v="1067"/>
    <n v="323"/>
    <n v="6.3521999999999998"/>
    <n v="259300"/>
    <x v="1"/>
    <m/>
  </r>
  <r>
    <n v="-118.92"/>
    <n v="34.17"/>
    <n v="17"/>
    <n v="1552"/>
    <n v="246"/>
    <n v="685"/>
    <n v="244"/>
    <n v="5.9836"/>
    <n v="294800"/>
    <x v="1"/>
    <m/>
  </r>
  <r>
    <n v="-118.94"/>
    <n v="34.159999999999997"/>
    <n v="3"/>
    <n v="1170"/>
    <n v="148"/>
    <n v="493"/>
    <n v="142"/>
    <n v="8.0427999999999997"/>
    <n v="500001"/>
    <x v="1"/>
    <m/>
  </r>
  <r>
    <n v="-118.91"/>
    <n v="34.18"/>
    <n v="17"/>
    <n v="3220"/>
    <n v="716"/>
    <n v="1381"/>
    <n v="733"/>
    <n v="2.8957999999999999"/>
    <n v="176000"/>
    <x v="1"/>
    <m/>
  </r>
  <r>
    <n v="-118.9"/>
    <n v="34.18"/>
    <n v="20"/>
    <n v="1288"/>
    <n v="179"/>
    <n v="539"/>
    <n v="181"/>
    <n v="5.8651999999999997"/>
    <n v="302600"/>
    <x v="1"/>
    <m/>
  </r>
  <r>
    <n v="-118.9"/>
    <n v="34.18"/>
    <n v="14"/>
    <n v="2627"/>
    <n v="328"/>
    <n v="1121"/>
    <n v="328"/>
    <n v="7.0503999999999998"/>
    <n v="333800"/>
    <x v="1"/>
    <m/>
  </r>
  <r>
    <n v="-118.9"/>
    <n v="34.17"/>
    <n v="14"/>
    <n v="4719"/>
    <n v="734"/>
    <n v="1880"/>
    <n v="731"/>
    <n v="5.3558000000000003"/>
    <n v="313800"/>
    <x v="1"/>
    <m/>
  </r>
  <r>
    <n v="-118.88"/>
    <n v="34.17"/>
    <n v="15"/>
    <n v="4260"/>
    <m/>
    <n v="1701"/>
    <n v="669"/>
    <n v="5.1032999999999999"/>
    <n v="410700"/>
    <x v="1"/>
    <m/>
  </r>
  <r>
    <n v="-118.85"/>
    <n v="34.17"/>
    <n v="42"/>
    <n v="564"/>
    <n v="96"/>
    <n v="220"/>
    <n v="81"/>
    <n v="4.5625"/>
    <n v="318800"/>
    <x v="1"/>
    <m/>
  </r>
  <r>
    <n v="-118.84"/>
    <n v="34.159999999999997"/>
    <n v="18"/>
    <n v="6075"/>
    <n v="1056"/>
    <n v="2571"/>
    <n v="1018"/>
    <n v="5.22"/>
    <n v="399400"/>
    <x v="1"/>
    <m/>
  </r>
  <r>
    <n v="-118.84"/>
    <n v="34.15"/>
    <n v="17"/>
    <n v="3785"/>
    <n v="494"/>
    <n v="1527"/>
    <n v="507"/>
    <n v="8.4443000000000001"/>
    <n v="358500"/>
    <x v="1"/>
    <m/>
  </r>
  <r>
    <n v="-118.86"/>
    <n v="34.159999999999997"/>
    <n v="16"/>
    <n v="1509"/>
    <n v="216"/>
    <n v="578"/>
    <n v="235"/>
    <n v="10.2614"/>
    <n v="410800"/>
    <x v="1"/>
    <m/>
  </r>
  <r>
    <n v="-118.85"/>
    <n v="34.14"/>
    <n v="24"/>
    <n v="1999"/>
    <n v="244"/>
    <n v="759"/>
    <n v="247"/>
    <n v="8.7657000000000007"/>
    <n v="366300"/>
    <x v="1"/>
    <m/>
  </r>
  <r>
    <n v="-118.82"/>
    <n v="34.15"/>
    <n v="9"/>
    <n v="655"/>
    <n v="110"/>
    <n v="222"/>
    <n v="109"/>
    <n v="7.8528000000000002"/>
    <n v="337500"/>
    <x v="3"/>
    <e v="#NAME?"/>
  </r>
  <r>
    <n v="-118.83"/>
    <n v="34.15"/>
    <n v="16"/>
    <n v="3380"/>
    <n v="731"/>
    <n v="1227"/>
    <n v="641"/>
    <n v="4.2857000000000003"/>
    <n v="233200"/>
    <x v="3"/>
    <e v="#NAME?"/>
  </r>
  <r>
    <n v="-118.83"/>
    <n v="34.14"/>
    <n v="16"/>
    <n v="1316"/>
    <n v="194"/>
    <n v="450"/>
    <n v="173"/>
    <n v="10.159700000000001"/>
    <n v="500001"/>
    <x v="3"/>
    <e v="#NAME?"/>
  </r>
  <r>
    <n v="-118.83"/>
    <n v="34.14"/>
    <n v="16"/>
    <n v="1956"/>
    <n v="312"/>
    <n v="671"/>
    <n v="319"/>
    <n v="6.4001000000000001"/>
    <n v="321800"/>
    <x v="3"/>
    <e v="#NAME?"/>
  </r>
  <r>
    <n v="-118.85"/>
    <n v="34.14"/>
    <n v="16"/>
    <n v="4109"/>
    <n v="543"/>
    <n v="1409"/>
    <n v="560"/>
    <n v="8.1064000000000007"/>
    <n v="423400"/>
    <x v="1"/>
    <m/>
  </r>
  <r>
    <n v="-118.95"/>
    <n v="34.19"/>
    <n v="24"/>
    <n v="2719"/>
    <n v="434"/>
    <n v="1318"/>
    <n v="424"/>
    <n v="4.6749999999999998"/>
    <n v="228800"/>
    <x v="1"/>
    <m/>
  </r>
  <r>
    <n v="-118.94"/>
    <n v="34.18"/>
    <n v="24"/>
    <n v="3689"/>
    <n v="585"/>
    <n v="1898"/>
    <n v="581"/>
    <n v="5.9223999999999997"/>
    <n v="239400"/>
    <x v="1"/>
    <m/>
  </r>
  <r>
    <n v="-118.94"/>
    <n v="34.18"/>
    <n v="25"/>
    <n v="3502"/>
    <n v="508"/>
    <n v="1713"/>
    <n v="508"/>
    <n v="5.5180999999999996"/>
    <n v="242100"/>
    <x v="1"/>
    <m/>
  </r>
  <r>
    <n v="-118.93"/>
    <n v="34.200000000000003"/>
    <n v="17"/>
    <n v="2619"/>
    <n v="606"/>
    <n v="1655"/>
    <n v="557"/>
    <n v="3.8860000000000001"/>
    <n v="281300"/>
    <x v="1"/>
    <m/>
  </r>
  <r>
    <n v="-118.92"/>
    <n v="34.19"/>
    <n v="16"/>
    <n v="3631"/>
    <n v="974"/>
    <n v="2585"/>
    <n v="923"/>
    <n v="3.0691000000000002"/>
    <n v="130400"/>
    <x v="1"/>
    <m/>
  </r>
  <r>
    <n v="-118.9"/>
    <n v="34.200000000000003"/>
    <n v="16"/>
    <n v="6510"/>
    <n v="817"/>
    <n v="2304"/>
    <n v="778"/>
    <n v="7.9943"/>
    <n v="452100"/>
    <x v="1"/>
    <m/>
  </r>
  <r>
    <n v="-118.9"/>
    <n v="34.19"/>
    <n v="26"/>
    <n v="1582"/>
    <n v="196"/>
    <n v="573"/>
    <n v="182"/>
    <n v="10.0595"/>
    <n v="500001"/>
    <x v="1"/>
    <m/>
  </r>
  <r>
    <n v="-118.91"/>
    <n v="34.22"/>
    <n v="15"/>
    <n v="5644"/>
    <n v="757"/>
    <n v="2659"/>
    <n v="783"/>
    <n v="6.7558999999999996"/>
    <n v="312000"/>
    <x v="1"/>
    <m/>
  </r>
  <r>
    <n v="-118.89"/>
    <n v="34.22"/>
    <n v="20"/>
    <n v="3878"/>
    <n v="665"/>
    <n v="1651"/>
    <n v="591"/>
    <n v="5.5401999999999996"/>
    <n v="264600"/>
    <x v="1"/>
    <m/>
  </r>
  <r>
    <n v="-118.87"/>
    <n v="34.229999999999997"/>
    <n v="14"/>
    <n v="4242"/>
    <n v="746"/>
    <n v="1858"/>
    <n v="689"/>
    <n v="6.0145"/>
    <n v="287100"/>
    <x v="1"/>
    <m/>
  </r>
  <r>
    <n v="-118.88"/>
    <n v="34.22"/>
    <n v="16"/>
    <n v="2343"/>
    <n v="393"/>
    <n v="2007"/>
    <n v="383"/>
    <n v="5.7560000000000002"/>
    <n v="302700"/>
    <x v="1"/>
    <m/>
  </r>
  <r>
    <n v="-118.87"/>
    <n v="34.22"/>
    <n v="14"/>
    <n v="3108"/>
    <n v="451"/>
    <n v="1566"/>
    <n v="434"/>
    <n v="6.2423000000000002"/>
    <n v="305400"/>
    <x v="1"/>
    <m/>
  </r>
  <r>
    <n v="-118.85"/>
    <n v="34.25"/>
    <n v="17"/>
    <n v="5593"/>
    <n v="732"/>
    <n v="1992"/>
    <n v="660"/>
    <n v="7.2965"/>
    <n v="342900"/>
    <x v="1"/>
    <m/>
  </r>
  <r>
    <n v="-118.85"/>
    <n v="34.229999999999997"/>
    <n v="13"/>
    <n v="5094"/>
    <n v="764"/>
    <n v="2230"/>
    <n v="737"/>
    <n v="6.4823000000000004"/>
    <n v="290900"/>
    <x v="1"/>
    <m/>
  </r>
  <r>
    <n v="-118.86"/>
    <n v="34.22"/>
    <n v="26"/>
    <n v="1932"/>
    <n v="280"/>
    <n v="886"/>
    <n v="289"/>
    <n v="5.0854999999999997"/>
    <n v="232200"/>
    <x v="1"/>
    <m/>
  </r>
  <r>
    <n v="-118.86"/>
    <n v="34.22"/>
    <n v="26"/>
    <n v="1775"/>
    <n v="295"/>
    <n v="1004"/>
    <n v="323"/>
    <n v="5.5845000000000002"/>
    <n v="251700"/>
    <x v="1"/>
    <m/>
  </r>
  <r>
    <n v="-118.86"/>
    <n v="34.22"/>
    <n v="22"/>
    <n v="1230"/>
    <n v="200"/>
    <n v="673"/>
    <n v="195"/>
    <n v="6.2708000000000004"/>
    <n v="251400"/>
    <x v="1"/>
    <m/>
  </r>
  <r>
    <n v="-118.85"/>
    <n v="34.21"/>
    <n v="25"/>
    <n v="1328"/>
    <n v="209"/>
    <n v="691"/>
    <n v="228"/>
    <n v="4.9234"/>
    <n v="241400"/>
    <x v="1"/>
    <m/>
  </r>
  <r>
    <n v="-118.85"/>
    <n v="34.21"/>
    <n v="29"/>
    <n v="2195"/>
    <n v="414"/>
    <n v="1360"/>
    <n v="401"/>
    <n v="3.4773000000000001"/>
    <n v="206700"/>
    <x v="1"/>
    <m/>
  </r>
  <r>
    <n v="-118.86"/>
    <n v="34.21"/>
    <n v="26"/>
    <n v="3354"/>
    <n v="659"/>
    <n v="2020"/>
    <n v="648"/>
    <n v="4.1576000000000004"/>
    <n v="211800"/>
    <x v="1"/>
    <m/>
  </r>
  <r>
    <n v="-118.88"/>
    <n v="34.22"/>
    <n v="22"/>
    <n v="3654"/>
    <n v="517"/>
    <n v="1565"/>
    <n v="518"/>
    <n v="6.2747999999999999"/>
    <n v="274800"/>
    <x v="1"/>
    <m/>
  </r>
  <r>
    <n v="-118.87"/>
    <n v="34.21"/>
    <n v="26"/>
    <n v="4439"/>
    <n v="616"/>
    <n v="1881"/>
    <n v="592"/>
    <n v="6.2934999999999999"/>
    <n v="258000"/>
    <x v="1"/>
    <m/>
  </r>
  <r>
    <n v="-118.88"/>
    <n v="34.21"/>
    <n v="26"/>
    <n v="1590"/>
    <n v="196"/>
    <n v="654"/>
    <n v="199"/>
    <n v="6.5850999999999997"/>
    <n v="300000"/>
    <x v="1"/>
    <m/>
  </r>
  <r>
    <n v="-118.87"/>
    <n v="34.200000000000003"/>
    <n v="26"/>
    <n v="1924"/>
    <n v="245"/>
    <n v="775"/>
    <n v="244"/>
    <n v="7.0010000000000003"/>
    <n v="286800"/>
    <x v="1"/>
    <m/>
  </r>
  <r>
    <n v="-118.88"/>
    <n v="34.200000000000003"/>
    <n v="23"/>
    <n v="4862"/>
    <n v="597"/>
    <n v="1938"/>
    <n v="594"/>
    <n v="7.3409000000000004"/>
    <n v="316000"/>
    <x v="1"/>
    <m/>
  </r>
  <r>
    <n v="-118.88"/>
    <n v="34.19"/>
    <n v="26"/>
    <n v="2296"/>
    <n v="275"/>
    <n v="842"/>
    <n v="263"/>
    <n v="7.7888999999999999"/>
    <n v="309900"/>
    <x v="1"/>
    <m/>
  </r>
  <r>
    <n v="-118.86"/>
    <n v="34.200000000000003"/>
    <n v="32"/>
    <n v="2399"/>
    <n v="384"/>
    <n v="1199"/>
    <n v="390"/>
    <n v="4.125"/>
    <n v="264600"/>
    <x v="1"/>
    <m/>
  </r>
  <r>
    <n v="-118.86"/>
    <n v="34.19"/>
    <n v="26"/>
    <n v="3135"/>
    <n v="480"/>
    <n v="1474"/>
    <n v="458"/>
    <n v="6.1948999999999996"/>
    <n v="243500"/>
    <x v="1"/>
    <m/>
  </r>
  <r>
    <n v="-118.87"/>
    <n v="34.19"/>
    <n v="23"/>
    <n v="2179"/>
    <n v="423"/>
    <n v="1338"/>
    <n v="406"/>
    <n v="5.5224000000000002"/>
    <n v="240700"/>
    <x v="1"/>
    <m/>
  </r>
  <r>
    <n v="-118.88"/>
    <n v="34.19"/>
    <n v="16"/>
    <n v="7268"/>
    <n v="1729"/>
    <n v="3232"/>
    <n v="1653"/>
    <n v="3.3702999999999999"/>
    <n v="228700"/>
    <x v="1"/>
    <m/>
  </r>
  <r>
    <n v="-118.87"/>
    <n v="34.18"/>
    <n v="21"/>
    <n v="5661"/>
    <n v="1369"/>
    <n v="3188"/>
    <n v="1308"/>
    <n v="3.4676"/>
    <n v="212800"/>
    <x v="1"/>
    <m/>
  </r>
  <r>
    <n v="-118.85"/>
    <n v="34.18"/>
    <n v="11"/>
    <n v="5873"/>
    <n v="1455"/>
    <n v="3089"/>
    <n v="1365"/>
    <n v="3.5503999999999998"/>
    <n v="173800"/>
    <x v="1"/>
    <m/>
  </r>
  <r>
    <n v="-118.84"/>
    <n v="34.17"/>
    <n v="16"/>
    <n v="3449"/>
    <n v="820"/>
    <n v="1877"/>
    <n v="816"/>
    <n v="3.2176"/>
    <n v="187500"/>
    <x v="1"/>
    <m/>
  </r>
  <r>
    <n v="-118.85"/>
    <n v="34.200000000000003"/>
    <n v="28"/>
    <n v="2040"/>
    <n v="297"/>
    <n v="848"/>
    <n v="280"/>
    <n v="6.7611999999999997"/>
    <n v="323700"/>
    <x v="1"/>
    <m/>
  </r>
  <r>
    <n v="-118.86"/>
    <n v="34.19"/>
    <n v="29"/>
    <n v="1326"/>
    <n v="185"/>
    <n v="586"/>
    <n v="187"/>
    <n v="6.5473999999999997"/>
    <n v="422900"/>
    <x v="1"/>
    <m/>
  </r>
  <r>
    <n v="-118.86"/>
    <n v="34.19"/>
    <n v="27"/>
    <n v="1931"/>
    <n v="261"/>
    <n v="736"/>
    <n v="244"/>
    <n v="6.7805"/>
    <n v="392900"/>
    <x v="1"/>
    <m/>
  </r>
  <r>
    <n v="-118.85"/>
    <n v="34.19"/>
    <n v="27"/>
    <n v="2287"/>
    <n v="320"/>
    <n v="967"/>
    <n v="321"/>
    <n v="6.5162000000000004"/>
    <n v="349400"/>
    <x v="1"/>
    <m/>
  </r>
  <r>
    <n v="-118.83"/>
    <n v="34.18"/>
    <n v="23"/>
    <n v="5647"/>
    <n v="786"/>
    <n v="2050"/>
    <n v="738"/>
    <n v="6.3586"/>
    <n v="348300"/>
    <x v="1"/>
    <m/>
  </r>
  <r>
    <n v="-118.83"/>
    <n v="34.17"/>
    <n v="17"/>
    <n v="4668"/>
    <n v="628"/>
    <n v="1917"/>
    <n v="624"/>
    <n v="8.1396999999999995"/>
    <n v="353900"/>
    <x v="1"/>
    <m/>
  </r>
  <r>
    <n v="-118.9"/>
    <n v="34.14"/>
    <n v="35"/>
    <n v="1503"/>
    <n v="263"/>
    <n v="576"/>
    <n v="216"/>
    <n v="5.1456999999999997"/>
    <n v="500001"/>
    <x v="1"/>
    <m/>
  </r>
  <r>
    <n v="-119"/>
    <n v="34.08"/>
    <n v="17"/>
    <n v="1822"/>
    <n v="438"/>
    <n v="578"/>
    <n v="291"/>
    <n v="5.4345999999999997"/>
    <n v="428600"/>
    <x v="3"/>
    <e v="#NAME?"/>
  </r>
  <r>
    <n v="-118.75"/>
    <n v="34.18"/>
    <n v="4"/>
    <n v="16704"/>
    <n v="2704"/>
    <n v="6187"/>
    <n v="2207"/>
    <n v="6.6121999999999996"/>
    <n v="357600"/>
    <x v="3"/>
    <e v="#NAME?"/>
  </r>
  <r>
    <n v="-118.75"/>
    <n v="34.17"/>
    <n v="18"/>
    <n v="6217"/>
    <n v="858"/>
    <n v="2703"/>
    <n v="834"/>
    <n v="6.8075000000000001"/>
    <n v="325900"/>
    <x v="3"/>
    <e v="#NAME?"/>
  </r>
  <r>
    <n v="-118.69"/>
    <n v="34.18"/>
    <n v="11"/>
    <n v="1177"/>
    <n v="138"/>
    <n v="415"/>
    <n v="119"/>
    <n v="10.0472"/>
    <n v="500001"/>
    <x v="1"/>
    <m/>
  </r>
  <r>
    <n v="-118.8"/>
    <n v="34.19"/>
    <n v="4"/>
    <n v="15572"/>
    <n v="2222"/>
    <n v="5495"/>
    <n v="2152"/>
    <n v="8.6499000000000006"/>
    <n v="500001"/>
    <x v="1"/>
    <m/>
  </r>
  <r>
    <n v="-118.83"/>
    <n v="34.229999999999997"/>
    <n v="6"/>
    <n v="8803"/>
    <n v="1114"/>
    <n v="3385"/>
    <n v="1010"/>
    <n v="8.7287999999999997"/>
    <n v="425800"/>
    <x v="1"/>
    <m/>
  </r>
  <r>
    <n v="-118.84"/>
    <n v="34.22"/>
    <n v="11"/>
    <n v="3170"/>
    <n v="420"/>
    <n v="1418"/>
    <n v="432"/>
    <n v="7.5118"/>
    <n v="361900"/>
    <x v="1"/>
    <m/>
  </r>
  <r>
    <n v="-118.84"/>
    <n v="34.21"/>
    <n v="16"/>
    <n v="4975"/>
    <n v="949"/>
    <n v="2537"/>
    <n v="971"/>
    <n v="5.2361000000000004"/>
    <n v="224700"/>
    <x v="1"/>
    <m/>
  </r>
  <r>
    <n v="-118.8"/>
    <n v="34.21"/>
    <n v="16"/>
    <n v="1466"/>
    <n v="196"/>
    <n v="661"/>
    <n v="209"/>
    <n v="6.2892999999999999"/>
    <n v="282700"/>
    <x v="1"/>
    <m/>
  </r>
  <r>
    <n v="-118.74"/>
    <n v="34.25"/>
    <n v="25"/>
    <n v="1815"/>
    <n v="281"/>
    <n v="960"/>
    <n v="284"/>
    <n v="5.4242999999999997"/>
    <n v="214700"/>
    <x v="1"/>
    <m/>
  </r>
  <r>
    <n v="-118.74"/>
    <n v="34.26"/>
    <n v="22"/>
    <n v="4337"/>
    <n v="673"/>
    <n v="2347"/>
    <n v="636"/>
    <n v="5.4090999999999996"/>
    <n v="222400"/>
    <x v="1"/>
    <m/>
  </r>
  <r>
    <n v="-118.7"/>
    <n v="34.24"/>
    <n v="28"/>
    <n v="2405"/>
    <n v="462"/>
    <n v="1011"/>
    <n v="378"/>
    <n v="4.5039999999999996"/>
    <n v="204300"/>
    <x v="1"/>
    <m/>
  </r>
  <r>
    <n v="-118.64"/>
    <n v="34.25"/>
    <n v="47"/>
    <n v="1315"/>
    <n v="290"/>
    <n v="581"/>
    <n v="268"/>
    <n v="5.4024000000000001"/>
    <n v="253000"/>
    <x v="1"/>
    <m/>
  </r>
  <r>
    <n v="-118.69"/>
    <n v="34.21"/>
    <n v="10"/>
    <n v="3663"/>
    <n v="409"/>
    <n v="1179"/>
    <n v="371"/>
    <n v="12.542"/>
    <n v="500001"/>
    <x v="1"/>
    <m/>
  </r>
  <r>
    <n v="-118.81"/>
    <n v="34.25"/>
    <n v="4"/>
    <n v="9147"/>
    <n v="1827"/>
    <n v="3950"/>
    <n v="1661"/>
    <n v="5.7160000000000002"/>
    <n v="320800"/>
    <x v="1"/>
    <m/>
  </r>
  <r>
    <n v="-118.79"/>
    <n v="34.26"/>
    <n v="17"/>
    <n v="1986"/>
    <n v="249"/>
    <n v="761"/>
    <n v="241"/>
    <n v="7.2137000000000002"/>
    <n v="401900"/>
    <x v="1"/>
    <m/>
  </r>
  <r>
    <n v="-118.8"/>
    <n v="34.270000000000003"/>
    <n v="12"/>
    <n v="3330"/>
    <n v="600"/>
    <n v="1577"/>
    <n v="584"/>
    <n v="4.6985000000000001"/>
    <n v="264100"/>
    <x v="1"/>
    <m/>
  </r>
  <r>
    <n v="-118.77"/>
    <n v="34.24"/>
    <n v="6"/>
    <n v="16222"/>
    <n v="2309"/>
    <n v="6700"/>
    <n v="2080"/>
    <n v="6.4962999999999997"/>
    <n v="308100"/>
    <x v="1"/>
    <m/>
  </r>
  <r>
    <n v="-118.78"/>
    <n v="34.26"/>
    <n v="24"/>
    <n v="4072"/>
    <n v="582"/>
    <n v="1834"/>
    <n v="565"/>
    <n v="6.0487000000000002"/>
    <n v="254500"/>
    <x v="1"/>
    <m/>
  </r>
  <r>
    <n v="-118.78"/>
    <n v="34.25"/>
    <n v="13"/>
    <n v="1841"/>
    <n v="237"/>
    <n v="833"/>
    <n v="231"/>
    <n v="7.7785000000000002"/>
    <n v="404700"/>
    <x v="1"/>
    <m/>
  </r>
  <r>
    <n v="-118.85"/>
    <n v="34.270000000000003"/>
    <n v="50"/>
    <n v="187"/>
    <n v="33"/>
    <n v="130"/>
    <n v="35"/>
    <n v="3.3437999999999999"/>
    <n v="500001"/>
    <x v="1"/>
    <m/>
  </r>
  <r>
    <n v="-118.9"/>
    <n v="34.299999999999997"/>
    <n v="13"/>
    <n v="5591"/>
    <n v="1013"/>
    <n v="3188"/>
    <n v="971"/>
    <n v="5.5925000000000002"/>
    <n v="208600"/>
    <x v="1"/>
    <m/>
  </r>
  <r>
    <n v="-118.83"/>
    <n v="34.33"/>
    <n v="6"/>
    <n v="6679"/>
    <n v="1164"/>
    <n v="3196"/>
    <n v="1157"/>
    <n v="5.4493"/>
    <n v="242600"/>
    <x v="1"/>
    <m/>
  </r>
  <r>
    <n v="-118.89"/>
    <n v="34.29"/>
    <n v="28"/>
    <n v="1545"/>
    <n v="371"/>
    <n v="1334"/>
    <n v="318"/>
    <n v="3.4375"/>
    <n v="194100"/>
    <x v="1"/>
    <m/>
  </r>
  <r>
    <n v="-118.89"/>
    <n v="34.33"/>
    <n v="23"/>
    <n v="366"/>
    <n v="62"/>
    <n v="265"/>
    <n v="66"/>
    <n v="3.125"/>
    <n v="375000"/>
    <x v="1"/>
    <m/>
  </r>
  <r>
    <n v="-118.89"/>
    <n v="34.28"/>
    <n v="30"/>
    <n v="917"/>
    <n v="157"/>
    <n v="678"/>
    <n v="171"/>
    <n v="5.8132999999999999"/>
    <n v="195700"/>
    <x v="1"/>
    <m/>
  </r>
  <r>
    <n v="-118.88"/>
    <n v="34.28"/>
    <n v="22"/>
    <n v="3369"/>
    <n v="771"/>
    <n v="2751"/>
    <n v="710"/>
    <n v="4.0473999999999997"/>
    <n v="182100"/>
    <x v="1"/>
    <m/>
  </r>
  <r>
    <n v="-118.91"/>
    <n v="34.28"/>
    <n v="6"/>
    <n v="6106"/>
    <n v="1134"/>
    <n v="3246"/>
    <n v="1062"/>
    <n v="5.2206000000000001"/>
    <n v="280200"/>
    <x v="1"/>
    <m/>
  </r>
  <r>
    <n v="-118.9"/>
    <n v="34.26"/>
    <n v="5"/>
    <n v="25187"/>
    <n v="3521"/>
    <n v="11956"/>
    <n v="3478"/>
    <n v="6.9711999999999996"/>
    <n v="321300"/>
    <x v="1"/>
    <m/>
  </r>
  <r>
    <n v="-118.81"/>
    <n v="34.28"/>
    <n v="20"/>
    <n v="3678"/>
    <n v="684"/>
    <n v="1882"/>
    <n v="694"/>
    <n v="4.1607000000000003"/>
    <n v="196800"/>
    <x v="1"/>
    <m/>
  </r>
  <r>
    <n v="-118.78"/>
    <n v="34.270000000000003"/>
    <n v="20"/>
    <n v="2743"/>
    <n v="685"/>
    <n v="1798"/>
    <n v="613"/>
    <n v="3.6760999999999999"/>
    <n v="170900"/>
    <x v="1"/>
    <m/>
  </r>
  <r>
    <n v="-118.79"/>
    <n v="34.270000000000003"/>
    <n v="27"/>
    <n v="1146"/>
    <n v="189"/>
    <n v="595"/>
    <n v="197"/>
    <n v="4.5833000000000004"/>
    <n v="198500"/>
    <x v="1"/>
    <m/>
  </r>
  <r>
    <n v="-118.77"/>
    <n v="34.270000000000003"/>
    <n v="7"/>
    <n v="3074"/>
    <n v="794"/>
    <n v="1816"/>
    <n v="654"/>
    <n v="2.7136999999999998"/>
    <n v="196400"/>
    <x v="1"/>
    <m/>
  </r>
  <r>
    <n v="-118.77"/>
    <n v="34.270000000000003"/>
    <n v="10"/>
    <n v="1658"/>
    <n v="310"/>
    <n v="1053"/>
    <n v="333"/>
    <n v="4.7573999999999996"/>
    <n v="209900"/>
    <x v="1"/>
    <m/>
  </r>
  <r>
    <n v="-118.77"/>
    <n v="34.28"/>
    <n v="6"/>
    <n v="4685"/>
    <n v="965"/>
    <n v="2180"/>
    <n v="909"/>
    <n v="4.5457999999999998"/>
    <n v="208200"/>
    <x v="1"/>
    <m/>
  </r>
  <r>
    <n v="-118.77"/>
    <n v="34.28"/>
    <n v="27"/>
    <n v="1416"/>
    <n v="251"/>
    <n v="1024"/>
    <n v="268"/>
    <n v="5.1074000000000002"/>
    <n v="185200"/>
    <x v="1"/>
    <m/>
  </r>
  <r>
    <n v="-118.77"/>
    <n v="34.28"/>
    <n v="26"/>
    <n v="2873"/>
    <n v="480"/>
    <n v="1915"/>
    <n v="475"/>
    <n v="5.3681000000000001"/>
    <n v="187700"/>
    <x v="1"/>
    <m/>
  </r>
  <r>
    <n v="-118.75"/>
    <n v="34.29"/>
    <n v="17"/>
    <n v="5512"/>
    <m/>
    <n v="2734"/>
    <n v="814"/>
    <n v="6.6073000000000004"/>
    <n v="258100"/>
    <x v="1"/>
    <m/>
  </r>
  <r>
    <n v="-118.75"/>
    <n v="34.28"/>
    <n v="22"/>
    <n v="3844"/>
    <n v="537"/>
    <n v="1665"/>
    <n v="492"/>
    <n v="6.2058999999999997"/>
    <n v="239900"/>
    <x v="1"/>
    <m/>
  </r>
  <r>
    <n v="-118.76"/>
    <n v="34.28"/>
    <n v="21"/>
    <n v="2786"/>
    <n v="342"/>
    <n v="1114"/>
    <n v="322"/>
    <n v="5.8578000000000001"/>
    <n v="266300"/>
    <x v="1"/>
    <m/>
  </r>
  <r>
    <n v="-118.75"/>
    <n v="34.270000000000003"/>
    <n v="20"/>
    <n v="3495"/>
    <n v="449"/>
    <n v="1629"/>
    <n v="428"/>
    <n v="5.8095999999999997"/>
    <n v="264400"/>
    <x v="1"/>
    <m/>
  </r>
  <r>
    <n v="-118.75"/>
    <n v="34.28"/>
    <n v="27"/>
    <n v="1452"/>
    <n v="251"/>
    <n v="928"/>
    <n v="259"/>
    <n v="4.6908000000000003"/>
    <n v="186600"/>
    <x v="1"/>
    <m/>
  </r>
  <r>
    <n v="-118.75"/>
    <n v="34.270000000000003"/>
    <n v="26"/>
    <n v="966"/>
    <n v="191"/>
    <n v="690"/>
    <n v="191"/>
    <n v="5.1698000000000004"/>
    <n v="188000"/>
    <x v="1"/>
    <m/>
  </r>
  <r>
    <n v="-118.75"/>
    <n v="34.270000000000003"/>
    <n v="24"/>
    <n v="3241"/>
    <n v="461"/>
    <n v="1567"/>
    <n v="446"/>
    <n v="5.5983000000000001"/>
    <n v="233300"/>
    <x v="1"/>
    <m/>
  </r>
  <r>
    <n v="-118.75"/>
    <n v="34.270000000000003"/>
    <n v="25"/>
    <n v="3371"/>
    <n v="502"/>
    <n v="1717"/>
    <n v="506"/>
    <n v="6.1253000000000002"/>
    <n v="225000"/>
    <x v="1"/>
    <m/>
  </r>
  <r>
    <n v="-118.71"/>
    <n v="34.270000000000003"/>
    <n v="26"/>
    <n v="990"/>
    <n v="223"/>
    <n v="719"/>
    <n v="232"/>
    <n v="3.1629999999999998"/>
    <n v="179400"/>
    <x v="1"/>
    <m/>
  </r>
  <r>
    <n v="-118.73"/>
    <n v="34.270000000000003"/>
    <n v="23"/>
    <n v="4550"/>
    <n v="762"/>
    <n v="2301"/>
    <n v="744"/>
    <n v="4.556"/>
    <n v="205300"/>
    <x v="1"/>
    <m/>
  </r>
  <r>
    <n v="-118.74"/>
    <n v="34.270000000000003"/>
    <n v="23"/>
    <n v="2493"/>
    <n v="522"/>
    <n v="1488"/>
    <n v="505"/>
    <n v="4.18"/>
    <n v="215000"/>
    <x v="1"/>
    <m/>
  </r>
  <r>
    <n v="-118.77"/>
    <n v="34.26"/>
    <n v="26"/>
    <n v="3038"/>
    <n v="468"/>
    <n v="1825"/>
    <n v="468"/>
    <n v="5.6384999999999996"/>
    <n v="196900"/>
    <x v="1"/>
    <m/>
  </r>
  <r>
    <n v="-118.76"/>
    <n v="34.26"/>
    <n v="26"/>
    <n v="1750"/>
    <n v="284"/>
    <n v="962"/>
    <n v="278"/>
    <n v="4.5673000000000004"/>
    <n v="190400"/>
    <x v="1"/>
    <m/>
  </r>
  <r>
    <n v="-118.76"/>
    <n v="34.26"/>
    <n v="26"/>
    <n v="1929"/>
    <n v="293"/>
    <n v="1067"/>
    <n v="320"/>
    <n v="5.4038000000000004"/>
    <n v="222100"/>
    <x v="1"/>
    <m/>
  </r>
  <r>
    <n v="-118.75"/>
    <n v="34.26"/>
    <n v="26"/>
    <n v="1767"/>
    <n v="265"/>
    <n v="1040"/>
    <n v="250"/>
    <n v="5.4786999999999999"/>
    <n v="198100"/>
    <x v="1"/>
    <m/>
  </r>
  <r>
    <n v="-118.75"/>
    <n v="34.26"/>
    <n v="24"/>
    <n v="2234"/>
    <n v="373"/>
    <n v="1325"/>
    <n v="383"/>
    <n v="5.4603999999999999"/>
    <n v="193400"/>
    <x v="1"/>
    <m/>
  </r>
  <r>
    <n v="-118.74"/>
    <n v="34.26"/>
    <n v="27"/>
    <n v="3467"/>
    <n v="545"/>
    <n v="1798"/>
    <n v="493"/>
    <n v="4.8716999999999997"/>
    <n v="204100"/>
    <x v="1"/>
    <m/>
  </r>
  <r>
    <n v="-118.74"/>
    <n v="34.28"/>
    <n v="21"/>
    <n v="4056"/>
    <n v="637"/>
    <n v="1974"/>
    <n v="634"/>
    <n v="5.9024000000000001"/>
    <n v="221000"/>
    <x v="1"/>
    <m/>
  </r>
  <r>
    <n v="-118.73"/>
    <n v="34.270000000000003"/>
    <n v="25"/>
    <n v="3409"/>
    <n v="493"/>
    <n v="1699"/>
    <n v="484"/>
    <n v="5.6529999999999996"/>
    <n v="225800"/>
    <x v="1"/>
    <m/>
  </r>
  <r>
    <n v="-118.71"/>
    <n v="34.28"/>
    <n v="27"/>
    <n v="2911"/>
    <n v="562"/>
    <n v="1773"/>
    <n v="580"/>
    <n v="4.6528"/>
    <n v="186600"/>
    <x v="1"/>
    <m/>
  </r>
  <r>
    <n v="-118.7"/>
    <n v="34.28"/>
    <n v="25"/>
    <n v="2377"/>
    <n v="491"/>
    <n v="1200"/>
    <n v="439"/>
    <n v="4.7083000000000004"/>
    <n v="196100"/>
    <x v="1"/>
    <m/>
  </r>
  <r>
    <n v="-118.7"/>
    <n v="34.28"/>
    <n v="27"/>
    <n v="727"/>
    <n v="136"/>
    <n v="467"/>
    <n v="144"/>
    <n v="3.7187999999999999"/>
    <n v="250000"/>
    <x v="1"/>
    <m/>
  </r>
  <r>
    <n v="-118.72"/>
    <n v="34.28"/>
    <n v="17"/>
    <n v="2654"/>
    <n v="478"/>
    <n v="1392"/>
    <n v="451"/>
    <n v="5.4459"/>
    <n v="223900"/>
    <x v="1"/>
    <m/>
  </r>
  <r>
    <n v="-118.72"/>
    <n v="34.28"/>
    <n v="18"/>
    <n v="2229"/>
    <n v="371"/>
    <n v="1283"/>
    <n v="379"/>
    <n v="5.5955000000000004"/>
    <n v="217700"/>
    <x v="1"/>
    <m/>
  </r>
  <r>
    <n v="-118.72"/>
    <n v="34.28"/>
    <n v="17"/>
    <n v="3051"/>
    <m/>
    <n v="1705"/>
    <n v="495"/>
    <n v="5.7375999999999996"/>
    <n v="218600"/>
    <x v="1"/>
    <m/>
  </r>
  <r>
    <n v="-118.67"/>
    <n v="34.28"/>
    <n v="21"/>
    <n v="4059"/>
    <n v="598"/>
    <n v="2133"/>
    <n v="634"/>
    <n v="5.6948999999999996"/>
    <n v="235300"/>
    <x v="1"/>
    <m/>
  </r>
  <r>
    <n v="-118.68"/>
    <n v="34.28"/>
    <n v="17"/>
    <n v="6488"/>
    <n v="1102"/>
    <n v="3199"/>
    <n v="1070"/>
    <n v="5.0961999999999996"/>
    <n v="238000"/>
    <x v="1"/>
    <m/>
  </r>
  <r>
    <n v="-118.67"/>
    <n v="34.299999999999997"/>
    <n v="5"/>
    <n v="6123"/>
    <n v="825"/>
    <n v="2440"/>
    <n v="736"/>
    <n v="7.9013"/>
    <n v="393000"/>
    <x v="1"/>
    <m/>
  </r>
  <r>
    <n v="-118.68"/>
    <n v="34.28"/>
    <n v="5"/>
    <n v="6150"/>
    <n v="1265"/>
    <n v="3188"/>
    <n v="1266"/>
    <n v="4.7034000000000002"/>
    <n v="223000"/>
    <x v="1"/>
    <m/>
  </r>
  <r>
    <n v="-118.68"/>
    <n v="34.270000000000003"/>
    <n v="16"/>
    <n v="4637"/>
    <n v="941"/>
    <n v="2476"/>
    <n v="878"/>
    <n v="4.0568"/>
    <n v="225200"/>
    <x v="1"/>
    <m/>
  </r>
  <r>
    <n v="-118.68"/>
    <n v="34.270000000000003"/>
    <n v="26"/>
    <n v="1561"/>
    <n v="212"/>
    <n v="817"/>
    <n v="242"/>
    <n v="5.4770000000000003"/>
    <n v="209100"/>
    <x v="1"/>
    <m/>
  </r>
  <r>
    <n v="-118.67"/>
    <n v="34.270000000000003"/>
    <n v="15"/>
    <n v="3221"/>
    <n v="659"/>
    <n v="1390"/>
    <n v="607"/>
    <n v="3.5312999999999999"/>
    <n v="191800"/>
    <x v="1"/>
    <m/>
  </r>
  <r>
    <n v="-118.67"/>
    <n v="34.270000000000003"/>
    <n v="10"/>
    <n v="3753"/>
    <n v="678"/>
    <n v="1859"/>
    <n v="660"/>
    <n v="4.9946000000000002"/>
    <n v="204600"/>
    <x v="1"/>
    <m/>
  </r>
  <r>
    <n v="-118.65"/>
    <n v="34.270000000000003"/>
    <n v="23"/>
    <n v="1724"/>
    <n v="265"/>
    <n v="934"/>
    <n v="306"/>
    <n v="6.0782999999999996"/>
    <n v="229200"/>
    <x v="1"/>
    <m/>
  </r>
  <r>
    <n v="-118.71"/>
    <n v="34.29"/>
    <n v="24"/>
    <n v="2983"/>
    <n v="406"/>
    <n v="1203"/>
    <n v="381"/>
    <n v="6.3235999999999999"/>
    <n v="302000"/>
    <x v="1"/>
    <m/>
  </r>
  <r>
    <n v="-118.71"/>
    <n v="34.29"/>
    <n v="21"/>
    <n v="2751"/>
    <n v="493"/>
    <n v="1432"/>
    <n v="483"/>
    <n v="5.2066999999999997"/>
    <n v="221200"/>
    <x v="1"/>
    <m/>
  </r>
  <r>
    <n v="-118.7"/>
    <n v="34.28"/>
    <n v="27"/>
    <n v="3536"/>
    <n v="646"/>
    <n v="1837"/>
    <n v="580"/>
    <n v="4.4964000000000004"/>
    <n v="238300"/>
    <x v="1"/>
    <m/>
  </r>
  <r>
    <n v="-118.7"/>
    <n v="34.299999999999997"/>
    <n v="23"/>
    <n v="2831"/>
    <n v="406"/>
    <n v="1284"/>
    <n v="393"/>
    <n v="6.1383000000000001"/>
    <n v="244100"/>
    <x v="1"/>
    <m/>
  </r>
  <r>
    <n v="-118.7"/>
    <n v="34.29"/>
    <n v="25"/>
    <n v="1678"/>
    <n v="252"/>
    <n v="862"/>
    <n v="268"/>
    <n v="6.1833999999999998"/>
    <n v="229800"/>
    <x v="1"/>
    <m/>
  </r>
  <r>
    <n v="-118.71"/>
    <n v="34.299999999999997"/>
    <n v="23"/>
    <n v="1983"/>
    <n v="280"/>
    <n v="978"/>
    <n v="287"/>
    <n v="6.3198999999999996"/>
    <n v="236700"/>
    <x v="1"/>
    <m/>
  </r>
  <r>
    <n v="-118.7"/>
    <n v="34.299999999999997"/>
    <n v="27"/>
    <n v="1527"/>
    <n v="220"/>
    <n v="756"/>
    <n v="226"/>
    <n v="6.1825000000000001"/>
    <n v="227000"/>
    <x v="1"/>
    <m/>
  </r>
  <r>
    <n v="-118.71"/>
    <n v="34.299999999999997"/>
    <n v="20"/>
    <n v="1586"/>
    <n v="187"/>
    <n v="699"/>
    <n v="209"/>
    <n v="6.5483000000000002"/>
    <n v="335000"/>
    <x v="1"/>
    <m/>
  </r>
  <r>
    <n v="-118.68"/>
    <n v="34.33"/>
    <n v="45"/>
    <n v="121"/>
    <n v="25"/>
    <n v="67"/>
    <n v="27"/>
    <n v="2.9821"/>
    <n v="325000"/>
    <x v="1"/>
    <m/>
  </r>
  <r>
    <n v="-118.75"/>
    <n v="34.33"/>
    <n v="27"/>
    <n v="534"/>
    <n v="85"/>
    <n v="243"/>
    <n v="77"/>
    <n v="8.2787000000000006"/>
    <n v="330000"/>
    <x v="1"/>
    <m/>
  </r>
  <r>
    <n v="-118.73"/>
    <n v="34.29"/>
    <n v="11"/>
    <n v="5451"/>
    <n v="736"/>
    <n v="2526"/>
    <n v="752"/>
    <n v="7.3550000000000004"/>
    <n v="343900"/>
    <x v="1"/>
    <m/>
  </r>
  <r>
    <n v="-118.72"/>
    <n v="34.29"/>
    <n v="22"/>
    <n v="3266"/>
    <n v="529"/>
    <n v="1595"/>
    <n v="494"/>
    <n v="6.0368000000000004"/>
    <n v="248000"/>
    <x v="1"/>
    <m/>
  </r>
  <r>
    <n v="-118.73"/>
    <n v="34.29"/>
    <n v="8"/>
    <n v="4983"/>
    <n v="754"/>
    <n v="2510"/>
    <n v="725"/>
    <n v="6.9454000000000002"/>
    <n v="276500"/>
    <x v="1"/>
    <m/>
  </r>
  <r>
    <n v="-121.52"/>
    <n v="38.590000000000003"/>
    <n v="35"/>
    <n v="6418"/>
    <n v="1545"/>
    <n v="3814"/>
    <n v="1496"/>
    <n v="1.6647000000000001"/>
    <n v="69100"/>
    <x v="2"/>
    <e v="#NAME?"/>
  </r>
  <r>
    <n v="-121.51"/>
    <n v="38.58"/>
    <n v="42"/>
    <n v="1822"/>
    <n v="636"/>
    <n v="1372"/>
    <n v="560"/>
    <n v="1.2542"/>
    <n v="76000"/>
    <x v="2"/>
    <e v="#NAME?"/>
  </r>
  <r>
    <n v="-121.53"/>
    <n v="38.6"/>
    <n v="25"/>
    <n v="5154"/>
    <n v="1105"/>
    <n v="3196"/>
    <n v="1073"/>
    <n v="2.7566000000000002"/>
    <n v="80200"/>
    <x v="2"/>
    <e v="#NAME?"/>
  </r>
  <r>
    <n v="-121.54"/>
    <n v="38.590000000000003"/>
    <n v="29"/>
    <n v="2242"/>
    <n v="493"/>
    <n v="1481"/>
    <n v="478"/>
    <n v="2.0781000000000001"/>
    <n v="74800"/>
    <x v="2"/>
    <e v="#NAME?"/>
  </r>
  <r>
    <n v="-121.54"/>
    <n v="38.590000000000003"/>
    <n v="40"/>
    <n v="2120"/>
    <n v="504"/>
    <n v="1304"/>
    <n v="464"/>
    <n v="2.0367999999999999"/>
    <n v="67800"/>
    <x v="2"/>
    <e v="#NAME?"/>
  </r>
  <r>
    <n v="-121.55"/>
    <n v="38.590000000000003"/>
    <n v="36"/>
    <n v="435"/>
    <n v="95"/>
    <n v="285"/>
    <n v="90"/>
    <n v="1.2292000000000001"/>
    <n v="69600"/>
    <x v="2"/>
    <e v="#NAME?"/>
  </r>
  <r>
    <n v="-121.63"/>
    <n v="38.67"/>
    <n v="34"/>
    <n v="431"/>
    <n v="85"/>
    <n v="391"/>
    <n v="77"/>
    <n v="2.625"/>
    <n v="225000"/>
    <x v="2"/>
    <e v="#NAME?"/>
  </r>
  <r>
    <n v="-121.52"/>
    <n v="38.58"/>
    <n v="24"/>
    <n v="938"/>
    <n v="275"/>
    <n v="508"/>
    <n v="253"/>
    <n v="1.6419999999999999"/>
    <n v="32500"/>
    <x v="2"/>
    <e v="#NAME?"/>
  </r>
  <r>
    <n v="-121.53"/>
    <n v="38.56"/>
    <n v="39"/>
    <n v="2438"/>
    <n v="483"/>
    <n v="1103"/>
    <n v="472"/>
    <n v="2.9375"/>
    <n v="86600"/>
    <x v="2"/>
    <e v="#NAME?"/>
  </r>
  <r>
    <n v="-121.52"/>
    <n v="38.57"/>
    <n v="43"/>
    <n v="2360"/>
    <n v="471"/>
    <n v="1041"/>
    <n v="452"/>
    <n v="2.89"/>
    <n v="86200"/>
    <x v="2"/>
    <e v="#NAME?"/>
  </r>
  <r>
    <n v="-121.54"/>
    <n v="38.58"/>
    <n v="30"/>
    <n v="4648"/>
    <n v="1252"/>
    <n v="2524"/>
    <n v="1089"/>
    <n v="1.3177000000000001"/>
    <n v="74300"/>
    <x v="2"/>
    <e v="#NAME?"/>
  </r>
  <r>
    <n v="-121.56"/>
    <n v="38.58"/>
    <n v="32"/>
    <n v="2070"/>
    <n v="561"/>
    <n v="2046"/>
    <n v="523"/>
    <n v="1.9426000000000001"/>
    <n v="82300"/>
    <x v="2"/>
    <e v="#NAME?"/>
  </r>
  <r>
    <n v="-121.53"/>
    <n v="38.58"/>
    <n v="33"/>
    <n v="4988"/>
    <n v="1169"/>
    <n v="2414"/>
    <n v="1075"/>
    <n v="1.9728000000000001"/>
    <n v="76400"/>
    <x v="2"/>
    <e v="#NAME?"/>
  </r>
  <r>
    <n v="-121.53"/>
    <n v="38.58"/>
    <n v="35"/>
    <n v="1316"/>
    <n v="321"/>
    <n v="732"/>
    <n v="336"/>
    <n v="2.1213000000000002"/>
    <n v="79200"/>
    <x v="2"/>
    <e v="#NAME?"/>
  </r>
  <r>
    <n v="-121.53"/>
    <n v="38.57"/>
    <n v="34"/>
    <n v="3395"/>
    <n v="592"/>
    <n v="1518"/>
    <n v="627"/>
    <n v="4.0833000000000004"/>
    <n v="118500"/>
    <x v="2"/>
    <e v="#NAME?"/>
  </r>
  <r>
    <n v="-121.54"/>
    <n v="38.54"/>
    <n v="36"/>
    <n v="1672"/>
    <n v="302"/>
    <n v="969"/>
    <n v="337"/>
    <n v="3.0535999999999999"/>
    <n v="73100"/>
    <x v="2"/>
    <e v="#NAME?"/>
  </r>
  <r>
    <n v="-121.55"/>
    <n v="38.51"/>
    <n v="22"/>
    <n v="2403"/>
    <n v="431"/>
    <n v="1088"/>
    <n v="421"/>
    <n v="3.9"/>
    <n v="146900"/>
    <x v="2"/>
    <e v="#NAME?"/>
  </r>
  <r>
    <n v="-121.55"/>
    <n v="38.549999999999997"/>
    <n v="10"/>
    <n v="6227"/>
    <n v="1164"/>
    <n v="2909"/>
    <n v="1077"/>
    <n v="4.1059999999999999"/>
    <n v="115900"/>
    <x v="2"/>
    <e v="#NAME?"/>
  </r>
  <r>
    <n v="-121.56"/>
    <n v="38.44"/>
    <n v="43"/>
    <n v="1485"/>
    <n v="270"/>
    <n v="653"/>
    <n v="251"/>
    <n v="3"/>
    <n v="141700"/>
    <x v="2"/>
    <e v="#NAME?"/>
  </r>
  <r>
    <n v="-121.61"/>
    <n v="38.380000000000003"/>
    <n v="37"/>
    <n v="1365"/>
    <n v="276"/>
    <n v="952"/>
    <n v="268"/>
    <n v="4.0369999999999999"/>
    <n v="156900"/>
    <x v="2"/>
    <e v="#NAME?"/>
  </r>
  <r>
    <n v="-121.79"/>
    <n v="38.54"/>
    <n v="7"/>
    <n v="1777"/>
    <n v="513"/>
    <n v="4479"/>
    <n v="504"/>
    <n v="1.4653"/>
    <n v="310000"/>
    <x v="2"/>
    <e v="#NAME?"/>
  </r>
  <r>
    <n v="-121.8"/>
    <n v="38.549999999999997"/>
    <n v="11"/>
    <n v="5121"/>
    <n v="899"/>
    <n v="2258"/>
    <n v="901"/>
    <n v="4.7168000000000001"/>
    <n v="223200"/>
    <x v="2"/>
    <e v="#NAME?"/>
  </r>
  <r>
    <n v="-121.78"/>
    <n v="38.549999999999997"/>
    <n v="12"/>
    <n v="10509"/>
    <n v="2186"/>
    <n v="5633"/>
    <n v="2138"/>
    <n v="2.9605000000000001"/>
    <n v="204300"/>
    <x v="2"/>
    <e v="#NAME?"/>
  </r>
  <r>
    <n v="-121.76"/>
    <n v="38.57"/>
    <n v="11"/>
    <n v="15018"/>
    <n v="3008"/>
    <n v="7984"/>
    <n v="2962"/>
    <n v="3.1371000000000002"/>
    <n v="201800"/>
    <x v="2"/>
    <e v="#NAME?"/>
  </r>
  <r>
    <n v="-121.81"/>
    <n v="38.58"/>
    <n v="17"/>
    <n v="1964"/>
    <n v="314"/>
    <n v="808"/>
    <n v="286"/>
    <n v="5.9629000000000003"/>
    <n v="286000"/>
    <x v="2"/>
    <e v="#NAME?"/>
  </r>
  <r>
    <n v="-121.7"/>
    <n v="38.6"/>
    <n v="16"/>
    <n v="2372"/>
    <n v="588"/>
    <n v="1400"/>
    <n v="583"/>
    <n v="2.8921999999999999"/>
    <n v="153600"/>
    <x v="2"/>
    <e v="#NAME?"/>
  </r>
  <r>
    <n v="-121.67"/>
    <n v="38.54"/>
    <n v="13"/>
    <n v="6141"/>
    <n v="1019"/>
    <n v="2553"/>
    <n v="967"/>
    <n v="4.2431999999999999"/>
    <n v="326500"/>
    <x v="2"/>
    <e v="#NAME?"/>
  </r>
  <r>
    <n v="-121.74"/>
    <n v="38.56"/>
    <n v="18"/>
    <n v="3960"/>
    <n v="1151"/>
    <n v="2248"/>
    <n v="1144"/>
    <n v="1.7257"/>
    <n v="179100"/>
    <x v="2"/>
    <e v="#NAME?"/>
  </r>
  <r>
    <n v="-121.74"/>
    <n v="38.549999999999997"/>
    <n v="34"/>
    <n v="2299"/>
    <n v="579"/>
    <n v="1300"/>
    <n v="536"/>
    <n v="1.6435"/>
    <n v="148500"/>
    <x v="2"/>
    <e v="#NAME?"/>
  </r>
  <r>
    <n v="-121.73"/>
    <n v="38.549999999999997"/>
    <n v="34"/>
    <n v="1717"/>
    <n v="393"/>
    <n v="1224"/>
    <n v="387"/>
    <n v="2.7917000000000001"/>
    <n v="130800"/>
    <x v="2"/>
    <e v="#NAME?"/>
  </r>
  <r>
    <n v="-121.73"/>
    <n v="38.54"/>
    <n v="18"/>
    <n v="974"/>
    <n v="317"/>
    <n v="521"/>
    <n v="317"/>
    <n v="1.0632999999999999"/>
    <n v="137500"/>
    <x v="2"/>
    <e v="#NAME?"/>
  </r>
  <r>
    <n v="-121.73"/>
    <n v="38.56"/>
    <n v="30"/>
    <n v="3306"/>
    <n v="629"/>
    <n v="1623"/>
    <n v="648"/>
    <n v="2.8614000000000002"/>
    <n v="145200"/>
    <x v="2"/>
    <e v="#NAME?"/>
  </r>
  <r>
    <n v="-121.71"/>
    <n v="38.56"/>
    <n v="20"/>
    <n v="8627"/>
    <n v="1516"/>
    <n v="4071"/>
    <n v="1466"/>
    <n v="4.2198000000000002"/>
    <n v="164100"/>
    <x v="2"/>
    <e v="#NAME?"/>
  </r>
  <r>
    <n v="-121.72"/>
    <n v="38.54"/>
    <n v="16"/>
    <n v="2790"/>
    <n v="624"/>
    <n v="1386"/>
    <n v="636"/>
    <n v="3.1907999999999999"/>
    <n v="194300"/>
    <x v="2"/>
    <e v="#NAME?"/>
  </r>
  <r>
    <n v="-121.7"/>
    <n v="38.54"/>
    <n v="13"/>
    <n v="6819"/>
    <n v="1158"/>
    <n v="2828"/>
    <n v="1115"/>
    <n v="4.6224999999999996"/>
    <n v="226500"/>
    <x v="2"/>
    <e v="#NAME?"/>
  </r>
  <r>
    <n v="-121.75"/>
    <n v="38.549999999999997"/>
    <n v="33"/>
    <n v="2479"/>
    <n v="382"/>
    <n v="979"/>
    <n v="377"/>
    <n v="4.7308000000000003"/>
    <n v="236200"/>
    <x v="2"/>
    <e v="#NAME?"/>
  </r>
  <r>
    <n v="-121.74"/>
    <n v="38.549999999999997"/>
    <n v="33"/>
    <n v="6861"/>
    <n v="1820"/>
    <n v="3717"/>
    <n v="1767"/>
    <n v="1.7311000000000001"/>
    <n v="182600"/>
    <x v="2"/>
    <e v="#NAME?"/>
  </r>
  <r>
    <n v="-121.76"/>
    <n v="38.549999999999997"/>
    <n v="23"/>
    <n v="8800"/>
    <n v="1857"/>
    <n v="6330"/>
    <n v="1832"/>
    <n v="2.0649999999999999"/>
    <n v="219400"/>
    <x v="2"/>
    <e v="#NAME?"/>
  </r>
  <r>
    <n v="-121.75"/>
    <n v="38.549999999999997"/>
    <n v="26"/>
    <n v="4802"/>
    <n v="950"/>
    <n v="2199"/>
    <n v="939"/>
    <n v="3.7452000000000001"/>
    <n v="227700"/>
    <x v="2"/>
    <e v="#NAME?"/>
  </r>
  <r>
    <n v="-121.77"/>
    <n v="38.69"/>
    <n v="47"/>
    <n v="1697"/>
    <n v="318"/>
    <n v="775"/>
    <n v="276"/>
    <n v="3.4559000000000002"/>
    <n v="123100"/>
    <x v="2"/>
    <e v="#NAME?"/>
  </r>
  <r>
    <n v="-121.77"/>
    <n v="38.68"/>
    <n v="43"/>
    <n v="2559"/>
    <n v="598"/>
    <n v="1820"/>
    <n v="591"/>
    <n v="2.1926999999999999"/>
    <n v="107900"/>
    <x v="2"/>
    <e v="#NAME?"/>
  </r>
  <r>
    <n v="-121.76"/>
    <n v="38.68"/>
    <n v="38"/>
    <n v="674"/>
    <n v="178"/>
    <n v="701"/>
    <n v="189"/>
    <n v="1.3942000000000001"/>
    <n v="69400"/>
    <x v="2"/>
    <e v="#NAME?"/>
  </r>
  <r>
    <n v="-121.8"/>
    <n v="38.69"/>
    <n v="8"/>
    <n v="3544"/>
    <n v="691"/>
    <n v="2118"/>
    <n v="678"/>
    <n v="3.7477"/>
    <n v="122200"/>
    <x v="2"/>
    <e v="#NAME?"/>
  </r>
  <r>
    <n v="-121.79"/>
    <n v="38.69"/>
    <n v="23"/>
    <n v="1755"/>
    <n v="321"/>
    <n v="1061"/>
    <n v="313"/>
    <n v="2.8864000000000001"/>
    <n v="103100"/>
    <x v="2"/>
    <e v="#NAME?"/>
  </r>
  <r>
    <n v="-121.78"/>
    <n v="38.69"/>
    <n v="31"/>
    <n v="2547"/>
    <n v="535"/>
    <n v="1579"/>
    <n v="509"/>
    <n v="2.6774"/>
    <n v="95800"/>
    <x v="2"/>
    <e v="#NAME?"/>
  </r>
  <r>
    <n v="-121.8"/>
    <n v="38.68"/>
    <n v="11"/>
    <n v="3851"/>
    <n v="892"/>
    <n v="1847"/>
    <n v="747"/>
    <n v="3.4331"/>
    <n v="120600"/>
    <x v="2"/>
    <e v="#NAME?"/>
  </r>
  <r>
    <n v="-121.79"/>
    <n v="38.68"/>
    <n v="24"/>
    <n v="3794"/>
    <n v="848"/>
    <n v="2225"/>
    <n v="864"/>
    <n v="2.8068"/>
    <n v="95300"/>
    <x v="2"/>
    <e v="#NAME?"/>
  </r>
  <r>
    <n v="-121.78"/>
    <n v="38.68"/>
    <n v="39"/>
    <n v="2806"/>
    <n v="662"/>
    <n v="1659"/>
    <n v="638"/>
    <n v="1.9786999999999999"/>
    <n v="97800"/>
    <x v="2"/>
    <e v="#NAME?"/>
  </r>
  <r>
    <n v="-121.8"/>
    <n v="38.67"/>
    <n v="11"/>
    <n v="3251"/>
    <n v="623"/>
    <n v="1700"/>
    <n v="615"/>
    <n v="3.1875"/>
    <n v="172000"/>
    <x v="2"/>
    <e v="#NAME?"/>
  </r>
  <r>
    <n v="-121.79"/>
    <n v="38.67"/>
    <n v="17"/>
    <n v="2875"/>
    <n v="810"/>
    <n v="1876"/>
    <n v="749"/>
    <n v="1.9510000000000001"/>
    <n v="152500"/>
    <x v="2"/>
    <e v="#NAME?"/>
  </r>
  <r>
    <n v="-121.78"/>
    <n v="38.68"/>
    <n v="43"/>
    <n v="3766"/>
    <n v="847"/>
    <n v="1855"/>
    <n v="817"/>
    <n v="2.3468"/>
    <n v="119400"/>
    <x v="2"/>
    <e v="#NAME?"/>
  </r>
  <r>
    <n v="-121.8"/>
    <n v="38.67"/>
    <n v="10"/>
    <n v="2086"/>
    <n v="380"/>
    <n v="1073"/>
    <n v="378"/>
    <n v="4.5526"/>
    <n v="154400"/>
    <x v="2"/>
    <e v="#NAME?"/>
  </r>
  <r>
    <n v="-121.79"/>
    <n v="38.67"/>
    <n v="30"/>
    <n v="2602"/>
    <n v="401"/>
    <n v="981"/>
    <n v="405"/>
    <n v="4.7222"/>
    <n v="167200"/>
    <x v="2"/>
    <e v="#NAME?"/>
  </r>
  <r>
    <n v="-121.78"/>
    <n v="38.67"/>
    <n v="38"/>
    <n v="2948"/>
    <n v="478"/>
    <n v="1123"/>
    <n v="460"/>
    <n v="4.0556000000000001"/>
    <n v="146900"/>
    <x v="2"/>
    <e v="#NAME?"/>
  </r>
  <r>
    <n v="-121.77"/>
    <n v="38.67"/>
    <n v="42"/>
    <n v="2670"/>
    <n v="518"/>
    <n v="1548"/>
    <n v="534"/>
    <n v="2.2793999999999999"/>
    <n v="108900"/>
    <x v="2"/>
    <e v="#NAME?"/>
  </r>
  <r>
    <n v="-121.77"/>
    <n v="38.67"/>
    <n v="45"/>
    <n v="2438"/>
    <n v="462"/>
    <n v="1415"/>
    <n v="510"/>
    <n v="2.8351000000000002"/>
    <n v="107200"/>
    <x v="2"/>
    <e v="#NAME?"/>
  </r>
  <r>
    <n v="-121.75"/>
    <n v="38.67"/>
    <n v="9"/>
    <n v="12139"/>
    <n v="2640"/>
    <n v="6837"/>
    <n v="2358"/>
    <n v="3.125"/>
    <n v="132500"/>
    <x v="2"/>
    <e v="#NAME?"/>
  </r>
  <r>
    <n v="-121.71"/>
    <n v="38.72"/>
    <n v="32"/>
    <n v="710"/>
    <n v="155"/>
    <n v="550"/>
    <n v="154"/>
    <n v="2.8881999999999999"/>
    <n v="151400"/>
    <x v="2"/>
    <e v="#NAME?"/>
  </r>
  <r>
    <n v="-121.7"/>
    <n v="38.65"/>
    <n v="22"/>
    <n v="1360"/>
    <n v="282"/>
    <n v="808"/>
    <n v="229"/>
    <n v="2.4167000000000001"/>
    <n v="225000"/>
    <x v="2"/>
    <e v="#NAME?"/>
  </r>
  <r>
    <n v="-121.84"/>
    <n v="38.65"/>
    <n v="29"/>
    <n v="3167"/>
    <n v="548"/>
    <n v="1554"/>
    <n v="534"/>
    <n v="4.3487"/>
    <n v="200700"/>
    <x v="2"/>
    <e v="#NAME?"/>
  </r>
  <r>
    <n v="-121.79"/>
    <n v="38.659999999999997"/>
    <n v="15"/>
    <n v="6809"/>
    <n v="1052"/>
    <n v="3060"/>
    <n v="1060"/>
    <n v="5.3064"/>
    <n v="165000"/>
    <x v="2"/>
    <e v="#NAME?"/>
  </r>
  <r>
    <n v="-121.78"/>
    <n v="38.659999999999997"/>
    <n v="18"/>
    <n v="4224"/>
    <n v="632"/>
    <n v="1907"/>
    <n v="641"/>
    <n v="4.8226000000000004"/>
    <n v="139900"/>
    <x v="2"/>
    <e v="#NAME?"/>
  </r>
  <r>
    <n v="-121.76"/>
    <n v="38.659999999999997"/>
    <n v="17"/>
    <n v="5320"/>
    <n v="984"/>
    <n v="2866"/>
    <n v="928"/>
    <n v="4.1997"/>
    <n v="133400"/>
    <x v="2"/>
    <e v="#NAME?"/>
  </r>
  <r>
    <n v="-121.96"/>
    <n v="38.54"/>
    <n v="6"/>
    <n v="1485"/>
    <n v="318"/>
    <n v="894"/>
    <n v="308"/>
    <n v="3.2222"/>
    <n v="139600"/>
    <x v="2"/>
    <e v="#NAME?"/>
  </r>
  <r>
    <n v="-121.99"/>
    <n v="38.53"/>
    <n v="6"/>
    <n v="4598"/>
    <n v="834"/>
    <n v="2561"/>
    <n v="812"/>
    <n v="3.4186000000000001"/>
    <n v="127300"/>
    <x v="2"/>
    <e v="#NAME?"/>
  </r>
  <r>
    <n v="-121.98"/>
    <n v="38.520000000000003"/>
    <n v="27"/>
    <n v="3044"/>
    <n v="565"/>
    <n v="1583"/>
    <n v="514"/>
    <n v="2.7989000000000002"/>
    <n v="126700"/>
    <x v="2"/>
    <e v="#NAME?"/>
  </r>
  <r>
    <n v="-122.05"/>
    <n v="38.56"/>
    <n v="20"/>
    <n v="1005"/>
    <n v="168"/>
    <n v="457"/>
    <n v="157"/>
    <n v="5.6790000000000003"/>
    <n v="225000"/>
    <x v="2"/>
    <e v="#NAME?"/>
  </r>
  <r>
    <n v="-121.92"/>
    <n v="38.57"/>
    <n v="10"/>
    <n v="1320"/>
    <n v="246"/>
    <n v="898"/>
    <n v="228"/>
    <n v="1.9327000000000001"/>
    <n v="193800"/>
    <x v="2"/>
    <e v="#NAME?"/>
  </r>
  <r>
    <n v="-121.9"/>
    <n v="38.72"/>
    <n v="38"/>
    <n v="575"/>
    <n v="107"/>
    <n v="259"/>
    <n v="109"/>
    <n v="3.75"/>
    <n v="187500"/>
    <x v="2"/>
    <e v="#NAME?"/>
  </r>
  <r>
    <n v="-122"/>
    <n v="38.83"/>
    <n v="26"/>
    <n v="272"/>
    <n v="49"/>
    <n v="194"/>
    <n v="52"/>
    <n v="3.4186999999999999"/>
    <n v="98400"/>
    <x v="2"/>
    <e v="#NAME?"/>
  </r>
  <r>
    <n v="-121.94"/>
    <n v="38.89"/>
    <n v="15"/>
    <n v="1462"/>
    <n v="314"/>
    <n v="774"/>
    <n v="271"/>
    <n v="2.5478000000000001"/>
    <n v="91700"/>
    <x v="2"/>
    <e v="#NAME?"/>
  </r>
  <r>
    <n v="-121.81"/>
    <n v="38.840000000000003"/>
    <n v="37"/>
    <n v="352"/>
    <n v="65"/>
    <n v="238"/>
    <n v="67"/>
    <n v="2.8542000000000001"/>
    <n v="275000"/>
    <x v="2"/>
    <e v="#NAME?"/>
  </r>
  <r>
    <n v="-121.72"/>
    <n v="38.799999999999997"/>
    <n v="36"/>
    <n v="1069"/>
    <n v="228"/>
    <n v="567"/>
    <n v="190"/>
    <n v="1.9559"/>
    <n v="78400"/>
    <x v="2"/>
    <e v="#NAME?"/>
  </r>
  <r>
    <n v="-121.77"/>
    <n v="38.76"/>
    <n v="32"/>
    <n v="1950"/>
    <n v="385"/>
    <n v="1145"/>
    <n v="363"/>
    <n v="2.8365"/>
    <n v="87900"/>
    <x v="2"/>
    <e v="#NAME?"/>
  </r>
  <r>
    <n v="-122.21"/>
    <n v="38.83"/>
    <n v="20"/>
    <n v="1138"/>
    <n v="221"/>
    <n v="459"/>
    <n v="209"/>
    <n v="3.1534"/>
    <n v="123400"/>
    <x v="2"/>
    <e v="#NAME?"/>
  </r>
  <r>
    <n v="-122.16"/>
    <n v="38.9"/>
    <n v="33"/>
    <n v="1221"/>
    <n v="236"/>
    <n v="488"/>
    <n v="199"/>
    <n v="3.7574000000000001"/>
    <n v="92700"/>
    <x v="2"/>
    <e v="#NAME?"/>
  </r>
  <r>
    <n v="-122"/>
    <n v="38.729999999999997"/>
    <n v="31"/>
    <n v="371"/>
    <n v="74"/>
    <n v="208"/>
    <n v="84"/>
    <n v="3.875"/>
    <n v="137500"/>
    <x v="2"/>
    <e v="#NAME?"/>
  </r>
  <r>
    <n v="-121.95"/>
    <n v="38.65"/>
    <n v="19"/>
    <n v="1265"/>
    <n v="228"/>
    <n v="755"/>
    <n v="218"/>
    <n v="3.3472"/>
    <n v="69800"/>
    <x v="2"/>
    <e v="#NAME?"/>
  </r>
  <r>
    <n v="-122.04"/>
    <n v="38.68"/>
    <n v="26"/>
    <n v="1113"/>
    <n v="222"/>
    <n v="689"/>
    <n v="234"/>
    <n v="3.0486"/>
    <n v="83600"/>
    <x v="2"/>
    <e v="#NAME?"/>
  </r>
  <r>
    <n v="-122.03"/>
    <n v="38.69"/>
    <n v="23"/>
    <n v="1796"/>
    <n v="380"/>
    <n v="939"/>
    <n v="330"/>
    <n v="2.7955000000000001"/>
    <n v="96300"/>
    <x v="2"/>
    <e v="#NAME?"/>
  </r>
  <r>
    <n v="-121.6"/>
    <n v="39.15"/>
    <n v="19"/>
    <n v="1396"/>
    <n v="336"/>
    <n v="940"/>
    <n v="309"/>
    <n v="1.5207999999999999"/>
    <n v="70300"/>
    <x v="2"/>
    <e v="#NAME?"/>
  </r>
  <r>
    <n v="-121.59"/>
    <n v="39.15"/>
    <n v="5"/>
    <n v="1922"/>
    <n v="489"/>
    <n v="938"/>
    <n v="439"/>
    <n v="2.0474000000000001"/>
    <n v="61300"/>
    <x v="2"/>
    <e v="#NAME?"/>
  </r>
  <r>
    <n v="-121.59"/>
    <n v="39.15"/>
    <n v="48"/>
    <n v="1783"/>
    <n v="399"/>
    <n v="938"/>
    <n v="374"/>
    <n v="1.6652"/>
    <n v="58900"/>
    <x v="2"/>
    <e v="#NAME?"/>
  </r>
  <r>
    <n v="-121.59"/>
    <n v="39.14"/>
    <n v="41"/>
    <n v="1492"/>
    <n v="350"/>
    <n v="804"/>
    <n v="353"/>
    <n v="1.6839999999999999"/>
    <n v="71300"/>
    <x v="2"/>
    <e v="#NAME?"/>
  </r>
  <r>
    <n v="-121.58"/>
    <n v="39.15"/>
    <n v="34"/>
    <n v="1376"/>
    <n v="376"/>
    <n v="702"/>
    <n v="317"/>
    <n v="1.4945999999999999"/>
    <n v="55500"/>
    <x v="2"/>
    <e v="#NAME?"/>
  </r>
  <r>
    <n v="-121.58"/>
    <n v="39.14"/>
    <n v="52"/>
    <n v="662"/>
    <n v="160"/>
    <n v="520"/>
    <n v="149"/>
    <n v="0.89280000000000004"/>
    <n v="55000"/>
    <x v="2"/>
    <e v="#NAME?"/>
  </r>
  <r>
    <n v="-121.58"/>
    <n v="39.159999999999997"/>
    <n v="36"/>
    <n v="1206"/>
    <n v="197"/>
    <n v="537"/>
    <n v="204"/>
    <n v="3.3611"/>
    <n v="79800"/>
    <x v="2"/>
    <e v="#NAME?"/>
  </r>
  <r>
    <n v="-121.57"/>
    <n v="39.159999999999997"/>
    <n v="21"/>
    <n v="1872"/>
    <n v="302"/>
    <n v="870"/>
    <n v="301"/>
    <n v="3.7250000000000001"/>
    <n v="84700"/>
    <x v="2"/>
    <e v="#NAME?"/>
  </r>
  <r>
    <n v="-121.56"/>
    <n v="39.159999999999997"/>
    <n v="12"/>
    <n v="3349"/>
    <n v="642"/>
    <n v="2029"/>
    <n v="619"/>
    <n v="2.9647000000000001"/>
    <n v="88800"/>
    <x v="2"/>
    <e v="#NAME?"/>
  </r>
  <r>
    <n v="-121.57"/>
    <n v="39.159999999999997"/>
    <n v="33"/>
    <n v="2033"/>
    <n v="375"/>
    <n v="914"/>
    <n v="330"/>
    <n v="2.6964000000000001"/>
    <n v="68500"/>
    <x v="2"/>
    <e v="#NAME?"/>
  </r>
  <r>
    <n v="-121.58"/>
    <n v="39.159999999999997"/>
    <n v="33"/>
    <n v="1897"/>
    <n v="378"/>
    <n v="888"/>
    <n v="385"/>
    <n v="2.1111"/>
    <n v="68700"/>
    <x v="2"/>
    <e v="#NAME?"/>
  </r>
  <r>
    <n v="-121.58"/>
    <n v="39.15"/>
    <n v="38"/>
    <n v="1756"/>
    <n v="396"/>
    <n v="837"/>
    <n v="401"/>
    <n v="1.9121999999999999"/>
    <n v="55500"/>
    <x v="2"/>
    <e v="#NAME?"/>
  </r>
  <r>
    <n v="-121.56"/>
    <n v="39.159999999999997"/>
    <n v="35"/>
    <n v="2157"/>
    <n v="441"/>
    <n v="1009"/>
    <n v="409"/>
    <n v="1.5827"/>
    <n v="63000"/>
    <x v="2"/>
    <e v="#NAME?"/>
  </r>
  <r>
    <n v="-121.57"/>
    <n v="39.159999999999997"/>
    <n v="18"/>
    <n v="1632"/>
    <n v="367"/>
    <n v="769"/>
    <n v="330"/>
    <n v="3.1029"/>
    <n v="71700"/>
    <x v="2"/>
    <e v="#NAME?"/>
  </r>
  <r>
    <n v="-121.57"/>
    <n v="39.130000000000003"/>
    <n v="30"/>
    <n v="442"/>
    <n v="103"/>
    <n v="413"/>
    <n v="88"/>
    <n v="1.5693999999999999"/>
    <n v="57900"/>
    <x v="2"/>
    <e v="#NAME?"/>
  </r>
  <r>
    <n v="-121.56"/>
    <n v="39.130000000000003"/>
    <n v="17"/>
    <n v="2277"/>
    <n v="608"/>
    <n v="1607"/>
    <n v="562"/>
    <n v="1.5085"/>
    <n v="69700"/>
    <x v="2"/>
    <e v="#NAME?"/>
  </r>
  <r>
    <n v="-121.54"/>
    <n v="39.130000000000003"/>
    <n v="18"/>
    <n v="4289"/>
    <n v="1021"/>
    <n v="2707"/>
    <n v="939"/>
    <n v="1.3374999999999999"/>
    <n v="59600"/>
    <x v="2"/>
    <e v="#NAME?"/>
  </r>
  <r>
    <n v="-121.54"/>
    <n v="39.119999999999997"/>
    <n v="17"/>
    <n v="4251"/>
    <n v="899"/>
    <n v="3265"/>
    <n v="934"/>
    <n v="2.3496000000000001"/>
    <n v="65000"/>
    <x v="2"/>
    <e v="#NAME?"/>
  </r>
  <r>
    <n v="-121.58"/>
    <n v="39.119999999999997"/>
    <n v="26"/>
    <n v="2796"/>
    <n v="629"/>
    <n v="2017"/>
    <n v="632"/>
    <n v="1.8354999999999999"/>
    <n v="61200"/>
    <x v="2"/>
    <e v="#NAME?"/>
  </r>
  <r>
    <n v="-121.57"/>
    <n v="39.119999999999997"/>
    <n v="30"/>
    <n v="2601"/>
    <n v="534"/>
    <n v="1702"/>
    <n v="506"/>
    <n v="2.08"/>
    <n v="56600"/>
    <x v="2"/>
    <e v="#NAME?"/>
  </r>
  <r>
    <n v="-121.57"/>
    <n v="39.1"/>
    <n v="28"/>
    <n v="1442"/>
    <n v="333"/>
    <n v="832"/>
    <n v="286"/>
    <n v="1.8412999999999999"/>
    <n v="62300"/>
    <x v="2"/>
    <e v="#NAME?"/>
  </r>
  <r>
    <n v="-121.59"/>
    <n v="39.1"/>
    <n v="24"/>
    <n v="1107"/>
    <n v="261"/>
    <n v="768"/>
    <n v="205"/>
    <n v="1.7166999999999999"/>
    <n v="48800"/>
    <x v="2"/>
    <e v="#NAME?"/>
  </r>
  <r>
    <n v="-121.56"/>
    <n v="39.11"/>
    <n v="18"/>
    <n v="2171"/>
    <n v="480"/>
    <n v="1527"/>
    <n v="447"/>
    <n v="2.3010999999999999"/>
    <n v="57500"/>
    <x v="2"/>
    <e v="#NAME?"/>
  </r>
  <r>
    <n v="-121.56"/>
    <n v="39.1"/>
    <n v="28"/>
    <n v="2130"/>
    <n v="484"/>
    <n v="1195"/>
    <n v="439"/>
    <n v="1.3631"/>
    <n v="45500"/>
    <x v="2"/>
    <e v="#NAME?"/>
  </r>
  <r>
    <n v="-121.55"/>
    <n v="39.1"/>
    <n v="27"/>
    <n v="1783"/>
    <n v="441"/>
    <n v="1163"/>
    <n v="409"/>
    <n v="1.2857000000000001"/>
    <n v="47000"/>
    <x v="2"/>
    <e v="#NAME?"/>
  </r>
  <r>
    <n v="-121.56"/>
    <n v="39.08"/>
    <n v="26"/>
    <n v="1377"/>
    <n v="289"/>
    <n v="761"/>
    <n v="267"/>
    <n v="1.4934000000000001"/>
    <n v="48300"/>
    <x v="2"/>
    <e v="#NAME?"/>
  </r>
  <r>
    <n v="-121.55"/>
    <n v="39.090000000000003"/>
    <n v="31"/>
    <n v="1728"/>
    <n v="365"/>
    <n v="1167"/>
    <n v="384"/>
    <n v="1.4958"/>
    <n v="53400"/>
    <x v="2"/>
    <e v="#NAME?"/>
  </r>
  <r>
    <n v="-121.54"/>
    <n v="39.08"/>
    <n v="26"/>
    <n v="2276"/>
    <n v="460"/>
    <n v="1455"/>
    <n v="474"/>
    <n v="2.4695"/>
    <n v="58000"/>
    <x v="2"/>
    <e v="#NAME?"/>
  </r>
  <r>
    <n v="-121.54"/>
    <n v="39.08"/>
    <n v="23"/>
    <n v="1076"/>
    <n v="216"/>
    <n v="724"/>
    <n v="197"/>
    <n v="2.3597999999999999"/>
    <n v="57500"/>
    <x v="2"/>
    <e v="#NAME?"/>
  </r>
  <r>
    <n v="-121.53"/>
    <n v="39.08"/>
    <n v="15"/>
    <n v="1810"/>
    <n v="441"/>
    <n v="1157"/>
    <n v="375"/>
    <n v="2.0468999999999999"/>
    <n v="55100"/>
    <x v="2"/>
    <e v="#NAME?"/>
  </r>
  <r>
    <n v="-121.53"/>
    <n v="39.06"/>
    <n v="20"/>
    <n v="561"/>
    <n v="109"/>
    <n v="308"/>
    <n v="114"/>
    <n v="3.3020999999999998"/>
    <n v="70800"/>
    <x v="2"/>
    <e v="#NAME?"/>
  </r>
  <r>
    <n v="-121.55"/>
    <n v="39.06"/>
    <n v="25"/>
    <n v="1332"/>
    <n v="247"/>
    <n v="726"/>
    <n v="226"/>
    <n v="2.25"/>
    <n v="63400"/>
    <x v="2"/>
    <e v="#NAME?"/>
  </r>
  <r>
    <n v="-121.56"/>
    <n v="39.01"/>
    <n v="22"/>
    <n v="1891"/>
    <n v="340"/>
    <n v="1023"/>
    <n v="296"/>
    <n v="2.7303000000000002"/>
    <n v="99100"/>
    <x v="2"/>
    <e v="#NAME?"/>
  </r>
  <r>
    <n v="-121.48"/>
    <n v="39.049999999999997"/>
    <n v="40"/>
    <n v="198"/>
    <n v="41"/>
    <n v="151"/>
    <n v="48"/>
    <n v="4.5625"/>
    <n v="100000"/>
    <x v="2"/>
    <e v="#NAME?"/>
  </r>
  <r>
    <n v="-121.47"/>
    <n v="39.01"/>
    <n v="37"/>
    <n v="1244"/>
    <n v="247"/>
    <n v="484"/>
    <n v="157"/>
    <n v="2.3660999999999999"/>
    <n v="77500"/>
    <x v="2"/>
    <e v="#NAME?"/>
  </r>
  <r>
    <n v="-121.44"/>
    <n v="39"/>
    <n v="20"/>
    <n v="755"/>
    <n v="147"/>
    <n v="457"/>
    <n v="157"/>
    <n v="2.4167000000000001"/>
    <n v="67000"/>
    <x v="2"/>
    <e v="#NAME?"/>
  </r>
  <r>
    <n v="-121.37"/>
    <n v="39.03"/>
    <n v="32"/>
    <n v="1158"/>
    <n v="244"/>
    <n v="598"/>
    <n v="227"/>
    <n v="2.8235000000000001"/>
    <n v="65500"/>
    <x v="2"/>
    <e v="#NAME?"/>
  </r>
  <r>
    <n v="-121.41"/>
    <n v="39.04"/>
    <n v="16"/>
    <n v="1698"/>
    <n v="300"/>
    <n v="731"/>
    <n v="291"/>
    <n v="3.0739000000000001"/>
    <n v="87200"/>
    <x v="2"/>
    <e v="#NAME?"/>
  </r>
  <r>
    <n v="-121.52"/>
    <n v="39.119999999999997"/>
    <n v="37"/>
    <n v="102"/>
    <n v="17"/>
    <n v="29"/>
    <n v="14"/>
    <n v="4.125"/>
    <n v="72000"/>
    <x v="2"/>
    <e v="#NAME?"/>
  </r>
  <r>
    <n v="-121.43"/>
    <n v="39.18"/>
    <n v="36"/>
    <n v="1124"/>
    <n v="184"/>
    <n v="504"/>
    <n v="171"/>
    <n v="2.1667000000000001"/>
    <n v="93800"/>
    <x v="2"/>
    <e v="#NAME?"/>
  </r>
  <r>
    <n v="-121.32"/>
    <n v="39.130000000000003"/>
    <n v="5"/>
    <n v="358"/>
    <n v="65"/>
    <n v="169"/>
    <n v="59"/>
    <n v="3"/>
    <n v="162500"/>
    <x v="2"/>
    <e v="#NAME?"/>
  </r>
  <r>
    <n v="-121.48"/>
    <n v="39.1"/>
    <n v="19"/>
    <n v="2043"/>
    <n v="421"/>
    <n v="1018"/>
    <n v="390"/>
    <n v="2.5952000000000002"/>
    <n v="92400"/>
    <x v="2"/>
    <e v="#NAME?"/>
  </r>
  <r>
    <n v="-121.39"/>
    <n v="39.119999999999997"/>
    <n v="28"/>
    <n v="10035"/>
    <n v="1856"/>
    <n v="6912"/>
    <n v="1818"/>
    <n v="2.0943000000000001"/>
    <n v="108300"/>
    <x v="2"/>
    <e v="#NAME?"/>
  </r>
  <r>
    <n v="-121.32"/>
    <n v="39.29"/>
    <n v="11"/>
    <n v="2640"/>
    <n v="505"/>
    <n v="1257"/>
    <n v="445"/>
    <n v="3.5672999999999999"/>
    <n v="112000"/>
    <x v="2"/>
    <e v="#NAME?"/>
  </r>
  <r>
    <n v="-121.4"/>
    <n v="39.33"/>
    <n v="15"/>
    <n v="2655"/>
    <n v="493"/>
    <n v="1200"/>
    <n v="432"/>
    <n v="3.5179"/>
    <n v="107200"/>
    <x v="2"/>
    <e v="#NAME?"/>
  </r>
  <r>
    <n v="-121.45"/>
    <n v="39.26"/>
    <n v="15"/>
    <n v="2319"/>
    <n v="416"/>
    <n v="1047"/>
    <n v="385"/>
    <n v="3.125"/>
    <n v="115600"/>
    <x v="2"/>
    <e v="#NAME?"/>
  </r>
  <r>
    <n v="-121.53"/>
    <n v="39.19"/>
    <n v="27"/>
    <n v="2080"/>
    <n v="412"/>
    <n v="1082"/>
    <n v="382"/>
    <n v="2.5495000000000001"/>
    <n v="98300"/>
    <x v="2"/>
    <e v="#NAME?"/>
  </r>
  <r>
    <n v="-121.56"/>
    <n v="39.270000000000003"/>
    <n v="28"/>
    <n v="2332"/>
    <n v="395"/>
    <n v="1041"/>
    <n v="344"/>
    <n v="3.7124999999999999"/>
    <n v="116800"/>
    <x v="2"/>
    <e v="#NAME?"/>
  </r>
  <r>
    <n v="-121.09"/>
    <n v="39.479999999999997"/>
    <n v="25"/>
    <n v="1665"/>
    <n v="374"/>
    <n v="845"/>
    <n v="330"/>
    <n v="1.5603"/>
    <n v="78100"/>
    <x v="2"/>
    <e v="#NAME?"/>
  </r>
  <r>
    <n v="-121.21"/>
    <n v="39.49"/>
    <n v="18"/>
    <n v="697"/>
    <n v="150"/>
    <n v="356"/>
    <n v="114"/>
    <n v="2.5568"/>
    <n v="77100"/>
    <x v="2"/>
    <e v="#NAME?"/>
  </r>
  <r>
    <n v="-121.22"/>
    <n v="39.43"/>
    <n v="17"/>
    <n v="2254"/>
    <n v="485"/>
    <n v="1007"/>
    <n v="433"/>
    <n v="1.7"/>
    <n v="92300"/>
    <x v="2"/>
    <e v="#NAME?"/>
  </r>
  <r>
    <n v="-121.32"/>
    <n v="39.43"/>
    <n v="18"/>
    <n v="1860"/>
    <n v="409"/>
    <n v="741"/>
    <n v="349"/>
    <n v="1.8672"/>
    <n v="84700"/>
    <x v="2"/>
    <e v="#NAME?"/>
  </r>
  <r>
    <n v="-121.24"/>
    <n v="39.369999999999997"/>
    <n v="16"/>
    <n v="2785"/>
    <n v="616"/>
    <n v="1387"/>
    <n v="530"/>
    <n v="2.3885999999999998"/>
    <n v="89400"/>
    <x v="2"/>
    <e v="#NAME?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D6348F-1052-4152-A988-5054235EB85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8">
  <location ref="M912:N918" firstHeaderRow="1" firstDataRow="1" firstDataCol="1"/>
  <pivotFields count="1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>
      <items count="6">
        <item x="1"/>
        <item x="2"/>
        <item x="4"/>
        <item x="0"/>
        <item x="3"/>
        <item t="default"/>
      </items>
    </pivotField>
    <pivotField compact="0" outline="0" showAl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ocean_proximity" fld="9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F7DDD06-BF9F-4EBE-89E6-E3E126CA8A76}" name="Table1" displayName="Table1" ref="A1:J20642" totalsRowCount="1">
  <autoFilter ref="A1:J20641" xr:uid="{9F7DDD06-BF9F-4EBE-89E6-E3E126CA8A76}">
    <filterColumn colId="9">
      <filters>
        <filter val="&lt;1H OCEAN"/>
      </filters>
    </filterColumn>
  </autoFilter>
  <tableColumns count="10">
    <tableColumn id="1" xr3:uid="{AE5B03E6-66B3-4ED0-A334-B75029CBB55D}" name="longitude" totalsRowLabel="Total"/>
    <tableColumn id="2" xr3:uid="{32E9B099-A2C4-4EEE-85F2-401AB4005384}" name="latitude"/>
    <tableColumn id="3" xr3:uid="{B7E356FF-F3B3-4589-8C41-6A540EB1FDB8}" name="housing_median_age"/>
    <tableColumn id="4" xr3:uid="{D7438BAD-CF55-46AD-B6F6-9782B9F02AE2}" name="total_rooms"/>
    <tableColumn id="5" xr3:uid="{55F215E1-9991-4177-B7A0-B71A1CF5FD51}" name="total_bedrooms"/>
    <tableColumn id="6" xr3:uid="{D3C118CD-97DB-421B-81BD-EBB16AB81489}" name="population"/>
    <tableColumn id="7" xr3:uid="{6C51705B-26E2-44A7-8F37-C46BD0D409F4}" name="households"/>
    <tableColumn id="8" xr3:uid="{167583FA-148F-495C-9D62-0E42CA0CC035}" name="median_income"/>
    <tableColumn id="9" xr3:uid="{435B2516-F3FC-412D-9C9B-A717872A1587}" name="median_house_value"/>
    <tableColumn id="10" xr3:uid="{C0553C49-2D63-4E0B-BF46-A4B609ED2B9A}" name="ocean_proximity" totalsRowFunction="count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kaggle.com/datasets/camnugent/california-housing-pric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642"/>
  <sheetViews>
    <sheetView topLeftCell="A906" workbookViewId="0">
      <selection activeCell="N920" sqref="N920"/>
    </sheetView>
  </sheetViews>
  <sheetFormatPr defaultRowHeight="14.4" x14ac:dyDescent="0.3"/>
  <cols>
    <col min="1" max="1" width="11.88671875" bestFit="1" customWidth="1"/>
    <col min="2" max="2" width="10.44140625" bestFit="1" customWidth="1"/>
    <col min="3" max="3" width="22.6640625" bestFit="1" customWidth="1"/>
    <col min="4" max="4" width="14.44140625" bestFit="1" customWidth="1"/>
    <col min="5" max="5" width="17.88671875" bestFit="1" customWidth="1"/>
    <col min="6" max="6" width="13.109375" bestFit="1" customWidth="1"/>
    <col min="7" max="7" width="13.6640625" bestFit="1" customWidth="1"/>
    <col min="8" max="8" width="17.88671875" bestFit="1" customWidth="1"/>
    <col min="9" max="9" width="22.6640625" bestFit="1" customWidth="1"/>
    <col min="10" max="10" width="18.5546875" bestFit="1" customWidth="1"/>
    <col min="13" max="13" width="19" bestFit="1" customWidth="1"/>
    <col min="14" max="14" width="24.109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3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 hidden="1" x14ac:dyDescent="0.3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 hidden="1" x14ac:dyDescent="0.3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 hidden="1" x14ac:dyDescent="0.3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 hidden="1" x14ac:dyDescent="0.3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 hidden="1" x14ac:dyDescent="0.3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 hidden="1" x14ac:dyDescent="0.3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 hidden="1" x14ac:dyDescent="0.3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 hidden="1" x14ac:dyDescent="0.3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 hidden="1" x14ac:dyDescent="0.3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 hidden="1" x14ac:dyDescent="0.3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 hidden="1" x14ac:dyDescent="0.3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 hidden="1" x14ac:dyDescent="0.3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 hidden="1" x14ac:dyDescent="0.3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 hidden="1" x14ac:dyDescent="0.3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 hidden="1" x14ac:dyDescent="0.3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 hidden="1" x14ac:dyDescent="0.3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 hidden="1" x14ac:dyDescent="0.3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 hidden="1" x14ac:dyDescent="0.3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 hidden="1" x14ac:dyDescent="0.3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 hidden="1" x14ac:dyDescent="0.3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 hidden="1" x14ac:dyDescent="0.3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 hidden="1" x14ac:dyDescent="0.3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 hidden="1" x14ac:dyDescent="0.3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 hidden="1" x14ac:dyDescent="0.3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 hidden="1" x14ac:dyDescent="0.3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 hidden="1" x14ac:dyDescent="0.3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 hidden="1" x14ac:dyDescent="0.3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 hidden="1" x14ac:dyDescent="0.3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 hidden="1" x14ac:dyDescent="0.3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 hidden="1" x14ac:dyDescent="0.3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 hidden="1" x14ac:dyDescent="0.3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 hidden="1" x14ac:dyDescent="0.3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 hidden="1" x14ac:dyDescent="0.3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 hidden="1" x14ac:dyDescent="0.3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 hidden="1" x14ac:dyDescent="0.3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 hidden="1" x14ac:dyDescent="0.3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 hidden="1" x14ac:dyDescent="0.3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 hidden="1" x14ac:dyDescent="0.3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 hidden="1" x14ac:dyDescent="0.3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 hidden="1" x14ac:dyDescent="0.3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 hidden="1" x14ac:dyDescent="0.3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 hidden="1" x14ac:dyDescent="0.3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 hidden="1" x14ac:dyDescent="0.3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 hidden="1" x14ac:dyDescent="0.3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 hidden="1" x14ac:dyDescent="0.3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 hidden="1" x14ac:dyDescent="0.3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 hidden="1" x14ac:dyDescent="0.3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 hidden="1" x14ac:dyDescent="0.3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 hidden="1" x14ac:dyDescent="0.3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 hidden="1" x14ac:dyDescent="0.3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 hidden="1" x14ac:dyDescent="0.3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 hidden="1" x14ac:dyDescent="0.3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 hidden="1" x14ac:dyDescent="0.3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 hidden="1" x14ac:dyDescent="0.3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 hidden="1" x14ac:dyDescent="0.3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 hidden="1" x14ac:dyDescent="0.3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 hidden="1" x14ac:dyDescent="0.3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 hidden="1" x14ac:dyDescent="0.3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 hidden="1" x14ac:dyDescent="0.3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 hidden="1" x14ac:dyDescent="0.3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 hidden="1" x14ac:dyDescent="0.3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 hidden="1" x14ac:dyDescent="0.3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 hidden="1" x14ac:dyDescent="0.3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 hidden="1" x14ac:dyDescent="0.3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 hidden="1" x14ac:dyDescent="0.3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 hidden="1" x14ac:dyDescent="0.3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 hidden="1" x14ac:dyDescent="0.3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 hidden="1" x14ac:dyDescent="0.3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 hidden="1" x14ac:dyDescent="0.3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 hidden="1" x14ac:dyDescent="0.3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 hidden="1" x14ac:dyDescent="0.3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 hidden="1" x14ac:dyDescent="0.3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 hidden="1" x14ac:dyDescent="0.3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 hidden="1" x14ac:dyDescent="0.3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 hidden="1" x14ac:dyDescent="0.3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 hidden="1" x14ac:dyDescent="0.3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 hidden="1" x14ac:dyDescent="0.3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 hidden="1" x14ac:dyDescent="0.3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 hidden="1" x14ac:dyDescent="0.3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 hidden="1" x14ac:dyDescent="0.3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 hidden="1" x14ac:dyDescent="0.3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 hidden="1" x14ac:dyDescent="0.3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 hidden="1" x14ac:dyDescent="0.3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 hidden="1" x14ac:dyDescent="0.3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 hidden="1" x14ac:dyDescent="0.3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 hidden="1" x14ac:dyDescent="0.3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 hidden="1" x14ac:dyDescent="0.3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 hidden="1" x14ac:dyDescent="0.3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 hidden="1" x14ac:dyDescent="0.3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 hidden="1" x14ac:dyDescent="0.3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 hidden="1" x14ac:dyDescent="0.3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 hidden="1" x14ac:dyDescent="0.3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 hidden="1" x14ac:dyDescent="0.3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 hidden="1" x14ac:dyDescent="0.3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 hidden="1" x14ac:dyDescent="0.3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 hidden="1" x14ac:dyDescent="0.3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 hidden="1" x14ac:dyDescent="0.3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 hidden="1" x14ac:dyDescent="0.3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 hidden="1" x14ac:dyDescent="0.3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 hidden="1" x14ac:dyDescent="0.3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</row>
    <row r="103" spans="1:10" hidden="1" x14ac:dyDescent="0.3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</row>
    <row r="104" spans="1:10" hidden="1" x14ac:dyDescent="0.3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</row>
    <row r="105" spans="1:10" hidden="1" x14ac:dyDescent="0.3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</row>
    <row r="106" spans="1:10" hidden="1" x14ac:dyDescent="0.3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</row>
    <row r="107" spans="1:10" hidden="1" x14ac:dyDescent="0.3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</row>
    <row r="108" spans="1:10" hidden="1" x14ac:dyDescent="0.3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</row>
    <row r="109" spans="1:10" hidden="1" x14ac:dyDescent="0.3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</row>
    <row r="110" spans="1:10" hidden="1" x14ac:dyDescent="0.3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</row>
    <row r="111" spans="1:10" hidden="1" x14ac:dyDescent="0.3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</row>
    <row r="112" spans="1:10" hidden="1" x14ac:dyDescent="0.3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</row>
    <row r="113" spans="1:10" hidden="1" x14ac:dyDescent="0.3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</row>
    <row r="114" spans="1:10" hidden="1" x14ac:dyDescent="0.3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</row>
    <row r="115" spans="1:10" hidden="1" x14ac:dyDescent="0.3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</row>
    <row r="116" spans="1:10" hidden="1" x14ac:dyDescent="0.3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</row>
    <row r="117" spans="1:10" hidden="1" x14ac:dyDescent="0.3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</row>
    <row r="118" spans="1:10" hidden="1" x14ac:dyDescent="0.3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</row>
    <row r="119" spans="1:10" hidden="1" x14ac:dyDescent="0.3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</row>
    <row r="120" spans="1:10" hidden="1" x14ac:dyDescent="0.3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</row>
    <row r="121" spans="1:10" hidden="1" x14ac:dyDescent="0.3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</row>
    <row r="122" spans="1:10" hidden="1" x14ac:dyDescent="0.3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</row>
    <row r="123" spans="1:10" hidden="1" x14ac:dyDescent="0.3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</row>
    <row r="124" spans="1:10" hidden="1" x14ac:dyDescent="0.3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</row>
    <row r="125" spans="1:10" hidden="1" x14ac:dyDescent="0.3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</row>
    <row r="126" spans="1:10" hidden="1" x14ac:dyDescent="0.3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</row>
    <row r="127" spans="1:10" hidden="1" x14ac:dyDescent="0.3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</row>
    <row r="128" spans="1:10" hidden="1" x14ac:dyDescent="0.3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</row>
    <row r="129" spans="1:10" hidden="1" x14ac:dyDescent="0.3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</row>
    <row r="130" spans="1:10" hidden="1" x14ac:dyDescent="0.3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</row>
    <row r="131" spans="1:10" hidden="1" x14ac:dyDescent="0.3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</row>
    <row r="132" spans="1:10" hidden="1" x14ac:dyDescent="0.3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</row>
    <row r="133" spans="1:10" hidden="1" x14ac:dyDescent="0.3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</row>
    <row r="134" spans="1:10" hidden="1" x14ac:dyDescent="0.3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</row>
    <row r="135" spans="1:10" hidden="1" x14ac:dyDescent="0.3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</row>
    <row r="136" spans="1:10" hidden="1" x14ac:dyDescent="0.3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</row>
    <row r="137" spans="1:10" hidden="1" x14ac:dyDescent="0.3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</row>
    <row r="138" spans="1:10" hidden="1" x14ac:dyDescent="0.3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</row>
    <row r="139" spans="1:10" hidden="1" x14ac:dyDescent="0.3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</row>
    <row r="140" spans="1:10" hidden="1" x14ac:dyDescent="0.3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</row>
    <row r="141" spans="1:10" hidden="1" x14ac:dyDescent="0.3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</row>
    <row r="142" spans="1:10" hidden="1" x14ac:dyDescent="0.3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</row>
    <row r="143" spans="1:10" hidden="1" x14ac:dyDescent="0.3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</row>
    <row r="144" spans="1:10" hidden="1" x14ac:dyDescent="0.3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</row>
    <row r="145" spans="1:10" hidden="1" x14ac:dyDescent="0.3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</row>
    <row r="146" spans="1:10" hidden="1" x14ac:dyDescent="0.3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</row>
    <row r="147" spans="1:10" hidden="1" x14ac:dyDescent="0.3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</row>
    <row r="148" spans="1:10" hidden="1" x14ac:dyDescent="0.3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</row>
    <row r="149" spans="1:10" hidden="1" x14ac:dyDescent="0.3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</row>
    <row r="150" spans="1:10" hidden="1" x14ac:dyDescent="0.3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</row>
    <row r="151" spans="1:10" hidden="1" x14ac:dyDescent="0.3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</row>
    <row r="152" spans="1:10" hidden="1" x14ac:dyDescent="0.3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</row>
    <row r="153" spans="1:10" hidden="1" x14ac:dyDescent="0.3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</row>
    <row r="154" spans="1:10" hidden="1" x14ac:dyDescent="0.3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</row>
    <row r="155" spans="1:10" hidden="1" x14ac:dyDescent="0.3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</row>
    <row r="156" spans="1:10" hidden="1" x14ac:dyDescent="0.3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</row>
    <row r="157" spans="1:10" hidden="1" x14ac:dyDescent="0.3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</row>
    <row r="158" spans="1:10" hidden="1" x14ac:dyDescent="0.3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</row>
    <row r="159" spans="1:10" hidden="1" x14ac:dyDescent="0.3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</row>
    <row r="160" spans="1:10" hidden="1" x14ac:dyDescent="0.3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</row>
    <row r="161" spans="1:10" hidden="1" x14ac:dyDescent="0.3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</row>
    <row r="162" spans="1:10" hidden="1" x14ac:dyDescent="0.3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</row>
    <row r="163" spans="1:10" hidden="1" x14ac:dyDescent="0.3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</row>
    <row r="164" spans="1:10" hidden="1" x14ac:dyDescent="0.3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</row>
    <row r="165" spans="1:10" hidden="1" x14ac:dyDescent="0.3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</row>
    <row r="166" spans="1:10" hidden="1" x14ac:dyDescent="0.3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</row>
    <row r="167" spans="1:10" hidden="1" x14ac:dyDescent="0.3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</row>
    <row r="168" spans="1:10" hidden="1" x14ac:dyDescent="0.3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</row>
    <row r="169" spans="1:10" hidden="1" x14ac:dyDescent="0.3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</row>
    <row r="170" spans="1:10" hidden="1" x14ac:dyDescent="0.3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</row>
    <row r="171" spans="1:10" hidden="1" x14ac:dyDescent="0.3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</row>
    <row r="172" spans="1:10" hidden="1" x14ac:dyDescent="0.3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</row>
    <row r="173" spans="1:10" hidden="1" x14ac:dyDescent="0.3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</row>
    <row r="174" spans="1:10" hidden="1" x14ac:dyDescent="0.3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</row>
    <row r="175" spans="1:10" hidden="1" x14ac:dyDescent="0.3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</row>
    <row r="176" spans="1:10" hidden="1" x14ac:dyDescent="0.3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</row>
    <row r="177" spans="1:10" hidden="1" x14ac:dyDescent="0.3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</row>
    <row r="178" spans="1:10" hidden="1" x14ac:dyDescent="0.3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</row>
    <row r="179" spans="1:10" hidden="1" x14ac:dyDescent="0.3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</row>
    <row r="180" spans="1:10" hidden="1" x14ac:dyDescent="0.3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</row>
    <row r="181" spans="1:10" hidden="1" x14ac:dyDescent="0.3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</row>
    <row r="182" spans="1:10" hidden="1" x14ac:dyDescent="0.3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</row>
    <row r="183" spans="1:10" hidden="1" x14ac:dyDescent="0.3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</row>
    <row r="184" spans="1:10" hidden="1" x14ac:dyDescent="0.3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</row>
    <row r="185" spans="1:10" hidden="1" x14ac:dyDescent="0.3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</row>
    <row r="186" spans="1:10" hidden="1" x14ac:dyDescent="0.3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</row>
    <row r="187" spans="1:10" hidden="1" x14ac:dyDescent="0.3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</row>
    <row r="188" spans="1:10" hidden="1" x14ac:dyDescent="0.3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</row>
    <row r="189" spans="1:10" hidden="1" x14ac:dyDescent="0.3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</row>
    <row r="190" spans="1:10" hidden="1" x14ac:dyDescent="0.3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</row>
    <row r="191" spans="1:10" hidden="1" x14ac:dyDescent="0.3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</row>
    <row r="192" spans="1:10" hidden="1" x14ac:dyDescent="0.3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</row>
    <row r="193" spans="1:10" hidden="1" x14ac:dyDescent="0.3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</row>
    <row r="194" spans="1:10" hidden="1" x14ac:dyDescent="0.3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</row>
    <row r="195" spans="1:10" hidden="1" x14ac:dyDescent="0.3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</row>
    <row r="196" spans="1:10" hidden="1" x14ac:dyDescent="0.3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</row>
    <row r="197" spans="1:10" hidden="1" x14ac:dyDescent="0.3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</row>
    <row r="198" spans="1:10" hidden="1" x14ac:dyDescent="0.3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</row>
    <row r="199" spans="1:10" hidden="1" x14ac:dyDescent="0.3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</row>
    <row r="200" spans="1:10" hidden="1" x14ac:dyDescent="0.3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</row>
    <row r="201" spans="1:10" hidden="1" x14ac:dyDescent="0.3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</row>
    <row r="202" spans="1:10" hidden="1" x14ac:dyDescent="0.3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</row>
    <row r="203" spans="1:10" hidden="1" x14ac:dyDescent="0.3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</row>
    <row r="204" spans="1:10" hidden="1" x14ac:dyDescent="0.3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</row>
    <row r="205" spans="1:10" hidden="1" x14ac:dyDescent="0.3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</row>
    <row r="206" spans="1:10" hidden="1" x14ac:dyDescent="0.3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</row>
    <row r="207" spans="1:10" hidden="1" x14ac:dyDescent="0.3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</row>
    <row r="208" spans="1:10" hidden="1" x14ac:dyDescent="0.3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</row>
    <row r="209" spans="1:10" hidden="1" x14ac:dyDescent="0.3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</row>
    <row r="210" spans="1:10" hidden="1" x14ac:dyDescent="0.3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</row>
    <row r="211" spans="1:10" hidden="1" x14ac:dyDescent="0.3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</row>
    <row r="212" spans="1:10" hidden="1" x14ac:dyDescent="0.3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</row>
    <row r="213" spans="1:10" hidden="1" x14ac:dyDescent="0.3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</row>
    <row r="214" spans="1:10" hidden="1" x14ac:dyDescent="0.3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</row>
    <row r="215" spans="1:10" hidden="1" x14ac:dyDescent="0.3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</row>
    <row r="216" spans="1:10" hidden="1" x14ac:dyDescent="0.3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</row>
    <row r="217" spans="1:10" hidden="1" x14ac:dyDescent="0.3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</row>
    <row r="218" spans="1:10" hidden="1" x14ac:dyDescent="0.3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</row>
    <row r="219" spans="1:10" hidden="1" x14ac:dyDescent="0.3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</row>
    <row r="220" spans="1:10" hidden="1" x14ac:dyDescent="0.3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</row>
    <row r="221" spans="1:10" hidden="1" x14ac:dyDescent="0.3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</row>
    <row r="222" spans="1:10" hidden="1" x14ac:dyDescent="0.3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</row>
    <row r="223" spans="1:10" hidden="1" x14ac:dyDescent="0.3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</row>
    <row r="224" spans="1:10" hidden="1" x14ac:dyDescent="0.3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</row>
    <row r="225" spans="1:10" hidden="1" x14ac:dyDescent="0.3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</row>
    <row r="226" spans="1:10" hidden="1" x14ac:dyDescent="0.3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</row>
    <row r="227" spans="1:10" hidden="1" x14ac:dyDescent="0.3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</row>
    <row r="228" spans="1:10" hidden="1" x14ac:dyDescent="0.3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</row>
    <row r="229" spans="1:10" hidden="1" x14ac:dyDescent="0.3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</row>
    <row r="230" spans="1:10" hidden="1" x14ac:dyDescent="0.3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</row>
    <row r="231" spans="1:10" hidden="1" x14ac:dyDescent="0.3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</row>
    <row r="232" spans="1:10" hidden="1" x14ac:dyDescent="0.3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</row>
    <row r="233" spans="1:10" hidden="1" x14ac:dyDescent="0.3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</row>
    <row r="234" spans="1:10" hidden="1" x14ac:dyDescent="0.3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</row>
    <row r="235" spans="1:10" hidden="1" x14ac:dyDescent="0.3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</row>
    <row r="236" spans="1:10" hidden="1" x14ac:dyDescent="0.3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</row>
    <row r="237" spans="1:10" hidden="1" x14ac:dyDescent="0.3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</row>
    <row r="238" spans="1:10" hidden="1" x14ac:dyDescent="0.3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</row>
    <row r="239" spans="1:10" hidden="1" x14ac:dyDescent="0.3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</row>
    <row r="240" spans="1:10" hidden="1" x14ac:dyDescent="0.3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</row>
    <row r="241" spans="1:10" hidden="1" x14ac:dyDescent="0.3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</row>
    <row r="242" spans="1:10" hidden="1" x14ac:dyDescent="0.3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</row>
    <row r="243" spans="1:10" hidden="1" x14ac:dyDescent="0.3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</row>
    <row r="244" spans="1:10" hidden="1" x14ac:dyDescent="0.3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</row>
    <row r="245" spans="1:10" hidden="1" x14ac:dyDescent="0.3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</row>
    <row r="246" spans="1:10" hidden="1" x14ac:dyDescent="0.3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</row>
    <row r="247" spans="1:10" hidden="1" x14ac:dyDescent="0.3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</row>
    <row r="248" spans="1:10" hidden="1" x14ac:dyDescent="0.3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</row>
    <row r="249" spans="1:10" hidden="1" x14ac:dyDescent="0.3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</row>
    <row r="250" spans="1:10" hidden="1" x14ac:dyDescent="0.3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</row>
    <row r="251" spans="1:10" hidden="1" x14ac:dyDescent="0.3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</row>
    <row r="252" spans="1:10" hidden="1" x14ac:dyDescent="0.3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</row>
    <row r="253" spans="1:10" hidden="1" x14ac:dyDescent="0.3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</row>
    <row r="254" spans="1:10" hidden="1" x14ac:dyDescent="0.3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</row>
    <row r="255" spans="1:10" hidden="1" x14ac:dyDescent="0.3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</row>
    <row r="256" spans="1:10" hidden="1" x14ac:dyDescent="0.3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</row>
    <row r="257" spans="1:10" hidden="1" x14ac:dyDescent="0.3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</row>
    <row r="258" spans="1:10" hidden="1" x14ac:dyDescent="0.3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</row>
    <row r="259" spans="1:10" hidden="1" x14ac:dyDescent="0.3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</row>
    <row r="260" spans="1:10" hidden="1" x14ac:dyDescent="0.3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</row>
    <row r="261" spans="1:10" hidden="1" x14ac:dyDescent="0.3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</row>
    <row r="262" spans="1:10" hidden="1" x14ac:dyDescent="0.3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</row>
    <row r="263" spans="1:10" hidden="1" x14ac:dyDescent="0.3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</row>
    <row r="264" spans="1:10" hidden="1" x14ac:dyDescent="0.3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</row>
    <row r="265" spans="1:10" hidden="1" x14ac:dyDescent="0.3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</row>
    <row r="266" spans="1:10" hidden="1" x14ac:dyDescent="0.3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</row>
    <row r="267" spans="1:10" hidden="1" x14ac:dyDescent="0.3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</row>
    <row r="268" spans="1:10" hidden="1" x14ac:dyDescent="0.3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</row>
    <row r="269" spans="1:10" hidden="1" x14ac:dyDescent="0.3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</row>
    <row r="270" spans="1:10" hidden="1" x14ac:dyDescent="0.3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</row>
    <row r="271" spans="1:10" hidden="1" x14ac:dyDescent="0.3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</row>
    <row r="272" spans="1:10" hidden="1" x14ac:dyDescent="0.3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</row>
    <row r="273" spans="1:10" hidden="1" x14ac:dyDescent="0.3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</row>
    <row r="274" spans="1:10" hidden="1" x14ac:dyDescent="0.3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</row>
    <row r="275" spans="1:10" hidden="1" x14ac:dyDescent="0.3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</row>
    <row r="276" spans="1:10" hidden="1" x14ac:dyDescent="0.3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</row>
    <row r="277" spans="1:10" hidden="1" x14ac:dyDescent="0.3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</row>
    <row r="278" spans="1:10" hidden="1" x14ac:dyDescent="0.3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</row>
    <row r="279" spans="1:10" hidden="1" x14ac:dyDescent="0.3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</row>
    <row r="280" spans="1:10" hidden="1" x14ac:dyDescent="0.3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</row>
    <row r="281" spans="1:10" hidden="1" x14ac:dyDescent="0.3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</row>
    <row r="282" spans="1:10" hidden="1" x14ac:dyDescent="0.3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</row>
    <row r="283" spans="1:10" hidden="1" x14ac:dyDescent="0.3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</row>
    <row r="284" spans="1:10" hidden="1" x14ac:dyDescent="0.3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</row>
    <row r="285" spans="1:10" hidden="1" x14ac:dyDescent="0.3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</row>
    <row r="286" spans="1:10" hidden="1" x14ac:dyDescent="0.3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</row>
    <row r="287" spans="1:10" hidden="1" x14ac:dyDescent="0.3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</row>
    <row r="288" spans="1:10" hidden="1" x14ac:dyDescent="0.3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</row>
    <row r="289" spans="1:10" hidden="1" x14ac:dyDescent="0.3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</row>
    <row r="290" spans="1:10" hidden="1" x14ac:dyDescent="0.3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</row>
    <row r="291" spans="1:10" hidden="1" x14ac:dyDescent="0.3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</row>
    <row r="292" spans="1:10" hidden="1" x14ac:dyDescent="0.3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</row>
    <row r="293" spans="1:10" hidden="1" x14ac:dyDescent="0.3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</row>
    <row r="294" spans="1:10" hidden="1" x14ac:dyDescent="0.3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</row>
    <row r="295" spans="1:10" hidden="1" x14ac:dyDescent="0.3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</row>
    <row r="296" spans="1:10" hidden="1" x14ac:dyDescent="0.3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</row>
    <row r="297" spans="1:10" hidden="1" x14ac:dyDescent="0.3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</row>
    <row r="298" spans="1:10" hidden="1" x14ac:dyDescent="0.3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</row>
    <row r="299" spans="1:10" hidden="1" x14ac:dyDescent="0.3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</row>
    <row r="300" spans="1:10" hidden="1" x14ac:dyDescent="0.3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</row>
    <row r="301" spans="1:10" hidden="1" x14ac:dyDescent="0.3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</row>
    <row r="302" spans="1:10" hidden="1" x14ac:dyDescent="0.3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</row>
    <row r="303" spans="1:10" hidden="1" x14ac:dyDescent="0.3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</row>
    <row r="304" spans="1:10" hidden="1" x14ac:dyDescent="0.3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</row>
    <row r="305" spans="1:10" hidden="1" x14ac:dyDescent="0.3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</row>
    <row r="306" spans="1:10" hidden="1" x14ac:dyDescent="0.3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</row>
    <row r="307" spans="1:10" hidden="1" x14ac:dyDescent="0.3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</row>
    <row r="308" spans="1:10" hidden="1" x14ac:dyDescent="0.3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</row>
    <row r="309" spans="1:10" hidden="1" x14ac:dyDescent="0.3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</row>
    <row r="310" spans="1:10" hidden="1" x14ac:dyDescent="0.3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</row>
    <row r="311" spans="1:10" hidden="1" x14ac:dyDescent="0.3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</row>
    <row r="312" spans="1:10" hidden="1" x14ac:dyDescent="0.3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</row>
    <row r="313" spans="1:10" hidden="1" x14ac:dyDescent="0.3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</row>
    <row r="314" spans="1:10" hidden="1" x14ac:dyDescent="0.3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</row>
    <row r="315" spans="1:10" hidden="1" x14ac:dyDescent="0.3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</row>
    <row r="316" spans="1:10" hidden="1" x14ac:dyDescent="0.3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</row>
    <row r="317" spans="1:10" hidden="1" x14ac:dyDescent="0.3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</row>
    <row r="318" spans="1:10" hidden="1" x14ac:dyDescent="0.3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</row>
    <row r="319" spans="1:10" hidden="1" x14ac:dyDescent="0.3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</row>
    <row r="320" spans="1:10" hidden="1" x14ac:dyDescent="0.3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</row>
    <row r="321" spans="1:10" hidden="1" x14ac:dyDescent="0.3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</row>
    <row r="322" spans="1:10" hidden="1" x14ac:dyDescent="0.3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</row>
    <row r="323" spans="1:10" hidden="1" x14ac:dyDescent="0.3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</row>
    <row r="324" spans="1:10" hidden="1" x14ac:dyDescent="0.3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</row>
    <row r="325" spans="1:10" hidden="1" x14ac:dyDescent="0.3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</row>
    <row r="326" spans="1:10" hidden="1" x14ac:dyDescent="0.3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</row>
    <row r="327" spans="1:10" hidden="1" x14ac:dyDescent="0.3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</row>
    <row r="328" spans="1:10" hidden="1" x14ac:dyDescent="0.3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</row>
    <row r="329" spans="1:10" hidden="1" x14ac:dyDescent="0.3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</row>
    <row r="330" spans="1:10" hidden="1" x14ac:dyDescent="0.3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</row>
    <row r="331" spans="1:10" hidden="1" x14ac:dyDescent="0.3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</row>
    <row r="332" spans="1:10" hidden="1" x14ac:dyDescent="0.3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</row>
    <row r="333" spans="1:10" hidden="1" x14ac:dyDescent="0.3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</row>
    <row r="334" spans="1:10" hidden="1" x14ac:dyDescent="0.3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</row>
    <row r="335" spans="1:10" hidden="1" x14ac:dyDescent="0.3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</row>
    <row r="336" spans="1:10" hidden="1" x14ac:dyDescent="0.3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</row>
    <row r="337" spans="1:10" hidden="1" x14ac:dyDescent="0.3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</row>
    <row r="338" spans="1:10" hidden="1" x14ac:dyDescent="0.3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</row>
    <row r="339" spans="1:10" hidden="1" x14ac:dyDescent="0.3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</row>
    <row r="340" spans="1:10" hidden="1" x14ac:dyDescent="0.3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</row>
    <row r="341" spans="1:10" hidden="1" x14ac:dyDescent="0.3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</row>
    <row r="342" spans="1:10" hidden="1" x14ac:dyDescent="0.3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</row>
    <row r="343" spans="1:10" hidden="1" x14ac:dyDescent="0.3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</row>
    <row r="344" spans="1:10" hidden="1" x14ac:dyDescent="0.3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</row>
    <row r="345" spans="1:10" hidden="1" x14ac:dyDescent="0.3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</row>
    <row r="346" spans="1:10" hidden="1" x14ac:dyDescent="0.3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</row>
    <row r="347" spans="1:10" hidden="1" x14ac:dyDescent="0.3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</row>
    <row r="348" spans="1:10" hidden="1" x14ac:dyDescent="0.3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</row>
    <row r="349" spans="1:10" hidden="1" x14ac:dyDescent="0.3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</row>
    <row r="350" spans="1:10" hidden="1" x14ac:dyDescent="0.3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</row>
    <row r="351" spans="1:10" hidden="1" x14ac:dyDescent="0.3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</row>
    <row r="352" spans="1:10" hidden="1" x14ac:dyDescent="0.3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</row>
    <row r="353" spans="1:10" hidden="1" x14ac:dyDescent="0.3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</row>
    <row r="354" spans="1:10" hidden="1" x14ac:dyDescent="0.3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</row>
    <row r="355" spans="1:10" hidden="1" x14ac:dyDescent="0.3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</row>
    <row r="356" spans="1:10" hidden="1" x14ac:dyDescent="0.3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</row>
    <row r="357" spans="1:10" hidden="1" x14ac:dyDescent="0.3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</row>
    <row r="358" spans="1:10" hidden="1" x14ac:dyDescent="0.3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</row>
    <row r="359" spans="1:10" hidden="1" x14ac:dyDescent="0.3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</row>
    <row r="360" spans="1:10" hidden="1" x14ac:dyDescent="0.3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</row>
    <row r="361" spans="1:10" hidden="1" x14ac:dyDescent="0.3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</row>
    <row r="362" spans="1:10" hidden="1" x14ac:dyDescent="0.3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</row>
    <row r="363" spans="1:10" hidden="1" x14ac:dyDescent="0.3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</row>
    <row r="364" spans="1:10" hidden="1" x14ac:dyDescent="0.3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</row>
    <row r="365" spans="1:10" hidden="1" x14ac:dyDescent="0.3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</row>
    <row r="366" spans="1:10" hidden="1" x14ac:dyDescent="0.3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</row>
    <row r="367" spans="1:10" hidden="1" x14ac:dyDescent="0.3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</row>
    <row r="368" spans="1:10" hidden="1" x14ac:dyDescent="0.3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</row>
    <row r="369" spans="1:10" hidden="1" x14ac:dyDescent="0.3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</row>
    <row r="370" spans="1:10" hidden="1" x14ac:dyDescent="0.3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</row>
    <row r="371" spans="1:10" hidden="1" x14ac:dyDescent="0.3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</row>
    <row r="372" spans="1:10" hidden="1" x14ac:dyDescent="0.3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</row>
    <row r="373" spans="1:10" hidden="1" x14ac:dyDescent="0.3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</row>
    <row r="374" spans="1:10" hidden="1" x14ac:dyDescent="0.3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</row>
    <row r="375" spans="1:10" hidden="1" x14ac:dyDescent="0.3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</row>
    <row r="376" spans="1:10" hidden="1" x14ac:dyDescent="0.3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</row>
    <row r="377" spans="1:10" hidden="1" x14ac:dyDescent="0.3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</row>
    <row r="378" spans="1:10" hidden="1" x14ac:dyDescent="0.3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</row>
    <row r="379" spans="1:10" hidden="1" x14ac:dyDescent="0.3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</row>
    <row r="380" spans="1:10" hidden="1" x14ac:dyDescent="0.3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</row>
    <row r="381" spans="1:10" hidden="1" x14ac:dyDescent="0.3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</row>
    <row r="382" spans="1:10" hidden="1" x14ac:dyDescent="0.3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</row>
    <row r="383" spans="1:10" hidden="1" x14ac:dyDescent="0.3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</row>
    <row r="384" spans="1:10" hidden="1" x14ac:dyDescent="0.3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</row>
    <row r="385" spans="1:10" hidden="1" x14ac:dyDescent="0.3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</row>
    <row r="386" spans="1:10" hidden="1" x14ac:dyDescent="0.3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</row>
    <row r="387" spans="1:10" hidden="1" x14ac:dyDescent="0.3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</row>
    <row r="388" spans="1:10" hidden="1" x14ac:dyDescent="0.3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</row>
    <row r="389" spans="1:10" hidden="1" x14ac:dyDescent="0.3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</row>
    <row r="390" spans="1:10" hidden="1" x14ac:dyDescent="0.3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</row>
    <row r="391" spans="1:10" hidden="1" x14ac:dyDescent="0.3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</row>
    <row r="392" spans="1:10" hidden="1" x14ac:dyDescent="0.3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</row>
    <row r="393" spans="1:10" hidden="1" x14ac:dyDescent="0.3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</row>
    <row r="394" spans="1:10" hidden="1" x14ac:dyDescent="0.3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</row>
    <row r="395" spans="1:10" hidden="1" x14ac:dyDescent="0.3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</row>
    <row r="396" spans="1:10" hidden="1" x14ac:dyDescent="0.3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</row>
    <row r="397" spans="1:10" hidden="1" x14ac:dyDescent="0.3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</row>
    <row r="398" spans="1:10" hidden="1" x14ac:dyDescent="0.3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</row>
    <row r="399" spans="1:10" hidden="1" x14ac:dyDescent="0.3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</row>
    <row r="400" spans="1:10" hidden="1" x14ac:dyDescent="0.3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</row>
    <row r="401" spans="1:10" hidden="1" x14ac:dyDescent="0.3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</row>
    <row r="402" spans="1:10" hidden="1" x14ac:dyDescent="0.3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</row>
    <row r="403" spans="1:10" hidden="1" x14ac:dyDescent="0.3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</row>
    <row r="404" spans="1:10" hidden="1" x14ac:dyDescent="0.3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</row>
    <row r="405" spans="1:10" hidden="1" x14ac:dyDescent="0.3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</row>
    <row r="406" spans="1:10" hidden="1" x14ac:dyDescent="0.3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</row>
    <row r="407" spans="1:10" hidden="1" x14ac:dyDescent="0.3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</row>
    <row r="408" spans="1:10" hidden="1" x14ac:dyDescent="0.3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</row>
    <row r="409" spans="1:10" hidden="1" x14ac:dyDescent="0.3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</row>
    <row r="410" spans="1:10" hidden="1" x14ac:dyDescent="0.3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</row>
    <row r="411" spans="1:10" hidden="1" x14ac:dyDescent="0.3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</row>
    <row r="412" spans="1:10" hidden="1" x14ac:dyDescent="0.3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</row>
    <row r="413" spans="1:10" hidden="1" x14ac:dyDescent="0.3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</row>
    <row r="414" spans="1:10" hidden="1" x14ac:dyDescent="0.3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</row>
    <row r="415" spans="1:10" hidden="1" x14ac:dyDescent="0.3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</row>
    <row r="416" spans="1:10" hidden="1" x14ac:dyDescent="0.3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</row>
    <row r="417" spans="1:10" hidden="1" x14ac:dyDescent="0.3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</row>
    <row r="418" spans="1:10" hidden="1" x14ac:dyDescent="0.3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</row>
    <row r="419" spans="1:10" hidden="1" x14ac:dyDescent="0.3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</row>
    <row r="420" spans="1:10" hidden="1" x14ac:dyDescent="0.3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</row>
    <row r="421" spans="1:10" hidden="1" x14ac:dyDescent="0.3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</row>
    <row r="422" spans="1:10" hidden="1" x14ac:dyDescent="0.3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</row>
    <row r="423" spans="1:10" hidden="1" x14ac:dyDescent="0.3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</row>
    <row r="424" spans="1:10" hidden="1" x14ac:dyDescent="0.3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</row>
    <row r="425" spans="1:10" hidden="1" x14ac:dyDescent="0.3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</row>
    <row r="426" spans="1:10" hidden="1" x14ac:dyDescent="0.3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</row>
    <row r="427" spans="1:10" hidden="1" x14ac:dyDescent="0.3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</row>
    <row r="428" spans="1:10" hidden="1" x14ac:dyDescent="0.3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</row>
    <row r="429" spans="1:10" hidden="1" x14ac:dyDescent="0.3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</row>
    <row r="430" spans="1:10" hidden="1" x14ac:dyDescent="0.3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</row>
    <row r="431" spans="1:10" hidden="1" x14ac:dyDescent="0.3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</row>
    <row r="432" spans="1:10" hidden="1" x14ac:dyDescent="0.3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</row>
    <row r="433" spans="1:10" hidden="1" x14ac:dyDescent="0.3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</row>
    <row r="434" spans="1:10" hidden="1" x14ac:dyDescent="0.3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</row>
    <row r="435" spans="1:10" hidden="1" x14ac:dyDescent="0.3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</row>
    <row r="436" spans="1:10" hidden="1" x14ac:dyDescent="0.3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</row>
    <row r="437" spans="1:10" hidden="1" x14ac:dyDescent="0.3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</row>
    <row r="438" spans="1:10" hidden="1" x14ac:dyDescent="0.3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</row>
    <row r="439" spans="1:10" hidden="1" x14ac:dyDescent="0.3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</row>
    <row r="440" spans="1:10" hidden="1" x14ac:dyDescent="0.3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</row>
    <row r="441" spans="1:10" hidden="1" x14ac:dyDescent="0.3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</row>
    <row r="442" spans="1:10" hidden="1" x14ac:dyDescent="0.3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</row>
    <row r="443" spans="1:10" hidden="1" x14ac:dyDescent="0.3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</row>
    <row r="444" spans="1:10" hidden="1" x14ac:dyDescent="0.3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</row>
    <row r="445" spans="1:10" hidden="1" x14ac:dyDescent="0.3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</row>
    <row r="446" spans="1:10" hidden="1" x14ac:dyDescent="0.3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</row>
    <row r="447" spans="1:10" hidden="1" x14ac:dyDescent="0.3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</row>
    <row r="448" spans="1:10" hidden="1" x14ac:dyDescent="0.3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</row>
    <row r="449" spans="1:10" hidden="1" x14ac:dyDescent="0.3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</row>
    <row r="450" spans="1:10" hidden="1" x14ac:dyDescent="0.3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</row>
    <row r="451" spans="1:10" hidden="1" x14ac:dyDescent="0.3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</row>
    <row r="452" spans="1:10" hidden="1" x14ac:dyDescent="0.3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</row>
    <row r="453" spans="1:10" hidden="1" x14ac:dyDescent="0.3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</row>
    <row r="454" spans="1:10" hidden="1" x14ac:dyDescent="0.3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</row>
    <row r="455" spans="1:10" hidden="1" x14ac:dyDescent="0.3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</row>
    <row r="456" spans="1:10" hidden="1" x14ac:dyDescent="0.3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</row>
    <row r="457" spans="1:10" hidden="1" x14ac:dyDescent="0.3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</row>
    <row r="458" spans="1:10" hidden="1" x14ac:dyDescent="0.3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</row>
    <row r="459" spans="1:10" hidden="1" x14ac:dyDescent="0.3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</row>
    <row r="460" spans="1:10" hidden="1" x14ac:dyDescent="0.3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</row>
    <row r="461" spans="1:10" hidden="1" x14ac:dyDescent="0.3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</row>
    <row r="462" spans="1:10" hidden="1" x14ac:dyDescent="0.3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</row>
    <row r="463" spans="1:10" hidden="1" x14ac:dyDescent="0.3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</row>
    <row r="464" spans="1:10" hidden="1" x14ac:dyDescent="0.3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</row>
    <row r="465" spans="1:10" hidden="1" x14ac:dyDescent="0.3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</row>
    <row r="466" spans="1:10" hidden="1" x14ac:dyDescent="0.3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</row>
    <row r="467" spans="1:10" hidden="1" x14ac:dyDescent="0.3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</row>
    <row r="468" spans="1:10" hidden="1" x14ac:dyDescent="0.3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</row>
    <row r="469" spans="1:10" hidden="1" x14ac:dyDescent="0.3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</row>
    <row r="470" spans="1:10" hidden="1" x14ac:dyDescent="0.3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</row>
    <row r="471" spans="1:10" hidden="1" x14ac:dyDescent="0.3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</row>
    <row r="472" spans="1:10" hidden="1" x14ac:dyDescent="0.3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</row>
    <row r="473" spans="1:10" hidden="1" x14ac:dyDescent="0.3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</row>
    <row r="474" spans="1:10" hidden="1" x14ac:dyDescent="0.3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</row>
    <row r="475" spans="1:10" hidden="1" x14ac:dyDescent="0.3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</row>
    <row r="476" spans="1:10" hidden="1" x14ac:dyDescent="0.3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</row>
    <row r="477" spans="1:10" hidden="1" x14ac:dyDescent="0.3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</row>
    <row r="478" spans="1:10" hidden="1" x14ac:dyDescent="0.3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</row>
    <row r="479" spans="1:10" hidden="1" x14ac:dyDescent="0.3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</row>
    <row r="480" spans="1:10" hidden="1" x14ac:dyDescent="0.3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</row>
    <row r="481" spans="1:10" hidden="1" x14ac:dyDescent="0.3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</row>
    <row r="482" spans="1:10" hidden="1" x14ac:dyDescent="0.3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</row>
    <row r="483" spans="1:10" hidden="1" x14ac:dyDescent="0.3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</row>
    <row r="484" spans="1:10" hidden="1" x14ac:dyDescent="0.3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</row>
    <row r="485" spans="1:10" hidden="1" x14ac:dyDescent="0.3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</row>
    <row r="486" spans="1:10" hidden="1" x14ac:dyDescent="0.3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</row>
    <row r="487" spans="1:10" hidden="1" x14ac:dyDescent="0.3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</row>
    <row r="488" spans="1:10" hidden="1" x14ac:dyDescent="0.3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</row>
    <row r="489" spans="1:10" hidden="1" x14ac:dyDescent="0.3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</row>
    <row r="490" spans="1:10" hidden="1" x14ac:dyDescent="0.3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</row>
    <row r="491" spans="1:10" hidden="1" x14ac:dyDescent="0.3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</row>
    <row r="492" spans="1:10" hidden="1" x14ac:dyDescent="0.3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</row>
    <row r="493" spans="1:10" hidden="1" x14ac:dyDescent="0.3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</row>
    <row r="494" spans="1:10" hidden="1" x14ac:dyDescent="0.3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</row>
    <row r="495" spans="1:10" hidden="1" x14ac:dyDescent="0.3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</row>
    <row r="496" spans="1:10" hidden="1" x14ac:dyDescent="0.3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</row>
    <row r="497" spans="1:10" hidden="1" x14ac:dyDescent="0.3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</row>
    <row r="498" spans="1:10" hidden="1" x14ac:dyDescent="0.3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</row>
    <row r="499" spans="1:10" hidden="1" x14ac:dyDescent="0.3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</row>
    <row r="500" spans="1:10" hidden="1" x14ac:dyDescent="0.3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</row>
    <row r="501" spans="1:10" hidden="1" x14ac:dyDescent="0.3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</row>
    <row r="502" spans="1:10" hidden="1" x14ac:dyDescent="0.3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</row>
    <row r="503" spans="1:10" hidden="1" x14ac:dyDescent="0.3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</row>
    <row r="504" spans="1:10" hidden="1" x14ac:dyDescent="0.3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</row>
    <row r="505" spans="1:10" hidden="1" x14ac:dyDescent="0.3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</row>
    <row r="506" spans="1:10" hidden="1" x14ac:dyDescent="0.3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</row>
    <row r="507" spans="1:10" hidden="1" x14ac:dyDescent="0.3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</row>
    <row r="508" spans="1:10" hidden="1" x14ac:dyDescent="0.3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</row>
    <row r="509" spans="1:10" hidden="1" x14ac:dyDescent="0.3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</row>
    <row r="510" spans="1:10" hidden="1" x14ac:dyDescent="0.3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</row>
    <row r="511" spans="1:10" hidden="1" x14ac:dyDescent="0.3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</row>
    <row r="512" spans="1:10" hidden="1" x14ac:dyDescent="0.3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</row>
    <row r="513" spans="1:10" hidden="1" x14ac:dyDescent="0.3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</row>
    <row r="514" spans="1:10" hidden="1" x14ac:dyDescent="0.3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</row>
    <row r="515" spans="1:10" hidden="1" x14ac:dyDescent="0.3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</row>
    <row r="516" spans="1:10" hidden="1" x14ac:dyDescent="0.3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</row>
    <row r="517" spans="1:10" hidden="1" x14ac:dyDescent="0.3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</row>
    <row r="518" spans="1:10" hidden="1" x14ac:dyDescent="0.3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</row>
    <row r="519" spans="1:10" hidden="1" x14ac:dyDescent="0.3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</row>
    <row r="520" spans="1:10" hidden="1" x14ac:dyDescent="0.3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</row>
    <row r="521" spans="1:10" hidden="1" x14ac:dyDescent="0.3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</row>
    <row r="522" spans="1:10" hidden="1" x14ac:dyDescent="0.3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</row>
    <row r="523" spans="1:10" hidden="1" x14ac:dyDescent="0.3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</row>
    <row r="524" spans="1:10" hidden="1" x14ac:dyDescent="0.3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</row>
    <row r="525" spans="1:10" hidden="1" x14ac:dyDescent="0.3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</row>
    <row r="526" spans="1:10" hidden="1" x14ac:dyDescent="0.3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</row>
    <row r="527" spans="1:10" hidden="1" x14ac:dyDescent="0.3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</row>
    <row r="528" spans="1:10" hidden="1" x14ac:dyDescent="0.3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</row>
    <row r="529" spans="1:10" hidden="1" x14ac:dyDescent="0.3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</row>
    <row r="530" spans="1:10" hidden="1" x14ac:dyDescent="0.3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</row>
    <row r="531" spans="1:10" hidden="1" x14ac:dyDescent="0.3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</row>
    <row r="532" spans="1:10" hidden="1" x14ac:dyDescent="0.3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</row>
    <row r="533" spans="1:10" hidden="1" x14ac:dyDescent="0.3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</row>
    <row r="534" spans="1:10" hidden="1" x14ac:dyDescent="0.3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</row>
    <row r="535" spans="1:10" hidden="1" x14ac:dyDescent="0.3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</row>
    <row r="536" spans="1:10" hidden="1" x14ac:dyDescent="0.3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</row>
    <row r="537" spans="1:10" hidden="1" x14ac:dyDescent="0.3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</row>
    <row r="538" spans="1:10" hidden="1" x14ac:dyDescent="0.3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</row>
    <row r="539" spans="1:10" hidden="1" x14ac:dyDescent="0.3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</row>
    <row r="540" spans="1:10" hidden="1" x14ac:dyDescent="0.3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</row>
    <row r="541" spans="1:10" hidden="1" x14ac:dyDescent="0.3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</row>
    <row r="542" spans="1:10" hidden="1" x14ac:dyDescent="0.3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</row>
    <row r="543" spans="1:10" hidden="1" x14ac:dyDescent="0.3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</row>
    <row r="544" spans="1:10" hidden="1" x14ac:dyDescent="0.3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</row>
    <row r="545" spans="1:10" hidden="1" x14ac:dyDescent="0.3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</row>
    <row r="546" spans="1:10" hidden="1" x14ac:dyDescent="0.3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</row>
    <row r="547" spans="1:10" hidden="1" x14ac:dyDescent="0.3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</row>
    <row r="548" spans="1:10" hidden="1" x14ac:dyDescent="0.3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</row>
    <row r="549" spans="1:10" hidden="1" x14ac:dyDescent="0.3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</row>
    <row r="550" spans="1:10" hidden="1" x14ac:dyDescent="0.3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</row>
    <row r="551" spans="1:10" hidden="1" x14ac:dyDescent="0.3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</row>
    <row r="552" spans="1:10" hidden="1" x14ac:dyDescent="0.3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</row>
    <row r="553" spans="1:10" hidden="1" x14ac:dyDescent="0.3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</row>
    <row r="554" spans="1:10" hidden="1" x14ac:dyDescent="0.3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</row>
    <row r="555" spans="1:10" hidden="1" x14ac:dyDescent="0.3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</row>
    <row r="556" spans="1:10" hidden="1" x14ac:dyDescent="0.3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</row>
    <row r="557" spans="1:10" hidden="1" x14ac:dyDescent="0.3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</row>
    <row r="558" spans="1:10" hidden="1" x14ac:dyDescent="0.3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</row>
    <row r="559" spans="1:10" hidden="1" x14ac:dyDescent="0.3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</row>
    <row r="560" spans="1:10" hidden="1" x14ac:dyDescent="0.3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</row>
    <row r="561" spans="1:10" hidden="1" x14ac:dyDescent="0.3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</row>
    <row r="562" spans="1:10" hidden="1" x14ac:dyDescent="0.3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</row>
    <row r="563" spans="1:10" hidden="1" x14ac:dyDescent="0.3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</row>
    <row r="564" spans="1:10" hidden="1" x14ac:dyDescent="0.3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</row>
    <row r="565" spans="1:10" hidden="1" x14ac:dyDescent="0.3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</row>
    <row r="566" spans="1:10" hidden="1" x14ac:dyDescent="0.3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</row>
    <row r="567" spans="1:10" hidden="1" x14ac:dyDescent="0.3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</row>
    <row r="568" spans="1:10" hidden="1" x14ac:dyDescent="0.3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</row>
    <row r="569" spans="1:10" hidden="1" x14ac:dyDescent="0.3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</row>
    <row r="570" spans="1:10" hidden="1" x14ac:dyDescent="0.3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</row>
    <row r="571" spans="1:10" hidden="1" x14ac:dyDescent="0.3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</row>
    <row r="572" spans="1:10" hidden="1" x14ac:dyDescent="0.3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</row>
    <row r="573" spans="1:10" hidden="1" x14ac:dyDescent="0.3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</row>
    <row r="574" spans="1:10" hidden="1" x14ac:dyDescent="0.3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</row>
    <row r="575" spans="1:10" hidden="1" x14ac:dyDescent="0.3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</row>
    <row r="576" spans="1:10" hidden="1" x14ac:dyDescent="0.3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</row>
    <row r="577" spans="1:10" hidden="1" x14ac:dyDescent="0.3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</row>
    <row r="578" spans="1:10" hidden="1" x14ac:dyDescent="0.3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</row>
    <row r="579" spans="1:10" hidden="1" x14ac:dyDescent="0.3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</row>
    <row r="580" spans="1:10" hidden="1" x14ac:dyDescent="0.3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</row>
    <row r="581" spans="1:10" hidden="1" x14ac:dyDescent="0.3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</row>
    <row r="582" spans="1:10" hidden="1" x14ac:dyDescent="0.3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</row>
    <row r="583" spans="1:10" hidden="1" x14ac:dyDescent="0.3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</row>
    <row r="584" spans="1:10" hidden="1" x14ac:dyDescent="0.3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</row>
    <row r="585" spans="1:10" hidden="1" x14ac:dyDescent="0.3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</row>
    <row r="586" spans="1:10" hidden="1" x14ac:dyDescent="0.3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</row>
    <row r="587" spans="1:10" hidden="1" x14ac:dyDescent="0.3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</row>
    <row r="588" spans="1:10" hidden="1" x14ac:dyDescent="0.3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</row>
    <row r="589" spans="1:10" hidden="1" x14ac:dyDescent="0.3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</row>
    <row r="590" spans="1:10" hidden="1" x14ac:dyDescent="0.3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</row>
    <row r="591" spans="1:10" hidden="1" x14ac:dyDescent="0.3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</row>
    <row r="592" spans="1:10" hidden="1" x14ac:dyDescent="0.3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</row>
    <row r="593" spans="1:10" hidden="1" x14ac:dyDescent="0.3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</row>
    <row r="594" spans="1:10" hidden="1" x14ac:dyDescent="0.3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</row>
    <row r="595" spans="1:10" hidden="1" x14ac:dyDescent="0.3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</row>
    <row r="596" spans="1:10" hidden="1" x14ac:dyDescent="0.3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</row>
    <row r="597" spans="1:10" hidden="1" x14ac:dyDescent="0.3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</row>
    <row r="598" spans="1:10" hidden="1" x14ac:dyDescent="0.3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</row>
    <row r="599" spans="1:10" hidden="1" x14ac:dyDescent="0.3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</row>
    <row r="600" spans="1:10" hidden="1" x14ac:dyDescent="0.3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</row>
    <row r="601" spans="1:10" hidden="1" x14ac:dyDescent="0.3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</row>
    <row r="602" spans="1:10" hidden="1" x14ac:dyDescent="0.3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</row>
    <row r="603" spans="1:10" hidden="1" x14ac:dyDescent="0.3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</row>
    <row r="604" spans="1:10" hidden="1" x14ac:dyDescent="0.3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</row>
    <row r="605" spans="1:10" hidden="1" x14ac:dyDescent="0.3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</row>
    <row r="606" spans="1:10" hidden="1" x14ac:dyDescent="0.3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</row>
    <row r="607" spans="1:10" hidden="1" x14ac:dyDescent="0.3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</row>
    <row r="608" spans="1:10" hidden="1" x14ac:dyDescent="0.3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</row>
    <row r="609" spans="1:10" hidden="1" x14ac:dyDescent="0.3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</row>
    <row r="610" spans="1:10" hidden="1" x14ac:dyDescent="0.3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</row>
    <row r="611" spans="1:10" hidden="1" x14ac:dyDescent="0.3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</row>
    <row r="612" spans="1:10" hidden="1" x14ac:dyDescent="0.3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</row>
    <row r="613" spans="1:10" hidden="1" x14ac:dyDescent="0.3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</row>
    <row r="614" spans="1:10" hidden="1" x14ac:dyDescent="0.3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</row>
    <row r="615" spans="1:10" hidden="1" x14ac:dyDescent="0.3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</row>
    <row r="616" spans="1:10" hidden="1" x14ac:dyDescent="0.3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</row>
    <row r="617" spans="1:10" hidden="1" x14ac:dyDescent="0.3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</row>
    <row r="618" spans="1:10" hidden="1" x14ac:dyDescent="0.3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</row>
    <row r="619" spans="1:10" hidden="1" x14ac:dyDescent="0.3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</row>
    <row r="620" spans="1:10" hidden="1" x14ac:dyDescent="0.3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</row>
    <row r="621" spans="1:10" hidden="1" x14ac:dyDescent="0.3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</row>
    <row r="622" spans="1:10" hidden="1" x14ac:dyDescent="0.3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</row>
    <row r="623" spans="1:10" hidden="1" x14ac:dyDescent="0.3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</row>
    <row r="624" spans="1:10" hidden="1" x14ac:dyDescent="0.3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</row>
    <row r="625" spans="1:10" hidden="1" x14ac:dyDescent="0.3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</row>
    <row r="626" spans="1:10" hidden="1" x14ac:dyDescent="0.3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</row>
    <row r="627" spans="1:10" hidden="1" x14ac:dyDescent="0.3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</row>
    <row r="628" spans="1:10" hidden="1" x14ac:dyDescent="0.3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</row>
    <row r="629" spans="1:10" hidden="1" x14ac:dyDescent="0.3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</row>
    <row r="630" spans="1:10" hidden="1" x14ac:dyDescent="0.3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</row>
    <row r="631" spans="1:10" hidden="1" x14ac:dyDescent="0.3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</row>
    <row r="632" spans="1:10" hidden="1" x14ac:dyDescent="0.3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</row>
    <row r="633" spans="1:10" hidden="1" x14ac:dyDescent="0.3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</row>
    <row r="634" spans="1:10" hidden="1" x14ac:dyDescent="0.3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</row>
    <row r="635" spans="1:10" hidden="1" x14ac:dyDescent="0.3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</row>
    <row r="636" spans="1:10" hidden="1" x14ac:dyDescent="0.3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</row>
    <row r="637" spans="1:10" hidden="1" x14ac:dyDescent="0.3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</row>
    <row r="638" spans="1:10" hidden="1" x14ac:dyDescent="0.3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</row>
    <row r="639" spans="1:10" hidden="1" x14ac:dyDescent="0.3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</row>
    <row r="640" spans="1:10" hidden="1" x14ac:dyDescent="0.3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</row>
    <row r="641" spans="1:10" hidden="1" x14ac:dyDescent="0.3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</row>
    <row r="642" spans="1:10" hidden="1" x14ac:dyDescent="0.3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</row>
    <row r="643" spans="1:10" hidden="1" x14ac:dyDescent="0.3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</row>
    <row r="644" spans="1:10" hidden="1" x14ac:dyDescent="0.3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</row>
    <row r="645" spans="1:10" hidden="1" x14ac:dyDescent="0.3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</row>
    <row r="646" spans="1:10" hidden="1" x14ac:dyDescent="0.3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</row>
    <row r="647" spans="1:10" hidden="1" x14ac:dyDescent="0.3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</row>
    <row r="648" spans="1:10" hidden="1" x14ac:dyDescent="0.3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</row>
    <row r="649" spans="1:10" hidden="1" x14ac:dyDescent="0.3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</row>
    <row r="650" spans="1:10" hidden="1" x14ac:dyDescent="0.3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</row>
    <row r="651" spans="1:10" hidden="1" x14ac:dyDescent="0.3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</row>
    <row r="652" spans="1:10" hidden="1" x14ac:dyDescent="0.3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</row>
    <row r="653" spans="1:10" hidden="1" x14ac:dyDescent="0.3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</row>
    <row r="654" spans="1:10" hidden="1" x14ac:dyDescent="0.3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</row>
    <row r="655" spans="1:10" hidden="1" x14ac:dyDescent="0.3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</row>
    <row r="656" spans="1:10" hidden="1" x14ac:dyDescent="0.3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</row>
    <row r="657" spans="1:10" hidden="1" x14ac:dyDescent="0.3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</row>
    <row r="658" spans="1:10" hidden="1" x14ac:dyDescent="0.3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</row>
    <row r="659" spans="1:10" hidden="1" x14ac:dyDescent="0.3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</row>
    <row r="660" spans="1:10" hidden="1" x14ac:dyDescent="0.3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</row>
    <row r="661" spans="1:10" hidden="1" x14ac:dyDescent="0.3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</row>
    <row r="662" spans="1:10" hidden="1" x14ac:dyDescent="0.3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</row>
    <row r="663" spans="1:10" hidden="1" x14ac:dyDescent="0.3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</row>
    <row r="664" spans="1:10" hidden="1" x14ac:dyDescent="0.3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</row>
    <row r="665" spans="1:10" hidden="1" x14ac:dyDescent="0.3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</row>
    <row r="666" spans="1:10" hidden="1" x14ac:dyDescent="0.3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</row>
    <row r="667" spans="1:10" hidden="1" x14ac:dyDescent="0.3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</row>
    <row r="668" spans="1:10" hidden="1" x14ac:dyDescent="0.3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</row>
    <row r="669" spans="1:10" hidden="1" x14ac:dyDescent="0.3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</row>
    <row r="670" spans="1:10" hidden="1" x14ac:dyDescent="0.3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</row>
    <row r="671" spans="1:10" hidden="1" x14ac:dyDescent="0.3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</row>
    <row r="672" spans="1:10" hidden="1" x14ac:dyDescent="0.3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</row>
    <row r="673" spans="1:10" hidden="1" x14ac:dyDescent="0.3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</row>
    <row r="674" spans="1:10" hidden="1" x14ac:dyDescent="0.3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</row>
    <row r="675" spans="1:10" hidden="1" x14ac:dyDescent="0.3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</row>
    <row r="676" spans="1:10" hidden="1" x14ac:dyDescent="0.3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</row>
    <row r="677" spans="1:10" hidden="1" x14ac:dyDescent="0.3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</row>
    <row r="678" spans="1:10" hidden="1" x14ac:dyDescent="0.3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</row>
    <row r="679" spans="1:10" hidden="1" x14ac:dyDescent="0.3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</row>
    <row r="680" spans="1:10" hidden="1" x14ac:dyDescent="0.3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</row>
    <row r="681" spans="1:10" hidden="1" x14ac:dyDescent="0.3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</row>
    <row r="682" spans="1:10" hidden="1" x14ac:dyDescent="0.3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</row>
    <row r="683" spans="1:10" hidden="1" x14ac:dyDescent="0.3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</row>
    <row r="684" spans="1:10" hidden="1" x14ac:dyDescent="0.3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</row>
    <row r="685" spans="1:10" hidden="1" x14ac:dyDescent="0.3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</row>
    <row r="686" spans="1:10" hidden="1" x14ac:dyDescent="0.3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</row>
    <row r="687" spans="1:10" hidden="1" x14ac:dyDescent="0.3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</row>
    <row r="688" spans="1:10" hidden="1" x14ac:dyDescent="0.3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</row>
    <row r="689" spans="1:10" hidden="1" x14ac:dyDescent="0.3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</row>
    <row r="690" spans="1:10" hidden="1" x14ac:dyDescent="0.3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</row>
    <row r="691" spans="1:10" hidden="1" x14ac:dyDescent="0.3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</row>
    <row r="692" spans="1:10" hidden="1" x14ac:dyDescent="0.3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</row>
    <row r="693" spans="1:10" hidden="1" x14ac:dyDescent="0.3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</row>
    <row r="694" spans="1:10" hidden="1" x14ac:dyDescent="0.3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</row>
    <row r="695" spans="1:10" hidden="1" x14ac:dyDescent="0.3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</row>
    <row r="696" spans="1:10" hidden="1" x14ac:dyDescent="0.3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 hidden="1" x14ac:dyDescent="0.3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</row>
    <row r="698" spans="1:10" hidden="1" x14ac:dyDescent="0.3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</row>
    <row r="699" spans="1:10" hidden="1" x14ac:dyDescent="0.3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</row>
    <row r="700" spans="1:10" hidden="1" x14ac:dyDescent="0.3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</row>
    <row r="701" spans="1:10" hidden="1" x14ac:dyDescent="0.3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</row>
    <row r="702" spans="1:10" hidden="1" x14ac:dyDescent="0.3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</row>
    <row r="703" spans="1:10" x14ac:dyDescent="0.3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</row>
    <row r="704" spans="1:10" hidden="1" x14ac:dyDescent="0.3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</row>
    <row r="705" spans="1:10" hidden="1" x14ac:dyDescent="0.3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</row>
    <row r="706" spans="1:10" hidden="1" x14ac:dyDescent="0.3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</row>
    <row r="707" spans="1:10" hidden="1" x14ac:dyDescent="0.3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</row>
    <row r="708" spans="1:10" hidden="1" x14ac:dyDescent="0.3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</row>
    <row r="709" spans="1:10" hidden="1" x14ac:dyDescent="0.3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</row>
    <row r="710" spans="1:10" hidden="1" x14ac:dyDescent="0.3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</row>
    <row r="711" spans="1:10" hidden="1" x14ac:dyDescent="0.3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</row>
    <row r="712" spans="1:10" hidden="1" x14ac:dyDescent="0.3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</row>
    <row r="713" spans="1:10" hidden="1" x14ac:dyDescent="0.3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</row>
    <row r="714" spans="1:10" hidden="1" x14ac:dyDescent="0.3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</row>
    <row r="715" spans="1:10" hidden="1" x14ac:dyDescent="0.3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</row>
    <row r="716" spans="1:10" hidden="1" x14ac:dyDescent="0.3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</row>
    <row r="717" spans="1:10" hidden="1" x14ac:dyDescent="0.3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</row>
    <row r="718" spans="1:10" hidden="1" x14ac:dyDescent="0.3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</row>
    <row r="719" spans="1:10" hidden="1" x14ac:dyDescent="0.3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</row>
    <row r="720" spans="1:10" hidden="1" x14ac:dyDescent="0.3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</row>
    <row r="721" spans="1:10" hidden="1" x14ac:dyDescent="0.3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</row>
    <row r="722" spans="1:10" hidden="1" x14ac:dyDescent="0.3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</row>
    <row r="723" spans="1:10" hidden="1" x14ac:dyDescent="0.3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</row>
    <row r="724" spans="1:10" hidden="1" x14ac:dyDescent="0.3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</row>
    <row r="725" spans="1:10" hidden="1" x14ac:dyDescent="0.3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</row>
    <row r="726" spans="1:10" hidden="1" x14ac:dyDescent="0.3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</row>
    <row r="727" spans="1:10" hidden="1" x14ac:dyDescent="0.3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</row>
    <row r="728" spans="1:10" hidden="1" x14ac:dyDescent="0.3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</row>
    <row r="729" spans="1:10" hidden="1" x14ac:dyDescent="0.3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</row>
    <row r="730" spans="1:10" hidden="1" x14ac:dyDescent="0.3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</row>
    <row r="731" spans="1:10" hidden="1" x14ac:dyDescent="0.3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</row>
    <row r="732" spans="1:10" hidden="1" x14ac:dyDescent="0.3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</row>
    <row r="733" spans="1:10" hidden="1" x14ac:dyDescent="0.3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</row>
    <row r="734" spans="1:10" hidden="1" x14ac:dyDescent="0.3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</row>
    <row r="735" spans="1:10" hidden="1" x14ac:dyDescent="0.3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</row>
    <row r="736" spans="1:10" hidden="1" x14ac:dyDescent="0.3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</row>
    <row r="737" spans="1:10" hidden="1" x14ac:dyDescent="0.3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</row>
    <row r="738" spans="1:10" hidden="1" x14ac:dyDescent="0.3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</row>
    <row r="739" spans="1:10" hidden="1" x14ac:dyDescent="0.3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</row>
    <row r="740" spans="1:10" hidden="1" x14ac:dyDescent="0.3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</row>
    <row r="741" spans="1:10" hidden="1" x14ac:dyDescent="0.3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</row>
    <row r="742" spans="1:10" hidden="1" x14ac:dyDescent="0.3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</row>
    <row r="743" spans="1:10" hidden="1" x14ac:dyDescent="0.3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</row>
    <row r="744" spans="1:10" hidden="1" x14ac:dyDescent="0.3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</row>
    <row r="745" spans="1:10" hidden="1" x14ac:dyDescent="0.3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</row>
    <row r="746" spans="1:10" hidden="1" x14ac:dyDescent="0.3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</row>
    <row r="747" spans="1:10" hidden="1" x14ac:dyDescent="0.3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</row>
    <row r="748" spans="1:10" hidden="1" x14ac:dyDescent="0.3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</row>
    <row r="749" spans="1:10" hidden="1" x14ac:dyDescent="0.3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</row>
    <row r="750" spans="1:10" hidden="1" x14ac:dyDescent="0.3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</row>
    <row r="751" spans="1:10" hidden="1" x14ac:dyDescent="0.3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</row>
    <row r="752" spans="1:10" hidden="1" x14ac:dyDescent="0.3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</row>
    <row r="753" spans="1:10" hidden="1" x14ac:dyDescent="0.3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</row>
    <row r="754" spans="1:10" hidden="1" x14ac:dyDescent="0.3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</row>
    <row r="755" spans="1:10" hidden="1" x14ac:dyDescent="0.3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</row>
    <row r="756" spans="1:10" hidden="1" x14ac:dyDescent="0.3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</row>
    <row r="757" spans="1:10" hidden="1" x14ac:dyDescent="0.3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</row>
    <row r="758" spans="1:10" hidden="1" x14ac:dyDescent="0.3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</row>
    <row r="759" spans="1:10" hidden="1" x14ac:dyDescent="0.3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</row>
    <row r="760" spans="1:10" hidden="1" x14ac:dyDescent="0.3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</row>
    <row r="761" spans="1:10" hidden="1" x14ac:dyDescent="0.3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</row>
    <row r="762" spans="1:10" hidden="1" x14ac:dyDescent="0.3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</row>
    <row r="763" spans="1:10" hidden="1" x14ac:dyDescent="0.3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</row>
    <row r="764" spans="1:10" hidden="1" x14ac:dyDescent="0.3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</row>
    <row r="765" spans="1:10" hidden="1" x14ac:dyDescent="0.3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</row>
    <row r="766" spans="1:10" hidden="1" x14ac:dyDescent="0.3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</row>
    <row r="767" spans="1:10" hidden="1" x14ac:dyDescent="0.3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</row>
    <row r="768" spans="1:10" hidden="1" x14ac:dyDescent="0.3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</row>
    <row r="769" spans="1:10" hidden="1" x14ac:dyDescent="0.3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</row>
    <row r="770" spans="1:10" hidden="1" x14ac:dyDescent="0.3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</row>
    <row r="771" spans="1:10" hidden="1" x14ac:dyDescent="0.3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</row>
    <row r="772" spans="1:10" hidden="1" x14ac:dyDescent="0.3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</row>
    <row r="773" spans="1:10" hidden="1" x14ac:dyDescent="0.3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</row>
    <row r="774" spans="1:10" hidden="1" x14ac:dyDescent="0.3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</row>
    <row r="775" spans="1:10" hidden="1" x14ac:dyDescent="0.3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</row>
    <row r="776" spans="1:10" hidden="1" x14ac:dyDescent="0.3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</row>
    <row r="777" spans="1:10" hidden="1" x14ac:dyDescent="0.3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</row>
    <row r="778" spans="1:10" hidden="1" x14ac:dyDescent="0.3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</row>
    <row r="779" spans="1:10" hidden="1" x14ac:dyDescent="0.3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</row>
    <row r="780" spans="1:10" hidden="1" x14ac:dyDescent="0.3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</row>
    <row r="781" spans="1:10" hidden="1" x14ac:dyDescent="0.3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</row>
    <row r="782" spans="1:10" hidden="1" x14ac:dyDescent="0.3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</row>
    <row r="783" spans="1:10" hidden="1" x14ac:dyDescent="0.3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</row>
    <row r="784" spans="1:10" hidden="1" x14ac:dyDescent="0.3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</row>
    <row r="785" spans="1:10" hidden="1" x14ac:dyDescent="0.3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</row>
    <row r="786" spans="1:10" hidden="1" x14ac:dyDescent="0.3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</row>
    <row r="787" spans="1:10" hidden="1" x14ac:dyDescent="0.3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</row>
    <row r="788" spans="1:10" hidden="1" x14ac:dyDescent="0.3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</row>
    <row r="789" spans="1:10" hidden="1" x14ac:dyDescent="0.3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</row>
    <row r="790" spans="1:10" hidden="1" x14ac:dyDescent="0.3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</row>
    <row r="791" spans="1:10" hidden="1" x14ac:dyDescent="0.3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</row>
    <row r="792" spans="1:10" hidden="1" x14ac:dyDescent="0.3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</row>
    <row r="793" spans="1:10" hidden="1" x14ac:dyDescent="0.3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</row>
    <row r="794" spans="1:10" hidden="1" x14ac:dyDescent="0.3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</row>
    <row r="795" spans="1:10" hidden="1" x14ac:dyDescent="0.3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</row>
    <row r="796" spans="1:10" hidden="1" x14ac:dyDescent="0.3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</row>
    <row r="797" spans="1:10" hidden="1" x14ac:dyDescent="0.3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</row>
    <row r="798" spans="1:10" hidden="1" x14ac:dyDescent="0.3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</row>
    <row r="799" spans="1:10" hidden="1" x14ac:dyDescent="0.3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</row>
    <row r="800" spans="1:10" hidden="1" x14ac:dyDescent="0.3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</row>
    <row r="801" spans="1:10" hidden="1" x14ac:dyDescent="0.3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</row>
    <row r="802" spans="1:10" hidden="1" x14ac:dyDescent="0.3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</row>
    <row r="803" spans="1:10" hidden="1" x14ac:dyDescent="0.3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</row>
    <row r="804" spans="1:10" hidden="1" x14ac:dyDescent="0.3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</row>
    <row r="805" spans="1:10" hidden="1" x14ac:dyDescent="0.3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</row>
    <row r="806" spans="1:10" hidden="1" x14ac:dyDescent="0.3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</row>
    <row r="807" spans="1:10" hidden="1" x14ac:dyDescent="0.3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</row>
    <row r="808" spans="1:10" hidden="1" x14ac:dyDescent="0.3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</row>
    <row r="809" spans="1:10" hidden="1" x14ac:dyDescent="0.3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</row>
    <row r="810" spans="1:10" hidden="1" x14ac:dyDescent="0.3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</row>
    <row r="811" spans="1:10" hidden="1" x14ac:dyDescent="0.3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</row>
    <row r="812" spans="1:10" hidden="1" x14ac:dyDescent="0.3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</row>
    <row r="813" spans="1:10" hidden="1" x14ac:dyDescent="0.3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</row>
    <row r="814" spans="1:10" hidden="1" x14ac:dyDescent="0.3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</row>
    <row r="815" spans="1:10" hidden="1" x14ac:dyDescent="0.3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</row>
    <row r="816" spans="1:10" hidden="1" x14ac:dyDescent="0.3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</row>
    <row r="817" spans="1:10" hidden="1" x14ac:dyDescent="0.3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</row>
    <row r="818" spans="1:10" hidden="1" x14ac:dyDescent="0.3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</row>
    <row r="819" spans="1:10" hidden="1" x14ac:dyDescent="0.3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</row>
    <row r="820" spans="1:10" hidden="1" x14ac:dyDescent="0.3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</row>
    <row r="821" spans="1:10" hidden="1" x14ac:dyDescent="0.3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</row>
    <row r="822" spans="1:10" hidden="1" x14ac:dyDescent="0.3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</row>
    <row r="823" spans="1:10" hidden="1" x14ac:dyDescent="0.3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</row>
    <row r="824" spans="1:10" hidden="1" x14ac:dyDescent="0.3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</row>
    <row r="825" spans="1:10" hidden="1" x14ac:dyDescent="0.3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</row>
    <row r="826" spans="1:10" hidden="1" x14ac:dyDescent="0.3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</row>
    <row r="827" spans="1:10" hidden="1" x14ac:dyDescent="0.3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</row>
    <row r="828" spans="1:10" hidden="1" x14ac:dyDescent="0.3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</row>
    <row r="829" spans="1:10" hidden="1" x14ac:dyDescent="0.3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</row>
    <row r="830" spans="1:10" hidden="1" x14ac:dyDescent="0.3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</row>
    <row r="831" spans="1:10" hidden="1" x14ac:dyDescent="0.3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</row>
    <row r="832" spans="1:10" x14ac:dyDescent="0.3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</row>
    <row r="833" spans="1:10" hidden="1" x14ac:dyDescent="0.3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</row>
    <row r="834" spans="1:10" hidden="1" x14ac:dyDescent="0.3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</row>
    <row r="835" spans="1:10" hidden="1" x14ac:dyDescent="0.3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</row>
    <row r="836" spans="1:10" hidden="1" x14ac:dyDescent="0.3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</row>
    <row r="837" spans="1:10" hidden="1" x14ac:dyDescent="0.3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</row>
    <row r="838" spans="1:10" hidden="1" x14ac:dyDescent="0.3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</row>
    <row r="839" spans="1:10" hidden="1" x14ac:dyDescent="0.3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</row>
    <row r="840" spans="1:10" hidden="1" x14ac:dyDescent="0.3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</row>
    <row r="841" spans="1:10" hidden="1" x14ac:dyDescent="0.3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</row>
    <row r="842" spans="1:10" hidden="1" x14ac:dyDescent="0.3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</row>
    <row r="843" spans="1:10" hidden="1" x14ac:dyDescent="0.3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</row>
    <row r="844" spans="1:10" hidden="1" x14ac:dyDescent="0.3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</row>
    <row r="845" spans="1:10" hidden="1" x14ac:dyDescent="0.3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</row>
    <row r="846" spans="1:10" hidden="1" x14ac:dyDescent="0.3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</row>
    <row r="847" spans="1:10" hidden="1" x14ac:dyDescent="0.3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</row>
    <row r="848" spans="1:10" hidden="1" x14ac:dyDescent="0.3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</row>
    <row r="849" spans="1:10" hidden="1" x14ac:dyDescent="0.3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</row>
    <row r="850" spans="1:10" hidden="1" x14ac:dyDescent="0.3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</row>
    <row r="851" spans="1:10" hidden="1" x14ac:dyDescent="0.3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</row>
    <row r="852" spans="1:10" hidden="1" x14ac:dyDescent="0.3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</row>
    <row r="853" spans="1:10" hidden="1" x14ac:dyDescent="0.3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</row>
    <row r="854" spans="1:10" hidden="1" x14ac:dyDescent="0.3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</row>
    <row r="855" spans="1:10" hidden="1" x14ac:dyDescent="0.3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</row>
    <row r="856" spans="1:10" hidden="1" x14ac:dyDescent="0.3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</row>
    <row r="857" spans="1:10" hidden="1" x14ac:dyDescent="0.3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</row>
    <row r="858" spans="1:10" hidden="1" x14ac:dyDescent="0.3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</row>
    <row r="859" spans="1:10" hidden="1" x14ac:dyDescent="0.3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</row>
    <row r="860" spans="1:10" hidden="1" x14ac:dyDescent="0.3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</row>
    <row r="861" spans="1:10" x14ac:dyDescent="0.3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</row>
    <row r="862" spans="1:10" x14ac:dyDescent="0.3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</row>
    <row r="863" spans="1:10" x14ac:dyDescent="0.3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</row>
    <row r="864" spans="1:10" x14ac:dyDescent="0.3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</row>
    <row r="865" spans="1:10" x14ac:dyDescent="0.3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</row>
    <row r="866" spans="1:10" hidden="1" x14ac:dyDescent="0.3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</row>
    <row r="867" spans="1:10" hidden="1" x14ac:dyDescent="0.3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</row>
    <row r="868" spans="1:10" hidden="1" x14ac:dyDescent="0.3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</row>
    <row r="869" spans="1:10" hidden="1" x14ac:dyDescent="0.3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</row>
    <row r="870" spans="1:10" hidden="1" x14ac:dyDescent="0.3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</row>
    <row r="871" spans="1:10" hidden="1" x14ac:dyDescent="0.3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</row>
    <row r="872" spans="1:10" x14ac:dyDescent="0.3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</row>
    <row r="873" spans="1:10" hidden="1" x14ac:dyDescent="0.3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</row>
    <row r="874" spans="1:10" hidden="1" x14ac:dyDescent="0.3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</row>
    <row r="875" spans="1:10" hidden="1" x14ac:dyDescent="0.3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</row>
    <row r="876" spans="1:10" hidden="1" x14ac:dyDescent="0.3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</row>
    <row r="877" spans="1:10" hidden="1" x14ac:dyDescent="0.3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</row>
    <row r="878" spans="1:10" hidden="1" x14ac:dyDescent="0.3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</row>
    <row r="879" spans="1:10" hidden="1" x14ac:dyDescent="0.3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</row>
    <row r="880" spans="1:10" hidden="1" x14ac:dyDescent="0.3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</row>
    <row r="881" spans="1:10" hidden="1" x14ac:dyDescent="0.3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</row>
    <row r="882" spans="1:10" x14ac:dyDescent="0.3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</row>
    <row r="883" spans="1:10" x14ac:dyDescent="0.3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</row>
    <row r="884" spans="1:10" x14ac:dyDescent="0.3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</row>
    <row r="885" spans="1:10" x14ac:dyDescent="0.3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</row>
    <row r="886" spans="1:10" x14ac:dyDescent="0.3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</row>
    <row r="887" spans="1:10" x14ac:dyDescent="0.3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</row>
    <row r="888" spans="1:10" x14ac:dyDescent="0.3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</row>
    <row r="889" spans="1:10" x14ac:dyDescent="0.3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</row>
    <row r="890" spans="1:10" x14ac:dyDescent="0.3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</row>
    <row r="891" spans="1:10" x14ac:dyDescent="0.3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</row>
    <row r="892" spans="1:10" x14ac:dyDescent="0.3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</row>
    <row r="893" spans="1:10" x14ac:dyDescent="0.3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</row>
    <row r="894" spans="1:10" x14ac:dyDescent="0.3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</row>
    <row r="895" spans="1:10" x14ac:dyDescent="0.3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</row>
    <row r="896" spans="1:10" x14ac:dyDescent="0.3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</row>
    <row r="897" spans="1:14" x14ac:dyDescent="0.3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</row>
    <row r="898" spans="1:14" x14ac:dyDescent="0.3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</row>
    <row r="899" spans="1:14" x14ac:dyDescent="0.3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</row>
    <row r="900" spans="1:14" x14ac:dyDescent="0.3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</row>
    <row r="901" spans="1:14" x14ac:dyDescent="0.3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</row>
    <row r="902" spans="1:14" x14ac:dyDescent="0.3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</row>
    <row r="903" spans="1:14" x14ac:dyDescent="0.3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</row>
    <row r="904" spans="1:14" x14ac:dyDescent="0.3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</row>
    <row r="905" spans="1:14" x14ac:dyDescent="0.3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</row>
    <row r="906" spans="1:14" x14ac:dyDescent="0.3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</row>
    <row r="907" spans="1:14" x14ac:dyDescent="0.3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</row>
    <row r="908" spans="1:14" x14ac:dyDescent="0.3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</row>
    <row r="909" spans="1:14" x14ac:dyDescent="0.3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  <c r="M909" t="s">
        <v>12</v>
      </c>
    </row>
    <row r="910" spans="1:14" x14ac:dyDescent="0.3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</row>
    <row r="911" spans="1:14" hidden="1" x14ac:dyDescent="0.3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</row>
    <row r="912" spans="1:14" x14ac:dyDescent="0.3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  <c r="M912" s="1" t="s">
        <v>9</v>
      </c>
      <c r="N912" t="s">
        <v>13</v>
      </c>
    </row>
    <row r="913" spans="1:14" x14ac:dyDescent="0.3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  <c r="M913" t="s">
        <v>11</v>
      </c>
      <c r="N913">
        <v>9136</v>
      </c>
    </row>
    <row r="914" spans="1:14" x14ac:dyDescent="0.3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  <c r="M914" t="s">
        <v>14</v>
      </c>
      <c r="N914">
        <v>6551</v>
      </c>
    </row>
    <row r="915" spans="1:14" x14ac:dyDescent="0.3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  <c r="M915" t="s">
        <v>15</v>
      </c>
      <c r="N915">
        <v>5</v>
      </c>
    </row>
    <row r="916" spans="1:14" x14ac:dyDescent="0.3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  <c r="M916" t="s">
        <v>10</v>
      </c>
      <c r="N916">
        <v>2290</v>
      </c>
    </row>
    <row r="917" spans="1:14" x14ac:dyDescent="0.3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  <c r="M917" t="s">
        <v>16</v>
      </c>
      <c r="N917">
        <v>2658</v>
      </c>
    </row>
    <row r="918" spans="1:14" x14ac:dyDescent="0.3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  <c r="M918" t="s">
        <v>17</v>
      </c>
      <c r="N918">
        <v>20640</v>
      </c>
    </row>
    <row r="919" spans="1:14" x14ac:dyDescent="0.3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</row>
    <row r="920" spans="1:14" x14ac:dyDescent="0.3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</row>
    <row r="921" spans="1:14" x14ac:dyDescent="0.3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</row>
    <row r="922" spans="1:14" x14ac:dyDescent="0.3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</row>
    <row r="923" spans="1:14" x14ac:dyDescent="0.3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</row>
    <row r="924" spans="1:14" x14ac:dyDescent="0.3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</row>
    <row r="925" spans="1:14" x14ac:dyDescent="0.3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</row>
    <row r="926" spans="1:14" x14ac:dyDescent="0.3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</row>
    <row r="927" spans="1:14" x14ac:dyDescent="0.3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</row>
    <row r="928" spans="1:14" x14ac:dyDescent="0.3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</row>
    <row r="929" spans="1:10" x14ac:dyDescent="0.3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</row>
    <row r="930" spans="1:10" hidden="1" x14ac:dyDescent="0.3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</row>
    <row r="931" spans="1:10" hidden="1" x14ac:dyDescent="0.3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</row>
    <row r="932" spans="1:10" hidden="1" x14ac:dyDescent="0.3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</row>
    <row r="933" spans="1:10" hidden="1" x14ac:dyDescent="0.3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</row>
    <row r="934" spans="1:10" hidden="1" x14ac:dyDescent="0.3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</row>
    <row r="935" spans="1:10" hidden="1" x14ac:dyDescent="0.3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</row>
    <row r="936" spans="1:10" hidden="1" x14ac:dyDescent="0.3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</row>
    <row r="937" spans="1:10" hidden="1" x14ac:dyDescent="0.3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</row>
    <row r="938" spans="1:10" hidden="1" x14ac:dyDescent="0.3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</row>
    <row r="939" spans="1:10" hidden="1" x14ac:dyDescent="0.3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</row>
    <row r="940" spans="1:10" hidden="1" x14ac:dyDescent="0.3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</row>
    <row r="941" spans="1:10" hidden="1" x14ac:dyDescent="0.3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</row>
    <row r="942" spans="1:10" hidden="1" x14ac:dyDescent="0.3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</row>
    <row r="943" spans="1:10" hidden="1" x14ac:dyDescent="0.3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</row>
    <row r="944" spans="1:10" hidden="1" x14ac:dyDescent="0.3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</row>
    <row r="945" spans="1:10" hidden="1" x14ac:dyDescent="0.3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</row>
    <row r="946" spans="1:10" hidden="1" x14ac:dyDescent="0.3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</row>
    <row r="947" spans="1:10" x14ac:dyDescent="0.3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</row>
    <row r="948" spans="1:10" x14ac:dyDescent="0.3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</row>
    <row r="949" spans="1:10" x14ac:dyDescent="0.3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</row>
    <row r="950" spans="1:10" x14ac:dyDescent="0.3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</row>
    <row r="951" spans="1:10" x14ac:dyDescent="0.3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</row>
    <row r="952" spans="1:10" x14ac:dyDescent="0.3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</row>
    <row r="953" spans="1:10" x14ac:dyDescent="0.3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</row>
    <row r="954" spans="1:10" x14ac:dyDescent="0.3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</row>
    <row r="955" spans="1:10" x14ac:dyDescent="0.3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</row>
    <row r="956" spans="1:10" hidden="1" x14ac:dyDescent="0.3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14</v>
      </c>
    </row>
    <row r="957" spans="1:10" x14ac:dyDescent="0.3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</row>
    <row r="958" spans="1:10" x14ac:dyDescent="0.3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</row>
    <row r="959" spans="1:10" hidden="1" x14ac:dyDescent="0.3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14</v>
      </c>
    </row>
    <row r="960" spans="1:10" x14ac:dyDescent="0.3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</row>
    <row r="961" spans="1:10" x14ac:dyDescent="0.3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</row>
    <row r="962" spans="1:10" x14ac:dyDescent="0.3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</row>
    <row r="963" spans="1:10" x14ac:dyDescent="0.3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</row>
    <row r="964" spans="1:10" x14ac:dyDescent="0.3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</row>
    <row r="965" spans="1:10" x14ac:dyDescent="0.3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</row>
    <row r="966" spans="1:10" x14ac:dyDescent="0.3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</row>
    <row r="967" spans="1:10" hidden="1" x14ac:dyDescent="0.3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14</v>
      </c>
    </row>
    <row r="968" spans="1:10" x14ac:dyDescent="0.3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</row>
    <row r="969" spans="1:10" hidden="1" x14ac:dyDescent="0.3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14</v>
      </c>
    </row>
    <row r="970" spans="1:10" hidden="1" x14ac:dyDescent="0.3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14</v>
      </c>
    </row>
    <row r="971" spans="1:10" hidden="1" x14ac:dyDescent="0.3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14</v>
      </c>
    </row>
    <row r="972" spans="1:10" hidden="1" x14ac:dyDescent="0.3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14</v>
      </c>
    </row>
    <row r="973" spans="1:10" x14ac:dyDescent="0.3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</row>
    <row r="974" spans="1:10" x14ac:dyDescent="0.3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</row>
    <row r="975" spans="1:10" hidden="1" x14ac:dyDescent="0.3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14</v>
      </c>
    </row>
    <row r="976" spans="1:10" hidden="1" x14ac:dyDescent="0.3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14</v>
      </c>
    </row>
    <row r="977" spans="1:10" hidden="1" x14ac:dyDescent="0.3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14</v>
      </c>
    </row>
    <row r="978" spans="1:10" hidden="1" x14ac:dyDescent="0.3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14</v>
      </c>
    </row>
    <row r="979" spans="1:10" hidden="1" x14ac:dyDescent="0.3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14</v>
      </c>
    </row>
    <row r="980" spans="1:10" x14ac:dyDescent="0.3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</row>
    <row r="981" spans="1:10" hidden="1" x14ac:dyDescent="0.3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14</v>
      </c>
    </row>
    <row r="982" spans="1:10" hidden="1" x14ac:dyDescent="0.3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14</v>
      </c>
    </row>
    <row r="983" spans="1:10" hidden="1" x14ac:dyDescent="0.3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14</v>
      </c>
    </row>
    <row r="984" spans="1:10" hidden="1" x14ac:dyDescent="0.3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14</v>
      </c>
    </row>
    <row r="985" spans="1:10" hidden="1" x14ac:dyDescent="0.3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14</v>
      </c>
    </row>
    <row r="986" spans="1:10" hidden="1" x14ac:dyDescent="0.3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14</v>
      </c>
    </row>
    <row r="987" spans="1:10" hidden="1" x14ac:dyDescent="0.3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14</v>
      </c>
    </row>
    <row r="988" spans="1:10" hidden="1" x14ac:dyDescent="0.3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14</v>
      </c>
    </row>
    <row r="989" spans="1:10" hidden="1" x14ac:dyDescent="0.3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14</v>
      </c>
    </row>
    <row r="990" spans="1:10" hidden="1" x14ac:dyDescent="0.3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14</v>
      </c>
    </row>
    <row r="991" spans="1:10" x14ac:dyDescent="0.3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</row>
    <row r="992" spans="1:10" hidden="1" x14ac:dyDescent="0.3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14</v>
      </c>
    </row>
    <row r="993" spans="1:10" hidden="1" x14ac:dyDescent="0.3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14</v>
      </c>
    </row>
    <row r="994" spans="1:10" hidden="1" x14ac:dyDescent="0.3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14</v>
      </c>
    </row>
    <row r="995" spans="1:10" hidden="1" x14ac:dyDescent="0.3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14</v>
      </c>
    </row>
    <row r="996" spans="1:10" hidden="1" x14ac:dyDescent="0.3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14</v>
      </c>
    </row>
    <row r="997" spans="1:10" hidden="1" x14ac:dyDescent="0.3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14</v>
      </c>
    </row>
    <row r="998" spans="1:10" hidden="1" x14ac:dyDescent="0.3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14</v>
      </c>
    </row>
    <row r="999" spans="1:10" hidden="1" x14ac:dyDescent="0.3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14</v>
      </c>
    </row>
    <row r="1000" spans="1:10" hidden="1" x14ac:dyDescent="0.3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14</v>
      </c>
    </row>
    <row r="1001" spans="1:10" hidden="1" x14ac:dyDescent="0.3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14</v>
      </c>
    </row>
    <row r="1002" spans="1:10" hidden="1" x14ac:dyDescent="0.3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14</v>
      </c>
    </row>
    <row r="1003" spans="1:10" hidden="1" x14ac:dyDescent="0.3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14</v>
      </c>
    </row>
    <row r="1004" spans="1:10" hidden="1" x14ac:dyDescent="0.3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14</v>
      </c>
    </row>
    <row r="1005" spans="1:10" hidden="1" x14ac:dyDescent="0.3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14</v>
      </c>
    </row>
    <row r="1006" spans="1:10" hidden="1" x14ac:dyDescent="0.3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14</v>
      </c>
    </row>
    <row r="1007" spans="1:10" hidden="1" x14ac:dyDescent="0.3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14</v>
      </c>
    </row>
    <row r="1008" spans="1:10" hidden="1" x14ac:dyDescent="0.3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14</v>
      </c>
    </row>
    <row r="1009" spans="1:10" hidden="1" x14ac:dyDescent="0.3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14</v>
      </c>
    </row>
    <row r="1010" spans="1:10" hidden="1" x14ac:dyDescent="0.3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14</v>
      </c>
    </row>
    <row r="1011" spans="1:10" hidden="1" x14ac:dyDescent="0.3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14</v>
      </c>
    </row>
    <row r="1012" spans="1:10" hidden="1" x14ac:dyDescent="0.3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14</v>
      </c>
    </row>
    <row r="1013" spans="1:10" hidden="1" x14ac:dyDescent="0.3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14</v>
      </c>
    </row>
    <row r="1014" spans="1:10" hidden="1" x14ac:dyDescent="0.3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14</v>
      </c>
    </row>
    <row r="1015" spans="1:10" hidden="1" x14ac:dyDescent="0.3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14</v>
      </c>
    </row>
    <row r="1016" spans="1:10" hidden="1" x14ac:dyDescent="0.3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14</v>
      </c>
    </row>
    <row r="1017" spans="1:10" hidden="1" x14ac:dyDescent="0.3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14</v>
      </c>
    </row>
    <row r="1018" spans="1:10" hidden="1" x14ac:dyDescent="0.3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14</v>
      </c>
    </row>
    <row r="1019" spans="1:10" hidden="1" x14ac:dyDescent="0.3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14</v>
      </c>
    </row>
    <row r="1020" spans="1:10" hidden="1" x14ac:dyDescent="0.3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14</v>
      </c>
    </row>
    <row r="1021" spans="1:10" hidden="1" x14ac:dyDescent="0.3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14</v>
      </c>
    </row>
    <row r="1022" spans="1:10" hidden="1" x14ac:dyDescent="0.3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14</v>
      </c>
    </row>
    <row r="1023" spans="1:10" hidden="1" x14ac:dyDescent="0.3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14</v>
      </c>
    </row>
    <row r="1024" spans="1:10" hidden="1" x14ac:dyDescent="0.3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14</v>
      </c>
    </row>
    <row r="1025" spans="1:10" hidden="1" x14ac:dyDescent="0.3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14</v>
      </c>
    </row>
    <row r="1026" spans="1:10" hidden="1" x14ac:dyDescent="0.3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14</v>
      </c>
    </row>
    <row r="1027" spans="1:10" hidden="1" x14ac:dyDescent="0.3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14</v>
      </c>
    </row>
    <row r="1028" spans="1:10" hidden="1" x14ac:dyDescent="0.3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14</v>
      </c>
    </row>
    <row r="1029" spans="1:10" hidden="1" x14ac:dyDescent="0.3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14</v>
      </c>
    </row>
    <row r="1030" spans="1:10" hidden="1" x14ac:dyDescent="0.3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14</v>
      </c>
    </row>
    <row r="1031" spans="1:10" hidden="1" x14ac:dyDescent="0.3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14</v>
      </c>
    </row>
    <row r="1032" spans="1:10" hidden="1" x14ac:dyDescent="0.3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14</v>
      </c>
    </row>
    <row r="1033" spans="1:10" hidden="1" x14ac:dyDescent="0.3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14</v>
      </c>
    </row>
    <row r="1034" spans="1:10" hidden="1" x14ac:dyDescent="0.3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14</v>
      </c>
    </row>
    <row r="1035" spans="1:10" hidden="1" x14ac:dyDescent="0.3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14</v>
      </c>
    </row>
    <row r="1036" spans="1:10" hidden="1" x14ac:dyDescent="0.3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14</v>
      </c>
    </row>
    <row r="1037" spans="1:10" hidden="1" x14ac:dyDescent="0.3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14</v>
      </c>
    </row>
    <row r="1038" spans="1:10" hidden="1" x14ac:dyDescent="0.3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14</v>
      </c>
    </row>
    <row r="1039" spans="1:10" hidden="1" x14ac:dyDescent="0.3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14</v>
      </c>
    </row>
    <row r="1040" spans="1:10" hidden="1" x14ac:dyDescent="0.3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14</v>
      </c>
    </row>
    <row r="1041" spans="1:10" hidden="1" x14ac:dyDescent="0.3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14</v>
      </c>
    </row>
    <row r="1042" spans="1:10" hidden="1" x14ac:dyDescent="0.3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14</v>
      </c>
    </row>
    <row r="1043" spans="1:10" hidden="1" x14ac:dyDescent="0.3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14</v>
      </c>
    </row>
    <row r="1044" spans="1:10" hidden="1" x14ac:dyDescent="0.3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14</v>
      </c>
    </row>
    <row r="1045" spans="1:10" hidden="1" x14ac:dyDescent="0.3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14</v>
      </c>
    </row>
    <row r="1046" spans="1:10" hidden="1" x14ac:dyDescent="0.3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14</v>
      </c>
    </row>
    <row r="1047" spans="1:10" hidden="1" x14ac:dyDescent="0.3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14</v>
      </c>
    </row>
    <row r="1048" spans="1:10" hidden="1" x14ac:dyDescent="0.3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14</v>
      </c>
    </row>
    <row r="1049" spans="1:10" hidden="1" x14ac:dyDescent="0.3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14</v>
      </c>
    </row>
    <row r="1050" spans="1:10" hidden="1" x14ac:dyDescent="0.3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14</v>
      </c>
    </row>
    <row r="1051" spans="1:10" hidden="1" x14ac:dyDescent="0.3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14</v>
      </c>
    </row>
    <row r="1052" spans="1:10" hidden="1" x14ac:dyDescent="0.3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14</v>
      </c>
    </row>
    <row r="1053" spans="1:10" hidden="1" x14ac:dyDescent="0.3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14</v>
      </c>
    </row>
    <row r="1054" spans="1:10" hidden="1" x14ac:dyDescent="0.3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14</v>
      </c>
    </row>
    <row r="1055" spans="1:10" hidden="1" x14ac:dyDescent="0.3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14</v>
      </c>
    </row>
    <row r="1056" spans="1:10" hidden="1" x14ac:dyDescent="0.3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14</v>
      </c>
    </row>
    <row r="1057" spans="1:10" hidden="1" x14ac:dyDescent="0.3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14</v>
      </c>
    </row>
    <row r="1058" spans="1:10" hidden="1" x14ac:dyDescent="0.3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14</v>
      </c>
    </row>
    <row r="1059" spans="1:10" hidden="1" x14ac:dyDescent="0.3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14</v>
      </c>
    </row>
    <row r="1060" spans="1:10" hidden="1" x14ac:dyDescent="0.3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14</v>
      </c>
    </row>
    <row r="1061" spans="1:10" hidden="1" x14ac:dyDescent="0.3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14</v>
      </c>
    </row>
    <row r="1062" spans="1:10" hidden="1" x14ac:dyDescent="0.3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14</v>
      </c>
    </row>
    <row r="1063" spans="1:10" hidden="1" x14ac:dyDescent="0.3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14</v>
      </c>
    </row>
    <row r="1064" spans="1:10" hidden="1" x14ac:dyDescent="0.3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14</v>
      </c>
    </row>
    <row r="1065" spans="1:10" hidden="1" x14ac:dyDescent="0.3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14</v>
      </c>
    </row>
    <row r="1066" spans="1:10" hidden="1" x14ac:dyDescent="0.3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14</v>
      </c>
    </row>
    <row r="1067" spans="1:10" hidden="1" x14ac:dyDescent="0.3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14</v>
      </c>
    </row>
    <row r="1068" spans="1:10" hidden="1" x14ac:dyDescent="0.3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14</v>
      </c>
    </row>
    <row r="1069" spans="1:10" hidden="1" x14ac:dyDescent="0.3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14</v>
      </c>
    </row>
    <row r="1070" spans="1:10" hidden="1" x14ac:dyDescent="0.3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14</v>
      </c>
    </row>
    <row r="1071" spans="1:10" hidden="1" x14ac:dyDescent="0.3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14</v>
      </c>
    </row>
    <row r="1072" spans="1:10" hidden="1" x14ac:dyDescent="0.3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14</v>
      </c>
    </row>
    <row r="1073" spans="1:10" hidden="1" x14ac:dyDescent="0.3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14</v>
      </c>
    </row>
    <row r="1074" spans="1:10" hidden="1" x14ac:dyDescent="0.3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14</v>
      </c>
    </row>
    <row r="1075" spans="1:10" hidden="1" x14ac:dyDescent="0.3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14</v>
      </c>
    </row>
    <row r="1076" spans="1:10" hidden="1" x14ac:dyDescent="0.3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14</v>
      </c>
    </row>
    <row r="1077" spans="1:10" hidden="1" x14ac:dyDescent="0.3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14</v>
      </c>
    </row>
    <row r="1078" spans="1:10" hidden="1" x14ac:dyDescent="0.3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14</v>
      </c>
    </row>
    <row r="1079" spans="1:10" hidden="1" x14ac:dyDescent="0.3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14</v>
      </c>
    </row>
    <row r="1080" spans="1:10" hidden="1" x14ac:dyDescent="0.3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14</v>
      </c>
    </row>
    <row r="1081" spans="1:10" hidden="1" x14ac:dyDescent="0.3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14</v>
      </c>
    </row>
    <row r="1082" spans="1:10" hidden="1" x14ac:dyDescent="0.3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14</v>
      </c>
    </row>
    <row r="1083" spans="1:10" hidden="1" x14ac:dyDescent="0.3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14</v>
      </c>
    </row>
    <row r="1084" spans="1:10" hidden="1" x14ac:dyDescent="0.3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14</v>
      </c>
    </row>
    <row r="1085" spans="1:10" hidden="1" x14ac:dyDescent="0.3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14</v>
      </c>
    </row>
    <row r="1086" spans="1:10" hidden="1" x14ac:dyDescent="0.3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14</v>
      </c>
    </row>
    <row r="1087" spans="1:10" hidden="1" x14ac:dyDescent="0.3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14</v>
      </c>
    </row>
    <row r="1088" spans="1:10" hidden="1" x14ac:dyDescent="0.3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14</v>
      </c>
    </row>
    <row r="1089" spans="1:10" hidden="1" x14ac:dyDescent="0.3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14</v>
      </c>
    </row>
    <row r="1090" spans="1:10" hidden="1" x14ac:dyDescent="0.3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14</v>
      </c>
    </row>
    <row r="1091" spans="1:10" hidden="1" x14ac:dyDescent="0.3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14</v>
      </c>
    </row>
    <row r="1092" spans="1:10" hidden="1" x14ac:dyDescent="0.3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14</v>
      </c>
    </row>
    <row r="1093" spans="1:10" hidden="1" x14ac:dyDescent="0.3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14</v>
      </c>
    </row>
    <row r="1094" spans="1:10" hidden="1" x14ac:dyDescent="0.3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14</v>
      </c>
    </row>
    <row r="1095" spans="1:10" hidden="1" x14ac:dyDescent="0.3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14</v>
      </c>
    </row>
    <row r="1096" spans="1:10" hidden="1" x14ac:dyDescent="0.3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14</v>
      </c>
    </row>
    <row r="1097" spans="1:10" hidden="1" x14ac:dyDescent="0.3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14</v>
      </c>
    </row>
    <row r="1098" spans="1:10" hidden="1" x14ac:dyDescent="0.3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14</v>
      </c>
    </row>
    <row r="1099" spans="1:10" hidden="1" x14ac:dyDescent="0.3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14</v>
      </c>
    </row>
    <row r="1100" spans="1:10" hidden="1" x14ac:dyDescent="0.3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14</v>
      </c>
    </row>
    <row r="1101" spans="1:10" hidden="1" x14ac:dyDescent="0.3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14</v>
      </c>
    </row>
    <row r="1102" spans="1:10" hidden="1" x14ac:dyDescent="0.3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14</v>
      </c>
    </row>
    <row r="1103" spans="1:10" hidden="1" x14ac:dyDescent="0.3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14</v>
      </c>
    </row>
    <row r="1104" spans="1:10" hidden="1" x14ac:dyDescent="0.3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14</v>
      </c>
    </row>
    <row r="1105" spans="1:10" hidden="1" x14ac:dyDescent="0.3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14</v>
      </c>
    </row>
    <row r="1106" spans="1:10" hidden="1" x14ac:dyDescent="0.3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14</v>
      </c>
    </row>
    <row r="1107" spans="1:10" hidden="1" x14ac:dyDescent="0.3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14</v>
      </c>
    </row>
    <row r="1108" spans="1:10" hidden="1" x14ac:dyDescent="0.3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14</v>
      </c>
    </row>
    <row r="1109" spans="1:10" hidden="1" x14ac:dyDescent="0.3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14</v>
      </c>
    </row>
    <row r="1110" spans="1:10" hidden="1" x14ac:dyDescent="0.3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14</v>
      </c>
    </row>
    <row r="1111" spans="1:10" hidden="1" x14ac:dyDescent="0.3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14</v>
      </c>
    </row>
    <row r="1112" spans="1:10" hidden="1" x14ac:dyDescent="0.3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14</v>
      </c>
    </row>
    <row r="1113" spans="1:10" hidden="1" x14ac:dyDescent="0.3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14</v>
      </c>
    </row>
    <row r="1114" spans="1:10" hidden="1" x14ac:dyDescent="0.3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14</v>
      </c>
    </row>
    <row r="1115" spans="1:10" hidden="1" x14ac:dyDescent="0.3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14</v>
      </c>
    </row>
    <row r="1116" spans="1:10" hidden="1" x14ac:dyDescent="0.3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14</v>
      </c>
    </row>
    <row r="1117" spans="1:10" hidden="1" x14ac:dyDescent="0.3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14</v>
      </c>
    </row>
    <row r="1118" spans="1:10" hidden="1" x14ac:dyDescent="0.3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14</v>
      </c>
    </row>
    <row r="1119" spans="1:10" hidden="1" x14ac:dyDescent="0.3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14</v>
      </c>
    </row>
    <row r="1120" spans="1:10" hidden="1" x14ac:dyDescent="0.3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14</v>
      </c>
    </row>
    <row r="1121" spans="1:10" hidden="1" x14ac:dyDescent="0.3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14</v>
      </c>
    </row>
    <row r="1122" spans="1:10" hidden="1" x14ac:dyDescent="0.3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14</v>
      </c>
    </row>
    <row r="1123" spans="1:10" hidden="1" x14ac:dyDescent="0.3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14</v>
      </c>
    </row>
    <row r="1124" spans="1:10" hidden="1" x14ac:dyDescent="0.3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14</v>
      </c>
    </row>
    <row r="1125" spans="1:10" hidden="1" x14ac:dyDescent="0.3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14</v>
      </c>
    </row>
    <row r="1126" spans="1:10" hidden="1" x14ac:dyDescent="0.3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14</v>
      </c>
    </row>
    <row r="1127" spans="1:10" hidden="1" x14ac:dyDescent="0.3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14</v>
      </c>
    </row>
    <row r="1128" spans="1:10" hidden="1" x14ac:dyDescent="0.3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14</v>
      </c>
    </row>
    <row r="1129" spans="1:10" hidden="1" x14ac:dyDescent="0.3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14</v>
      </c>
    </row>
    <row r="1130" spans="1:10" hidden="1" x14ac:dyDescent="0.3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14</v>
      </c>
    </row>
    <row r="1131" spans="1:10" hidden="1" x14ac:dyDescent="0.3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14</v>
      </c>
    </row>
    <row r="1132" spans="1:10" hidden="1" x14ac:dyDescent="0.3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14</v>
      </c>
    </row>
    <row r="1133" spans="1:10" hidden="1" x14ac:dyDescent="0.3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14</v>
      </c>
    </row>
    <row r="1134" spans="1:10" hidden="1" x14ac:dyDescent="0.3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14</v>
      </c>
    </row>
    <row r="1135" spans="1:10" hidden="1" x14ac:dyDescent="0.3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14</v>
      </c>
    </row>
    <row r="1136" spans="1:10" hidden="1" x14ac:dyDescent="0.3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14</v>
      </c>
    </row>
    <row r="1137" spans="1:10" hidden="1" x14ac:dyDescent="0.3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14</v>
      </c>
    </row>
    <row r="1138" spans="1:10" hidden="1" x14ac:dyDescent="0.3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14</v>
      </c>
    </row>
    <row r="1139" spans="1:10" hidden="1" x14ac:dyDescent="0.3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14</v>
      </c>
    </row>
    <row r="1140" spans="1:10" hidden="1" x14ac:dyDescent="0.3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14</v>
      </c>
    </row>
    <row r="1141" spans="1:10" hidden="1" x14ac:dyDescent="0.3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14</v>
      </c>
    </row>
    <row r="1142" spans="1:10" hidden="1" x14ac:dyDescent="0.3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14</v>
      </c>
    </row>
    <row r="1143" spans="1:10" hidden="1" x14ac:dyDescent="0.3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14</v>
      </c>
    </row>
    <row r="1144" spans="1:10" hidden="1" x14ac:dyDescent="0.3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14</v>
      </c>
    </row>
    <row r="1145" spans="1:10" hidden="1" x14ac:dyDescent="0.3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14</v>
      </c>
    </row>
    <row r="1146" spans="1:10" hidden="1" x14ac:dyDescent="0.3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14</v>
      </c>
    </row>
    <row r="1147" spans="1:10" hidden="1" x14ac:dyDescent="0.3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14</v>
      </c>
    </row>
    <row r="1148" spans="1:10" hidden="1" x14ac:dyDescent="0.3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14</v>
      </c>
    </row>
    <row r="1149" spans="1:10" hidden="1" x14ac:dyDescent="0.3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14</v>
      </c>
    </row>
    <row r="1150" spans="1:10" hidden="1" x14ac:dyDescent="0.3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14</v>
      </c>
    </row>
    <row r="1151" spans="1:10" hidden="1" x14ac:dyDescent="0.3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14</v>
      </c>
    </row>
    <row r="1152" spans="1:10" hidden="1" x14ac:dyDescent="0.3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14</v>
      </c>
    </row>
    <row r="1153" spans="1:10" hidden="1" x14ac:dyDescent="0.3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14</v>
      </c>
    </row>
    <row r="1154" spans="1:10" hidden="1" x14ac:dyDescent="0.3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14</v>
      </c>
    </row>
    <row r="1155" spans="1:10" hidden="1" x14ac:dyDescent="0.3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14</v>
      </c>
    </row>
    <row r="1156" spans="1:10" hidden="1" x14ac:dyDescent="0.3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14</v>
      </c>
    </row>
    <row r="1157" spans="1:10" hidden="1" x14ac:dyDescent="0.3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14</v>
      </c>
    </row>
    <row r="1158" spans="1:10" hidden="1" x14ac:dyDescent="0.3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14</v>
      </c>
    </row>
    <row r="1159" spans="1:10" hidden="1" x14ac:dyDescent="0.3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14</v>
      </c>
    </row>
    <row r="1160" spans="1:10" hidden="1" x14ac:dyDescent="0.3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14</v>
      </c>
    </row>
    <row r="1161" spans="1:10" hidden="1" x14ac:dyDescent="0.3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14</v>
      </c>
    </row>
    <row r="1162" spans="1:10" hidden="1" x14ac:dyDescent="0.3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14</v>
      </c>
    </row>
    <row r="1163" spans="1:10" hidden="1" x14ac:dyDescent="0.3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14</v>
      </c>
    </row>
    <row r="1164" spans="1:10" hidden="1" x14ac:dyDescent="0.3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14</v>
      </c>
    </row>
    <row r="1165" spans="1:10" hidden="1" x14ac:dyDescent="0.3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14</v>
      </c>
    </row>
    <row r="1166" spans="1:10" hidden="1" x14ac:dyDescent="0.3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14</v>
      </c>
    </row>
    <row r="1167" spans="1:10" hidden="1" x14ac:dyDescent="0.3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14</v>
      </c>
    </row>
    <row r="1168" spans="1:10" hidden="1" x14ac:dyDescent="0.3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14</v>
      </c>
    </row>
    <row r="1169" spans="1:10" hidden="1" x14ac:dyDescent="0.3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14</v>
      </c>
    </row>
    <row r="1170" spans="1:10" hidden="1" x14ac:dyDescent="0.3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14</v>
      </c>
    </row>
    <row r="1171" spans="1:10" hidden="1" x14ac:dyDescent="0.3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14</v>
      </c>
    </row>
    <row r="1172" spans="1:10" hidden="1" x14ac:dyDescent="0.3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14</v>
      </c>
    </row>
    <row r="1173" spans="1:10" hidden="1" x14ac:dyDescent="0.3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14</v>
      </c>
    </row>
    <row r="1174" spans="1:10" hidden="1" x14ac:dyDescent="0.3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14</v>
      </c>
    </row>
    <row r="1175" spans="1:10" hidden="1" x14ac:dyDescent="0.3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14</v>
      </c>
    </row>
    <row r="1176" spans="1:10" hidden="1" x14ac:dyDescent="0.3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14</v>
      </c>
    </row>
    <row r="1177" spans="1:10" hidden="1" x14ac:dyDescent="0.3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14</v>
      </c>
    </row>
    <row r="1178" spans="1:10" hidden="1" x14ac:dyDescent="0.3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14</v>
      </c>
    </row>
    <row r="1179" spans="1:10" hidden="1" x14ac:dyDescent="0.3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14</v>
      </c>
    </row>
    <row r="1180" spans="1:10" hidden="1" x14ac:dyDescent="0.3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14</v>
      </c>
    </row>
    <row r="1181" spans="1:10" hidden="1" x14ac:dyDescent="0.3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14</v>
      </c>
    </row>
    <row r="1182" spans="1:10" hidden="1" x14ac:dyDescent="0.3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14</v>
      </c>
    </row>
    <row r="1183" spans="1:10" hidden="1" x14ac:dyDescent="0.3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14</v>
      </c>
    </row>
    <row r="1184" spans="1:10" hidden="1" x14ac:dyDescent="0.3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14</v>
      </c>
    </row>
    <row r="1185" spans="1:10" hidden="1" x14ac:dyDescent="0.3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14</v>
      </c>
    </row>
    <row r="1186" spans="1:10" hidden="1" x14ac:dyDescent="0.3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14</v>
      </c>
    </row>
    <row r="1187" spans="1:10" hidden="1" x14ac:dyDescent="0.3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14</v>
      </c>
    </row>
    <row r="1188" spans="1:10" hidden="1" x14ac:dyDescent="0.3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14</v>
      </c>
    </row>
    <row r="1189" spans="1:10" hidden="1" x14ac:dyDescent="0.3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14</v>
      </c>
    </row>
    <row r="1190" spans="1:10" hidden="1" x14ac:dyDescent="0.3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14</v>
      </c>
    </row>
    <row r="1191" spans="1:10" hidden="1" x14ac:dyDescent="0.3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14</v>
      </c>
    </row>
    <row r="1192" spans="1:10" hidden="1" x14ac:dyDescent="0.3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14</v>
      </c>
    </row>
    <row r="1193" spans="1:10" hidden="1" x14ac:dyDescent="0.3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14</v>
      </c>
    </row>
    <row r="1194" spans="1:10" hidden="1" x14ac:dyDescent="0.3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14</v>
      </c>
    </row>
    <row r="1195" spans="1:10" hidden="1" x14ac:dyDescent="0.3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14</v>
      </c>
    </row>
    <row r="1196" spans="1:10" hidden="1" x14ac:dyDescent="0.3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14</v>
      </c>
    </row>
    <row r="1197" spans="1:10" hidden="1" x14ac:dyDescent="0.3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14</v>
      </c>
    </row>
    <row r="1198" spans="1:10" hidden="1" x14ac:dyDescent="0.3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14</v>
      </c>
    </row>
    <row r="1199" spans="1:10" hidden="1" x14ac:dyDescent="0.3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14</v>
      </c>
    </row>
    <row r="1200" spans="1:10" hidden="1" x14ac:dyDescent="0.3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14</v>
      </c>
    </row>
    <row r="1201" spans="1:10" hidden="1" x14ac:dyDescent="0.3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14</v>
      </c>
    </row>
    <row r="1202" spans="1:10" hidden="1" x14ac:dyDescent="0.3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14</v>
      </c>
    </row>
    <row r="1203" spans="1:10" hidden="1" x14ac:dyDescent="0.3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14</v>
      </c>
    </row>
    <row r="1204" spans="1:10" hidden="1" x14ac:dyDescent="0.3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14</v>
      </c>
    </row>
    <row r="1205" spans="1:10" hidden="1" x14ac:dyDescent="0.3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14</v>
      </c>
    </row>
    <row r="1206" spans="1:10" hidden="1" x14ac:dyDescent="0.3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14</v>
      </c>
    </row>
    <row r="1207" spans="1:10" hidden="1" x14ac:dyDescent="0.3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14</v>
      </c>
    </row>
    <row r="1208" spans="1:10" hidden="1" x14ac:dyDescent="0.3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14</v>
      </c>
    </row>
    <row r="1209" spans="1:10" hidden="1" x14ac:dyDescent="0.3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14</v>
      </c>
    </row>
    <row r="1210" spans="1:10" hidden="1" x14ac:dyDescent="0.3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14</v>
      </c>
    </row>
    <row r="1211" spans="1:10" hidden="1" x14ac:dyDescent="0.3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14</v>
      </c>
    </row>
    <row r="1212" spans="1:10" hidden="1" x14ac:dyDescent="0.3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14</v>
      </c>
    </row>
    <row r="1213" spans="1:10" hidden="1" x14ac:dyDescent="0.3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14</v>
      </c>
    </row>
    <row r="1214" spans="1:10" hidden="1" x14ac:dyDescent="0.3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14</v>
      </c>
    </row>
    <row r="1215" spans="1:10" hidden="1" x14ac:dyDescent="0.3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14</v>
      </c>
    </row>
    <row r="1216" spans="1:10" hidden="1" x14ac:dyDescent="0.3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14</v>
      </c>
    </row>
    <row r="1217" spans="1:10" hidden="1" x14ac:dyDescent="0.3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14</v>
      </c>
    </row>
    <row r="1218" spans="1:10" hidden="1" x14ac:dyDescent="0.3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14</v>
      </c>
    </row>
    <row r="1219" spans="1:10" hidden="1" x14ac:dyDescent="0.3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14</v>
      </c>
    </row>
    <row r="1220" spans="1:10" hidden="1" x14ac:dyDescent="0.3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14</v>
      </c>
    </row>
    <row r="1221" spans="1:10" hidden="1" x14ac:dyDescent="0.3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14</v>
      </c>
    </row>
    <row r="1222" spans="1:10" hidden="1" x14ac:dyDescent="0.3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14</v>
      </c>
    </row>
    <row r="1223" spans="1:10" hidden="1" x14ac:dyDescent="0.3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14</v>
      </c>
    </row>
    <row r="1224" spans="1:10" hidden="1" x14ac:dyDescent="0.3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14</v>
      </c>
    </row>
    <row r="1225" spans="1:10" hidden="1" x14ac:dyDescent="0.3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14</v>
      </c>
    </row>
    <row r="1226" spans="1:10" hidden="1" x14ac:dyDescent="0.3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14</v>
      </c>
    </row>
    <row r="1227" spans="1:10" hidden="1" x14ac:dyDescent="0.3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14</v>
      </c>
    </row>
    <row r="1228" spans="1:10" hidden="1" x14ac:dyDescent="0.3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14</v>
      </c>
    </row>
    <row r="1229" spans="1:10" hidden="1" x14ac:dyDescent="0.3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14</v>
      </c>
    </row>
    <row r="1230" spans="1:10" hidden="1" x14ac:dyDescent="0.3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14</v>
      </c>
    </row>
    <row r="1231" spans="1:10" hidden="1" x14ac:dyDescent="0.3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14</v>
      </c>
    </row>
    <row r="1232" spans="1:10" hidden="1" x14ac:dyDescent="0.3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14</v>
      </c>
    </row>
    <row r="1233" spans="1:10" hidden="1" x14ac:dyDescent="0.3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14</v>
      </c>
    </row>
    <row r="1234" spans="1:10" hidden="1" x14ac:dyDescent="0.3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14</v>
      </c>
    </row>
    <row r="1235" spans="1:10" hidden="1" x14ac:dyDescent="0.3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14</v>
      </c>
    </row>
    <row r="1236" spans="1:10" hidden="1" x14ac:dyDescent="0.3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14</v>
      </c>
    </row>
    <row r="1237" spans="1:10" hidden="1" x14ac:dyDescent="0.3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14</v>
      </c>
    </row>
    <row r="1238" spans="1:10" hidden="1" x14ac:dyDescent="0.3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14</v>
      </c>
    </row>
    <row r="1239" spans="1:10" hidden="1" x14ac:dyDescent="0.3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14</v>
      </c>
    </row>
    <row r="1240" spans="1:10" hidden="1" x14ac:dyDescent="0.3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14</v>
      </c>
    </row>
    <row r="1241" spans="1:10" hidden="1" x14ac:dyDescent="0.3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14</v>
      </c>
    </row>
    <row r="1242" spans="1:10" hidden="1" x14ac:dyDescent="0.3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14</v>
      </c>
    </row>
    <row r="1243" spans="1:10" hidden="1" x14ac:dyDescent="0.3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14</v>
      </c>
    </row>
    <row r="1244" spans="1:10" hidden="1" x14ac:dyDescent="0.3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14</v>
      </c>
    </row>
    <row r="1245" spans="1:10" hidden="1" x14ac:dyDescent="0.3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14</v>
      </c>
    </row>
    <row r="1246" spans="1:10" hidden="1" x14ac:dyDescent="0.3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14</v>
      </c>
    </row>
    <row r="1247" spans="1:10" hidden="1" x14ac:dyDescent="0.3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14</v>
      </c>
    </row>
    <row r="1248" spans="1:10" hidden="1" x14ac:dyDescent="0.3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14</v>
      </c>
    </row>
    <row r="1249" spans="1:10" hidden="1" x14ac:dyDescent="0.3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14</v>
      </c>
    </row>
    <row r="1250" spans="1:10" hidden="1" x14ac:dyDescent="0.3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14</v>
      </c>
    </row>
    <row r="1251" spans="1:10" hidden="1" x14ac:dyDescent="0.3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14</v>
      </c>
    </row>
    <row r="1252" spans="1:10" hidden="1" x14ac:dyDescent="0.3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14</v>
      </c>
    </row>
    <row r="1253" spans="1:10" hidden="1" x14ac:dyDescent="0.3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14</v>
      </c>
    </row>
    <row r="1254" spans="1:10" hidden="1" x14ac:dyDescent="0.3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14</v>
      </c>
    </row>
    <row r="1255" spans="1:10" hidden="1" x14ac:dyDescent="0.3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14</v>
      </c>
    </row>
    <row r="1256" spans="1:10" hidden="1" x14ac:dyDescent="0.3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14</v>
      </c>
    </row>
    <row r="1257" spans="1:10" hidden="1" x14ac:dyDescent="0.3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14</v>
      </c>
    </row>
    <row r="1258" spans="1:10" hidden="1" x14ac:dyDescent="0.3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14</v>
      </c>
    </row>
    <row r="1259" spans="1:10" hidden="1" x14ac:dyDescent="0.3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14</v>
      </c>
    </row>
    <row r="1260" spans="1:10" hidden="1" x14ac:dyDescent="0.3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14</v>
      </c>
    </row>
    <row r="1261" spans="1:10" hidden="1" x14ac:dyDescent="0.3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14</v>
      </c>
    </row>
    <row r="1262" spans="1:10" hidden="1" x14ac:dyDescent="0.3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14</v>
      </c>
    </row>
    <row r="1263" spans="1:10" hidden="1" x14ac:dyDescent="0.3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14</v>
      </c>
    </row>
    <row r="1264" spans="1:10" hidden="1" x14ac:dyDescent="0.3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14</v>
      </c>
    </row>
    <row r="1265" spans="1:10" hidden="1" x14ac:dyDescent="0.3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14</v>
      </c>
    </row>
    <row r="1266" spans="1:10" hidden="1" x14ac:dyDescent="0.3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14</v>
      </c>
    </row>
    <row r="1267" spans="1:10" hidden="1" x14ac:dyDescent="0.3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14</v>
      </c>
    </row>
    <row r="1268" spans="1:10" hidden="1" x14ac:dyDescent="0.3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14</v>
      </c>
    </row>
    <row r="1269" spans="1:10" hidden="1" x14ac:dyDescent="0.3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14</v>
      </c>
    </row>
    <row r="1270" spans="1:10" hidden="1" x14ac:dyDescent="0.3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14</v>
      </c>
    </row>
    <row r="1271" spans="1:10" hidden="1" x14ac:dyDescent="0.3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14</v>
      </c>
    </row>
    <row r="1272" spans="1:10" hidden="1" x14ac:dyDescent="0.3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14</v>
      </c>
    </row>
    <row r="1273" spans="1:10" hidden="1" x14ac:dyDescent="0.3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14</v>
      </c>
    </row>
    <row r="1274" spans="1:10" hidden="1" x14ac:dyDescent="0.3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14</v>
      </c>
    </row>
    <row r="1275" spans="1:10" hidden="1" x14ac:dyDescent="0.3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14</v>
      </c>
    </row>
    <row r="1276" spans="1:10" hidden="1" x14ac:dyDescent="0.3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14</v>
      </c>
    </row>
    <row r="1277" spans="1:10" hidden="1" x14ac:dyDescent="0.3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14</v>
      </c>
    </row>
    <row r="1278" spans="1:10" hidden="1" x14ac:dyDescent="0.3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14</v>
      </c>
    </row>
    <row r="1279" spans="1:10" hidden="1" x14ac:dyDescent="0.3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14</v>
      </c>
    </row>
    <row r="1280" spans="1:10" hidden="1" x14ac:dyDescent="0.3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14</v>
      </c>
    </row>
    <row r="1281" spans="1:10" hidden="1" x14ac:dyDescent="0.3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14</v>
      </c>
    </row>
    <row r="1282" spans="1:10" hidden="1" x14ac:dyDescent="0.3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14</v>
      </c>
    </row>
    <row r="1283" spans="1:10" hidden="1" x14ac:dyDescent="0.3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14</v>
      </c>
    </row>
    <row r="1284" spans="1:10" hidden="1" x14ac:dyDescent="0.3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14</v>
      </c>
    </row>
    <row r="1285" spans="1:10" hidden="1" x14ac:dyDescent="0.3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14</v>
      </c>
    </row>
    <row r="1286" spans="1:10" hidden="1" x14ac:dyDescent="0.3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14</v>
      </c>
    </row>
    <row r="1287" spans="1:10" hidden="1" x14ac:dyDescent="0.3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14</v>
      </c>
    </row>
    <row r="1288" spans="1:10" hidden="1" x14ac:dyDescent="0.3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14</v>
      </c>
    </row>
    <row r="1289" spans="1:10" hidden="1" x14ac:dyDescent="0.3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14</v>
      </c>
    </row>
    <row r="1290" spans="1:10" hidden="1" x14ac:dyDescent="0.3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14</v>
      </c>
    </row>
    <row r="1291" spans="1:10" hidden="1" x14ac:dyDescent="0.3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14</v>
      </c>
    </row>
    <row r="1292" spans="1:10" hidden="1" x14ac:dyDescent="0.3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14</v>
      </c>
    </row>
    <row r="1293" spans="1:10" hidden="1" x14ac:dyDescent="0.3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14</v>
      </c>
    </row>
    <row r="1294" spans="1:10" hidden="1" x14ac:dyDescent="0.3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14</v>
      </c>
    </row>
    <row r="1295" spans="1:10" hidden="1" x14ac:dyDescent="0.3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14</v>
      </c>
    </row>
    <row r="1296" spans="1:10" hidden="1" x14ac:dyDescent="0.3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14</v>
      </c>
    </row>
    <row r="1297" spans="1:10" hidden="1" x14ac:dyDescent="0.3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14</v>
      </c>
    </row>
    <row r="1298" spans="1:10" hidden="1" x14ac:dyDescent="0.3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14</v>
      </c>
    </row>
    <row r="1299" spans="1:10" hidden="1" x14ac:dyDescent="0.3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14</v>
      </c>
    </row>
    <row r="1300" spans="1:10" hidden="1" x14ac:dyDescent="0.3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14</v>
      </c>
    </row>
    <row r="1301" spans="1:10" hidden="1" x14ac:dyDescent="0.3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14</v>
      </c>
    </row>
    <row r="1302" spans="1:10" hidden="1" x14ac:dyDescent="0.3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14</v>
      </c>
    </row>
    <row r="1303" spans="1:10" hidden="1" x14ac:dyDescent="0.3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14</v>
      </c>
    </row>
    <row r="1304" spans="1:10" hidden="1" x14ac:dyDescent="0.3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14</v>
      </c>
    </row>
    <row r="1305" spans="1:10" hidden="1" x14ac:dyDescent="0.3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14</v>
      </c>
    </row>
    <row r="1306" spans="1:10" hidden="1" x14ac:dyDescent="0.3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14</v>
      </c>
    </row>
    <row r="1307" spans="1:10" hidden="1" x14ac:dyDescent="0.3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14</v>
      </c>
    </row>
    <row r="1308" spans="1:10" hidden="1" x14ac:dyDescent="0.3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14</v>
      </c>
    </row>
    <row r="1309" spans="1:10" hidden="1" x14ac:dyDescent="0.3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14</v>
      </c>
    </row>
    <row r="1310" spans="1:10" hidden="1" x14ac:dyDescent="0.3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14</v>
      </c>
    </row>
    <row r="1311" spans="1:10" hidden="1" x14ac:dyDescent="0.3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14</v>
      </c>
    </row>
    <row r="1312" spans="1:10" hidden="1" x14ac:dyDescent="0.3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14</v>
      </c>
    </row>
    <row r="1313" spans="1:10" hidden="1" x14ac:dyDescent="0.3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14</v>
      </c>
    </row>
    <row r="1314" spans="1:10" hidden="1" x14ac:dyDescent="0.3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14</v>
      </c>
    </row>
    <row r="1315" spans="1:10" hidden="1" x14ac:dyDescent="0.3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14</v>
      </c>
    </row>
    <row r="1316" spans="1:10" hidden="1" x14ac:dyDescent="0.3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14</v>
      </c>
    </row>
    <row r="1317" spans="1:10" hidden="1" x14ac:dyDescent="0.3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14</v>
      </c>
    </row>
    <row r="1318" spans="1:10" hidden="1" x14ac:dyDescent="0.3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14</v>
      </c>
    </row>
    <row r="1319" spans="1:10" hidden="1" x14ac:dyDescent="0.3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14</v>
      </c>
    </row>
    <row r="1320" spans="1:10" hidden="1" x14ac:dyDescent="0.3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14</v>
      </c>
    </row>
    <row r="1321" spans="1:10" hidden="1" x14ac:dyDescent="0.3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14</v>
      </c>
    </row>
    <row r="1322" spans="1:10" hidden="1" x14ac:dyDescent="0.3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14</v>
      </c>
    </row>
    <row r="1323" spans="1:10" hidden="1" x14ac:dyDescent="0.3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14</v>
      </c>
    </row>
    <row r="1324" spans="1:10" hidden="1" x14ac:dyDescent="0.3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14</v>
      </c>
    </row>
    <row r="1325" spans="1:10" hidden="1" x14ac:dyDescent="0.3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14</v>
      </c>
    </row>
    <row r="1326" spans="1:10" hidden="1" x14ac:dyDescent="0.3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14</v>
      </c>
    </row>
    <row r="1327" spans="1:10" hidden="1" x14ac:dyDescent="0.3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14</v>
      </c>
    </row>
    <row r="1328" spans="1:10" hidden="1" x14ac:dyDescent="0.3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14</v>
      </c>
    </row>
    <row r="1329" spans="1:10" hidden="1" x14ac:dyDescent="0.3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14</v>
      </c>
    </row>
    <row r="1330" spans="1:10" hidden="1" x14ac:dyDescent="0.3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14</v>
      </c>
    </row>
    <row r="1331" spans="1:10" hidden="1" x14ac:dyDescent="0.3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14</v>
      </c>
    </row>
    <row r="1332" spans="1:10" hidden="1" x14ac:dyDescent="0.3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14</v>
      </c>
    </row>
    <row r="1333" spans="1:10" hidden="1" x14ac:dyDescent="0.3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14</v>
      </c>
    </row>
    <row r="1334" spans="1:10" hidden="1" x14ac:dyDescent="0.3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14</v>
      </c>
    </row>
    <row r="1335" spans="1:10" hidden="1" x14ac:dyDescent="0.3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14</v>
      </c>
    </row>
    <row r="1336" spans="1:10" hidden="1" x14ac:dyDescent="0.3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14</v>
      </c>
    </row>
    <row r="1337" spans="1:10" hidden="1" x14ac:dyDescent="0.3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14</v>
      </c>
    </row>
    <row r="1338" spans="1:10" hidden="1" x14ac:dyDescent="0.3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14</v>
      </c>
    </row>
    <row r="1339" spans="1:10" hidden="1" x14ac:dyDescent="0.3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14</v>
      </c>
    </row>
    <row r="1340" spans="1:10" hidden="1" x14ac:dyDescent="0.3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14</v>
      </c>
    </row>
    <row r="1341" spans="1:10" hidden="1" x14ac:dyDescent="0.3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14</v>
      </c>
    </row>
    <row r="1342" spans="1:10" hidden="1" x14ac:dyDescent="0.3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14</v>
      </c>
    </row>
    <row r="1343" spans="1:10" hidden="1" x14ac:dyDescent="0.3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14</v>
      </c>
    </row>
    <row r="1344" spans="1:10" hidden="1" x14ac:dyDescent="0.3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14</v>
      </c>
    </row>
    <row r="1345" spans="1:10" hidden="1" x14ac:dyDescent="0.3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14</v>
      </c>
    </row>
    <row r="1346" spans="1:10" hidden="1" x14ac:dyDescent="0.3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14</v>
      </c>
    </row>
    <row r="1347" spans="1:10" hidden="1" x14ac:dyDescent="0.3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14</v>
      </c>
    </row>
    <row r="1348" spans="1:10" hidden="1" x14ac:dyDescent="0.3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14</v>
      </c>
    </row>
    <row r="1349" spans="1:10" hidden="1" x14ac:dyDescent="0.3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14</v>
      </c>
    </row>
    <row r="1350" spans="1:10" hidden="1" x14ac:dyDescent="0.3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14</v>
      </c>
    </row>
    <row r="1351" spans="1:10" hidden="1" x14ac:dyDescent="0.3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14</v>
      </c>
    </row>
    <row r="1352" spans="1:10" hidden="1" x14ac:dyDescent="0.3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14</v>
      </c>
    </row>
    <row r="1353" spans="1:10" hidden="1" x14ac:dyDescent="0.3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14</v>
      </c>
    </row>
    <row r="1354" spans="1:10" hidden="1" x14ac:dyDescent="0.3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14</v>
      </c>
    </row>
    <row r="1355" spans="1:10" hidden="1" x14ac:dyDescent="0.3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14</v>
      </c>
    </row>
    <row r="1356" spans="1:10" hidden="1" x14ac:dyDescent="0.3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14</v>
      </c>
    </row>
    <row r="1357" spans="1:10" hidden="1" x14ac:dyDescent="0.3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14</v>
      </c>
    </row>
    <row r="1358" spans="1:10" hidden="1" x14ac:dyDescent="0.3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14</v>
      </c>
    </row>
    <row r="1359" spans="1:10" hidden="1" x14ac:dyDescent="0.3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14</v>
      </c>
    </row>
    <row r="1360" spans="1:10" hidden="1" x14ac:dyDescent="0.3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14</v>
      </c>
    </row>
    <row r="1361" spans="1:10" hidden="1" x14ac:dyDescent="0.3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14</v>
      </c>
    </row>
    <row r="1362" spans="1:10" hidden="1" x14ac:dyDescent="0.3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14</v>
      </c>
    </row>
    <row r="1363" spans="1:10" hidden="1" x14ac:dyDescent="0.3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</row>
    <row r="1364" spans="1:10" hidden="1" x14ac:dyDescent="0.3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14</v>
      </c>
    </row>
    <row r="1365" spans="1:10" hidden="1" x14ac:dyDescent="0.3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</row>
    <row r="1366" spans="1:10" hidden="1" x14ac:dyDescent="0.3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</row>
    <row r="1367" spans="1:10" hidden="1" x14ac:dyDescent="0.3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</row>
    <row r="1368" spans="1:10" hidden="1" x14ac:dyDescent="0.3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</row>
    <row r="1369" spans="1:10" hidden="1" x14ac:dyDescent="0.3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</row>
    <row r="1370" spans="1:10" hidden="1" x14ac:dyDescent="0.3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</row>
    <row r="1371" spans="1:10" hidden="1" x14ac:dyDescent="0.3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</row>
    <row r="1372" spans="1:10" hidden="1" x14ac:dyDescent="0.3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</row>
    <row r="1373" spans="1:10" hidden="1" x14ac:dyDescent="0.3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</row>
    <row r="1374" spans="1:10" hidden="1" x14ac:dyDescent="0.3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</row>
    <row r="1375" spans="1:10" hidden="1" x14ac:dyDescent="0.3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</row>
    <row r="1376" spans="1:10" hidden="1" x14ac:dyDescent="0.3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</row>
    <row r="1377" spans="1:10" hidden="1" x14ac:dyDescent="0.3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</row>
    <row r="1378" spans="1:10" hidden="1" x14ac:dyDescent="0.3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</row>
    <row r="1379" spans="1:10" hidden="1" x14ac:dyDescent="0.3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</row>
    <row r="1380" spans="1:10" hidden="1" x14ac:dyDescent="0.3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</row>
    <row r="1381" spans="1:10" hidden="1" x14ac:dyDescent="0.3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</row>
    <row r="1382" spans="1:10" hidden="1" x14ac:dyDescent="0.3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</row>
    <row r="1383" spans="1:10" hidden="1" x14ac:dyDescent="0.3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</row>
    <row r="1384" spans="1:10" hidden="1" x14ac:dyDescent="0.3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</row>
    <row r="1385" spans="1:10" hidden="1" x14ac:dyDescent="0.3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</row>
    <row r="1386" spans="1:10" hidden="1" x14ac:dyDescent="0.3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</row>
    <row r="1387" spans="1:10" hidden="1" x14ac:dyDescent="0.3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</row>
    <row r="1388" spans="1:10" hidden="1" x14ac:dyDescent="0.3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</row>
    <row r="1389" spans="1:10" hidden="1" x14ac:dyDescent="0.3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</row>
    <row r="1390" spans="1:10" hidden="1" x14ac:dyDescent="0.3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</row>
    <row r="1391" spans="1:10" hidden="1" x14ac:dyDescent="0.3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</row>
    <row r="1392" spans="1:10" hidden="1" x14ac:dyDescent="0.3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</row>
    <row r="1393" spans="1:10" hidden="1" x14ac:dyDescent="0.3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</row>
    <row r="1394" spans="1:10" hidden="1" x14ac:dyDescent="0.3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</row>
    <row r="1395" spans="1:10" hidden="1" x14ac:dyDescent="0.3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</row>
    <row r="1396" spans="1:10" hidden="1" x14ac:dyDescent="0.3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</row>
    <row r="1397" spans="1:10" hidden="1" x14ac:dyDescent="0.3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</row>
    <row r="1398" spans="1:10" hidden="1" x14ac:dyDescent="0.3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</row>
    <row r="1399" spans="1:10" hidden="1" x14ac:dyDescent="0.3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</row>
    <row r="1400" spans="1:10" hidden="1" x14ac:dyDescent="0.3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</row>
    <row r="1401" spans="1:10" hidden="1" x14ac:dyDescent="0.3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</row>
    <row r="1402" spans="1:10" hidden="1" x14ac:dyDescent="0.3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</row>
    <row r="1403" spans="1:10" hidden="1" x14ac:dyDescent="0.3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</row>
    <row r="1404" spans="1:10" hidden="1" x14ac:dyDescent="0.3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</row>
    <row r="1405" spans="1:10" hidden="1" x14ac:dyDescent="0.3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</row>
    <row r="1406" spans="1:10" hidden="1" x14ac:dyDescent="0.3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</row>
    <row r="1407" spans="1:10" hidden="1" x14ac:dyDescent="0.3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</row>
    <row r="1408" spans="1:10" hidden="1" x14ac:dyDescent="0.3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</row>
    <row r="1409" spans="1:10" hidden="1" x14ac:dyDescent="0.3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</row>
    <row r="1410" spans="1:10" hidden="1" x14ac:dyDescent="0.3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</row>
    <row r="1411" spans="1:10" hidden="1" x14ac:dyDescent="0.3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</row>
    <row r="1412" spans="1:10" hidden="1" x14ac:dyDescent="0.3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</row>
    <row r="1413" spans="1:10" hidden="1" x14ac:dyDescent="0.3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</row>
    <row r="1414" spans="1:10" hidden="1" x14ac:dyDescent="0.3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</row>
    <row r="1415" spans="1:10" hidden="1" x14ac:dyDescent="0.3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</row>
    <row r="1416" spans="1:10" hidden="1" x14ac:dyDescent="0.3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</row>
    <row r="1417" spans="1:10" hidden="1" x14ac:dyDescent="0.3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</row>
    <row r="1418" spans="1:10" hidden="1" x14ac:dyDescent="0.3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</row>
    <row r="1419" spans="1:10" hidden="1" x14ac:dyDescent="0.3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</row>
    <row r="1420" spans="1:10" hidden="1" x14ac:dyDescent="0.3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</row>
    <row r="1421" spans="1:10" hidden="1" x14ac:dyDescent="0.3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</row>
    <row r="1422" spans="1:10" hidden="1" x14ac:dyDescent="0.3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</row>
    <row r="1423" spans="1:10" hidden="1" x14ac:dyDescent="0.3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</row>
    <row r="1424" spans="1:10" hidden="1" x14ac:dyDescent="0.3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</row>
    <row r="1425" spans="1:10" hidden="1" x14ac:dyDescent="0.3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</row>
    <row r="1426" spans="1:10" hidden="1" x14ac:dyDescent="0.3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</row>
    <row r="1427" spans="1:10" hidden="1" x14ac:dyDescent="0.3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</row>
    <row r="1428" spans="1:10" hidden="1" x14ac:dyDescent="0.3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</row>
    <row r="1429" spans="1:10" hidden="1" x14ac:dyDescent="0.3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</row>
    <row r="1430" spans="1:10" hidden="1" x14ac:dyDescent="0.3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</row>
    <row r="1431" spans="1:10" hidden="1" x14ac:dyDescent="0.3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</row>
    <row r="1432" spans="1:10" hidden="1" x14ac:dyDescent="0.3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</row>
    <row r="1433" spans="1:10" hidden="1" x14ac:dyDescent="0.3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</row>
    <row r="1434" spans="1:10" hidden="1" x14ac:dyDescent="0.3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</row>
    <row r="1435" spans="1:10" hidden="1" x14ac:dyDescent="0.3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</row>
    <row r="1436" spans="1:10" hidden="1" x14ac:dyDescent="0.3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</row>
    <row r="1437" spans="1:10" hidden="1" x14ac:dyDescent="0.3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</row>
    <row r="1438" spans="1:10" hidden="1" x14ac:dyDescent="0.3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</row>
    <row r="1439" spans="1:10" hidden="1" x14ac:dyDescent="0.3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14</v>
      </c>
    </row>
    <row r="1440" spans="1:10" hidden="1" x14ac:dyDescent="0.3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14</v>
      </c>
    </row>
    <row r="1441" spans="1:10" hidden="1" x14ac:dyDescent="0.3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</row>
    <row r="1442" spans="1:10" hidden="1" x14ac:dyDescent="0.3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</row>
    <row r="1443" spans="1:10" hidden="1" x14ac:dyDescent="0.3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</row>
    <row r="1444" spans="1:10" hidden="1" x14ac:dyDescent="0.3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14</v>
      </c>
    </row>
    <row r="1445" spans="1:10" hidden="1" x14ac:dyDescent="0.3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14</v>
      </c>
    </row>
    <row r="1446" spans="1:10" hidden="1" x14ac:dyDescent="0.3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14</v>
      </c>
    </row>
    <row r="1447" spans="1:10" hidden="1" x14ac:dyDescent="0.3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14</v>
      </c>
    </row>
    <row r="1448" spans="1:10" hidden="1" x14ac:dyDescent="0.3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14</v>
      </c>
    </row>
    <row r="1449" spans="1:10" hidden="1" x14ac:dyDescent="0.3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14</v>
      </c>
    </row>
    <row r="1450" spans="1:10" hidden="1" x14ac:dyDescent="0.3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</row>
    <row r="1451" spans="1:10" hidden="1" x14ac:dyDescent="0.3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</row>
    <row r="1452" spans="1:10" hidden="1" x14ac:dyDescent="0.3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14</v>
      </c>
    </row>
    <row r="1453" spans="1:10" hidden="1" x14ac:dyDescent="0.3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14</v>
      </c>
    </row>
    <row r="1454" spans="1:10" hidden="1" x14ac:dyDescent="0.3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14</v>
      </c>
    </row>
    <row r="1455" spans="1:10" hidden="1" x14ac:dyDescent="0.3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14</v>
      </c>
    </row>
    <row r="1456" spans="1:10" hidden="1" x14ac:dyDescent="0.3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14</v>
      </c>
    </row>
    <row r="1457" spans="1:10" hidden="1" x14ac:dyDescent="0.3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14</v>
      </c>
    </row>
    <row r="1458" spans="1:10" hidden="1" x14ac:dyDescent="0.3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14</v>
      </c>
    </row>
    <row r="1459" spans="1:10" hidden="1" x14ac:dyDescent="0.3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14</v>
      </c>
    </row>
    <row r="1460" spans="1:10" hidden="1" x14ac:dyDescent="0.3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14</v>
      </c>
    </row>
    <row r="1461" spans="1:10" hidden="1" x14ac:dyDescent="0.3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14</v>
      </c>
    </row>
    <row r="1462" spans="1:10" hidden="1" x14ac:dyDescent="0.3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14</v>
      </c>
    </row>
    <row r="1463" spans="1:10" hidden="1" x14ac:dyDescent="0.3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14</v>
      </c>
    </row>
    <row r="1464" spans="1:10" hidden="1" x14ac:dyDescent="0.3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14</v>
      </c>
    </row>
    <row r="1465" spans="1:10" hidden="1" x14ac:dyDescent="0.3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14</v>
      </c>
    </row>
    <row r="1466" spans="1:10" hidden="1" x14ac:dyDescent="0.3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14</v>
      </c>
    </row>
    <row r="1467" spans="1:10" hidden="1" x14ac:dyDescent="0.3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14</v>
      </c>
    </row>
    <row r="1468" spans="1:10" hidden="1" x14ac:dyDescent="0.3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14</v>
      </c>
    </row>
    <row r="1469" spans="1:10" hidden="1" x14ac:dyDescent="0.3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14</v>
      </c>
    </row>
    <row r="1470" spans="1:10" hidden="1" x14ac:dyDescent="0.3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14</v>
      </c>
    </row>
    <row r="1471" spans="1:10" hidden="1" x14ac:dyDescent="0.3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14</v>
      </c>
    </row>
    <row r="1472" spans="1:10" hidden="1" x14ac:dyDescent="0.3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14</v>
      </c>
    </row>
    <row r="1473" spans="1:10" hidden="1" x14ac:dyDescent="0.3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</row>
    <row r="1474" spans="1:10" hidden="1" x14ac:dyDescent="0.3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</row>
    <row r="1475" spans="1:10" hidden="1" x14ac:dyDescent="0.3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</row>
    <row r="1476" spans="1:10" hidden="1" x14ac:dyDescent="0.3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</row>
    <row r="1477" spans="1:10" hidden="1" x14ac:dyDescent="0.3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</row>
    <row r="1478" spans="1:10" hidden="1" x14ac:dyDescent="0.3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</row>
    <row r="1479" spans="1:10" hidden="1" x14ac:dyDescent="0.3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</row>
    <row r="1480" spans="1:10" hidden="1" x14ac:dyDescent="0.3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</row>
    <row r="1481" spans="1:10" hidden="1" x14ac:dyDescent="0.3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</row>
    <row r="1482" spans="1:10" hidden="1" x14ac:dyDescent="0.3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</row>
    <row r="1483" spans="1:10" hidden="1" x14ac:dyDescent="0.3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</row>
    <row r="1484" spans="1:10" hidden="1" x14ac:dyDescent="0.3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</row>
    <row r="1485" spans="1:10" hidden="1" x14ac:dyDescent="0.3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</row>
    <row r="1486" spans="1:10" hidden="1" x14ac:dyDescent="0.3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</row>
    <row r="1487" spans="1:10" hidden="1" x14ac:dyDescent="0.3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</row>
    <row r="1488" spans="1:10" hidden="1" x14ac:dyDescent="0.3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</row>
    <row r="1489" spans="1:10" hidden="1" x14ac:dyDescent="0.3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</row>
    <row r="1490" spans="1:10" hidden="1" x14ac:dyDescent="0.3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</row>
    <row r="1491" spans="1:10" hidden="1" x14ac:dyDescent="0.3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</row>
    <row r="1492" spans="1:10" hidden="1" x14ac:dyDescent="0.3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</row>
    <row r="1493" spans="1:10" hidden="1" x14ac:dyDescent="0.3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</row>
    <row r="1494" spans="1:10" hidden="1" x14ac:dyDescent="0.3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</row>
    <row r="1495" spans="1:10" hidden="1" x14ac:dyDescent="0.3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</row>
    <row r="1496" spans="1:10" hidden="1" x14ac:dyDescent="0.3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</row>
    <row r="1497" spans="1:10" hidden="1" x14ac:dyDescent="0.3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</row>
    <row r="1498" spans="1:10" hidden="1" x14ac:dyDescent="0.3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</row>
    <row r="1499" spans="1:10" hidden="1" x14ac:dyDescent="0.3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14</v>
      </c>
    </row>
    <row r="1500" spans="1:10" hidden="1" x14ac:dyDescent="0.3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</row>
    <row r="1501" spans="1:10" hidden="1" x14ac:dyDescent="0.3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</row>
    <row r="1502" spans="1:10" hidden="1" x14ac:dyDescent="0.3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</row>
    <row r="1503" spans="1:10" hidden="1" x14ac:dyDescent="0.3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</row>
    <row r="1504" spans="1:10" hidden="1" x14ac:dyDescent="0.3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</row>
    <row r="1505" spans="1:10" hidden="1" x14ac:dyDescent="0.3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</row>
    <row r="1506" spans="1:10" hidden="1" x14ac:dyDescent="0.3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</row>
    <row r="1507" spans="1:10" hidden="1" x14ac:dyDescent="0.3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</row>
    <row r="1508" spans="1:10" hidden="1" x14ac:dyDescent="0.3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</row>
    <row r="1509" spans="1:10" hidden="1" x14ac:dyDescent="0.3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</row>
    <row r="1510" spans="1:10" hidden="1" x14ac:dyDescent="0.3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</row>
    <row r="1511" spans="1:10" hidden="1" x14ac:dyDescent="0.3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</row>
    <row r="1512" spans="1:10" hidden="1" x14ac:dyDescent="0.3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</row>
    <row r="1513" spans="1:10" hidden="1" x14ac:dyDescent="0.3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</row>
    <row r="1514" spans="1:10" hidden="1" x14ac:dyDescent="0.3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</row>
    <row r="1515" spans="1:10" hidden="1" x14ac:dyDescent="0.3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</row>
    <row r="1516" spans="1:10" hidden="1" x14ac:dyDescent="0.3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</row>
    <row r="1517" spans="1:10" hidden="1" x14ac:dyDescent="0.3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</row>
    <row r="1518" spans="1:10" hidden="1" x14ac:dyDescent="0.3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</row>
    <row r="1519" spans="1:10" hidden="1" x14ac:dyDescent="0.3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</row>
    <row r="1520" spans="1:10" hidden="1" x14ac:dyDescent="0.3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</row>
    <row r="1521" spans="1:10" hidden="1" x14ac:dyDescent="0.3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</row>
    <row r="1522" spans="1:10" hidden="1" x14ac:dyDescent="0.3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</row>
    <row r="1523" spans="1:10" hidden="1" x14ac:dyDescent="0.3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</row>
    <row r="1524" spans="1:10" hidden="1" x14ac:dyDescent="0.3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</row>
    <row r="1525" spans="1:10" hidden="1" x14ac:dyDescent="0.3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</row>
    <row r="1526" spans="1:10" hidden="1" x14ac:dyDescent="0.3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</row>
    <row r="1527" spans="1:10" hidden="1" x14ac:dyDescent="0.3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</row>
    <row r="1528" spans="1:10" hidden="1" x14ac:dyDescent="0.3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</row>
    <row r="1529" spans="1:10" hidden="1" x14ac:dyDescent="0.3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</row>
    <row r="1530" spans="1:10" hidden="1" x14ac:dyDescent="0.3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</row>
    <row r="1531" spans="1:10" hidden="1" x14ac:dyDescent="0.3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</row>
    <row r="1532" spans="1:10" hidden="1" x14ac:dyDescent="0.3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</row>
    <row r="1533" spans="1:10" hidden="1" x14ac:dyDescent="0.3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</row>
    <row r="1534" spans="1:10" hidden="1" x14ac:dyDescent="0.3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</row>
    <row r="1535" spans="1:10" hidden="1" x14ac:dyDescent="0.3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</row>
    <row r="1536" spans="1:10" hidden="1" x14ac:dyDescent="0.3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</row>
    <row r="1537" spans="1:10" hidden="1" x14ac:dyDescent="0.3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</row>
    <row r="1538" spans="1:10" hidden="1" x14ac:dyDescent="0.3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</row>
    <row r="1539" spans="1:10" hidden="1" x14ac:dyDescent="0.3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</row>
    <row r="1540" spans="1:10" hidden="1" x14ac:dyDescent="0.3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</row>
    <row r="1541" spans="1:10" hidden="1" x14ac:dyDescent="0.3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</row>
    <row r="1542" spans="1:10" hidden="1" x14ac:dyDescent="0.3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</row>
    <row r="1543" spans="1:10" hidden="1" x14ac:dyDescent="0.3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</row>
    <row r="1544" spans="1:10" x14ac:dyDescent="0.3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</row>
    <row r="1545" spans="1:10" x14ac:dyDescent="0.3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</row>
    <row r="1546" spans="1:10" x14ac:dyDescent="0.3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</row>
    <row r="1547" spans="1:10" x14ac:dyDescent="0.3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</row>
    <row r="1548" spans="1:10" x14ac:dyDescent="0.3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</row>
    <row r="1549" spans="1:10" x14ac:dyDescent="0.3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</row>
    <row r="1550" spans="1:10" x14ac:dyDescent="0.3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</row>
    <row r="1551" spans="1:10" x14ac:dyDescent="0.3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</row>
    <row r="1552" spans="1:10" x14ac:dyDescent="0.3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</row>
    <row r="1553" spans="1:10" x14ac:dyDescent="0.3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</row>
    <row r="1554" spans="1:10" x14ac:dyDescent="0.3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</row>
    <row r="1555" spans="1:10" x14ac:dyDescent="0.3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</row>
    <row r="1556" spans="1:10" x14ac:dyDescent="0.3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</row>
    <row r="1557" spans="1:10" x14ac:dyDescent="0.3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</row>
    <row r="1558" spans="1:10" x14ac:dyDescent="0.3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</row>
    <row r="1559" spans="1:10" x14ac:dyDescent="0.3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</row>
    <row r="1560" spans="1:10" x14ac:dyDescent="0.3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</row>
    <row r="1561" spans="1:10" x14ac:dyDescent="0.3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</row>
    <row r="1562" spans="1:10" x14ac:dyDescent="0.3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</row>
    <row r="1563" spans="1:10" x14ac:dyDescent="0.3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</row>
    <row r="1564" spans="1:10" x14ac:dyDescent="0.3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</row>
    <row r="1565" spans="1:10" x14ac:dyDescent="0.3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</row>
    <row r="1566" spans="1:10" x14ac:dyDescent="0.3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</row>
    <row r="1567" spans="1:10" x14ac:dyDescent="0.3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</row>
    <row r="1568" spans="1:10" x14ac:dyDescent="0.3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</row>
    <row r="1569" spans="1:10" x14ac:dyDescent="0.3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</row>
    <row r="1570" spans="1:10" x14ac:dyDescent="0.3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</row>
    <row r="1571" spans="1:10" x14ac:dyDescent="0.3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</row>
    <row r="1572" spans="1:10" hidden="1" x14ac:dyDescent="0.3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</row>
    <row r="1573" spans="1:10" hidden="1" x14ac:dyDescent="0.3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</row>
    <row r="1574" spans="1:10" x14ac:dyDescent="0.3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</row>
    <row r="1575" spans="1:10" x14ac:dyDescent="0.3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</row>
    <row r="1576" spans="1:10" hidden="1" x14ac:dyDescent="0.3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</row>
    <row r="1577" spans="1:10" x14ac:dyDescent="0.3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</row>
    <row r="1578" spans="1:10" x14ac:dyDescent="0.3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</row>
    <row r="1579" spans="1:10" hidden="1" x14ac:dyDescent="0.3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</row>
    <row r="1580" spans="1:10" hidden="1" x14ac:dyDescent="0.3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</row>
    <row r="1581" spans="1:10" hidden="1" x14ac:dyDescent="0.3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</row>
    <row r="1582" spans="1:10" hidden="1" x14ac:dyDescent="0.3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</row>
    <row r="1583" spans="1:10" hidden="1" x14ac:dyDescent="0.3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</row>
    <row r="1584" spans="1:10" x14ac:dyDescent="0.3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</row>
    <row r="1585" spans="1:10" hidden="1" x14ac:dyDescent="0.3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14</v>
      </c>
    </row>
    <row r="1586" spans="1:10" hidden="1" x14ac:dyDescent="0.3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14</v>
      </c>
    </row>
    <row r="1587" spans="1:10" x14ac:dyDescent="0.3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</row>
    <row r="1588" spans="1:10" hidden="1" x14ac:dyDescent="0.3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14</v>
      </c>
    </row>
    <row r="1589" spans="1:10" x14ac:dyDescent="0.3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</row>
    <row r="1590" spans="1:10" x14ac:dyDescent="0.3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</row>
    <row r="1591" spans="1:10" x14ac:dyDescent="0.3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</row>
    <row r="1592" spans="1:10" hidden="1" x14ac:dyDescent="0.3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</row>
    <row r="1593" spans="1:10" hidden="1" x14ac:dyDescent="0.3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</row>
    <row r="1594" spans="1:10" hidden="1" x14ac:dyDescent="0.3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</row>
    <row r="1595" spans="1:10" hidden="1" x14ac:dyDescent="0.3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</row>
    <row r="1596" spans="1:10" hidden="1" x14ac:dyDescent="0.3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</row>
    <row r="1597" spans="1:10" hidden="1" x14ac:dyDescent="0.3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</row>
    <row r="1598" spans="1:10" hidden="1" x14ac:dyDescent="0.3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</row>
    <row r="1599" spans="1:10" hidden="1" x14ac:dyDescent="0.3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</row>
    <row r="1600" spans="1:10" hidden="1" x14ac:dyDescent="0.3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</row>
    <row r="1601" spans="1:10" hidden="1" x14ac:dyDescent="0.3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</row>
    <row r="1602" spans="1:10" hidden="1" x14ac:dyDescent="0.3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</row>
    <row r="1603" spans="1:10" hidden="1" x14ac:dyDescent="0.3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</row>
    <row r="1604" spans="1:10" hidden="1" x14ac:dyDescent="0.3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</row>
    <row r="1605" spans="1:10" hidden="1" x14ac:dyDescent="0.3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</row>
    <row r="1606" spans="1:10" hidden="1" x14ac:dyDescent="0.3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</row>
    <row r="1607" spans="1:10" hidden="1" x14ac:dyDescent="0.3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</row>
    <row r="1608" spans="1:10" hidden="1" x14ac:dyDescent="0.3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</row>
    <row r="1609" spans="1:10" hidden="1" x14ac:dyDescent="0.3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</row>
    <row r="1610" spans="1:10" hidden="1" x14ac:dyDescent="0.3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</row>
    <row r="1611" spans="1:10" hidden="1" x14ac:dyDescent="0.3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</row>
    <row r="1612" spans="1:10" hidden="1" x14ac:dyDescent="0.3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</row>
    <row r="1613" spans="1:10" hidden="1" x14ac:dyDescent="0.3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</row>
    <row r="1614" spans="1:10" hidden="1" x14ac:dyDescent="0.3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</row>
    <row r="1615" spans="1:10" hidden="1" x14ac:dyDescent="0.3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</row>
    <row r="1616" spans="1:10" hidden="1" x14ac:dyDescent="0.3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</row>
    <row r="1617" spans="1:10" hidden="1" x14ac:dyDescent="0.3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</row>
    <row r="1618" spans="1:10" hidden="1" x14ac:dyDescent="0.3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</row>
    <row r="1619" spans="1:10" hidden="1" x14ac:dyDescent="0.3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</row>
    <row r="1620" spans="1:10" hidden="1" x14ac:dyDescent="0.3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</row>
    <row r="1621" spans="1:10" hidden="1" x14ac:dyDescent="0.3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</row>
    <row r="1622" spans="1:10" hidden="1" x14ac:dyDescent="0.3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</row>
    <row r="1623" spans="1:10" hidden="1" x14ac:dyDescent="0.3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</row>
    <row r="1624" spans="1:10" hidden="1" x14ac:dyDescent="0.3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</row>
    <row r="1625" spans="1:10" hidden="1" x14ac:dyDescent="0.3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</row>
    <row r="1626" spans="1:10" hidden="1" x14ac:dyDescent="0.3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</row>
    <row r="1627" spans="1:10" hidden="1" x14ac:dyDescent="0.3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</row>
    <row r="1628" spans="1:10" hidden="1" x14ac:dyDescent="0.3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</row>
    <row r="1629" spans="1:10" hidden="1" x14ac:dyDescent="0.3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</row>
    <row r="1630" spans="1:10" hidden="1" x14ac:dyDescent="0.3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</row>
    <row r="1631" spans="1:10" hidden="1" x14ac:dyDescent="0.3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</row>
    <row r="1632" spans="1:10" hidden="1" x14ac:dyDescent="0.3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</row>
    <row r="1633" spans="1:10" hidden="1" x14ac:dyDescent="0.3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</row>
    <row r="1634" spans="1:10" hidden="1" x14ac:dyDescent="0.3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</row>
    <row r="1635" spans="1:10" hidden="1" x14ac:dyDescent="0.3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</row>
    <row r="1636" spans="1:10" hidden="1" x14ac:dyDescent="0.3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</row>
    <row r="1637" spans="1:10" hidden="1" x14ac:dyDescent="0.3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</row>
    <row r="1638" spans="1:10" hidden="1" x14ac:dyDescent="0.3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</row>
    <row r="1639" spans="1:10" hidden="1" x14ac:dyDescent="0.3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</row>
    <row r="1640" spans="1:10" hidden="1" x14ac:dyDescent="0.3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</row>
    <row r="1641" spans="1:10" hidden="1" x14ac:dyDescent="0.3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</row>
    <row r="1642" spans="1:10" hidden="1" x14ac:dyDescent="0.3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14</v>
      </c>
    </row>
    <row r="1643" spans="1:10" hidden="1" x14ac:dyDescent="0.3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14</v>
      </c>
    </row>
    <row r="1644" spans="1:10" hidden="1" x14ac:dyDescent="0.3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14</v>
      </c>
    </row>
    <row r="1645" spans="1:10" hidden="1" x14ac:dyDescent="0.3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14</v>
      </c>
    </row>
    <row r="1646" spans="1:10" hidden="1" x14ac:dyDescent="0.3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14</v>
      </c>
    </row>
    <row r="1647" spans="1:10" hidden="1" x14ac:dyDescent="0.3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14</v>
      </c>
    </row>
    <row r="1648" spans="1:10" hidden="1" x14ac:dyDescent="0.3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14</v>
      </c>
    </row>
    <row r="1649" spans="1:10" hidden="1" x14ac:dyDescent="0.3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14</v>
      </c>
    </row>
    <row r="1650" spans="1:10" hidden="1" x14ac:dyDescent="0.3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14</v>
      </c>
    </row>
    <row r="1651" spans="1:10" hidden="1" x14ac:dyDescent="0.3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14</v>
      </c>
    </row>
    <row r="1652" spans="1:10" hidden="1" x14ac:dyDescent="0.3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14</v>
      </c>
    </row>
    <row r="1653" spans="1:10" hidden="1" x14ac:dyDescent="0.3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14</v>
      </c>
    </row>
    <row r="1654" spans="1:10" hidden="1" x14ac:dyDescent="0.3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14</v>
      </c>
    </row>
    <row r="1655" spans="1:10" hidden="1" x14ac:dyDescent="0.3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</row>
    <row r="1656" spans="1:10" hidden="1" x14ac:dyDescent="0.3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</row>
    <row r="1657" spans="1:10" hidden="1" x14ac:dyDescent="0.3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14</v>
      </c>
    </row>
    <row r="1658" spans="1:10" hidden="1" x14ac:dyDescent="0.3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14</v>
      </c>
    </row>
    <row r="1659" spans="1:10" hidden="1" x14ac:dyDescent="0.3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14</v>
      </c>
    </row>
    <row r="1660" spans="1:10" hidden="1" x14ac:dyDescent="0.3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14</v>
      </c>
    </row>
    <row r="1661" spans="1:10" hidden="1" x14ac:dyDescent="0.3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14</v>
      </c>
    </row>
    <row r="1662" spans="1:10" hidden="1" x14ac:dyDescent="0.3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14</v>
      </c>
    </row>
    <row r="1663" spans="1:10" hidden="1" x14ac:dyDescent="0.3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14</v>
      </c>
    </row>
    <row r="1664" spans="1:10" hidden="1" x14ac:dyDescent="0.3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14</v>
      </c>
    </row>
    <row r="1665" spans="1:10" hidden="1" x14ac:dyDescent="0.3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14</v>
      </c>
    </row>
    <row r="1666" spans="1:10" hidden="1" x14ac:dyDescent="0.3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14</v>
      </c>
    </row>
    <row r="1667" spans="1:10" hidden="1" x14ac:dyDescent="0.3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</row>
    <row r="1668" spans="1:10" hidden="1" x14ac:dyDescent="0.3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</row>
    <row r="1669" spans="1:10" hidden="1" x14ac:dyDescent="0.3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</row>
    <row r="1670" spans="1:10" hidden="1" x14ac:dyDescent="0.3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</row>
    <row r="1671" spans="1:10" hidden="1" x14ac:dyDescent="0.3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</row>
    <row r="1672" spans="1:10" hidden="1" x14ac:dyDescent="0.3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</row>
    <row r="1673" spans="1:10" hidden="1" x14ac:dyDescent="0.3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</row>
    <row r="1674" spans="1:10" hidden="1" x14ac:dyDescent="0.3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</row>
    <row r="1675" spans="1:10" hidden="1" x14ac:dyDescent="0.3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</row>
    <row r="1676" spans="1:10" hidden="1" x14ac:dyDescent="0.3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</row>
    <row r="1677" spans="1:10" hidden="1" x14ac:dyDescent="0.3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</row>
    <row r="1678" spans="1:10" hidden="1" x14ac:dyDescent="0.3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</row>
    <row r="1679" spans="1:10" hidden="1" x14ac:dyDescent="0.3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</row>
    <row r="1680" spans="1:10" hidden="1" x14ac:dyDescent="0.3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</row>
    <row r="1681" spans="1:10" hidden="1" x14ac:dyDescent="0.3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</row>
    <row r="1682" spans="1:10" hidden="1" x14ac:dyDescent="0.3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</row>
    <row r="1683" spans="1:10" hidden="1" x14ac:dyDescent="0.3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</row>
    <row r="1684" spans="1:10" hidden="1" x14ac:dyDescent="0.3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</row>
    <row r="1685" spans="1:10" hidden="1" x14ac:dyDescent="0.3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</row>
    <row r="1686" spans="1:10" hidden="1" x14ac:dyDescent="0.3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</row>
    <row r="1687" spans="1:10" hidden="1" x14ac:dyDescent="0.3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</row>
    <row r="1688" spans="1:10" hidden="1" x14ac:dyDescent="0.3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</row>
    <row r="1689" spans="1:10" hidden="1" x14ac:dyDescent="0.3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</row>
    <row r="1690" spans="1:10" hidden="1" x14ac:dyDescent="0.3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</row>
    <row r="1691" spans="1:10" hidden="1" x14ac:dyDescent="0.3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</row>
    <row r="1692" spans="1:10" hidden="1" x14ac:dyDescent="0.3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</row>
    <row r="1693" spans="1:10" hidden="1" x14ac:dyDescent="0.3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</row>
    <row r="1694" spans="1:10" hidden="1" x14ac:dyDescent="0.3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</row>
    <row r="1695" spans="1:10" hidden="1" x14ac:dyDescent="0.3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</row>
    <row r="1696" spans="1:10" hidden="1" x14ac:dyDescent="0.3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</row>
    <row r="1697" spans="1:10" hidden="1" x14ac:dyDescent="0.3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</row>
    <row r="1698" spans="1:10" hidden="1" x14ac:dyDescent="0.3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</row>
    <row r="1699" spans="1:10" hidden="1" x14ac:dyDescent="0.3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</row>
    <row r="1700" spans="1:10" hidden="1" x14ac:dyDescent="0.3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</row>
    <row r="1701" spans="1:10" hidden="1" x14ac:dyDescent="0.3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</row>
    <row r="1702" spans="1:10" hidden="1" x14ac:dyDescent="0.3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</row>
    <row r="1703" spans="1:10" hidden="1" x14ac:dyDescent="0.3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</row>
    <row r="1704" spans="1:10" hidden="1" x14ac:dyDescent="0.3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</row>
    <row r="1705" spans="1:10" hidden="1" x14ac:dyDescent="0.3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</row>
    <row r="1706" spans="1:10" hidden="1" x14ac:dyDescent="0.3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</row>
    <row r="1707" spans="1:10" hidden="1" x14ac:dyDescent="0.3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</row>
    <row r="1708" spans="1:10" hidden="1" x14ac:dyDescent="0.3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</row>
    <row r="1709" spans="1:10" hidden="1" x14ac:dyDescent="0.3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</row>
    <row r="1710" spans="1:10" hidden="1" x14ac:dyDescent="0.3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</row>
    <row r="1711" spans="1:10" hidden="1" x14ac:dyDescent="0.3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</row>
    <row r="1712" spans="1:10" hidden="1" x14ac:dyDescent="0.3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</row>
    <row r="1713" spans="1:10" hidden="1" x14ac:dyDescent="0.3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</row>
    <row r="1714" spans="1:10" hidden="1" x14ac:dyDescent="0.3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</row>
    <row r="1715" spans="1:10" hidden="1" x14ac:dyDescent="0.3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</row>
    <row r="1716" spans="1:10" hidden="1" x14ac:dyDescent="0.3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</row>
    <row r="1717" spans="1:10" hidden="1" x14ac:dyDescent="0.3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</row>
    <row r="1718" spans="1:10" hidden="1" x14ac:dyDescent="0.3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</row>
    <row r="1719" spans="1:10" hidden="1" x14ac:dyDescent="0.3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</row>
    <row r="1720" spans="1:10" hidden="1" x14ac:dyDescent="0.3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</row>
    <row r="1721" spans="1:10" hidden="1" x14ac:dyDescent="0.3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</row>
    <row r="1722" spans="1:10" hidden="1" x14ac:dyDescent="0.3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</row>
    <row r="1723" spans="1:10" hidden="1" x14ac:dyDescent="0.3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</row>
    <row r="1724" spans="1:10" hidden="1" x14ac:dyDescent="0.3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</row>
    <row r="1725" spans="1:10" hidden="1" x14ac:dyDescent="0.3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</row>
    <row r="1726" spans="1:10" hidden="1" x14ac:dyDescent="0.3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</row>
    <row r="1727" spans="1:10" hidden="1" x14ac:dyDescent="0.3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</row>
    <row r="1728" spans="1:10" hidden="1" x14ac:dyDescent="0.3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</row>
    <row r="1729" spans="1:10" hidden="1" x14ac:dyDescent="0.3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</row>
    <row r="1730" spans="1:10" hidden="1" x14ac:dyDescent="0.3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</row>
    <row r="1731" spans="1:10" hidden="1" x14ac:dyDescent="0.3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</row>
    <row r="1732" spans="1:10" hidden="1" x14ac:dyDescent="0.3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</row>
    <row r="1733" spans="1:10" hidden="1" x14ac:dyDescent="0.3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</row>
    <row r="1734" spans="1:10" hidden="1" x14ac:dyDescent="0.3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</row>
    <row r="1735" spans="1:10" hidden="1" x14ac:dyDescent="0.3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</row>
    <row r="1736" spans="1:10" hidden="1" x14ac:dyDescent="0.3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</row>
    <row r="1737" spans="1:10" hidden="1" x14ac:dyDescent="0.3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</row>
    <row r="1738" spans="1:10" hidden="1" x14ac:dyDescent="0.3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</row>
    <row r="1739" spans="1:10" hidden="1" x14ac:dyDescent="0.3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</row>
    <row r="1740" spans="1:10" hidden="1" x14ac:dyDescent="0.3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</row>
    <row r="1741" spans="1:10" hidden="1" x14ac:dyDescent="0.3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</row>
    <row r="1742" spans="1:10" hidden="1" x14ac:dyDescent="0.3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</row>
    <row r="1743" spans="1:10" hidden="1" x14ac:dyDescent="0.3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</row>
    <row r="1744" spans="1:10" hidden="1" x14ac:dyDescent="0.3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</row>
    <row r="1745" spans="1:10" hidden="1" x14ac:dyDescent="0.3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</row>
    <row r="1746" spans="1:10" hidden="1" x14ac:dyDescent="0.3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</row>
    <row r="1747" spans="1:10" hidden="1" x14ac:dyDescent="0.3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</row>
    <row r="1748" spans="1:10" hidden="1" x14ac:dyDescent="0.3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</row>
    <row r="1749" spans="1:10" hidden="1" x14ac:dyDescent="0.3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</row>
    <row r="1750" spans="1:10" hidden="1" x14ac:dyDescent="0.3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</row>
    <row r="1751" spans="1:10" hidden="1" x14ac:dyDescent="0.3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</row>
    <row r="1752" spans="1:10" hidden="1" x14ac:dyDescent="0.3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</row>
    <row r="1753" spans="1:10" hidden="1" x14ac:dyDescent="0.3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</row>
    <row r="1754" spans="1:10" hidden="1" x14ac:dyDescent="0.3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</row>
    <row r="1755" spans="1:10" hidden="1" x14ac:dyDescent="0.3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</row>
    <row r="1756" spans="1:10" hidden="1" x14ac:dyDescent="0.3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</row>
    <row r="1757" spans="1:10" hidden="1" x14ac:dyDescent="0.3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</row>
    <row r="1758" spans="1:10" hidden="1" x14ac:dyDescent="0.3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</row>
    <row r="1759" spans="1:10" hidden="1" x14ac:dyDescent="0.3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</row>
    <row r="1760" spans="1:10" hidden="1" x14ac:dyDescent="0.3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</row>
    <row r="1761" spans="1:10" hidden="1" x14ac:dyDescent="0.3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</row>
    <row r="1762" spans="1:10" hidden="1" x14ac:dyDescent="0.3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</row>
    <row r="1763" spans="1:10" hidden="1" x14ac:dyDescent="0.3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</row>
    <row r="1764" spans="1:10" hidden="1" x14ac:dyDescent="0.3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</row>
    <row r="1765" spans="1:10" hidden="1" x14ac:dyDescent="0.3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</row>
    <row r="1766" spans="1:10" hidden="1" x14ac:dyDescent="0.3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</row>
    <row r="1767" spans="1:10" hidden="1" x14ac:dyDescent="0.3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</row>
    <row r="1768" spans="1:10" hidden="1" x14ac:dyDescent="0.3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</row>
    <row r="1769" spans="1:10" hidden="1" x14ac:dyDescent="0.3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</row>
    <row r="1770" spans="1:10" hidden="1" x14ac:dyDescent="0.3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</row>
    <row r="1771" spans="1:10" hidden="1" x14ac:dyDescent="0.3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</row>
    <row r="1772" spans="1:10" hidden="1" x14ac:dyDescent="0.3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</row>
    <row r="1773" spans="1:10" hidden="1" x14ac:dyDescent="0.3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</row>
    <row r="1774" spans="1:10" hidden="1" x14ac:dyDescent="0.3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</row>
    <row r="1775" spans="1:10" hidden="1" x14ac:dyDescent="0.3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</row>
    <row r="1776" spans="1:10" hidden="1" x14ac:dyDescent="0.3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</row>
    <row r="1777" spans="1:10" hidden="1" x14ac:dyDescent="0.3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</row>
    <row r="1778" spans="1:10" hidden="1" x14ac:dyDescent="0.3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</row>
    <row r="1779" spans="1:10" hidden="1" x14ac:dyDescent="0.3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</row>
    <row r="1780" spans="1:10" hidden="1" x14ac:dyDescent="0.3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</row>
    <row r="1781" spans="1:10" hidden="1" x14ac:dyDescent="0.3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</row>
    <row r="1782" spans="1:10" hidden="1" x14ac:dyDescent="0.3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</row>
    <row r="1783" spans="1:10" hidden="1" x14ac:dyDescent="0.3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</row>
    <row r="1784" spans="1:10" hidden="1" x14ac:dyDescent="0.3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</row>
    <row r="1785" spans="1:10" hidden="1" x14ac:dyDescent="0.3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</row>
    <row r="1786" spans="1:10" hidden="1" x14ac:dyDescent="0.3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</row>
    <row r="1787" spans="1:10" hidden="1" x14ac:dyDescent="0.3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</row>
    <row r="1788" spans="1:10" hidden="1" x14ac:dyDescent="0.3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</row>
    <row r="1789" spans="1:10" hidden="1" x14ac:dyDescent="0.3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</row>
    <row r="1790" spans="1:10" hidden="1" x14ac:dyDescent="0.3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</row>
    <row r="1791" spans="1:10" hidden="1" x14ac:dyDescent="0.3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</row>
    <row r="1792" spans="1:10" hidden="1" x14ac:dyDescent="0.3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</row>
    <row r="1793" spans="1:10" hidden="1" x14ac:dyDescent="0.3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</row>
    <row r="1794" spans="1:10" hidden="1" x14ac:dyDescent="0.3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</row>
    <row r="1795" spans="1:10" hidden="1" x14ac:dyDescent="0.3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</row>
    <row r="1796" spans="1:10" hidden="1" x14ac:dyDescent="0.3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</row>
    <row r="1797" spans="1:10" hidden="1" x14ac:dyDescent="0.3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</row>
    <row r="1798" spans="1:10" hidden="1" x14ac:dyDescent="0.3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</row>
    <row r="1799" spans="1:10" hidden="1" x14ac:dyDescent="0.3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</row>
    <row r="1800" spans="1:10" hidden="1" x14ac:dyDescent="0.3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</row>
    <row r="1801" spans="1:10" hidden="1" x14ac:dyDescent="0.3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</row>
    <row r="1802" spans="1:10" hidden="1" x14ac:dyDescent="0.3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</row>
    <row r="1803" spans="1:10" hidden="1" x14ac:dyDescent="0.3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</row>
    <row r="1804" spans="1:10" hidden="1" x14ac:dyDescent="0.3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</row>
    <row r="1805" spans="1:10" hidden="1" x14ac:dyDescent="0.3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</row>
    <row r="1806" spans="1:10" hidden="1" x14ac:dyDescent="0.3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</row>
    <row r="1807" spans="1:10" hidden="1" x14ac:dyDescent="0.3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</row>
    <row r="1808" spans="1:10" hidden="1" x14ac:dyDescent="0.3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</row>
    <row r="1809" spans="1:10" hidden="1" x14ac:dyDescent="0.3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</row>
    <row r="1810" spans="1:10" hidden="1" x14ac:dyDescent="0.3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</row>
    <row r="1811" spans="1:10" hidden="1" x14ac:dyDescent="0.3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</row>
    <row r="1812" spans="1:10" hidden="1" x14ac:dyDescent="0.3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</row>
    <row r="1813" spans="1:10" hidden="1" x14ac:dyDescent="0.3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</row>
    <row r="1814" spans="1:10" hidden="1" x14ac:dyDescent="0.3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</row>
    <row r="1815" spans="1:10" hidden="1" x14ac:dyDescent="0.3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</row>
    <row r="1816" spans="1:10" hidden="1" x14ac:dyDescent="0.3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</row>
    <row r="1817" spans="1:10" hidden="1" x14ac:dyDescent="0.3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</row>
    <row r="1818" spans="1:10" hidden="1" x14ac:dyDescent="0.3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</row>
    <row r="1819" spans="1:10" hidden="1" x14ac:dyDescent="0.3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</row>
    <row r="1820" spans="1:10" hidden="1" x14ac:dyDescent="0.3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</row>
    <row r="1821" spans="1:10" hidden="1" x14ac:dyDescent="0.3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</row>
    <row r="1822" spans="1:10" hidden="1" x14ac:dyDescent="0.3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</row>
    <row r="1823" spans="1:10" hidden="1" x14ac:dyDescent="0.3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</row>
    <row r="1824" spans="1:10" hidden="1" x14ac:dyDescent="0.3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</row>
    <row r="1825" spans="1:10" hidden="1" x14ac:dyDescent="0.3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</row>
    <row r="1826" spans="1:10" hidden="1" x14ac:dyDescent="0.3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</row>
    <row r="1827" spans="1:10" hidden="1" x14ac:dyDescent="0.3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</row>
    <row r="1828" spans="1:10" hidden="1" x14ac:dyDescent="0.3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</row>
    <row r="1829" spans="1:10" hidden="1" x14ac:dyDescent="0.3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</row>
    <row r="1830" spans="1:10" hidden="1" x14ac:dyDescent="0.3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</row>
    <row r="1831" spans="1:10" hidden="1" x14ac:dyDescent="0.3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</row>
    <row r="1832" spans="1:10" hidden="1" x14ac:dyDescent="0.3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</row>
    <row r="1833" spans="1:10" hidden="1" x14ac:dyDescent="0.3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</row>
    <row r="1834" spans="1:10" hidden="1" x14ac:dyDescent="0.3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</row>
    <row r="1835" spans="1:10" hidden="1" x14ac:dyDescent="0.3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</row>
    <row r="1836" spans="1:10" hidden="1" x14ac:dyDescent="0.3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</row>
    <row r="1837" spans="1:10" hidden="1" x14ac:dyDescent="0.3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</row>
    <row r="1838" spans="1:10" hidden="1" x14ac:dyDescent="0.3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</row>
    <row r="1839" spans="1:10" hidden="1" x14ac:dyDescent="0.3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</row>
    <row r="1840" spans="1:10" hidden="1" x14ac:dyDescent="0.3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</row>
    <row r="1841" spans="1:10" hidden="1" x14ac:dyDescent="0.3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</row>
    <row r="1842" spans="1:10" hidden="1" x14ac:dyDescent="0.3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</row>
    <row r="1843" spans="1:10" hidden="1" x14ac:dyDescent="0.3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</row>
    <row r="1844" spans="1:10" hidden="1" x14ac:dyDescent="0.3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</row>
    <row r="1845" spans="1:10" hidden="1" x14ac:dyDescent="0.3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</row>
    <row r="1846" spans="1:10" hidden="1" x14ac:dyDescent="0.3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</row>
    <row r="1847" spans="1:10" hidden="1" x14ac:dyDescent="0.3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</row>
    <row r="1848" spans="1:10" hidden="1" x14ac:dyDescent="0.3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</row>
    <row r="1849" spans="1:10" hidden="1" x14ac:dyDescent="0.3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</row>
    <row r="1850" spans="1:10" hidden="1" x14ac:dyDescent="0.3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</row>
    <row r="1851" spans="1:10" hidden="1" x14ac:dyDescent="0.3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</row>
    <row r="1852" spans="1:10" hidden="1" x14ac:dyDescent="0.3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16</v>
      </c>
    </row>
    <row r="1853" spans="1:10" hidden="1" x14ac:dyDescent="0.3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16</v>
      </c>
    </row>
    <row r="1854" spans="1:10" hidden="1" x14ac:dyDescent="0.3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16</v>
      </c>
    </row>
    <row r="1855" spans="1:10" hidden="1" x14ac:dyDescent="0.3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16</v>
      </c>
    </row>
    <row r="1856" spans="1:10" hidden="1" x14ac:dyDescent="0.3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16</v>
      </c>
    </row>
    <row r="1857" spans="1:10" hidden="1" x14ac:dyDescent="0.3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16</v>
      </c>
    </row>
    <row r="1858" spans="1:10" hidden="1" x14ac:dyDescent="0.3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16</v>
      </c>
    </row>
    <row r="1859" spans="1:10" hidden="1" x14ac:dyDescent="0.3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16</v>
      </c>
    </row>
    <row r="1860" spans="1:10" hidden="1" x14ac:dyDescent="0.3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16</v>
      </c>
    </row>
    <row r="1861" spans="1:10" hidden="1" x14ac:dyDescent="0.3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16</v>
      </c>
    </row>
    <row r="1862" spans="1:10" hidden="1" x14ac:dyDescent="0.3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16</v>
      </c>
    </row>
    <row r="1863" spans="1:10" hidden="1" x14ac:dyDescent="0.3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16</v>
      </c>
    </row>
    <row r="1864" spans="1:10" hidden="1" x14ac:dyDescent="0.3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16</v>
      </c>
    </row>
    <row r="1865" spans="1:10" x14ac:dyDescent="0.3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</row>
    <row r="1866" spans="1:10" x14ac:dyDescent="0.3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</row>
    <row r="1867" spans="1:10" hidden="1" x14ac:dyDescent="0.3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16</v>
      </c>
    </row>
    <row r="1868" spans="1:10" hidden="1" x14ac:dyDescent="0.3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14</v>
      </c>
    </row>
    <row r="1869" spans="1:10" hidden="1" x14ac:dyDescent="0.3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14</v>
      </c>
    </row>
    <row r="1870" spans="1:10" hidden="1" x14ac:dyDescent="0.3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14</v>
      </c>
    </row>
    <row r="1871" spans="1:10" hidden="1" x14ac:dyDescent="0.3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14</v>
      </c>
    </row>
    <row r="1872" spans="1:10" hidden="1" x14ac:dyDescent="0.3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14</v>
      </c>
    </row>
    <row r="1873" spans="1:10" hidden="1" x14ac:dyDescent="0.3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14</v>
      </c>
    </row>
    <row r="1874" spans="1:10" hidden="1" x14ac:dyDescent="0.3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14</v>
      </c>
    </row>
    <row r="1875" spans="1:10" hidden="1" x14ac:dyDescent="0.3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14</v>
      </c>
    </row>
    <row r="1876" spans="1:10" hidden="1" x14ac:dyDescent="0.3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14</v>
      </c>
    </row>
    <row r="1877" spans="1:10" hidden="1" x14ac:dyDescent="0.3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14</v>
      </c>
    </row>
    <row r="1878" spans="1:10" hidden="1" x14ac:dyDescent="0.3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14</v>
      </c>
    </row>
    <row r="1879" spans="1:10" hidden="1" x14ac:dyDescent="0.3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14</v>
      </c>
    </row>
    <row r="1880" spans="1:10" hidden="1" x14ac:dyDescent="0.3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14</v>
      </c>
    </row>
    <row r="1881" spans="1:10" hidden="1" x14ac:dyDescent="0.3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14</v>
      </c>
    </row>
    <row r="1882" spans="1:10" hidden="1" x14ac:dyDescent="0.3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14</v>
      </c>
    </row>
    <row r="1883" spans="1:10" hidden="1" x14ac:dyDescent="0.3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14</v>
      </c>
    </row>
    <row r="1884" spans="1:10" hidden="1" x14ac:dyDescent="0.3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14</v>
      </c>
    </row>
    <row r="1885" spans="1:10" hidden="1" x14ac:dyDescent="0.3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14</v>
      </c>
    </row>
    <row r="1886" spans="1:10" hidden="1" x14ac:dyDescent="0.3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14</v>
      </c>
    </row>
    <row r="1887" spans="1:10" hidden="1" x14ac:dyDescent="0.3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14</v>
      </c>
    </row>
    <row r="1888" spans="1:10" hidden="1" x14ac:dyDescent="0.3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14</v>
      </c>
    </row>
    <row r="1889" spans="1:10" hidden="1" x14ac:dyDescent="0.3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14</v>
      </c>
    </row>
    <row r="1890" spans="1:10" hidden="1" x14ac:dyDescent="0.3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14</v>
      </c>
    </row>
    <row r="1891" spans="1:10" hidden="1" x14ac:dyDescent="0.3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14</v>
      </c>
    </row>
    <row r="1892" spans="1:10" hidden="1" x14ac:dyDescent="0.3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14</v>
      </c>
    </row>
    <row r="1893" spans="1:10" hidden="1" x14ac:dyDescent="0.3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14</v>
      </c>
    </row>
    <row r="1894" spans="1:10" hidden="1" x14ac:dyDescent="0.3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14</v>
      </c>
    </row>
    <row r="1895" spans="1:10" hidden="1" x14ac:dyDescent="0.3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14</v>
      </c>
    </row>
    <row r="1896" spans="1:10" hidden="1" x14ac:dyDescent="0.3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14</v>
      </c>
    </row>
    <row r="1897" spans="1:10" hidden="1" x14ac:dyDescent="0.3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14</v>
      </c>
    </row>
    <row r="1898" spans="1:10" hidden="1" x14ac:dyDescent="0.3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14</v>
      </c>
    </row>
    <row r="1899" spans="1:10" hidden="1" x14ac:dyDescent="0.3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14</v>
      </c>
    </row>
    <row r="1900" spans="1:10" hidden="1" x14ac:dyDescent="0.3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14</v>
      </c>
    </row>
    <row r="1901" spans="1:10" hidden="1" x14ac:dyDescent="0.3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14</v>
      </c>
    </row>
    <row r="1902" spans="1:10" hidden="1" x14ac:dyDescent="0.3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14</v>
      </c>
    </row>
    <row r="1903" spans="1:10" hidden="1" x14ac:dyDescent="0.3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14</v>
      </c>
    </row>
    <row r="1904" spans="1:10" hidden="1" x14ac:dyDescent="0.3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14</v>
      </c>
    </row>
    <row r="1905" spans="1:10" hidden="1" x14ac:dyDescent="0.3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14</v>
      </c>
    </row>
    <row r="1906" spans="1:10" hidden="1" x14ac:dyDescent="0.3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14</v>
      </c>
    </row>
    <row r="1907" spans="1:10" hidden="1" x14ac:dyDescent="0.3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14</v>
      </c>
    </row>
    <row r="1908" spans="1:10" hidden="1" x14ac:dyDescent="0.3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14</v>
      </c>
    </row>
    <row r="1909" spans="1:10" hidden="1" x14ac:dyDescent="0.3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14</v>
      </c>
    </row>
    <row r="1910" spans="1:10" hidden="1" x14ac:dyDescent="0.3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14</v>
      </c>
    </row>
    <row r="1911" spans="1:10" hidden="1" x14ac:dyDescent="0.3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14</v>
      </c>
    </row>
    <row r="1912" spans="1:10" hidden="1" x14ac:dyDescent="0.3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14</v>
      </c>
    </row>
    <row r="1913" spans="1:10" hidden="1" x14ac:dyDescent="0.3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14</v>
      </c>
    </row>
    <row r="1914" spans="1:10" hidden="1" x14ac:dyDescent="0.3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14</v>
      </c>
    </row>
    <row r="1915" spans="1:10" hidden="1" x14ac:dyDescent="0.3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14</v>
      </c>
    </row>
    <row r="1916" spans="1:10" hidden="1" x14ac:dyDescent="0.3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14</v>
      </c>
    </row>
    <row r="1917" spans="1:10" hidden="1" x14ac:dyDescent="0.3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14</v>
      </c>
    </row>
    <row r="1918" spans="1:10" hidden="1" x14ac:dyDescent="0.3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14</v>
      </c>
    </row>
    <row r="1919" spans="1:10" hidden="1" x14ac:dyDescent="0.3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14</v>
      </c>
    </row>
    <row r="1920" spans="1:10" hidden="1" x14ac:dyDescent="0.3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14</v>
      </c>
    </row>
    <row r="1921" spans="1:10" hidden="1" x14ac:dyDescent="0.3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14</v>
      </c>
    </row>
    <row r="1922" spans="1:10" hidden="1" x14ac:dyDescent="0.3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14</v>
      </c>
    </row>
    <row r="1923" spans="1:10" hidden="1" x14ac:dyDescent="0.3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14</v>
      </c>
    </row>
    <row r="1924" spans="1:10" hidden="1" x14ac:dyDescent="0.3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14</v>
      </c>
    </row>
    <row r="1925" spans="1:10" hidden="1" x14ac:dyDescent="0.3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14</v>
      </c>
    </row>
    <row r="1926" spans="1:10" hidden="1" x14ac:dyDescent="0.3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14</v>
      </c>
    </row>
    <row r="1927" spans="1:10" hidden="1" x14ac:dyDescent="0.3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14</v>
      </c>
    </row>
    <row r="1928" spans="1:10" hidden="1" x14ac:dyDescent="0.3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14</v>
      </c>
    </row>
    <row r="1929" spans="1:10" hidden="1" x14ac:dyDescent="0.3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14</v>
      </c>
    </row>
    <row r="1930" spans="1:10" hidden="1" x14ac:dyDescent="0.3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14</v>
      </c>
    </row>
    <row r="1931" spans="1:10" hidden="1" x14ac:dyDescent="0.3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14</v>
      </c>
    </row>
    <row r="1932" spans="1:10" hidden="1" x14ac:dyDescent="0.3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14</v>
      </c>
    </row>
    <row r="1933" spans="1:10" hidden="1" x14ac:dyDescent="0.3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14</v>
      </c>
    </row>
    <row r="1934" spans="1:10" hidden="1" x14ac:dyDescent="0.3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14</v>
      </c>
    </row>
    <row r="1935" spans="1:10" hidden="1" x14ac:dyDescent="0.3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14</v>
      </c>
    </row>
    <row r="1936" spans="1:10" hidden="1" x14ac:dyDescent="0.3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14</v>
      </c>
    </row>
    <row r="1937" spans="1:10" hidden="1" x14ac:dyDescent="0.3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14</v>
      </c>
    </row>
    <row r="1938" spans="1:10" hidden="1" x14ac:dyDescent="0.3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14</v>
      </c>
    </row>
    <row r="1939" spans="1:10" hidden="1" x14ac:dyDescent="0.3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14</v>
      </c>
    </row>
    <row r="1940" spans="1:10" hidden="1" x14ac:dyDescent="0.3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14</v>
      </c>
    </row>
    <row r="1941" spans="1:10" hidden="1" x14ac:dyDescent="0.3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14</v>
      </c>
    </row>
    <row r="1942" spans="1:10" hidden="1" x14ac:dyDescent="0.3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14</v>
      </c>
    </row>
    <row r="1943" spans="1:10" hidden="1" x14ac:dyDescent="0.3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14</v>
      </c>
    </row>
    <row r="1944" spans="1:10" hidden="1" x14ac:dyDescent="0.3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14</v>
      </c>
    </row>
    <row r="1945" spans="1:10" hidden="1" x14ac:dyDescent="0.3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14</v>
      </c>
    </row>
    <row r="1946" spans="1:10" hidden="1" x14ac:dyDescent="0.3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14</v>
      </c>
    </row>
    <row r="1947" spans="1:10" hidden="1" x14ac:dyDescent="0.3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14</v>
      </c>
    </row>
    <row r="1948" spans="1:10" hidden="1" x14ac:dyDescent="0.3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14</v>
      </c>
    </row>
    <row r="1949" spans="1:10" hidden="1" x14ac:dyDescent="0.3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14</v>
      </c>
    </row>
    <row r="1950" spans="1:10" hidden="1" x14ac:dyDescent="0.3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14</v>
      </c>
    </row>
    <row r="1951" spans="1:10" hidden="1" x14ac:dyDescent="0.3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14</v>
      </c>
    </row>
    <row r="1952" spans="1:10" hidden="1" x14ac:dyDescent="0.3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14</v>
      </c>
    </row>
    <row r="1953" spans="1:10" hidden="1" x14ac:dyDescent="0.3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14</v>
      </c>
    </row>
    <row r="1954" spans="1:10" hidden="1" x14ac:dyDescent="0.3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14</v>
      </c>
    </row>
    <row r="1955" spans="1:10" hidden="1" x14ac:dyDescent="0.3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14</v>
      </c>
    </row>
    <row r="1956" spans="1:10" hidden="1" x14ac:dyDescent="0.3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14</v>
      </c>
    </row>
    <row r="1957" spans="1:10" hidden="1" x14ac:dyDescent="0.3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14</v>
      </c>
    </row>
    <row r="1958" spans="1:10" hidden="1" x14ac:dyDescent="0.3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14</v>
      </c>
    </row>
    <row r="1959" spans="1:10" hidden="1" x14ac:dyDescent="0.3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14</v>
      </c>
    </row>
    <row r="1960" spans="1:10" hidden="1" x14ac:dyDescent="0.3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14</v>
      </c>
    </row>
    <row r="1961" spans="1:10" hidden="1" x14ac:dyDescent="0.3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14</v>
      </c>
    </row>
    <row r="1962" spans="1:10" hidden="1" x14ac:dyDescent="0.3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14</v>
      </c>
    </row>
    <row r="1963" spans="1:10" hidden="1" x14ac:dyDescent="0.3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14</v>
      </c>
    </row>
    <row r="1964" spans="1:10" hidden="1" x14ac:dyDescent="0.3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14</v>
      </c>
    </row>
    <row r="1965" spans="1:10" hidden="1" x14ac:dyDescent="0.3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14</v>
      </c>
    </row>
    <row r="1966" spans="1:10" hidden="1" x14ac:dyDescent="0.3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14</v>
      </c>
    </row>
    <row r="1967" spans="1:10" hidden="1" x14ac:dyDescent="0.3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14</v>
      </c>
    </row>
    <row r="1968" spans="1:10" hidden="1" x14ac:dyDescent="0.3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14</v>
      </c>
    </row>
    <row r="1969" spans="1:10" hidden="1" x14ac:dyDescent="0.3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14</v>
      </c>
    </row>
    <row r="1970" spans="1:10" hidden="1" x14ac:dyDescent="0.3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14</v>
      </c>
    </row>
    <row r="1971" spans="1:10" hidden="1" x14ac:dyDescent="0.3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14</v>
      </c>
    </row>
    <row r="1972" spans="1:10" hidden="1" x14ac:dyDescent="0.3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14</v>
      </c>
    </row>
    <row r="1973" spans="1:10" hidden="1" x14ac:dyDescent="0.3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14</v>
      </c>
    </row>
    <row r="1974" spans="1:10" hidden="1" x14ac:dyDescent="0.3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14</v>
      </c>
    </row>
    <row r="1975" spans="1:10" hidden="1" x14ac:dyDescent="0.3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14</v>
      </c>
    </row>
    <row r="1976" spans="1:10" hidden="1" x14ac:dyDescent="0.3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14</v>
      </c>
    </row>
    <row r="1977" spans="1:10" hidden="1" x14ac:dyDescent="0.3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14</v>
      </c>
    </row>
    <row r="1978" spans="1:10" hidden="1" x14ac:dyDescent="0.3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14</v>
      </c>
    </row>
    <row r="1979" spans="1:10" hidden="1" x14ac:dyDescent="0.3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14</v>
      </c>
    </row>
    <row r="1980" spans="1:10" hidden="1" x14ac:dyDescent="0.3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14</v>
      </c>
    </row>
    <row r="1981" spans="1:10" hidden="1" x14ac:dyDescent="0.3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14</v>
      </c>
    </row>
    <row r="1982" spans="1:10" hidden="1" x14ac:dyDescent="0.3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14</v>
      </c>
    </row>
    <row r="1983" spans="1:10" hidden="1" x14ac:dyDescent="0.3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14</v>
      </c>
    </row>
    <row r="1984" spans="1:10" hidden="1" x14ac:dyDescent="0.3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14</v>
      </c>
    </row>
    <row r="1985" spans="1:10" hidden="1" x14ac:dyDescent="0.3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14</v>
      </c>
    </row>
    <row r="1986" spans="1:10" hidden="1" x14ac:dyDescent="0.3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14</v>
      </c>
    </row>
    <row r="1987" spans="1:10" hidden="1" x14ac:dyDescent="0.3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14</v>
      </c>
    </row>
    <row r="1988" spans="1:10" hidden="1" x14ac:dyDescent="0.3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14</v>
      </c>
    </row>
    <row r="1989" spans="1:10" hidden="1" x14ac:dyDescent="0.3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14</v>
      </c>
    </row>
    <row r="1990" spans="1:10" hidden="1" x14ac:dyDescent="0.3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14</v>
      </c>
    </row>
    <row r="1991" spans="1:10" hidden="1" x14ac:dyDescent="0.3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14</v>
      </c>
    </row>
    <row r="1992" spans="1:10" hidden="1" x14ac:dyDescent="0.3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14</v>
      </c>
    </row>
    <row r="1993" spans="1:10" hidden="1" x14ac:dyDescent="0.3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14</v>
      </c>
    </row>
    <row r="1994" spans="1:10" hidden="1" x14ac:dyDescent="0.3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14</v>
      </c>
    </row>
    <row r="1995" spans="1:10" hidden="1" x14ac:dyDescent="0.3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14</v>
      </c>
    </row>
    <row r="1996" spans="1:10" hidden="1" x14ac:dyDescent="0.3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14</v>
      </c>
    </row>
    <row r="1997" spans="1:10" hidden="1" x14ac:dyDescent="0.3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14</v>
      </c>
    </row>
    <row r="1998" spans="1:10" hidden="1" x14ac:dyDescent="0.3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14</v>
      </c>
    </row>
    <row r="1999" spans="1:10" hidden="1" x14ac:dyDescent="0.3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14</v>
      </c>
    </row>
    <row r="2000" spans="1:10" hidden="1" x14ac:dyDescent="0.3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14</v>
      </c>
    </row>
    <row r="2001" spans="1:10" hidden="1" x14ac:dyDescent="0.3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14</v>
      </c>
    </row>
    <row r="2002" spans="1:10" hidden="1" x14ac:dyDescent="0.3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14</v>
      </c>
    </row>
    <row r="2003" spans="1:10" hidden="1" x14ac:dyDescent="0.3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14</v>
      </c>
    </row>
    <row r="2004" spans="1:10" hidden="1" x14ac:dyDescent="0.3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14</v>
      </c>
    </row>
    <row r="2005" spans="1:10" hidden="1" x14ac:dyDescent="0.3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14</v>
      </c>
    </row>
    <row r="2006" spans="1:10" hidden="1" x14ac:dyDescent="0.3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14</v>
      </c>
    </row>
    <row r="2007" spans="1:10" hidden="1" x14ac:dyDescent="0.3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14</v>
      </c>
    </row>
    <row r="2008" spans="1:10" hidden="1" x14ac:dyDescent="0.3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14</v>
      </c>
    </row>
    <row r="2009" spans="1:10" hidden="1" x14ac:dyDescent="0.3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14</v>
      </c>
    </row>
    <row r="2010" spans="1:10" hidden="1" x14ac:dyDescent="0.3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14</v>
      </c>
    </row>
    <row r="2011" spans="1:10" hidden="1" x14ac:dyDescent="0.3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14</v>
      </c>
    </row>
    <row r="2012" spans="1:10" hidden="1" x14ac:dyDescent="0.3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14</v>
      </c>
    </row>
    <row r="2013" spans="1:10" hidden="1" x14ac:dyDescent="0.3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14</v>
      </c>
    </row>
    <row r="2014" spans="1:10" hidden="1" x14ac:dyDescent="0.3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14</v>
      </c>
    </row>
    <row r="2015" spans="1:10" hidden="1" x14ac:dyDescent="0.3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14</v>
      </c>
    </row>
    <row r="2016" spans="1:10" hidden="1" x14ac:dyDescent="0.3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14</v>
      </c>
    </row>
    <row r="2017" spans="1:10" hidden="1" x14ac:dyDescent="0.3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14</v>
      </c>
    </row>
    <row r="2018" spans="1:10" hidden="1" x14ac:dyDescent="0.3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14</v>
      </c>
    </row>
    <row r="2019" spans="1:10" hidden="1" x14ac:dyDescent="0.3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14</v>
      </c>
    </row>
    <row r="2020" spans="1:10" hidden="1" x14ac:dyDescent="0.3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14</v>
      </c>
    </row>
    <row r="2021" spans="1:10" hidden="1" x14ac:dyDescent="0.3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14</v>
      </c>
    </row>
    <row r="2022" spans="1:10" hidden="1" x14ac:dyDescent="0.3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14</v>
      </c>
    </row>
    <row r="2023" spans="1:10" hidden="1" x14ac:dyDescent="0.3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14</v>
      </c>
    </row>
    <row r="2024" spans="1:10" hidden="1" x14ac:dyDescent="0.3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14</v>
      </c>
    </row>
    <row r="2025" spans="1:10" hidden="1" x14ac:dyDescent="0.3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14</v>
      </c>
    </row>
    <row r="2026" spans="1:10" hidden="1" x14ac:dyDescent="0.3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14</v>
      </c>
    </row>
    <row r="2027" spans="1:10" hidden="1" x14ac:dyDescent="0.3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14</v>
      </c>
    </row>
    <row r="2028" spans="1:10" hidden="1" x14ac:dyDescent="0.3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14</v>
      </c>
    </row>
    <row r="2029" spans="1:10" hidden="1" x14ac:dyDescent="0.3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14</v>
      </c>
    </row>
    <row r="2030" spans="1:10" hidden="1" x14ac:dyDescent="0.3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14</v>
      </c>
    </row>
    <row r="2031" spans="1:10" hidden="1" x14ac:dyDescent="0.3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14</v>
      </c>
    </row>
    <row r="2032" spans="1:10" hidden="1" x14ac:dyDescent="0.3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14</v>
      </c>
    </row>
    <row r="2033" spans="1:10" hidden="1" x14ac:dyDescent="0.3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14</v>
      </c>
    </row>
    <row r="2034" spans="1:10" hidden="1" x14ac:dyDescent="0.3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14</v>
      </c>
    </row>
    <row r="2035" spans="1:10" hidden="1" x14ac:dyDescent="0.3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14</v>
      </c>
    </row>
    <row r="2036" spans="1:10" hidden="1" x14ac:dyDescent="0.3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14</v>
      </c>
    </row>
    <row r="2037" spans="1:10" hidden="1" x14ac:dyDescent="0.3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14</v>
      </c>
    </row>
    <row r="2038" spans="1:10" hidden="1" x14ac:dyDescent="0.3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14</v>
      </c>
    </row>
    <row r="2039" spans="1:10" hidden="1" x14ac:dyDescent="0.3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14</v>
      </c>
    </row>
    <row r="2040" spans="1:10" hidden="1" x14ac:dyDescent="0.3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14</v>
      </c>
    </row>
    <row r="2041" spans="1:10" hidden="1" x14ac:dyDescent="0.3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14</v>
      </c>
    </row>
    <row r="2042" spans="1:10" hidden="1" x14ac:dyDescent="0.3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14</v>
      </c>
    </row>
    <row r="2043" spans="1:10" hidden="1" x14ac:dyDescent="0.3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14</v>
      </c>
    </row>
    <row r="2044" spans="1:10" hidden="1" x14ac:dyDescent="0.3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14</v>
      </c>
    </row>
    <row r="2045" spans="1:10" hidden="1" x14ac:dyDescent="0.3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14</v>
      </c>
    </row>
    <row r="2046" spans="1:10" hidden="1" x14ac:dyDescent="0.3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14</v>
      </c>
    </row>
    <row r="2047" spans="1:10" hidden="1" x14ac:dyDescent="0.3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14</v>
      </c>
    </row>
    <row r="2048" spans="1:10" hidden="1" x14ac:dyDescent="0.3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14</v>
      </c>
    </row>
    <row r="2049" spans="1:10" hidden="1" x14ac:dyDescent="0.3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14</v>
      </c>
    </row>
    <row r="2050" spans="1:10" hidden="1" x14ac:dyDescent="0.3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14</v>
      </c>
    </row>
    <row r="2051" spans="1:10" hidden="1" x14ac:dyDescent="0.3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14</v>
      </c>
    </row>
    <row r="2052" spans="1:10" hidden="1" x14ac:dyDescent="0.3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14</v>
      </c>
    </row>
    <row r="2053" spans="1:10" hidden="1" x14ac:dyDescent="0.3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14</v>
      </c>
    </row>
    <row r="2054" spans="1:10" hidden="1" x14ac:dyDescent="0.3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14</v>
      </c>
    </row>
    <row r="2055" spans="1:10" hidden="1" x14ac:dyDescent="0.3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14</v>
      </c>
    </row>
    <row r="2056" spans="1:10" hidden="1" x14ac:dyDescent="0.3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14</v>
      </c>
    </row>
    <row r="2057" spans="1:10" hidden="1" x14ac:dyDescent="0.3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14</v>
      </c>
    </row>
    <row r="2058" spans="1:10" hidden="1" x14ac:dyDescent="0.3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14</v>
      </c>
    </row>
    <row r="2059" spans="1:10" hidden="1" x14ac:dyDescent="0.3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14</v>
      </c>
    </row>
    <row r="2060" spans="1:10" hidden="1" x14ac:dyDescent="0.3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14</v>
      </c>
    </row>
    <row r="2061" spans="1:10" hidden="1" x14ac:dyDescent="0.3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14</v>
      </c>
    </row>
    <row r="2062" spans="1:10" hidden="1" x14ac:dyDescent="0.3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14</v>
      </c>
    </row>
    <row r="2063" spans="1:10" hidden="1" x14ac:dyDescent="0.3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14</v>
      </c>
    </row>
    <row r="2064" spans="1:10" hidden="1" x14ac:dyDescent="0.3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14</v>
      </c>
    </row>
    <row r="2065" spans="1:10" hidden="1" x14ac:dyDescent="0.3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14</v>
      </c>
    </row>
    <row r="2066" spans="1:10" hidden="1" x14ac:dyDescent="0.3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14</v>
      </c>
    </row>
    <row r="2067" spans="1:10" hidden="1" x14ac:dyDescent="0.3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14</v>
      </c>
    </row>
    <row r="2068" spans="1:10" hidden="1" x14ac:dyDescent="0.3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14</v>
      </c>
    </row>
    <row r="2069" spans="1:10" hidden="1" x14ac:dyDescent="0.3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14</v>
      </c>
    </row>
    <row r="2070" spans="1:10" hidden="1" x14ac:dyDescent="0.3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14</v>
      </c>
    </row>
    <row r="2071" spans="1:10" hidden="1" x14ac:dyDescent="0.3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14</v>
      </c>
    </row>
    <row r="2072" spans="1:10" hidden="1" x14ac:dyDescent="0.3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14</v>
      </c>
    </row>
    <row r="2073" spans="1:10" hidden="1" x14ac:dyDescent="0.3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14</v>
      </c>
    </row>
    <row r="2074" spans="1:10" hidden="1" x14ac:dyDescent="0.3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14</v>
      </c>
    </row>
    <row r="2075" spans="1:10" hidden="1" x14ac:dyDescent="0.3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14</v>
      </c>
    </row>
    <row r="2076" spans="1:10" hidden="1" x14ac:dyDescent="0.3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14</v>
      </c>
    </row>
    <row r="2077" spans="1:10" hidden="1" x14ac:dyDescent="0.3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14</v>
      </c>
    </row>
    <row r="2078" spans="1:10" hidden="1" x14ac:dyDescent="0.3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14</v>
      </c>
    </row>
    <row r="2079" spans="1:10" hidden="1" x14ac:dyDescent="0.3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14</v>
      </c>
    </row>
    <row r="2080" spans="1:10" hidden="1" x14ac:dyDescent="0.3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14</v>
      </c>
    </row>
    <row r="2081" spans="1:10" hidden="1" x14ac:dyDescent="0.3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14</v>
      </c>
    </row>
    <row r="2082" spans="1:10" hidden="1" x14ac:dyDescent="0.3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14</v>
      </c>
    </row>
    <row r="2083" spans="1:10" hidden="1" x14ac:dyDescent="0.3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14</v>
      </c>
    </row>
    <row r="2084" spans="1:10" hidden="1" x14ac:dyDescent="0.3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14</v>
      </c>
    </row>
    <row r="2085" spans="1:10" hidden="1" x14ac:dyDescent="0.3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14</v>
      </c>
    </row>
    <row r="2086" spans="1:10" hidden="1" x14ac:dyDescent="0.3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14</v>
      </c>
    </row>
    <row r="2087" spans="1:10" hidden="1" x14ac:dyDescent="0.3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14</v>
      </c>
    </row>
    <row r="2088" spans="1:10" hidden="1" x14ac:dyDescent="0.3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14</v>
      </c>
    </row>
    <row r="2089" spans="1:10" hidden="1" x14ac:dyDescent="0.3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14</v>
      </c>
    </row>
    <row r="2090" spans="1:10" hidden="1" x14ac:dyDescent="0.3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14</v>
      </c>
    </row>
    <row r="2091" spans="1:10" hidden="1" x14ac:dyDescent="0.3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14</v>
      </c>
    </row>
    <row r="2092" spans="1:10" hidden="1" x14ac:dyDescent="0.3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14</v>
      </c>
    </row>
    <row r="2093" spans="1:10" hidden="1" x14ac:dyDescent="0.3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14</v>
      </c>
    </row>
    <row r="2094" spans="1:10" hidden="1" x14ac:dyDescent="0.3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14</v>
      </c>
    </row>
    <row r="2095" spans="1:10" hidden="1" x14ac:dyDescent="0.3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14</v>
      </c>
    </row>
    <row r="2096" spans="1:10" hidden="1" x14ac:dyDescent="0.3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14</v>
      </c>
    </row>
    <row r="2097" spans="1:10" hidden="1" x14ac:dyDescent="0.3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14</v>
      </c>
    </row>
    <row r="2098" spans="1:10" hidden="1" x14ac:dyDescent="0.3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14</v>
      </c>
    </row>
    <row r="2099" spans="1:10" hidden="1" x14ac:dyDescent="0.3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14</v>
      </c>
    </row>
    <row r="2100" spans="1:10" hidden="1" x14ac:dyDescent="0.3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14</v>
      </c>
    </row>
    <row r="2101" spans="1:10" hidden="1" x14ac:dyDescent="0.3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14</v>
      </c>
    </row>
    <row r="2102" spans="1:10" hidden="1" x14ac:dyDescent="0.3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14</v>
      </c>
    </row>
    <row r="2103" spans="1:10" hidden="1" x14ac:dyDescent="0.3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14</v>
      </c>
    </row>
    <row r="2104" spans="1:10" hidden="1" x14ac:dyDescent="0.3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14</v>
      </c>
    </row>
    <row r="2105" spans="1:10" hidden="1" x14ac:dyDescent="0.3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14</v>
      </c>
    </row>
    <row r="2106" spans="1:10" hidden="1" x14ac:dyDescent="0.3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14</v>
      </c>
    </row>
    <row r="2107" spans="1:10" hidden="1" x14ac:dyDescent="0.3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14</v>
      </c>
    </row>
    <row r="2108" spans="1:10" hidden="1" x14ac:dyDescent="0.3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14</v>
      </c>
    </row>
    <row r="2109" spans="1:10" hidden="1" x14ac:dyDescent="0.3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14</v>
      </c>
    </row>
    <row r="2110" spans="1:10" hidden="1" x14ac:dyDescent="0.3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14</v>
      </c>
    </row>
    <row r="2111" spans="1:10" hidden="1" x14ac:dyDescent="0.3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14</v>
      </c>
    </row>
    <row r="2112" spans="1:10" hidden="1" x14ac:dyDescent="0.3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14</v>
      </c>
    </row>
    <row r="2113" spans="1:10" hidden="1" x14ac:dyDescent="0.3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14</v>
      </c>
    </row>
    <row r="2114" spans="1:10" hidden="1" x14ac:dyDescent="0.3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14</v>
      </c>
    </row>
    <row r="2115" spans="1:10" hidden="1" x14ac:dyDescent="0.3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14</v>
      </c>
    </row>
    <row r="2116" spans="1:10" hidden="1" x14ac:dyDescent="0.3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14</v>
      </c>
    </row>
    <row r="2117" spans="1:10" hidden="1" x14ac:dyDescent="0.3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14</v>
      </c>
    </row>
    <row r="2118" spans="1:10" hidden="1" x14ac:dyDescent="0.3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14</v>
      </c>
    </row>
    <row r="2119" spans="1:10" hidden="1" x14ac:dyDescent="0.3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14</v>
      </c>
    </row>
    <row r="2120" spans="1:10" hidden="1" x14ac:dyDescent="0.3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14</v>
      </c>
    </row>
    <row r="2121" spans="1:10" hidden="1" x14ac:dyDescent="0.3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14</v>
      </c>
    </row>
    <row r="2122" spans="1:10" hidden="1" x14ac:dyDescent="0.3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14</v>
      </c>
    </row>
    <row r="2123" spans="1:10" hidden="1" x14ac:dyDescent="0.3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14</v>
      </c>
    </row>
    <row r="2124" spans="1:10" hidden="1" x14ac:dyDescent="0.3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14</v>
      </c>
    </row>
    <row r="2125" spans="1:10" hidden="1" x14ac:dyDescent="0.3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14</v>
      </c>
    </row>
    <row r="2126" spans="1:10" hidden="1" x14ac:dyDescent="0.3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14</v>
      </c>
    </row>
    <row r="2127" spans="1:10" hidden="1" x14ac:dyDescent="0.3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14</v>
      </c>
    </row>
    <row r="2128" spans="1:10" hidden="1" x14ac:dyDescent="0.3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14</v>
      </c>
    </row>
    <row r="2129" spans="1:10" hidden="1" x14ac:dyDescent="0.3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14</v>
      </c>
    </row>
    <row r="2130" spans="1:10" hidden="1" x14ac:dyDescent="0.3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14</v>
      </c>
    </row>
    <row r="2131" spans="1:10" hidden="1" x14ac:dyDescent="0.3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14</v>
      </c>
    </row>
    <row r="2132" spans="1:10" hidden="1" x14ac:dyDescent="0.3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14</v>
      </c>
    </row>
    <row r="2133" spans="1:10" hidden="1" x14ac:dyDescent="0.3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14</v>
      </c>
    </row>
    <row r="2134" spans="1:10" hidden="1" x14ac:dyDescent="0.3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14</v>
      </c>
    </row>
    <row r="2135" spans="1:10" hidden="1" x14ac:dyDescent="0.3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14</v>
      </c>
    </row>
    <row r="2136" spans="1:10" hidden="1" x14ac:dyDescent="0.3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14</v>
      </c>
    </row>
    <row r="2137" spans="1:10" hidden="1" x14ac:dyDescent="0.3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14</v>
      </c>
    </row>
    <row r="2138" spans="1:10" hidden="1" x14ac:dyDescent="0.3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14</v>
      </c>
    </row>
    <row r="2139" spans="1:10" hidden="1" x14ac:dyDescent="0.3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14</v>
      </c>
    </row>
    <row r="2140" spans="1:10" hidden="1" x14ac:dyDescent="0.3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14</v>
      </c>
    </row>
    <row r="2141" spans="1:10" hidden="1" x14ac:dyDescent="0.3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14</v>
      </c>
    </row>
    <row r="2142" spans="1:10" hidden="1" x14ac:dyDescent="0.3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14</v>
      </c>
    </row>
    <row r="2143" spans="1:10" hidden="1" x14ac:dyDescent="0.3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14</v>
      </c>
    </row>
    <row r="2144" spans="1:10" hidden="1" x14ac:dyDescent="0.3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14</v>
      </c>
    </row>
    <row r="2145" spans="1:10" hidden="1" x14ac:dyDescent="0.3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14</v>
      </c>
    </row>
    <row r="2146" spans="1:10" hidden="1" x14ac:dyDescent="0.3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14</v>
      </c>
    </row>
    <row r="2147" spans="1:10" hidden="1" x14ac:dyDescent="0.3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14</v>
      </c>
    </row>
    <row r="2148" spans="1:10" hidden="1" x14ac:dyDescent="0.3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14</v>
      </c>
    </row>
    <row r="2149" spans="1:10" hidden="1" x14ac:dyDescent="0.3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14</v>
      </c>
    </row>
    <row r="2150" spans="1:10" hidden="1" x14ac:dyDescent="0.3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14</v>
      </c>
    </row>
    <row r="2151" spans="1:10" hidden="1" x14ac:dyDescent="0.3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14</v>
      </c>
    </row>
    <row r="2152" spans="1:10" hidden="1" x14ac:dyDescent="0.3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14</v>
      </c>
    </row>
    <row r="2153" spans="1:10" hidden="1" x14ac:dyDescent="0.3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14</v>
      </c>
    </row>
    <row r="2154" spans="1:10" hidden="1" x14ac:dyDescent="0.3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14</v>
      </c>
    </row>
    <row r="2155" spans="1:10" hidden="1" x14ac:dyDescent="0.3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14</v>
      </c>
    </row>
    <row r="2156" spans="1:10" hidden="1" x14ac:dyDescent="0.3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14</v>
      </c>
    </row>
    <row r="2157" spans="1:10" hidden="1" x14ac:dyDescent="0.3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14</v>
      </c>
    </row>
    <row r="2158" spans="1:10" hidden="1" x14ac:dyDescent="0.3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14</v>
      </c>
    </row>
    <row r="2159" spans="1:10" hidden="1" x14ac:dyDescent="0.3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14</v>
      </c>
    </row>
    <row r="2160" spans="1:10" hidden="1" x14ac:dyDescent="0.3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14</v>
      </c>
    </row>
    <row r="2161" spans="1:10" hidden="1" x14ac:dyDescent="0.3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14</v>
      </c>
    </row>
    <row r="2162" spans="1:10" hidden="1" x14ac:dyDescent="0.3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14</v>
      </c>
    </row>
    <row r="2163" spans="1:10" hidden="1" x14ac:dyDescent="0.3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14</v>
      </c>
    </row>
    <row r="2164" spans="1:10" hidden="1" x14ac:dyDescent="0.3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14</v>
      </c>
    </row>
    <row r="2165" spans="1:10" hidden="1" x14ac:dyDescent="0.3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14</v>
      </c>
    </row>
    <row r="2166" spans="1:10" hidden="1" x14ac:dyDescent="0.3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14</v>
      </c>
    </row>
    <row r="2167" spans="1:10" hidden="1" x14ac:dyDescent="0.3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14</v>
      </c>
    </row>
    <row r="2168" spans="1:10" hidden="1" x14ac:dyDescent="0.3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14</v>
      </c>
    </row>
    <row r="2169" spans="1:10" hidden="1" x14ac:dyDescent="0.3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14</v>
      </c>
    </row>
    <row r="2170" spans="1:10" hidden="1" x14ac:dyDescent="0.3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14</v>
      </c>
    </row>
    <row r="2171" spans="1:10" hidden="1" x14ac:dyDescent="0.3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14</v>
      </c>
    </row>
    <row r="2172" spans="1:10" hidden="1" x14ac:dyDescent="0.3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14</v>
      </c>
    </row>
    <row r="2173" spans="1:10" hidden="1" x14ac:dyDescent="0.3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14</v>
      </c>
    </row>
    <row r="2174" spans="1:10" hidden="1" x14ac:dyDescent="0.3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14</v>
      </c>
    </row>
    <row r="2175" spans="1:10" hidden="1" x14ac:dyDescent="0.3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14</v>
      </c>
    </row>
    <row r="2176" spans="1:10" hidden="1" x14ac:dyDescent="0.3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14</v>
      </c>
    </row>
    <row r="2177" spans="1:10" hidden="1" x14ac:dyDescent="0.3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14</v>
      </c>
    </row>
    <row r="2178" spans="1:10" hidden="1" x14ac:dyDescent="0.3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14</v>
      </c>
    </row>
    <row r="2179" spans="1:10" hidden="1" x14ac:dyDescent="0.3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14</v>
      </c>
    </row>
    <row r="2180" spans="1:10" hidden="1" x14ac:dyDescent="0.3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14</v>
      </c>
    </row>
    <row r="2181" spans="1:10" hidden="1" x14ac:dyDescent="0.3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14</v>
      </c>
    </row>
    <row r="2182" spans="1:10" hidden="1" x14ac:dyDescent="0.3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14</v>
      </c>
    </row>
    <row r="2183" spans="1:10" hidden="1" x14ac:dyDescent="0.3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14</v>
      </c>
    </row>
    <row r="2184" spans="1:10" hidden="1" x14ac:dyDescent="0.3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14</v>
      </c>
    </row>
    <row r="2185" spans="1:10" hidden="1" x14ac:dyDescent="0.3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14</v>
      </c>
    </row>
    <row r="2186" spans="1:10" hidden="1" x14ac:dyDescent="0.3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14</v>
      </c>
    </row>
    <row r="2187" spans="1:10" hidden="1" x14ac:dyDescent="0.3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14</v>
      </c>
    </row>
    <row r="2188" spans="1:10" hidden="1" x14ac:dyDescent="0.3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14</v>
      </c>
    </row>
    <row r="2189" spans="1:10" hidden="1" x14ac:dyDescent="0.3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14</v>
      </c>
    </row>
    <row r="2190" spans="1:10" hidden="1" x14ac:dyDescent="0.3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14</v>
      </c>
    </row>
    <row r="2191" spans="1:10" hidden="1" x14ac:dyDescent="0.3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14</v>
      </c>
    </row>
    <row r="2192" spans="1:10" hidden="1" x14ac:dyDescent="0.3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14</v>
      </c>
    </row>
    <row r="2193" spans="1:10" hidden="1" x14ac:dyDescent="0.3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14</v>
      </c>
    </row>
    <row r="2194" spans="1:10" hidden="1" x14ac:dyDescent="0.3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14</v>
      </c>
    </row>
    <row r="2195" spans="1:10" hidden="1" x14ac:dyDescent="0.3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14</v>
      </c>
    </row>
    <row r="2196" spans="1:10" hidden="1" x14ac:dyDescent="0.3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14</v>
      </c>
    </row>
    <row r="2197" spans="1:10" hidden="1" x14ac:dyDescent="0.3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14</v>
      </c>
    </row>
    <row r="2198" spans="1:10" hidden="1" x14ac:dyDescent="0.3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14</v>
      </c>
    </row>
    <row r="2199" spans="1:10" hidden="1" x14ac:dyDescent="0.3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14</v>
      </c>
    </row>
    <row r="2200" spans="1:10" hidden="1" x14ac:dyDescent="0.3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14</v>
      </c>
    </row>
    <row r="2201" spans="1:10" hidden="1" x14ac:dyDescent="0.3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14</v>
      </c>
    </row>
    <row r="2202" spans="1:10" hidden="1" x14ac:dyDescent="0.3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14</v>
      </c>
    </row>
    <row r="2203" spans="1:10" hidden="1" x14ac:dyDescent="0.3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14</v>
      </c>
    </row>
    <row r="2204" spans="1:10" hidden="1" x14ac:dyDescent="0.3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14</v>
      </c>
    </row>
    <row r="2205" spans="1:10" hidden="1" x14ac:dyDescent="0.3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14</v>
      </c>
    </row>
    <row r="2206" spans="1:10" hidden="1" x14ac:dyDescent="0.3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14</v>
      </c>
    </row>
    <row r="2207" spans="1:10" hidden="1" x14ac:dyDescent="0.3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14</v>
      </c>
    </row>
    <row r="2208" spans="1:10" hidden="1" x14ac:dyDescent="0.3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14</v>
      </c>
    </row>
    <row r="2209" spans="1:10" hidden="1" x14ac:dyDescent="0.3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14</v>
      </c>
    </row>
    <row r="2210" spans="1:10" hidden="1" x14ac:dyDescent="0.3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14</v>
      </c>
    </row>
    <row r="2211" spans="1:10" hidden="1" x14ac:dyDescent="0.3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14</v>
      </c>
    </row>
    <row r="2212" spans="1:10" hidden="1" x14ac:dyDescent="0.3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14</v>
      </c>
    </row>
    <row r="2213" spans="1:10" hidden="1" x14ac:dyDescent="0.3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14</v>
      </c>
    </row>
    <row r="2214" spans="1:10" hidden="1" x14ac:dyDescent="0.3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14</v>
      </c>
    </row>
    <row r="2215" spans="1:10" hidden="1" x14ac:dyDescent="0.3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14</v>
      </c>
    </row>
    <row r="2216" spans="1:10" hidden="1" x14ac:dyDescent="0.3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14</v>
      </c>
    </row>
    <row r="2217" spans="1:10" hidden="1" x14ac:dyDescent="0.3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14</v>
      </c>
    </row>
    <row r="2218" spans="1:10" hidden="1" x14ac:dyDescent="0.3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14</v>
      </c>
    </row>
    <row r="2219" spans="1:10" hidden="1" x14ac:dyDescent="0.3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14</v>
      </c>
    </row>
    <row r="2220" spans="1:10" hidden="1" x14ac:dyDescent="0.3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14</v>
      </c>
    </row>
    <row r="2221" spans="1:10" hidden="1" x14ac:dyDescent="0.3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14</v>
      </c>
    </row>
    <row r="2222" spans="1:10" hidden="1" x14ac:dyDescent="0.3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14</v>
      </c>
    </row>
    <row r="2223" spans="1:10" hidden="1" x14ac:dyDescent="0.3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14</v>
      </c>
    </row>
    <row r="2224" spans="1:10" hidden="1" x14ac:dyDescent="0.3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14</v>
      </c>
    </row>
    <row r="2225" spans="1:10" hidden="1" x14ac:dyDescent="0.3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14</v>
      </c>
    </row>
    <row r="2226" spans="1:10" hidden="1" x14ac:dyDescent="0.3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14</v>
      </c>
    </row>
    <row r="2227" spans="1:10" hidden="1" x14ac:dyDescent="0.3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14</v>
      </c>
    </row>
    <row r="2228" spans="1:10" hidden="1" x14ac:dyDescent="0.3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14</v>
      </c>
    </row>
    <row r="2229" spans="1:10" hidden="1" x14ac:dyDescent="0.3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14</v>
      </c>
    </row>
    <row r="2230" spans="1:10" hidden="1" x14ac:dyDescent="0.3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14</v>
      </c>
    </row>
    <row r="2231" spans="1:10" hidden="1" x14ac:dyDescent="0.3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14</v>
      </c>
    </row>
    <row r="2232" spans="1:10" hidden="1" x14ac:dyDescent="0.3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14</v>
      </c>
    </row>
    <row r="2233" spans="1:10" hidden="1" x14ac:dyDescent="0.3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14</v>
      </c>
    </row>
    <row r="2234" spans="1:10" hidden="1" x14ac:dyDescent="0.3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14</v>
      </c>
    </row>
    <row r="2235" spans="1:10" hidden="1" x14ac:dyDescent="0.3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14</v>
      </c>
    </row>
    <row r="2236" spans="1:10" hidden="1" x14ac:dyDescent="0.3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14</v>
      </c>
    </row>
    <row r="2237" spans="1:10" hidden="1" x14ac:dyDescent="0.3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14</v>
      </c>
    </row>
    <row r="2238" spans="1:10" hidden="1" x14ac:dyDescent="0.3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14</v>
      </c>
    </row>
    <row r="2239" spans="1:10" hidden="1" x14ac:dyDescent="0.3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14</v>
      </c>
    </row>
    <row r="2240" spans="1:10" hidden="1" x14ac:dyDescent="0.3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14</v>
      </c>
    </row>
    <row r="2241" spans="1:10" hidden="1" x14ac:dyDescent="0.3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14</v>
      </c>
    </row>
    <row r="2242" spans="1:10" hidden="1" x14ac:dyDescent="0.3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14</v>
      </c>
    </row>
    <row r="2243" spans="1:10" hidden="1" x14ac:dyDescent="0.3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14</v>
      </c>
    </row>
    <row r="2244" spans="1:10" hidden="1" x14ac:dyDescent="0.3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14</v>
      </c>
    </row>
    <row r="2245" spans="1:10" hidden="1" x14ac:dyDescent="0.3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14</v>
      </c>
    </row>
    <row r="2246" spans="1:10" hidden="1" x14ac:dyDescent="0.3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14</v>
      </c>
    </row>
    <row r="2247" spans="1:10" hidden="1" x14ac:dyDescent="0.3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14</v>
      </c>
    </row>
    <row r="2248" spans="1:10" hidden="1" x14ac:dyDescent="0.3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14</v>
      </c>
    </row>
    <row r="2249" spans="1:10" hidden="1" x14ac:dyDescent="0.3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14</v>
      </c>
    </row>
    <row r="2250" spans="1:10" hidden="1" x14ac:dyDescent="0.3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14</v>
      </c>
    </row>
    <row r="2251" spans="1:10" hidden="1" x14ac:dyDescent="0.3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14</v>
      </c>
    </row>
    <row r="2252" spans="1:10" hidden="1" x14ac:dyDescent="0.3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14</v>
      </c>
    </row>
    <row r="2253" spans="1:10" hidden="1" x14ac:dyDescent="0.3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14</v>
      </c>
    </row>
    <row r="2254" spans="1:10" hidden="1" x14ac:dyDescent="0.3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14</v>
      </c>
    </row>
    <row r="2255" spans="1:10" hidden="1" x14ac:dyDescent="0.3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14</v>
      </c>
    </row>
    <row r="2256" spans="1:10" hidden="1" x14ac:dyDescent="0.3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14</v>
      </c>
    </row>
    <row r="2257" spans="1:10" hidden="1" x14ac:dyDescent="0.3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14</v>
      </c>
    </row>
    <row r="2258" spans="1:10" hidden="1" x14ac:dyDescent="0.3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14</v>
      </c>
    </row>
    <row r="2259" spans="1:10" hidden="1" x14ac:dyDescent="0.3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14</v>
      </c>
    </row>
    <row r="2260" spans="1:10" hidden="1" x14ac:dyDescent="0.3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14</v>
      </c>
    </row>
    <row r="2261" spans="1:10" hidden="1" x14ac:dyDescent="0.3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14</v>
      </c>
    </row>
    <row r="2262" spans="1:10" hidden="1" x14ac:dyDescent="0.3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14</v>
      </c>
    </row>
    <row r="2263" spans="1:10" hidden="1" x14ac:dyDescent="0.3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14</v>
      </c>
    </row>
    <row r="2264" spans="1:10" hidden="1" x14ac:dyDescent="0.3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14</v>
      </c>
    </row>
    <row r="2265" spans="1:10" hidden="1" x14ac:dyDescent="0.3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14</v>
      </c>
    </row>
    <row r="2266" spans="1:10" hidden="1" x14ac:dyDescent="0.3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14</v>
      </c>
    </row>
    <row r="2267" spans="1:10" hidden="1" x14ac:dyDescent="0.3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14</v>
      </c>
    </row>
    <row r="2268" spans="1:10" hidden="1" x14ac:dyDescent="0.3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14</v>
      </c>
    </row>
    <row r="2269" spans="1:10" hidden="1" x14ac:dyDescent="0.3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14</v>
      </c>
    </row>
    <row r="2270" spans="1:10" hidden="1" x14ac:dyDescent="0.3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14</v>
      </c>
    </row>
    <row r="2271" spans="1:10" hidden="1" x14ac:dyDescent="0.3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14</v>
      </c>
    </row>
    <row r="2272" spans="1:10" hidden="1" x14ac:dyDescent="0.3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14</v>
      </c>
    </row>
    <row r="2273" spans="1:10" hidden="1" x14ac:dyDescent="0.3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14</v>
      </c>
    </row>
    <row r="2274" spans="1:10" hidden="1" x14ac:dyDescent="0.3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14</v>
      </c>
    </row>
    <row r="2275" spans="1:10" hidden="1" x14ac:dyDescent="0.3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14</v>
      </c>
    </row>
    <row r="2276" spans="1:10" hidden="1" x14ac:dyDescent="0.3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14</v>
      </c>
    </row>
    <row r="2277" spans="1:10" hidden="1" x14ac:dyDescent="0.3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14</v>
      </c>
    </row>
    <row r="2278" spans="1:10" hidden="1" x14ac:dyDescent="0.3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14</v>
      </c>
    </row>
    <row r="2279" spans="1:10" hidden="1" x14ac:dyDescent="0.3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14</v>
      </c>
    </row>
    <row r="2280" spans="1:10" hidden="1" x14ac:dyDescent="0.3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14</v>
      </c>
    </row>
    <row r="2281" spans="1:10" hidden="1" x14ac:dyDescent="0.3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14</v>
      </c>
    </row>
    <row r="2282" spans="1:10" hidden="1" x14ac:dyDescent="0.3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14</v>
      </c>
    </row>
    <row r="2283" spans="1:10" hidden="1" x14ac:dyDescent="0.3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14</v>
      </c>
    </row>
    <row r="2284" spans="1:10" hidden="1" x14ac:dyDescent="0.3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14</v>
      </c>
    </row>
    <row r="2285" spans="1:10" hidden="1" x14ac:dyDescent="0.3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14</v>
      </c>
    </row>
    <row r="2286" spans="1:10" hidden="1" x14ac:dyDescent="0.3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14</v>
      </c>
    </row>
    <row r="2287" spans="1:10" hidden="1" x14ac:dyDescent="0.3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14</v>
      </c>
    </row>
    <row r="2288" spans="1:10" hidden="1" x14ac:dyDescent="0.3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14</v>
      </c>
    </row>
    <row r="2289" spans="1:10" hidden="1" x14ac:dyDescent="0.3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14</v>
      </c>
    </row>
    <row r="2290" spans="1:10" hidden="1" x14ac:dyDescent="0.3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14</v>
      </c>
    </row>
    <row r="2291" spans="1:10" hidden="1" x14ac:dyDescent="0.3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14</v>
      </c>
    </row>
    <row r="2292" spans="1:10" hidden="1" x14ac:dyDescent="0.3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14</v>
      </c>
    </row>
    <row r="2293" spans="1:10" hidden="1" x14ac:dyDescent="0.3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14</v>
      </c>
    </row>
    <row r="2294" spans="1:10" hidden="1" x14ac:dyDescent="0.3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14</v>
      </c>
    </row>
    <row r="2295" spans="1:10" hidden="1" x14ac:dyDescent="0.3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14</v>
      </c>
    </row>
    <row r="2296" spans="1:10" hidden="1" x14ac:dyDescent="0.3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14</v>
      </c>
    </row>
    <row r="2297" spans="1:10" hidden="1" x14ac:dyDescent="0.3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14</v>
      </c>
    </row>
    <row r="2298" spans="1:10" hidden="1" x14ac:dyDescent="0.3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14</v>
      </c>
    </row>
    <row r="2299" spans="1:10" hidden="1" x14ac:dyDescent="0.3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14</v>
      </c>
    </row>
    <row r="2300" spans="1:10" hidden="1" x14ac:dyDescent="0.3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14</v>
      </c>
    </row>
    <row r="2301" spans="1:10" hidden="1" x14ac:dyDescent="0.3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14</v>
      </c>
    </row>
    <row r="2302" spans="1:10" hidden="1" x14ac:dyDescent="0.3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14</v>
      </c>
    </row>
    <row r="2303" spans="1:10" hidden="1" x14ac:dyDescent="0.3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14</v>
      </c>
    </row>
    <row r="2304" spans="1:10" hidden="1" x14ac:dyDescent="0.3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14</v>
      </c>
    </row>
    <row r="2305" spans="1:10" hidden="1" x14ac:dyDescent="0.3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14</v>
      </c>
    </row>
    <row r="2306" spans="1:10" hidden="1" x14ac:dyDescent="0.3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14</v>
      </c>
    </row>
    <row r="2307" spans="1:10" hidden="1" x14ac:dyDescent="0.3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14</v>
      </c>
    </row>
    <row r="2308" spans="1:10" hidden="1" x14ac:dyDescent="0.3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14</v>
      </c>
    </row>
    <row r="2309" spans="1:10" hidden="1" x14ac:dyDescent="0.3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14</v>
      </c>
    </row>
    <row r="2310" spans="1:10" hidden="1" x14ac:dyDescent="0.3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14</v>
      </c>
    </row>
    <row r="2311" spans="1:10" hidden="1" x14ac:dyDescent="0.3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14</v>
      </c>
    </row>
    <row r="2312" spans="1:10" hidden="1" x14ac:dyDescent="0.3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14</v>
      </c>
    </row>
    <row r="2313" spans="1:10" hidden="1" x14ac:dyDescent="0.3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14</v>
      </c>
    </row>
    <row r="2314" spans="1:10" hidden="1" x14ac:dyDescent="0.3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14</v>
      </c>
    </row>
    <row r="2315" spans="1:10" hidden="1" x14ac:dyDescent="0.3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14</v>
      </c>
    </row>
    <row r="2316" spans="1:10" hidden="1" x14ac:dyDescent="0.3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14</v>
      </c>
    </row>
    <row r="2317" spans="1:10" hidden="1" x14ac:dyDescent="0.3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14</v>
      </c>
    </row>
    <row r="2318" spans="1:10" hidden="1" x14ac:dyDescent="0.3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14</v>
      </c>
    </row>
    <row r="2319" spans="1:10" hidden="1" x14ac:dyDescent="0.3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14</v>
      </c>
    </row>
    <row r="2320" spans="1:10" hidden="1" x14ac:dyDescent="0.3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14</v>
      </c>
    </row>
    <row r="2321" spans="1:10" hidden="1" x14ac:dyDescent="0.3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14</v>
      </c>
    </row>
    <row r="2322" spans="1:10" hidden="1" x14ac:dyDescent="0.3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14</v>
      </c>
    </row>
    <row r="2323" spans="1:10" hidden="1" x14ac:dyDescent="0.3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14</v>
      </c>
    </row>
    <row r="2324" spans="1:10" hidden="1" x14ac:dyDescent="0.3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14</v>
      </c>
    </row>
    <row r="2325" spans="1:10" hidden="1" x14ac:dyDescent="0.3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14</v>
      </c>
    </row>
    <row r="2326" spans="1:10" hidden="1" x14ac:dyDescent="0.3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14</v>
      </c>
    </row>
    <row r="2327" spans="1:10" hidden="1" x14ac:dyDescent="0.3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14</v>
      </c>
    </row>
    <row r="2328" spans="1:10" hidden="1" x14ac:dyDescent="0.3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14</v>
      </c>
    </row>
    <row r="2329" spans="1:10" hidden="1" x14ac:dyDescent="0.3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14</v>
      </c>
    </row>
    <row r="2330" spans="1:10" hidden="1" x14ac:dyDescent="0.3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14</v>
      </c>
    </row>
    <row r="2331" spans="1:10" hidden="1" x14ac:dyDescent="0.3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14</v>
      </c>
    </row>
    <row r="2332" spans="1:10" hidden="1" x14ac:dyDescent="0.3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14</v>
      </c>
    </row>
    <row r="2333" spans="1:10" hidden="1" x14ac:dyDescent="0.3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14</v>
      </c>
    </row>
    <row r="2334" spans="1:10" hidden="1" x14ac:dyDescent="0.3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14</v>
      </c>
    </row>
    <row r="2335" spans="1:10" hidden="1" x14ac:dyDescent="0.3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14</v>
      </c>
    </row>
    <row r="2336" spans="1:10" hidden="1" x14ac:dyDescent="0.3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14</v>
      </c>
    </row>
    <row r="2337" spans="1:10" hidden="1" x14ac:dyDescent="0.3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14</v>
      </c>
    </row>
    <row r="2338" spans="1:10" hidden="1" x14ac:dyDescent="0.3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14</v>
      </c>
    </row>
    <row r="2339" spans="1:10" hidden="1" x14ac:dyDescent="0.3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14</v>
      </c>
    </row>
    <row r="2340" spans="1:10" hidden="1" x14ac:dyDescent="0.3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14</v>
      </c>
    </row>
    <row r="2341" spans="1:10" hidden="1" x14ac:dyDescent="0.3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14</v>
      </c>
    </row>
    <row r="2342" spans="1:10" hidden="1" x14ac:dyDescent="0.3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14</v>
      </c>
    </row>
    <row r="2343" spans="1:10" hidden="1" x14ac:dyDescent="0.3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14</v>
      </c>
    </row>
    <row r="2344" spans="1:10" hidden="1" x14ac:dyDescent="0.3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14</v>
      </c>
    </row>
    <row r="2345" spans="1:10" hidden="1" x14ac:dyDescent="0.3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14</v>
      </c>
    </row>
    <row r="2346" spans="1:10" hidden="1" x14ac:dyDescent="0.3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14</v>
      </c>
    </row>
    <row r="2347" spans="1:10" hidden="1" x14ac:dyDescent="0.3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14</v>
      </c>
    </row>
    <row r="2348" spans="1:10" hidden="1" x14ac:dyDescent="0.3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14</v>
      </c>
    </row>
    <row r="2349" spans="1:10" hidden="1" x14ac:dyDescent="0.3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14</v>
      </c>
    </row>
    <row r="2350" spans="1:10" hidden="1" x14ac:dyDescent="0.3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14</v>
      </c>
    </row>
    <row r="2351" spans="1:10" hidden="1" x14ac:dyDescent="0.3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14</v>
      </c>
    </row>
    <row r="2352" spans="1:10" hidden="1" x14ac:dyDescent="0.3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14</v>
      </c>
    </row>
    <row r="2353" spans="1:10" hidden="1" x14ac:dyDescent="0.3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14</v>
      </c>
    </row>
    <row r="2354" spans="1:10" hidden="1" x14ac:dyDescent="0.3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14</v>
      </c>
    </row>
    <row r="2355" spans="1:10" hidden="1" x14ac:dyDescent="0.3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14</v>
      </c>
    </row>
    <row r="2356" spans="1:10" hidden="1" x14ac:dyDescent="0.3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14</v>
      </c>
    </row>
    <row r="2357" spans="1:10" hidden="1" x14ac:dyDescent="0.3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14</v>
      </c>
    </row>
    <row r="2358" spans="1:10" hidden="1" x14ac:dyDescent="0.3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14</v>
      </c>
    </row>
    <row r="2359" spans="1:10" hidden="1" x14ac:dyDescent="0.3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14</v>
      </c>
    </row>
    <row r="2360" spans="1:10" hidden="1" x14ac:dyDescent="0.3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14</v>
      </c>
    </row>
    <row r="2361" spans="1:10" hidden="1" x14ac:dyDescent="0.3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14</v>
      </c>
    </row>
    <row r="2362" spans="1:10" hidden="1" x14ac:dyDescent="0.3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14</v>
      </c>
    </row>
    <row r="2363" spans="1:10" hidden="1" x14ac:dyDescent="0.3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14</v>
      </c>
    </row>
    <row r="2364" spans="1:10" hidden="1" x14ac:dyDescent="0.3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14</v>
      </c>
    </row>
    <row r="2365" spans="1:10" hidden="1" x14ac:dyDescent="0.3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14</v>
      </c>
    </row>
    <row r="2366" spans="1:10" hidden="1" x14ac:dyDescent="0.3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14</v>
      </c>
    </row>
    <row r="2367" spans="1:10" hidden="1" x14ac:dyDescent="0.3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14</v>
      </c>
    </row>
    <row r="2368" spans="1:10" hidden="1" x14ac:dyDescent="0.3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14</v>
      </c>
    </row>
    <row r="2369" spans="1:10" hidden="1" x14ac:dyDescent="0.3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14</v>
      </c>
    </row>
    <row r="2370" spans="1:10" hidden="1" x14ac:dyDescent="0.3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14</v>
      </c>
    </row>
    <row r="2371" spans="1:10" hidden="1" x14ac:dyDescent="0.3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14</v>
      </c>
    </row>
    <row r="2372" spans="1:10" hidden="1" x14ac:dyDescent="0.3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14</v>
      </c>
    </row>
    <row r="2373" spans="1:10" hidden="1" x14ac:dyDescent="0.3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14</v>
      </c>
    </row>
    <row r="2374" spans="1:10" hidden="1" x14ac:dyDescent="0.3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14</v>
      </c>
    </row>
    <row r="2375" spans="1:10" hidden="1" x14ac:dyDescent="0.3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14</v>
      </c>
    </row>
    <row r="2376" spans="1:10" hidden="1" x14ac:dyDescent="0.3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14</v>
      </c>
    </row>
    <row r="2377" spans="1:10" hidden="1" x14ac:dyDescent="0.3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14</v>
      </c>
    </row>
    <row r="2378" spans="1:10" hidden="1" x14ac:dyDescent="0.3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14</v>
      </c>
    </row>
    <row r="2379" spans="1:10" hidden="1" x14ac:dyDescent="0.3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14</v>
      </c>
    </row>
    <row r="2380" spans="1:10" hidden="1" x14ac:dyDescent="0.3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14</v>
      </c>
    </row>
    <row r="2381" spans="1:10" hidden="1" x14ac:dyDescent="0.3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14</v>
      </c>
    </row>
    <row r="2382" spans="1:10" hidden="1" x14ac:dyDescent="0.3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14</v>
      </c>
    </row>
    <row r="2383" spans="1:10" hidden="1" x14ac:dyDescent="0.3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14</v>
      </c>
    </row>
    <row r="2384" spans="1:10" hidden="1" x14ac:dyDescent="0.3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14</v>
      </c>
    </row>
    <row r="2385" spans="1:10" hidden="1" x14ac:dyDescent="0.3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14</v>
      </c>
    </row>
    <row r="2386" spans="1:10" hidden="1" x14ac:dyDescent="0.3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14</v>
      </c>
    </row>
    <row r="2387" spans="1:10" hidden="1" x14ac:dyDescent="0.3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14</v>
      </c>
    </row>
    <row r="2388" spans="1:10" hidden="1" x14ac:dyDescent="0.3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14</v>
      </c>
    </row>
    <row r="2389" spans="1:10" hidden="1" x14ac:dyDescent="0.3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14</v>
      </c>
    </row>
    <row r="2390" spans="1:10" hidden="1" x14ac:dyDescent="0.3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14</v>
      </c>
    </row>
    <row r="2391" spans="1:10" hidden="1" x14ac:dyDescent="0.3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14</v>
      </c>
    </row>
    <row r="2392" spans="1:10" hidden="1" x14ac:dyDescent="0.3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14</v>
      </c>
    </row>
    <row r="2393" spans="1:10" hidden="1" x14ac:dyDescent="0.3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14</v>
      </c>
    </row>
    <row r="2394" spans="1:10" hidden="1" x14ac:dyDescent="0.3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14</v>
      </c>
    </row>
    <row r="2395" spans="1:10" hidden="1" x14ac:dyDescent="0.3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14</v>
      </c>
    </row>
    <row r="2396" spans="1:10" hidden="1" x14ac:dyDescent="0.3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14</v>
      </c>
    </row>
    <row r="2397" spans="1:10" hidden="1" x14ac:dyDescent="0.3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14</v>
      </c>
    </row>
    <row r="2398" spans="1:10" hidden="1" x14ac:dyDescent="0.3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14</v>
      </c>
    </row>
    <row r="2399" spans="1:10" hidden="1" x14ac:dyDescent="0.3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14</v>
      </c>
    </row>
    <row r="2400" spans="1:10" hidden="1" x14ac:dyDescent="0.3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14</v>
      </c>
    </row>
    <row r="2401" spans="1:10" hidden="1" x14ac:dyDescent="0.3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14</v>
      </c>
    </row>
    <row r="2402" spans="1:10" hidden="1" x14ac:dyDescent="0.3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14</v>
      </c>
    </row>
    <row r="2403" spans="1:10" hidden="1" x14ac:dyDescent="0.3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14</v>
      </c>
    </row>
    <row r="2404" spans="1:10" hidden="1" x14ac:dyDescent="0.3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14</v>
      </c>
    </row>
    <row r="2405" spans="1:10" hidden="1" x14ac:dyDescent="0.3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14</v>
      </c>
    </row>
    <row r="2406" spans="1:10" hidden="1" x14ac:dyDescent="0.3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14</v>
      </c>
    </row>
    <row r="2407" spans="1:10" hidden="1" x14ac:dyDescent="0.3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14</v>
      </c>
    </row>
    <row r="2408" spans="1:10" hidden="1" x14ac:dyDescent="0.3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14</v>
      </c>
    </row>
    <row r="2409" spans="1:10" hidden="1" x14ac:dyDescent="0.3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14</v>
      </c>
    </row>
    <row r="2410" spans="1:10" hidden="1" x14ac:dyDescent="0.3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14</v>
      </c>
    </row>
    <row r="2411" spans="1:10" hidden="1" x14ac:dyDescent="0.3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14</v>
      </c>
    </row>
    <row r="2412" spans="1:10" hidden="1" x14ac:dyDescent="0.3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14</v>
      </c>
    </row>
    <row r="2413" spans="1:10" hidden="1" x14ac:dyDescent="0.3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14</v>
      </c>
    </row>
    <row r="2414" spans="1:10" hidden="1" x14ac:dyDescent="0.3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14</v>
      </c>
    </row>
    <row r="2415" spans="1:10" hidden="1" x14ac:dyDescent="0.3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14</v>
      </c>
    </row>
    <row r="2416" spans="1:10" hidden="1" x14ac:dyDescent="0.3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14</v>
      </c>
    </row>
    <row r="2417" spans="1:10" hidden="1" x14ac:dyDescent="0.3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14</v>
      </c>
    </row>
    <row r="2418" spans="1:10" hidden="1" x14ac:dyDescent="0.3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14</v>
      </c>
    </row>
    <row r="2419" spans="1:10" hidden="1" x14ac:dyDescent="0.3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14</v>
      </c>
    </row>
    <row r="2420" spans="1:10" hidden="1" x14ac:dyDescent="0.3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14</v>
      </c>
    </row>
    <row r="2421" spans="1:10" hidden="1" x14ac:dyDescent="0.3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14</v>
      </c>
    </row>
    <row r="2422" spans="1:10" hidden="1" x14ac:dyDescent="0.3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14</v>
      </c>
    </row>
    <row r="2423" spans="1:10" hidden="1" x14ac:dyDescent="0.3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14</v>
      </c>
    </row>
    <row r="2424" spans="1:10" hidden="1" x14ac:dyDescent="0.3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14</v>
      </c>
    </row>
    <row r="2425" spans="1:10" hidden="1" x14ac:dyDescent="0.3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14</v>
      </c>
    </row>
    <row r="2426" spans="1:10" hidden="1" x14ac:dyDescent="0.3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14</v>
      </c>
    </row>
    <row r="2427" spans="1:10" hidden="1" x14ac:dyDescent="0.3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14</v>
      </c>
    </row>
    <row r="2428" spans="1:10" hidden="1" x14ac:dyDescent="0.3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14</v>
      </c>
    </row>
    <row r="2429" spans="1:10" hidden="1" x14ac:dyDescent="0.3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14</v>
      </c>
    </row>
    <row r="2430" spans="1:10" hidden="1" x14ac:dyDescent="0.3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14</v>
      </c>
    </row>
    <row r="2431" spans="1:10" hidden="1" x14ac:dyDescent="0.3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14</v>
      </c>
    </row>
    <row r="2432" spans="1:10" hidden="1" x14ac:dyDescent="0.3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14</v>
      </c>
    </row>
    <row r="2433" spans="1:10" hidden="1" x14ac:dyDescent="0.3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14</v>
      </c>
    </row>
    <row r="2434" spans="1:10" hidden="1" x14ac:dyDescent="0.3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14</v>
      </c>
    </row>
    <row r="2435" spans="1:10" hidden="1" x14ac:dyDescent="0.3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14</v>
      </c>
    </row>
    <row r="2436" spans="1:10" hidden="1" x14ac:dyDescent="0.3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14</v>
      </c>
    </row>
    <row r="2437" spans="1:10" hidden="1" x14ac:dyDescent="0.3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14</v>
      </c>
    </row>
    <row r="2438" spans="1:10" hidden="1" x14ac:dyDescent="0.3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14</v>
      </c>
    </row>
    <row r="2439" spans="1:10" hidden="1" x14ac:dyDescent="0.3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14</v>
      </c>
    </row>
    <row r="2440" spans="1:10" hidden="1" x14ac:dyDescent="0.3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14</v>
      </c>
    </row>
    <row r="2441" spans="1:10" hidden="1" x14ac:dyDescent="0.3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14</v>
      </c>
    </row>
    <row r="2442" spans="1:10" hidden="1" x14ac:dyDescent="0.3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14</v>
      </c>
    </row>
    <row r="2443" spans="1:10" hidden="1" x14ac:dyDescent="0.3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14</v>
      </c>
    </row>
    <row r="2444" spans="1:10" hidden="1" x14ac:dyDescent="0.3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14</v>
      </c>
    </row>
    <row r="2445" spans="1:10" hidden="1" x14ac:dyDescent="0.3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14</v>
      </c>
    </row>
    <row r="2446" spans="1:10" hidden="1" x14ac:dyDescent="0.3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14</v>
      </c>
    </row>
    <row r="2447" spans="1:10" hidden="1" x14ac:dyDescent="0.3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14</v>
      </c>
    </row>
    <row r="2448" spans="1:10" hidden="1" x14ac:dyDescent="0.3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14</v>
      </c>
    </row>
    <row r="2449" spans="1:10" hidden="1" x14ac:dyDescent="0.3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14</v>
      </c>
    </row>
    <row r="2450" spans="1:10" hidden="1" x14ac:dyDescent="0.3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14</v>
      </c>
    </row>
    <row r="2451" spans="1:10" hidden="1" x14ac:dyDescent="0.3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14</v>
      </c>
    </row>
    <row r="2452" spans="1:10" hidden="1" x14ac:dyDescent="0.3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14</v>
      </c>
    </row>
    <row r="2453" spans="1:10" hidden="1" x14ac:dyDescent="0.3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14</v>
      </c>
    </row>
    <row r="2454" spans="1:10" hidden="1" x14ac:dyDescent="0.3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14</v>
      </c>
    </row>
    <row r="2455" spans="1:10" hidden="1" x14ac:dyDescent="0.3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14</v>
      </c>
    </row>
    <row r="2456" spans="1:10" hidden="1" x14ac:dyDescent="0.3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14</v>
      </c>
    </row>
    <row r="2457" spans="1:10" hidden="1" x14ac:dyDescent="0.3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14</v>
      </c>
    </row>
    <row r="2458" spans="1:10" hidden="1" x14ac:dyDescent="0.3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14</v>
      </c>
    </row>
    <row r="2459" spans="1:10" hidden="1" x14ac:dyDescent="0.3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14</v>
      </c>
    </row>
    <row r="2460" spans="1:10" hidden="1" x14ac:dyDescent="0.3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14</v>
      </c>
    </row>
    <row r="2461" spans="1:10" hidden="1" x14ac:dyDescent="0.3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14</v>
      </c>
    </row>
    <row r="2462" spans="1:10" hidden="1" x14ac:dyDescent="0.3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14</v>
      </c>
    </row>
    <row r="2463" spans="1:10" hidden="1" x14ac:dyDescent="0.3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14</v>
      </c>
    </row>
    <row r="2464" spans="1:10" hidden="1" x14ac:dyDescent="0.3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14</v>
      </c>
    </row>
    <row r="2465" spans="1:10" hidden="1" x14ac:dyDescent="0.3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14</v>
      </c>
    </row>
    <row r="2466" spans="1:10" hidden="1" x14ac:dyDescent="0.3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14</v>
      </c>
    </row>
    <row r="2467" spans="1:10" hidden="1" x14ac:dyDescent="0.3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14</v>
      </c>
    </row>
    <row r="2468" spans="1:10" hidden="1" x14ac:dyDescent="0.3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14</v>
      </c>
    </row>
    <row r="2469" spans="1:10" hidden="1" x14ac:dyDescent="0.3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14</v>
      </c>
    </row>
    <row r="2470" spans="1:10" hidden="1" x14ac:dyDescent="0.3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14</v>
      </c>
    </row>
    <row r="2471" spans="1:10" hidden="1" x14ac:dyDescent="0.3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14</v>
      </c>
    </row>
    <row r="2472" spans="1:10" hidden="1" x14ac:dyDescent="0.3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14</v>
      </c>
    </row>
    <row r="2473" spans="1:10" hidden="1" x14ac:dyDescent="0.3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14</v>
      </c>
    </row>
    <row r="2474" spans="1:10" hidden="1" x14ac:dyDescent="0.3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14</v>
      </c>
    </row>
    <row r="2475" spans="1:10" hidden="1" x14ac:dyDescent="0.3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14</v>
      </c>
    </row>
    <row r="2476" spans="1:10" hidden="1" x14ac:dyDescent="0.3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14</v>
      </c>
    </row>
    <row r="2477" spans="1:10" hidden="1" x14ac:dyDescent="0.3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14</v>
      </c>
    </row>
    <row r="2478" spans="1:10" hidden="1" x14ac:dyDescent="0.3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14</v>
      </c>
    </row>
    <row r="2479" spans="1:10" hidden="1" x14ac:dyDescent="0.3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14</v>
      </c>
    </row>
    <row r="2480" spans="1:10" hidden="1" x14ac:dyDescent="0.3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14</v>
      </c>
    </row>
    <row r="2481" spans="1:10" hidden="1" x14ac:dyDescent="0.3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14</v>
      </c>
    </row>
    <row r="2482" spans="1:10" hidden="1" x14ac:dyDescent="0.3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14</v>
      </c>
    </row>
    <row r="2483" spans="1:10" hidden="1" x14ac:dyDescent="0.3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14</v>
      </c>
    </row>
    <row r="2484" spans="1:10" hidden="1" x14ac:dyDescent="0.3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14</v>
      </c>
    </row>
    <row r="2485" spans="1:10" hidden="1" x14ac:dyDescent="0.3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14</v>
      </c>
    </row>
    <row r="2486" spans="1:10" hidden="1" x14ac:dyDescent="0.3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14</v>
      </c>
    </row>
    <row r="2487" spans="1:10" hidden="1" x14ac:dyDescent="0.3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14</v>
      </c>
    </row>
    <row r="2488" spans="1:10" hidden="1" x14ac:dyDescent="0.3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14</v>
      </c>
    </row>
    <row r="2489" spans="1:10" hidden="1" x14ac:dyDescent="0.3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14</v>
      </c>
    </row>
    <row r="2490" spans="1:10" hidden="1" x14ac:dyDescent="0.3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14</v>
      </c>
    </row>
    <row r="2491" spans="1:10" hidden="1" x14ac:dyDescent="0.3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14</v>
      </c>
    </row>
    <row r="2492" spans="1:10" hidden="1" x14ac:dyDescent="0.3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14</v>
      </c>
    </row>
    <row r="2493" spans="1:10" hidden="1" x14ac:dyDescent="0.3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14</v>
      </c>
    </row>
    <row r="2494" spans="1:10" hidden="1" x14ac:dyDescent="0.3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14</v>
      </c>
    </row>
    <row r="2495" spans="1:10" hidden="1" x14ac:dyDescent="0.3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14</v>
      </c>
    </row>
    <row r="2496" spans="1:10" hidden="1" x14ac:dyDescent="0.3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14</v>
      </c>
    </row>
    <row r="2497" spans="1:10" hidden="1" x14ac:dyDescent="0.3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14</v>
      </c>
    </row>
    <row r="2498" spans="1:10" hidden="1" x14ac:dyDescent="0.3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14</v>
      </c>
    </row>
    <row r="2499" spans="1:10" hidden="1" x14ac:dyDescent="0.3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14</v>
      </c>
    </row>
    <row r="2500" spans="1:10" hidden="1" x14ac:dyDescent="0.3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14</v>
      </c>
    </row>
    <row r="2501" spans="1:10" hidden="1" x14ac:dyDescent="0.3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14</v>
      </c>
    </row>
    <row r="2502" spans="1:10" hidden="1" x14ac:dyDescent="0.3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14</v>
      </c>
    </row>
    <row r="2503" spans="1:10" hidden="1" x14ac:dyDescent="0.3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14</v>
      </c>
    </row>
    <row r="2504" spans="1:10" hidden="1" x14ac:dyDescent="0.3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14</v>
      </c>
    </row>
    <row r="2505" spans="1:10" hidden="1" x14ac:dyDescent="0.3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14</v>
      </c>
    </row>
    <row r="2506" spans="1:10" hidden="1" x14ac:dyDescent="0.3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14</v>
      </c>
    </row>
    <row r="2507" spans="1:10" hidden="1" x14ac:dyDescent="0.3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14</v>
      </c>
    </row>
    <row r="2508" spans="1:10" hidden="1" x14ac:dyDescent="0.3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14</v>
      </c>
    </row>
    <row r="2509" spans="1:10" hidden="1" x14ac:dyDescent="0.3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14</v>
      </c>
    </row>
    <row r="2510" spans="1:10" hidden="1" x14ac:dyDescent="0.3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14</v>
      </c>
    </row>
    <row r="2511" spans="1:10" hidden="1" x14ac:dyDescent="0.3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14</v>
      </c>
    </row>
    <row r="2512" spans="1:10" hidden="1" x14ac:dyDescent="0.3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14</v>
      </c>
    </row>
    <row r="2513" spans="1:10" hidden="1" x14ac:dyDescent="0.3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14</v>
      </c>
    </row>
    <row r="2514" spans="1:10" hidden="1" x14ac:dyDescent="0.3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14</v>
      </c>
    </row>
    <row r="2515" spans="1:10" hidden="1" x14ac:dyDescent="0.3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14</v>
      </c>
    </row>
    <row r="2516" spans="1:10" hidden="1" x14ac:dyDescent="0.3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14</v>
      </c>
    </row>
    <row r="2517" spans="1:10" hidden="1" x14ac:dyDescent="0.3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14</v>
      </c>
    </row>
    <row r="2518" spans="1:10" hidden="1" x14ac:dyDescent="0.3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14</v>
      </c>
    </row>
    <row r="2519" spans="1:10" hidden="1" x14ac:dyDescent="0.3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14</v>
      </c>
    </row>
    <row r="2520" spans="1:10" hidden="1" x14ac:dyDescent="0.3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14</v>
      </c>
    </row>
    <row r="2521" spans="1:10" hidden="1" x14ac:dyDescent="0.3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14</v>
      </c>
    </row>
    <row r="2522" spans="1:10" hidden="1" x14ac:dyDescent="0.3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14</v>
      </c>
    </row>
    <row r="2523" spans="1:10" hidden="1" x14ac:dyDescent="0.3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14</v>
      </c>
    </row>
    <row r="2524" spans="1:10" hidden="1" x14ac:dyDescent="0.3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14</v>
      </c>
    </row>
    <row r="2525" spans="1:10" hidden="1" x14ac:dyDescent="0.3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14</v>
      </c>
    </row>
    <row r="2526" spans="1:10" hidden="1" x14ac:dyDescent="0.3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14</v>
      </c>
    </row>
    <row r="2527" spans="1:10" hidden="1" x14ac:dyDescent="0.3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14</v>
      </c>
    </row>
    <row r="2528" spans="1:10" hidden="1" x14ac:dyDescent="0.3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14</v>
      </c>
    </row>
    <row r="2529" spans="1:10" hidden="1" x14ac:dyDescent="0.3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14</v>
      </c>
    </row>
    <row r="2530" spans="1:10" hidden="1" x14ac:dyDescent="0.3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14</v>
      </c>
    </row>
    <row r="2531" spans="1:10" hidden="1" x14ac:dyDescent="0.3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14</v>
      </c>
    </row>
    <row r="2532" spans="1:10" hidden="1" x14ac:dyDescent="0.3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14</v>
      </c>
    </row>
    <row r="2533" spans="1:10" hidden="1" x14ac:dyDescent="0.3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14</v>
      </c>
    </row>
    <row r="2534" spans="1:10" hidden="1" x14ac:dyDescent="0.3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14</v>
      </c>
    </row>
    <row r="2535" spans="1:10" hidden="1" x14ac:dyDescent="0.3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14</v>
      </c>
    </row>
    <row r="2536" spans="1:10" hidden="1" x14ac:dyDescent="0.3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14</v>
      </c>
    </row>
    <row r="2537" spans="1:10" hidden="1" x14ac:dyDescent="0.3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14</v>
      </c>
    </row>
    <row r="2538" spans="1:10" hidden="1" x14ac:dyDescent="0.3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14</v>
      </c>
    </row>
    <row r="2539" spans="1:10" hidden="1" x14ac:dyDescent="0.3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14</v>
      </c>
    </row>
    <row r="2540" spans="1:10" hidden="1" x14ac:dyDescent="0.3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16</v>
      </c>
    </row>
    <row r="2541" spans="1:10" hidden="1" x14ac:dyDescent="0.3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16</v>
      </c>
    </row>
    <row r="2542" spans="1:10" hidden="1" x14ac:dyDescent="0.3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16</v>
      </c>
    </row>
    <row r="2543" spans="1:10" hidden="1" x14ac:dyDescent="0.3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16</v>
      </c>
    </row>
    <row r="2544" spans="1:10" hidden="1" x14ac:dyDescent="0.3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16</v>
      </c>
    </row>
    <row r="2545" spans="1:10" hidden="1" x14ac:dyDescent="0.3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16</v>
      </c>
    </row>
    <row r="2546" spans="1:10" hidden="1" x14ac:dyDescent="0.3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16</v>
      </c>
    </row>
    <row r="2547" spans="1:10" hidden="1" x14ac:dyDescent="0.3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16</v>
      </c>
    </row>
    <row r="2548" spans="1:10" hidden="1" x14ac:dyDescent="0.3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16</v>
      </c>
    </row>
    <row r="2549" spans="1:10" hidden="1" x14ac:dyDescent="0.3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16</v>
      </c>
    </row>
    <row r="2550" spans="1:10" hidden="1" x14ac:dyDescent="0.3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16</v>
      </c>
    </row>
    <row r="2551" spans="1:10" hidden="1" x14ac:dyDescent="0.3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16</v>
      </c>
    </row>
    <row r="2552" spans="1:10" hidden="1" x14ac:dyDescent="0.3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16</v>
      </c>
    </row>
    <row r="2553" spans="1:10" hidden="1" x14ac:dyDescent="0.3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16</v>
      </c>
    </row>
    <row r="2554" spans="1:10" hidden="1" x14ac:dyDescent="0.3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16</v>
      </c>
    </row>
    <row r="2555" spans="1:10" hidden="1" x14ac:dyDescent="0.3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16</v>
      </c>
    </row>
    <row r="2556" spans="1:10" hidden="1" x14ac:dyDescent="0.3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16</v>
      </c>
    </row>
    <row r="2557" spans="1:10" hidden="1" x14ac:dyDescent="0.3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16</v>
      </c>
    </row>
    <row r="2558" spans="1:10" hidden="1" x14ac:dyDescent="0.3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16</v>
      </c>
    </row>
    <row r="2559" spans="1:10" hidden="1" x14ac:dyDescent="0.3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16</v>
      </c>
    </row>
    <row r="2560" spans="1:10" hidden="1" x14ac:dyDescent="0.3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16</v>
      </c>
    </row>
    <row r="2561" spans="1:10" hidden="1" x14ac:dyDescent="0.3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16</v>
      </c>
    </row>
    <row r="2562" spans="1:10" hidden="1" x14ac:dyDescent="0.3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16</v>
      </c>
    </row>
    <row r="2563" spans="1:10" hidden="1" x14ac:dyDescent="0.3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16</v>
      </c>
    </row>
    <row r="2564" spans="1:10" hidden="1" x14ac:dyDescent="0.3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16</v>
      </c>
    </row>
    <row r="2565" spans="1:10" hidden="1" x14ac:dyDescent="0.3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16</v>
      </c>
    </row>
    <row r="2566" spans="1:10" hidden="1" x14ac:dyDescent="0.3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16</v>
      </c>
    </row>
    <row r="2567" spans="1:10" hidden="1" x14ac:dyDescent="0.3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16</v>
      </c>
    </row>
    <row r="2568" spans="1:10" hidden="1" x14ac:dyDescent="0.3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16</v>
      </c>
    </row>
    <row r="2569" spans="1:10" hidden="1" x14ac:dyDescent="0.3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16</v>
      </c>
    </row>
    <row r="2570" spans="1:10" hidden="1" x14ac:dyDescent="0.3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16</v>
      </c>
    </row>
    <row r="2571" spans="1:10" hidden="1" x14ac:dyDescent="0.3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16</v>
      </c>
    </row>
    <row r="2572" spans="1:10" hidden="1" x14ac:dyDescent="0.3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16</v>
      </c>
    </row>
    <row r="2573" spans="1:10" hidden="1" x14ac:dyDescent="0.3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16</v>
      </c>
    </row>
    <row r="2574" spans="1:10" hidden="1" x14ac:dyDescent="0.3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16</v>
      </c>
    </row>
    <row r="2575" spans="1:10" hidden="1" x14ac:dyDescent="0.3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16</v>
      </c>
    </row>
    <row r="2576" spans="1:10" hidden="1" x14ac:dyDescent="0.3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16</v>
      </c>
    </row>
    <row r="2577" spans="1:10" hidden="1" x14ac:dyDescent="0.3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16</v>
      </c>
    </row>
    <row r="2578" spans="1:10" hidden="1" x14ac:dyDescent="0.3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16</v>
      </c>
    </row>
    <row r="2579" spans="1:10" hidden="1" x14ac:dyDescent="0.3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16</v>
      </c>
    </row>
    <row r="2580" spans="1:10" hidden="1" x14ac:dyDescent="0.3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16</v>
      </c>
    </row>
    <row r="2581" spans="1:10" hidden="1" x14ac:dyDescent="0.3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16</v>
      </c>
    </row>
    <row r="2582" spans="1:10" x14ac:dyDescent="0.3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</row>
    <row r="2583" spans="1:10" hidden="1" x14ac:dyDescent="0.3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16</v>
      </c>
    </row>
    <row r="2584" spans="1:10" hidden="1" x14ac:dyDescent="0.3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16</v>
      </c>
    </row>
    <row r="2585" spans="1:10" hidden="1" x14ac:dyDescent="0.3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16</v>
      </c>
    </row>
    <row r="2586" spans="1:10" hidden="1" x14ac:dyDescent="0.3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16</v>
      </c>
    </row>
    <row r="2587" spans="1:10" hidden="1" x14ac:dyDescent="0.3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16</v>
      </c>
    </row>
    <row r="2588" spans="1:10" hidden="1" x14ac:dyDescent="0.3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16</v>
      </c>
    </row>
    <row r="2589" spans="1:10" hidden="1" x14ac:dyDescent="0.3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16</v>
      </c>
    </row>
    <row r="2590" spans="1:10" hidden="1" x14ac:dyDescent="0.3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16</v>
      </c>
    </row>
    <row r="2591" spans="1:10" hidden="1" x14ac:dyDescent="0.3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16</v>
      </c>
    </row>
    <row r="2592" spans="1:10" hidden="1" x14ac:dyDescent="0.3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16</v>
      </c>
    </row>
    <row r="2593" spans="1:10" hidden="1" x14ac:dyDescent="0.3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16</v>
      </c>
    </row>
    <row r="2594" spans="1:10" hidden="1" x14ac:dyDescent="0.3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16</v>
      </c>
    </row>
    <row r="2595" spans="1:10" hidden="1" x14ac:dyDescent="0.3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16</v>
      </c>
    </row>
    <row r="2596" spans="1:10" hidden="1" x14ac:dyDescent="0.3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16</v>
      </c>
    </row>
    <row r="2597" spans="1:10" x14ac:dyDescent="0.3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</row>
    <row r="2598" spans="1:10" hidden="1" x14ac:dyDescent="0.3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16</v>
      </c>
    </row>
    <row r="2599" spans="1:10" x14ac:dyDescent="0.3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</row>
    <row r="2600" spans="1:10" x14ac:dyDescent="0.3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</row>
    <row r="2601" spans="1:10" x14ac:dyDescent="0.3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</row>
    <row r="2602" spans="1:10" x14ac:dyDescent="0.3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</row>
    <row r="2603" spans="1:10" x14ac:dyDescent="0.3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</row>
    <row r="2604" spans="1:10" hidden="1" x14ac:dyDescent="0.3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14</v>
      </c>
    </row>
    <row r="2605" spans="1:10" hidden="1" x14ac:dyDescent="0.3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16</v>
      </c>
    </row>
    <row r="2606" spans="1:10" hidden="1" x14ac:dyDescent="0.3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16</v>
      </c>
    </row>
    <row r="2607" spans="1:10" hidden="1" x14ac:dyDescent="0.3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16</v>
      </c>
    </row>
    <row r="2608" spans="1:10" hidden="1" x14ac:dyDescent="0.3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16</v>
      </c>
    </row>
    <row r="2609" spans="1:10" x14ac:dyDescent="0.3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</row>
    <row r="2610" spans="1:10" x14ac:dyDescent="0.3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</row>
    <row r="2611" spans="1:10" x14ac:dyDescent="0.3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</row>
    <row r="2612" spans="1:10" x14ac:dyDescent="0.3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</row>
    <row r="2613" spans="1:10" x14ac:dyDescent="0.3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</row>
    <row r="2614" spans="1:10" hidden="1" x14ac:dyDescent="0.3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16</v>
      </c>
    </row>
    <row r="2615" spans="1:10" hidden="1" x14ac:dyDescent="0.3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16</v>
      </c>
    </row>
    <row r="2616" spans="1:10" hidden="1" x14ac:dyDescent="0.3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16</v>
      </c>
    </row>
    <row r="2617" spans="1:10" hidden="1" x14ac:dyDescent="0.3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16</v>
      </c>
    </row>
    <row r="2618" spans="1:10" hidden="1" x14ac:dyDescent="0.3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16</v>
      </c>
    </row>
    <row r="2619" spans="1:10" hidden="1" x14ac:dyDescent="0.3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16</v>
      </c>
    </row>
    <row r="2620" spans="1:10" hidden="1" x14ac:dyDescent="0.3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16</v>
      </c>
    </row>
    <row r="2621" spans="1:10" hidden="1" x14ac:dyDescent="0.3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16</v>
      </c>
    </row>
    <row r="2622" spans="1:10" hidden="1" x14ac:dyDescent="0.3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16</v>
      </c>
    </row>
    <row r="2623" spans="1:10" hidden="1" x14ac:dyDescent="0.3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16</v>
      </c>
    </row>
    <row r="2624" spans="1:10" hidden="1" x14ac:dyDescent="0.3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16</v>
      </c>
    </row>
    <row r="2625" spans="1:10" hidden="1" x14ac:dyDescent="0.3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16</v>
      </c>
    </row>
    <row r="2626" spans="1:10" x14ac:dyDescent="0.3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</row>
    <row r="2627" spans="1:10" hidden="1" x14ac:dyDescent="0.3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16</v>
      </c>
    </row>
    <row r="2628" spans="1:10" hidden="1" x14ac:dyDescent="0.3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16</v>
      </c>
    </row>
    <row r="2629" spans="1:10" hidden="1" x14ac:dyDescent="0.3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16</v>
      </c>
    </row>
    <row r="2630" spans="1:10" hidden="1" x14ac:dyDescent="0.3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16</v>
      </c>
    </row>
    <row r="2631" spans="1:10" hidden="1" x14ac:dyDescent="0.3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16</v>
      </c>
    </row>
    <row r="2632" spans="1:10" hidden="1" x14ac:dyDescent="0.3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16</v>
      </c>
    </row>
    <row r="2633" spans="1:10" hidden="1" x14ac:dyDescent="0.3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16</v>
      </c>
    </row>
    <row r="2634" spans="1:10" hidden="1" x14ac:dyDescent="0.3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16</v>
      </c>
    </row>
    <row r="2635" spans="1:10" hidden="1" x14ac:dyDescent="0.3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16</v>
      </c>
    </row>
    <row r="2636" spans="1:10" hidden="1" x14ac:dyDescent="0.3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16</v>
      </c>
    </row>
    <row r="2637" spans="1:10" hidden="1" x14ac:dyDescent="0.3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16</v>
      </c>
    </row>
    <row r="2638" spans="1:10" hidden="1" x14ac:dyDescent="0.3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16</v>
      </c>
    </row>
    <row r="2639" spans="1:10" hidden="1" x14ac:dyDescent="0.3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16</v>
      </c>
    </row>
    <row r="2640" spans="1:10" hidden="1" x14ac:dyDescent="0.3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16</v>
      </c>
    </row>
    <row r="2641" spans="1:10" hidden="1" x14ac:dyDescent="0.3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16</v>
      </c>
    </row>
    <row r="2642" spans="1:10" x14ac:dyDescent="0.3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</row>
    <row r="2643" spans="1:10" x14ac:dyDescent="0.3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</row>
    <row r="2644" spans="1:10" x14ac:dyDescent="0.3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</row>
    <row r="2645" spans="1:10" hidden="1" x14ac:dyDescent="0.3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14</v>
      </c>
    </row>
    <row r="2646" spans="1:10" x14ac:dyDescent="0.3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</row>
    <row r="2647" spans="1:10" x14ac:dyDescent="0.3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</row>
    <row r="2648" spans="1:10" x14ac:dyDescent="0.3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</row>
    <row r="2649" spans="1:10" x14ac:dyDescent="0.3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</row>
    <row r="2650" spans="1:10" x14ac:dyDescent="0.3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</row>
    <row r="2651" spans="1:10" x14ac:dyDescent="0.3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</row>
    <row r="2652" spans="1:10" x14ac:dyDescent="0.3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</row>
    <row r="2653" spans="1:10" x14ac:dyDescent="0.3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</row>
    <row r="2654" spans="1:10" x14ac:dyDescent="0.3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</row>
    <row r="2655" spans="1:10" hidden="1" x14ac:dyDescent="0.3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16</v>
      </c>
    </row>
    <row r="2656" spans="1:10" hidden="1" x14ac:dyDescent="0.3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16</v>
      </c>
    </row>
    <row r="2657" spans="1:10" hidden="1" x14ac:dyDescent="0.3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16</v>
      </c>
    </row>
    <row r="2658" spans="1:10" hidden="1" x14ac:dyDescent="0.3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16</v>
      </c>
    </row>
    <row r="2659" spans="1:10" hidden="1" x14ac:dyDescent="0.3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16</v>
      </c>
    </row>
    <row r="2660" spans="1:10" x14ac:dyDescent="0.3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</row>
    <row r="2661" spans="1:10" x14ac:dyDescent="0.3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</row>
    <row r="2662" spans="1:10" x14ac:dyDescent="0.3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</row>
    <row r="2663" spans="1:10" x14ac:dyDescent="0.3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</row>
    <row r="2664" spans="1:10" x14ac:dyDescent="0.3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</row>
    <row r="2665" spans="1:10" x14ac:dyDescent="0.3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</row>
    <row r="2666" spans="1:10" x14ac:dyDescent="0.3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</row>
    <row r="2667" spans="1:10" hidden="1" x14ac:dyDescent="0.3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14</v>
      </c>
    </row>
    <row r="2668" spans="1:10" hidden="1" x14ac:dyDescent="0.3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14</v>
      </c>
    </row>
    <row r="2669" spans="1:10" hidden="1" x14ac:dyDescent="0.3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14</v>
      </c>
    </row>
    <row r="2670" spans="1:10" hidden="1" x14ac:dyDescent="0.3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14</v>
      </c>
    </row>
    <row r="2671" spans="1:10" hidden="1" x14ac:dyDescent="0.3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14</v>
      </c>
    </row>
    <row r="2672" spans="1:10" hidden="1" x14ac:dyDescent="0.3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14</v>
      </c>
    </row>
    <row r="2673" spans="1:10" hidden="1" x14ac:dyDescent="0.3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14</v>
      </c>
    </row>
    <row r="2674" spans="1:10" hidden="1" x14ac:dyDescent="0.3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14</v>
      </c>
    </row>
    <row r="2675" spans="1:10" hidden="1" x14ac:dyDescent="0.3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14</v>
      </c>
    </row>
    <row r="2676" spans="1:10" hidden="1" x14ac:dyDescent="0.3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14</v>
      </c>
    </row>
    <row r="2677" spans="1:10" hidden="1" x14ac:dyDescent="0.3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14</v>
      </c>
    </row>
    <row r="2678" spans="1:10" hidden="1" x14ac:dyDescent="0.3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14</v>
      </c>
    </row>
    <row r="2679" spans="1:10" hidden="1" x14ac:dyDescent="0.3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14</v>
      </c>
    </row>
    <row r="2680" spans="1:10" hidden="1" x14ac:dyDescent="0.3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14</v>
      </c>
    </row>
    <row r="2681" spans="1:10" hidden="1" x14ac:dyDescent="0.3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14</v>
      </c>
    </row>
    <row r="2682" spans="1:10" hidden="1" x14ac:dyDescent="0.3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14</v>
      </c>
    </row>
    <row r="2683" spans="1:10" hidden="1" x14ac:dyDescent="0.3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14</v>
      </c>
    </row>
    <row r="2684" spans="1:10" hidden="1" x14ac:dyDescent="0.3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14</v>
      </c>
    </row>
    <row r="2685" spans="1:10" hidden="1" x14ac:dyDescent="0.3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14</v>
      </c>
    </row>
    <row r="2686" spans="1:10" hidden="1" x14ac:dyDescent="0.3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14</v>
      </c>
    </row>
    <row r="2687" spans="1:10" hidden="1" x14ac:dyDescent="0.3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14</v>
      </c>
    </row>
    <row r="2688" spans="1:10" hidden="1" x14ac:dyDescent="0.3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14</v>
      </c>
    </row>
    <row r="2689" spans="1:10" hidden="1" x14ac:dyDescent="0.3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14</v>
      </c>
    </row>
    <row r="2690" spans="1:10" hidden="1" x14ac:dyDescent="0.3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14</v>
      </c>
    </row>
    <row r="2691" spans="1:10" hidden="1" x14ac:dyDescent="0.3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14</v>
      </c>
    </row>
    <row r="2692" spans="1:10" hidden="1" x14ac:dyDescent="0.3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14</v>
      </c>
    </row>
    <row r="2693" spans="1:10" hidden="1" x14ac:dyDescent="0.3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14</v>
      </c>
    </row>
    <row r="2694" spans="1:10" hidden="1" x14ac:dyDescent="0.3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14</v>
      </c>
    </row>
    <row r="2695" spans="1:10" hidden="1" x14ac:dyDescent="0.3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14</v>
      </c>
    </row>
    <row r="2696" spans="1:10" hidden="1" x14ac:dyDescent="0.3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14</v>
      </c>
    </row>
    <row r="2697" spans="1:10" hidden="1" x14ac:dyDescent="0.3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14</v>
      </c>
    </row>
    <row r="2698" spans="1:10" hidden="1" x14ac:dyDescent="0.3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14</v>
      </c>
    </row>
    <row r="2699" spans="1:10" hidden="1" x14ac:dyDescent="0.3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14</v>
      </c>
    </row>
    <row r="2700" spans="1:10" hidden="1" x14ac:dyDescent="0.3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14</v>
      </c>
    </row>
    <row r="2701" spans="1:10" hidden="1" x14ac:dyDescent="0.3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14</v>
      </c>
    </row>
    <row r="2702" spans="1:10" hidden="1" x14ac:dyDescent="0.3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14</v>
      </c>
    </row>
    <row r="2703" spans="1:10" hidden="1" x14ac:dyDescent="0.3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14</v>
      </c>
    </row>
    <row r="2704" spans="1:10" hidden="1" x14ac:dyDescent="0.3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14</v>
      </c>
    </row>
    <row r="2705" spans="1:10" hidden="1" x14ac:dyDescent="0.3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14</v>
      </c>
    </row>
    <row r="2706" spans="1:10" hidden="1" x14ac:dyDescent="0.3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14</v>
      </c>
    </row>
    <row r="2707" spans="1:10" hidden="1" x14ac:dyDescent="0.3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14</v>
      </c>
    </row>
    <row r="2708" spans="1:10" hidden="1" x14ac:dyDescent="0.3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14</v>
      </c>
    </row>
    <row r="2709" spans="1:10" hidden="1" x14ac:dyDescent="0.3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14</v>
      </c>
    </row>
    <row r="2710" spans="1:10" hidden="1" x14ac:dyDescent="0.3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14</v>
      </c>
    </row>
    <row r="2711" spans="1:10" hidden="1" x14ac:dyDescent="0.3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14</v>
      </c>
    </row>
    <row r="2712" spans="1:10" hidden="1" x14ac:dyDescent="0.3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14</v>
      </c>
    </row>
    <row r="2713" spans="1:10" hidden="1" x14ac:dyDescent="0.3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14</v>
      </c>
    </row>
    <row r="2714" spans="1:10" hidden="1" x14ac:dyDescent="0.3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14</v>
      </c>
    </row>
    <row r="2715" spans="1:10" hidden="1" x14ac:dyDescent="0.3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14</v>
      </c>
    </row>
    <row r="2716" spans="1:10" hidden="1" x14ac:dyDescent="0.3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14</v>
      </c>
    </row>
    <row r="2717" spans="1:10" hidden="1" x14ac:dyDescent="0.3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14</v>
      </c>
    </row>
    <row r="2718" spans="1:10" hidden="1" x14ac:dyDescent="0.3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14</v>
      </c>
    </row>
    <row r="2719" spans="1:10" hidden="1" x14ac:dyDescent="0.3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14</v>
      </c>
    </row>
    <row r="2720" spans="1:10" hidden="1" x14ac:dyDescent="0.3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14</v>
      </c>
    </row>
    <row r="2721" spans="1:10" hidden="1" x14ac:dyDescent="0.3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14</v>
      </c>
    </row>
    <row r="2722" spans="1:10" hidden="1" x14ac:dyDescent="0.3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14</v>
      </c>
    </row>
    <row r="2723" spans="1:10" hidden="1" x14ac:dyDescent="0.3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14</v>
      </c>
    </row>
    <row r="2724" spans="1:10" hidden="1" x14ac:dyDescent="0.3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14</v>
      </c>
    </row>
    <row r="2725" spans="1:10" hidden="1" x14ac:dyDescent="0.3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14</v>
      </c>
    </row>
    <row r="2726" spans="1:10" hidden="1" x14ac:dyDescent="0.3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14</v>
      </c>
    </row>
    <row r="2727" spans="1:10" hidden="1" x14ac:dyDescent="0.3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14</v>
      </c>
    </row>
    <row r="2728" spans="1:10" hidden="1" x14ac:dyDescent="0.3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14</v>
      </c>
    </row>
    <row r="2729" spans="1:10" hidden="1" x14ac:dyDescent="0.3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14</v>
      </c>
    </row>
    <row r="2730" spans="1:10" hidden="1" x14ac:dyDescent="0.3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14</v>
      </c>
    </row>
    <row r="2731" spans="1:10" hidden="1" x14ac:dyDescent="0.3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14</v>
      </c>
    </row>
    <row r="2732" spans="1:10" hidden="1" x14ac:dyDescent="0.3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14</v>
      </c>
    </row>
    <row r="2733" spans="1:10" hidden="1" x14ac:dyDescent="0.3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14</v>
      </c>
    </row>
    <row r="2734" spans="1:10" hidden="1" x14ac:dyDescent="0.3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14</v>
      </c>
    </row>
    <row r="2735" spans="1:10" hidden="1" x14ac:dyDescent="0.3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14</v>
      </c>
    </row>
    <row r="2736" spans="1:10" hidden="1" x14ac:dyDescent="0.3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14</v>
      </c>
    </row>
    <row r="2737" spans="1:10" hidden="1" x14ac:dyDescent="0.3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14</v>
      </c>
    </row>
    <row r="2738" spans="1:10" hidden="1" x14ac:dyDescent="0.3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14</v>
      </c>
    </row>
    <row r="2739" spans="1:10" hidden="1" x14ac:dyDescent="0.3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14</v>
      </c>
    </row>
    <row r="2740" spans="1:10" hidden="1" x14ac:dyDescent="0.3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14</v>
      </c>
    </row>
    <row r="2741" spans="1:10" hidden="1" x14ac:dyDescent="0.3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14</v>
      </c>
    </row>
    <row r="2742" spans="1:10" hidden="1" x14ac:dyDescent="0.3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14</v>
      </c>
    </row>
    <row r="2743" spans="1:10" hidden="1" x14ac:dyDescent="0.3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14</v>
      </c>
    </row>
    <row r="2744" spans="1:10" hidden="1" x14ac:dyDescent="0.3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14</v>
      </c>
    </row>
    <row r="2745" spans="1:10" hidden="1" x14ac:dyDescent="0.3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14</v>
      </c>
    </row>
    <row r="2746" spans="1:10" hidden="1" x14ac:dyDescent="0.3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14</v>
      </c>
    </row>
    <row r="2747" spans="1:10" hidden="1" x14ac:dyDescent="0.3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14</v>
      </c>
    </row>
    <row r="2748" spans="1:10" hidden="1" x14ac:dyDescent="0.3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14</v>
      </c>
    </row>
    <row r="2749" spans="1:10" hidden="1" x14ac:dyDescent="0.3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14</v>
      </c>
    </row>
    <row r="2750" spans="1:10" hidden="1" x14ac:dyDescent="0.3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14</v>
      </c>
    </row>
    <row r="2751" spans="1:10" hidden="1" x14ac:dyDescent="0.3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14</v>
      </c>
    </row>
    <row r="2752" spans="1:10" hidden="1" x14ac:dyDescent="0.3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14</v>
      </c>
    </row>
    <row r="2753" spans="1:10" hidden="1" x14ac:dyDescent="0.3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14</v>
      </c>
    </row>
    <row r="2754" spans="1:10" hidden="1" x14ac:dyDescent="0.3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14</v>
      </c>
    </row>
    <row r="2755" spans="1:10" hidden="1" x14ac:dyDescent="0.3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14</v>
      </c>
    </row>
    <row r="2756" spans="1:10" hidden="1" x14ac:dyDescent="0.3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14</v>
      </c>
    </row>
    <row r="2757" spans="1:10" hidden="1" x14ac:dyDescent="0.3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14</v>
      </c>
    </row>
    <row r="2758" spans="1:10" hidden="1" x14ac:dyDescent="0.3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14</v>
      </c>
    </row>
    <row r="2759" spans="1:10" hidden="1" x14ac:dyDescent="0.3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14</v>
      </c>
    </row>
    <row r="2760" spans="1:10" hidden="1" x14ac:dyDescent="0.3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14</v>
      </c>
    </row>
    <row r="2761" spans="1:10" hidden="1" x14ac:dyDescent="0.3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14</v>
      </c>
    </row>
    <row r="2762" spans="1:10" hidden="1" x14ac:dyDescent="0.3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14</v>
      </c>
    </row>
    <row r="2763" spans="1:10" hidden="1" x14ac:dyDescent="0.3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14</v>
      </c>
    </row>
    <row r="2764" spans="1:10" hidden="1" x14ac:dyDescent="0.3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14</v>
      </c>
    </row>
    <row r="2765" spans="1:10" hidden="1" x14ac:dyDescent="0.3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14</v>
      </c>
    </row>
    <row r="2766" spans="1:10" hidden="1" x14ac:dyDescent="0.3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14</v>
      </c>
    </row>
    <row r="2767" spans="1:10" hidden="1" x14ac:dyDescent="0.3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14</v>
      </c>
    </row>
    <row r="2768" spans="1:10" hidden="1" x14ac:dyDescent="0.3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14</v>
      </c>
    </row>
    <row r="2769" spans="1:10" hidden="1" x14ac:dyDescent="0.3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14</v>
      </c>
    </row>
    <row r="2770" spans="1:10" hidden="1" x14ac:dyDescent="0.3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14</v>
      </c>
    </row>
    <row r="2771" spans="1:10" hidden="1" x14ac:dyDescent="0.3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14</v>
      </c>
    </row>
    <row r="2772" spans="1:10" hidden="1" x14ac:dyDescent="0.3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14</v>
      </c>
    </row>
    <row r="2773" spans="1:10" hidden="1" x14ac:dyDescent="0.3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14</v>
      </c>
    </row>
    <row r="2774" spans="1:10" hidden="1" x14ac:dyDescent="0.3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14</v>
      </c>
    </row>
    <row r="2775" spans="1:10" hidden="1" x14ac:dyDescent="0.3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14</v>
      </c>
    </row>
    <row r="2776" spans="1:10" hidden="1" x14ac:dyDescent="0.3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14</v>
      </c>
    </row>
    <row r="2777" spans="1:10" hidden="1" x14ac:dyDescent="0.3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14</v>
      </c>
    </row>
    <row r="2778" spans="1:10" hidden="1" x14ac:dyDescent="0.3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14</v>
      </c>
    </row>
    <row r="2779" spans="1:10" hidden="1" x14ac:dyDescent="0.3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14</v>
      </c>
    </row>
    <row r="2780" spans="1:10" hidden="1" x14ac:dyDescent="0.3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14</v>
      </c>
    </row>
    <row r="2781" spans="1:10" hidden="1" x14ac:dyDescent="0.3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14</v>
      </c>
    </row>
    <row r="2782" spans="1:10" hidden="1" x14ac:dyDescent="0.3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14</v>
      </c>
    </row>
    <row r="2783" spans="1:10" hidden="1" x14ac:dyDescent="0.3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14</v>
      </c>
    </row>
    <row r="2784" spans="1:10" hidden="1" x14ac:dyDescent="0.3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14</v>
      </c>
    </row>
    <row r="2785" spans="1:10" hidden="1" x14ac:dyDescent="0.3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14</v>
      </c>
    </row>
    <row r="2786" spans="1:10" hidden="1" x14ac:dyDescent="0.3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14</v>
      </c>
    </row>
    <row r="2787" spans="1:10" hidden="1" x14ac:dyDescent="0.3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14</v>
      </c>
    </row>
    <row r="2788" spans="1:10" hidden="1" x14ac:dyDescent="0.3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14</v>
      </c>
    </row>
    <row r="2789" spans="1:10" hidden="1" x14ac:dyDescent="0.3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14</v>
      </c>
    </row>
    <row r="2790" spans="1:10" hidden="1" x14ac:dyDescent="0.3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14</v>
      </c>
    </row>
    <row r="2791" spans="1:10" hidden="1" x14ac:dyDescent="0.3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14</v>
      </c>
    </row>
    <row r="2792" spans="1:10" hidden="1" x14ac:dyDescent="0.3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14</v>
      </c>
    </row>
    <row r="2793" spans="1:10" hidden="1" x14ac:dyDescent="0.3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14</v>
      </c>
    </row>
    <row r="2794" spans="1:10" hidden="1" x14ac:dyDescent="0.3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14</v>
      </c>
    </row>
    <row r="2795" spans="1:10" hidden="1" x14ac:dyDescent="0.3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14</v>
      </c>
    </row>
    <row r="2796" spans="1:10" hidden="1" x14ac:dyDescent="0.3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14</v>
      </c>
    </row>
    <row r="2797" spans="1:10" hidden="1" x14ac:dyDescent="0.3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14</v>
      </c>
    </row>
    <row r="2798" spans="1:10" hidden="1" x14ac:dyDescent="0.3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14</v>
      </c>
    </row>
    <row r="2799" spans="1:10" hidden="1" x14ac:dyDescent="0.3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14</v>
      </c>
    </row>
    <row r="2800" spans="1:10" hidden="1" x14ac:dyDescent="0.3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14</v>
      </c>
    </row>
    <row r="2801" spans="1:10" hidden="1" x14ac:dyDescent="0.3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14</v>
      </c>
    </row>
    <row r="2802" spans="1:10" hidden="1" x14ac:dyDescent="0.3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14</v>
      </c>
    </row>
    <row r="2803" spans="1:10" hidden="1" x14ac:dyDescent="0.3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14</v>
      </c>
    </row>
    <row r="2804" spans="1:10" hidden="1" x14ac:dyDescent="0.3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14</v>
      </c>
    </row>
    <row r="2805" spans="1:10" hidden="1" x14ac:dyDescent="0.3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14</v>
      </c>
    </row>
    <row r="2806" spans="1:10" hidden="1" x14ac:dyDescent="0.3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14</v>
      </c>
    </row>
    <row r="2807" spans="1:10" hidden="1" x14ac:dyDescent="0.3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14</v>
      </c>
    </row>
    <row r="2808" spans="1:10" hidden="1" x14ac:dyDescent="0.3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14</v>
      </c>
    </row>
    <row r="2809" spans="1:10" hidden="1" x14ac:dyDescent="0.3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14</v>
      </c>
    </row>
    <row r="2810" spans="1:10" hidden="1" x14ac:dyDescent="0.3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14</v>
      </c>
    </row>
    <row r="2811" spans="1:10" hidden="1" x14ac:dyDescent="0.3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14</v>
      </c>
    </row>
    <row r="2812" spans="1:10" hidden="1" x14ac:dyDescent="0.3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14</v>
      </c>
    </row>
    <row r="2813" spans="1:10" hidden="1" x14ac:dyDescent="0.3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14</v>
      </c>
    </row>
    <row r="2814" spans="1:10" hidden="1" x14ac:dyDescent="0.3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14</v>
      </c>
    </row>
    <row r="2815" spans="1:10" hidden="1" x14ac:dyDescent="0.3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14</v>
      </c>
    </row>
    <row r="2816" spans="1:10" hidden="1" x14ac:dyDescent="0.3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14</v>
      </c>
    </row>
    <row r="2817" spans="1:10" hidden="1" x14ac:dyDescent="0.3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14</v>
      </c>
    </row>
    <row r="2818" spans="1:10" hidden="1" x14ac:dyDescent="0.3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14</v>
      </c>
    </row>
    <row r="2819" spans="1:10" hidden="1" x14ac:dyDescent="0.3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14</v>
      </c>
    </row>
    <row r="2820" spans="1:10" hidden="1" x14ac:dyDescent="0.3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14</v>
      </c>
    </row>
    <row r="2821" spans="1:10" hidden="1" x14ac:dyDescent="0.3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14</v>
      </c>
    </row>
    <row r="2822" spans="1:10" hidden="1" x14ac:dyDescent="0.3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14</v>
      </c>
    </row>
    <row r="2823" spans="1:10" hidden="1" x14ac:dyDescent="0.3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14</v>
      </c>
    </row>
    <row r="2824" spans="1:10" hidden="1" x14ac:dyDescent="0.3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14</v>
      </c>
    </row>
    <row r="2825" spans="1:10" hidden="1" x14ac:dyDescent="0.3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14</v>
      </c>
    </row>
    <row r="2826" spans="1:10" hidden="1" x14ac:dyDescent="0.3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14</v>
      </c>
    </row>
    <row r="2827" spans="1:10" hidden="1" x14ac:dyDescent="0.3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14</v>
      </c>
    </row>
    <row r="2828" spans="1:10" hidden="1" x14ac:dyDescent="0.3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14</v>
      </c>
    </row>
    <row r="2829" spans="1:10" hidden="1" x14ac:dyDescent="0.3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14</v>
      </c>
    </row>
    <row r="2830" spans="1:10" hidden="1" x14ac:dyDescent="0.3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14</v>
      </c>
    </row>
    <row r="2831" spans="1:10" hidden="1" x14ac:dyDescent="0.3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14</v>
      </c>
    </row>
    <row r="2832" spans="1:10" hidden="1" x14ac:dyDescent="0.3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14</v>
      </c>
    </row>
    <row r="2833" spans="1:10" hidden="1" x14ac:dyDescent="0.3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14</v>
      </c>
    </row>
    <row r="2834" spans="1:10" hidden="1" x14ac:dyDescent="0.3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14</v>
      </c>
    </row>
    <row r="2835" spans="1:10" hidden="1" x14ac:dyDescent="0.3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14</v>
      </c>
    </row>
    <row r="2836" spans="1:10" hidden="1" x14ac:dyDescent="0.3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14</v>
      </c>
    </row>
    <row r="2837" spans="1:10" hidden="1" x14ac:dyDescent="0.3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14</v>
      </c>
    </row>
    <row r="2838" spans="1:10" hidden="1" x14ac:dyDescent="0.3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14</v>
      </c>
    </row>
    <row r="2839" spans="1:10" hidden="1" x14ac:dyDescent="0.3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14</v>
      </c>
    </row>
    <row r="2840" spans="1:10" hidden="1" x14ac:dyDescent="0.3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14</v>
      </c>
    </row>
    <row r="2841" spans="1:10" hidden="1" x14ac:dyDescent="0.3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14</v>
      </c>
    </row>
    <row r="2842" spans="1:10" hidden="1" x14ac:dyDescent="0.3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14</v>
      </c>
    </row>
    <row r="2843" spans="1:10" hidden="1" x14ac:dyDescent="0.3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14</v>
      </c>
    </row>
    <row r="2844" spans="1:10" hidden="1" x14ac:dyDescent="0.3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14</v>
      </c>
    </row>
    <row r="2845" spans="1:10" hidden="1" x14ac:dyDescent="0.3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14</v>
      </c>
    </row>
    <row r="2846" spans="1:10" hidden="1" x14ac:dyDescent="0.3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14</v>
      </c>
    </row>
    <row r="2847" spans="1:10" hidden="1" x14ac:dyDescent="0.3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14</v>
      </c>
    </row>
    <row r="2848" spans="1:10" hidden="1" x14ac:dyDescent="0.3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14</v>
      </c>
    </row>
    <row r="2849" spans="1:10" hidden="1" x14ac:dyDescent="0.3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14</v>
      </c>
    </row>
    <row r="2850" spans="1:10" hidden="1" x14ac:dyDescent="0.3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14</v>
      </c>
    </row>
    <row r="2851" spans="1:10" hidden="1" x14ac:dyDescent="0.3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14</v>
      </c>
    </row>
    <row r="2852" spans="1:10" hidden="1" x14ac:dyDescent="0.3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14</v>
      </c>
    </row>
    <row r="2853" spans="1:10" hidden="1" x14ac:dyDescent="0.3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14</v>
      </c>
    </row>
    <row r="2854" spans="1:10" hidden="1" x14ac:dyDescent="0.3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14</v>
      </c>
    </row>
    <row r="2855" spans="1:10" hidden="1" x14ac:dyDescent="0.3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14</v>
      </c>
    </row>
    <row r="2856" spans="1:10" hidden="1" x14ac:dyDescent="0.3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14</v>
      </c>
    </row>
    <row r="2857" spans="1:10" hidden="1" x14ac:dyDescent="0.3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14</v>
      </c>
    </row>
    <row r="2858" spans="1:10" hidden="1" x14ac:dyDescent="0.3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14</v>
      </c>
    </row>
    <row r="2859" spans="1:10" hidden="1" x14ac:dyDescent="0.3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14</v>
      </c>
    </row>
    <row r="2860" spans="1:10" hidden="1" x14ac:dyDescent="0.3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14</v>
      </c>
    </row>
    <row r="2861" spans="1:10" hidden="1" x14ac:dyDescent="0.3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14</v>
      </c>
    </row>
    <row r="2862" spans="1:10" hidden="1" x14ac:dyDescent="0.3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14</v>
      </c>
    </row>
    <row r="2863" spans="1:10" hidden="1" x14ac:dyDescent="0.3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14</v>
      </c>
    </row>
    <row r="2864" spans="1:10" hidden="1" x14ac:dyDescent="0.3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14</v>
      </c>
    </row>
    <row r="2865" spans="1:10" hidden="1" x14ac:dyDescent="0.3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14</v>
      </c>
    </row>
    <row r="2866" spans="1:10" hidden="1" x14ac:dyDescent="0.3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14</v>
      </c>
    </row>
    <row r="2867" spans="1:10" hidden="1" x14ac:dyDescent="0.3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14</v>
      </c>
    </row>
    <row r="2868" spans="1:10" hidden="1" x14ac:dyDescent="0.3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14</v>
      </c>
    </row>
    <row r="2869" spans="1:10" hidden="1" x14ac:dyDescent="0.3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14</v>
      </c>
    </row>
    <row r="2870" spans="1:10" hidden="1" x14ac:dyDescent="0.3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14</v>
      </c>
    </row>
    <row r="2871" spans="1:10" hidden="1" x14ac:dyDescent="0.3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14</v>
      </c>
    </row>
    <row r="2872" spans="1:10" hidden="1" x14ac:dyDescent="0.3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14</v>
      </c>
    </row>
    <row r="2873" spans="1:10" hidden="1" x14ac:dyDescent="0.3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14</v>
      </c>
    </row>
    <row r="2874" spans="1:10" hidden="1" x14ac:dyDescent="0.3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14</v>
      </c>
    </row>
    <row r="2875" spans="1:10" hidden="1" x14ac:dyDescent="0.3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14</v>
      </c>
    </row>
    <row r="2876" spans="1:10" hidden="1" x14ac:dyDescent="0.3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14</v>
      </c>
    </row>
    <row r="2877" spans="1:10" hidden="1" x14ac:dyDescent="0.3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14</v>
      </c>
    </row>
    <row r="2878" spans="1:10" hidden="1" x14ac:dyDescent="0.3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14</v>
      </c>
    </row>
    <row r="2879" spans="1:10" hidden="1" x14ac:dyDescent="0.3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14</v>
      </c>
    </row>
    <row r="2880" spans="1:10" hidden="1" x14ac:dyDescent="0.3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14</v>
      </c>
    </row>
    <row r="2881" spans="1:10" hidden="1" x14ac:dyDescent="0.3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14</v>
      </c>
    </row>
    <row r="2882" spans="1:10" hidden="1" x14ac:dyDescent="0.3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14</v>
      </c>
    </row>
    <row r="2883" spans="1:10" hidden="1" x14ac:dyDescent="0.3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14</v>
      </c>
    </row>
    <row r="2884" spans="1:10" hidden="1" x14ac:dyDescent="0.3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14</v>
      </c>
    </row>
    <row r="2885" spans="1:10" hidden="1" x14ac:dyDescent="0.3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14</v>
      </c>
    </row>
    <row r="2886" spans="1:10" hidden="1" x14ac:dyDescent="0.3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14</v>
      </c>
    </row>
    <row r="2887" spans="1:10" hidden="1" x14ac:dyDescent="0.3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14</v>
      </c>
    </row>
    <row r="2888" spans="1:10" hidden="1" x14ac:dyDescent="0.3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14</v>
      </c>
    </row>
    <row r="2889" spans="1:10" hidden="1" x14ac:dyDescent="0.3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14</v>
      </c>
    </row>
    <row r="2890" spans="1:10" hidden="1" x14ac:dyDescent="0.3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14</v>
      </c>
    </row>
    <row r="2891" spans="1:10" hidden="1" x14ac:dyDescent="0.3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14</v>
      </c>
    </row>
    <row r="2892" spans="1:10" hidden="1" x14ac:dyDescent="0.3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14</v>
      </c>
    </row>
    <row r="2893" spans="1:10" hidden="1" x14ac:dyDescent="0.3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14</v>
      </c>
    </row>
    <row r="2894" spans="1:10" hidden="1" x14ac:dyDescent="0.3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14</v>
      </c>
    </row>
    <row r="2895" spans="1:10" hidden="1" x14ac:dyDescent="0.3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14</v>
      </c>
    </row>
    <row r="2896" spans="1:10" hidden="1" x14ac:dyDescent="0.3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14</v>
      </c>
    </row>
    <row r="2897" spans="1:10" hidden="1" x14ac:dyDescent="0.3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14</v>
      </c>
    </row>
    <row r="2898" spans="1:10" hidden="1" x14ac:dyDescent="0.3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14</v>
      </c>
    </row>
    <row r="2899" spans="1:10" hidden="1" x14ac:dyDescent="0.3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14</v>
      </c>
    </row>
    <row r="2900" spans="1:10" hidden="1" x14ac:dyDescent="0.3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14</v>
      </c>
    </row>
    <row r="2901" spans="1:10" hidden="1" x14ac:dyDescent="0.3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14</v>
      </c>
    </row>
    <row r="2902" spans="1:10" hidden="1" x14ac:dyDescent="0.3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14</v>
      </c>
    </row>
    <row r="2903" spans="1:10" hidden="1" x14ac:dyDescent="0.3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14</v>
      </c>
    </row>
    <row r="2904" spans="1:10" hidden="1" x14ac:dyDescent="0.3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14</v>
      </c>
    </row>
    <row r="2905" spans="1:10" hidden="1" x14ac:dyDescent="0.3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14</v>
      </c>
    </row>
    <row r="2906" spans="1:10" hidden="1" x14ac:dyDescent="0.3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14</v>
      </c>
    </row>
    <row r="2907" spans="1:10" hidden="1" x14ac:dyDescent="0.3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14</v>
      </c>
    </row>
    <row r="2908" spans="1:10" hidden="1" x14ac:dyDescent="0.3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14</v>
      </c>
    </row>
    <row r="2909" spans="1:10" hidden="1" x14ac:dyDescent="0.3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14</v>
      </c>
    </row>
    <row r="2910" spans="1:10" hidden="1" x14ac:dyDescent="0.3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14</v>
      </c>
    </row>
    <row r="2911" spans="1:10" hidden="1" x14ac:dyDescent="0.3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14</v>
      </c>
    </row>
    <row r="2912" spans="1:10" hidden="1" x14ac:dyDescent="0.3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14</v>
      </c>
    </row>
    <row r="2913" spans="1:10" hidden="1" x14ac:dyDescent="0.3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14</v>
      </c>
    </row>
    <row r="2914" spans="1:10" hidden="1" x14ac:dyDescent="0.3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14</v>
      </c>
    </row>
    <row r="2915" spans="1:10" hidden="1" x14ac:dyDescent="0.3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14</v>
      </c>
    </row>
    <row r="2916" spans="1:10" hidden="1" x14ac:dyDescent="0.3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14</v>
      </c>
    </row>
    <row r="2917" spans="1:10" hidden="1" x14ac:dyDescent="0.3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14</v>
      </c>
    </row>
    <row r="2918" spans="1:10" hidden="1" x14ac:dyDescent="0.3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14</v>
      </c>
    </row>
    <row r="2919" spans="1:10" hidden="1" x14ac:dyDescent="0.3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14</v>
      </c>
    </row>
    <row r="2920" spans="1:10" hidden="1" x14ac:dyDescent="0.3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14</v>
      </c>
    </row>
    <row r="2921" spans="1:10" hidden="1" x14ac:dyDescent="0.3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14</v>
      </c>
    </row>
    <row r="2922" spans="1:10" hidden="1" x14ac:dyDescent="0.3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14</v>
      </c>
    </row>
    <row r="2923" spans="1:10" hidden="1" x14ac:dyDescent="0.3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14</v>
      </c>
    </row>
    <row r="2924" spans="1:10" hidden="1" x14ac:dyDescent="0.3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14</v>
      </c>
    </row>
    <row r="2925" spans="1:10" hidden="1" x14ac:dyDescent="0.3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14</v>
      </c>
    </row>
    <row r="2926" spans="1:10" hidden="1" x14ac:dyDescent="0.3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14</v>
      </c>
    </row>
    <row r="2927" spans="1:10" hidden="1" x14ac:dyDescent="0.3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14</v>
      </c>
    </row>
    <row r="2928" spans="1:10" hidden="1" x14ac:dyDescent="0.3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14</v>
      </c>
    </row>
    <row r="2929" spans="1:10" hidden="1" x14ac:dyDescent="0.3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14</v>
      </c>
    </row>
    <row r="2930" spans="1:10" hidden="1" x14ac:dyDescent="0.3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14</v>
      </c>
    </row>
    <row r="2931" spans="1:10" hidden="1" x14ac:dyDescent="0.3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14</v>
      </c>
    </row>
    <row r="2932" spans="1:10" hidden="1" x14ac:dyDescent="0.3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14</v>
      </c>
    </row>
    <row r="2933" spans="1:10" hidden="1" x14ac:dyDescent="0.3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14</v>
      </c>
    </row>
    <row r="2934" spans="1:10" hidden="1" x14ac:dyDescent="0.3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14</v>
      </c>
    </row>
    <row r="2935" spans="1:10" hidden="1" x14ac:dyDescent="0.3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14</v>
      </c>
    </row>
    <row r="2936" spans="1:10" hidden="1" x14ac:dyDescent="0.3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14</v>
      </c>
    </row>
    <row r="2937" spans="1:10" hidden="1" x14ac:dyDescent="0.3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14</v>
      </c>
    </row>
    <row r="2938" spans="1:10" hidden="1" x14ac:dyDescent="0.3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14</v>
      </c>
    </row>
    <row r="2939" spans="1:10" hidden="1" x14ac:dyDescent="0.3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14</v>
      </c>
    </row>
    <row r="2940" spans="1:10" hidden="1" x14ac:dyDescent="0.3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14</v>
      </c>
    </row>
    <row r="2941" spans="1:10" hidden="1" x14ac:dyDescent="0.3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14</v>
      </c>
    </row>
    <row r="2942" spans="1:10" hidden="1" x14ac:dyDescent="0.3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14</v>
      </c>
    </row>
    <row r="2943" spans="1:10" hidden="1" x14ac:dyDescent="0.3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14</v>
      </c>
    </row>
    <row r="2944" spans="1:10" hidden="1" x14ac:dyDescent="0.3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14</v>
      </c>
    </row>
    <row r="2945" spans="1:10" hidden="1" x14ac:dyDescent="0.3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14</v>
      </c>
    </row>
    <row r="2946" spans="1:10" hidden="1" x14ac:dyDescent="0.3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14</v>
      </c>
    </row>
    <row r="2947" spans="1:10" hidden="1" x14ac:dyDescent="0.3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14</v>
      </c>
    </row>
    <row r="2948" spans="1:10" hidden="1" x14ac:dyDescent="0.3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14</v>
      </c>
    </row>
    <row r="2949" spans="1:10" hidden="1" x14ac:dyDescent="0.3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14</v>
      </c>
    </row>
    <row r="2950" spans="1:10" hidden="1" x14ac:dyDescent="0.3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14</v>
      </c>
    </row>
    <row r="2951" spans="1:10" hidden="1" x14ac:dyDescent="0.3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14</v>
      </c>
    </row>
    <row r="2952" spans="1:10" hidden="1" x14ac:dyDescent="0.3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14</v>
      </c>
    </row>
    <row r="2953" spans="1:10" hidden="1" x14ac:dyDescent="0.3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14</v>
      </c>
    </row>
    <row r="2954" spans="1:10" hidden="1" x14ac:dyDescent="0.3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14</v>
      </c>
    </row>
    <row r="2955" spans="1:10" hidden="1" x14ac:dyDescent="0.3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14</v>
      </c>
    </row>
    <row r="2956" spans="1:10" hidden="1" x14ac:dyDescent="0.3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14</v>
      </c>
    </row>
    <row r="2957" spans="1:10" hidden="1" x14ac:dyDescent="0.3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14</v>
      </c>
    </row>
    <row r="2958" spans="1:10" hidden="1" x14ac:dyDescent="0.3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14</v>
      </c>
    </row>
    <row r="2959" spans="1:10" hidden="1" x14ac:dyDescent="0.3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14</v>
      </c>
    </row>
    <row r="2960" spans="1:10" hidden="1" x14ac:dyDescent="0.3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14</v>
      </c>
    </row>
    <row r="2961" spans="1:10" hidden="1" x14ac:dyDescent="0.3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14</v>
      </c>
    </row>
    <row r="2962" spans="1:10" hidden="1" x14ac:dyDescent="0.3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14</v>
      </c>
    </row>
    <row r="2963" spans="1:10" hidden="1" x14ac:dyDescent="0.3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14</v>
      </c>
    </row>
    <row r="2964" spans="1:10" hidden="1" x14ac:dyDescent="0.3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14</v>
      </c>
    </row>
    <row r="2965" spans="1:10" hidden="1" x14ac:dyDescent="0.3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14</v>
      </c>
    </row>
    <row r="2966" spans="1:10" hidden="1" x14ac:dyDescent="0.3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14</v>
      </c>
    </row>
    <row r="2967" spans="1:10" hidden="1" x14ac:dyDescent="0.3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14</v>
      </c>
    </row>
    <row r="2968" spans="1:10" hidden="1" x14ac:dyDescent="0.3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14</v>
      </c>
    </row>
    <row r="2969" spans="1:10" hidden="1" x14ac:dyDescent="0.3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14</v>
      </c>
    </row>
    <row r="2970" spans="1:10" hidden="1" x14ac:dyDescent="0.3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14</v>
      </c>
    </row>
    <row r="2971" spans="1:10" hidden="1" x14ac:dyDescent="0.3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14</v>
      </c>
    </row>
    <row r="2972" spans="1:10" hidden="1" x14ac:dyDescent="0.3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14</v>
      </c>
    </row>
    <row r="2973" spans="1:10" hidden="1" x14ac:dyDescent="0.3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14</v>
      </c>
    </row>
    <row r="2974" spans="1:10" hidden="1" x14ac:dyDescent="0.3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14</v>
      </c>
    </row>
    <row r="2975" spans="1:10" hidden="1" x14ac:dyDescent="0.3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14</v>
      </c>
    </row>
    <row r="2976" spans="1:10" hidden="1" x14ac:dyDescent="0.3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14</v>
      </c>
    </row>
    <row r="2977" spans="1:10" hidden="1" x14ac:dyDescent="0.3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14</v>
      </c>
    </row>
    <row r="2978" spans="1:10" hidden="1" x14ac:dyDescent="0.3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14</v>
      </c>
    </row>
    <row r="2979" spans="1:10" hidden="1" x14ac:dyDescent="0.3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14</v>
      </c>
    </row>
    <row r="2980" spans="1:10" hidden="1" x14ac:dyDescent="0.3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14</v>
      </c>
    </row>
    <row r="2981" spans="1:10" hidden="1" x14ac:dyDescent="0.3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14</v>
      </c>
    </row>
    <row r="2982" spans="1:10" hidden="1" x14ac:dyDescent="0.3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14</v>
      </c>
    </row>
    <row r="2983" spans="1:10" hidden="1" x14ac:dyDescent="0.3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14</v>
      </c>
    </row>
    <row r="2984" spans="1:10" hidden="1" x14ac:dyDescent="0.3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14</v>
      </c>
    </row>
    <row r="2985" spans="1:10" hidden="1" x14ac:dyDescent="0.3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14</v>
      </c>
    </row>
    <row r="2986" spans="1:10" hidden="1" x14ac:dyDescent="0.3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14</v>
      </c>
    </row>
    <row r="2987" spans="1:10" hidden="1" x14ac:dyDescent="0.3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14</v>
      </c>
    </row>
    <row r="2988" spans="1:10" hidden="1" x14ac:dyDescent="0.3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14</v>
      </c>
    </row>
    <row r="2989" spans="1:10" hidden="1" x14ac:dyDescent="0.3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14</v>
      </c>
    </row>
    <row r="2990" spans="1:10" hidden="1" x14ac:dyDescent="0.3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14</v>
      </c>
    </row>
    <row r="2991" spans="1:10" hidden="1" x14ac:dyDescent="0.3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14</v>
      </c>
    </row>
    <row r="2992" spans="1:10" hidden="1" x14ac:dyDescent="0.3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14</v>
      </c>
    </row>
    <row r="2993" spans="1:10" hidden="1" x14ac:dyDescent="0.3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14</v>
      </c>
    </row>
    <row r="2994" spans="1:10" hidden="1" x14ac:dyDescent="0.3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14</v>
      </c>
    </row>
    <row r="2995" spans="1:10" hidden="1" x14ac:dyDescent="0.3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14</v>
      </c>
    </row>
    <row r="2996" spans="1:10" hidden="1" x14ac:dyDescent="0.3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14</v>
      </c>
    </row>
    <row r="2997" spans="1:10" hidden="1" x14ac:dyDescent="0.3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14</v>
      </c>
    </row>
    <row r="2998" spans="1:10" hidden="1" x14ac:dyDescent="0.3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14</v>
      </c>
    </row>
    <row r="2999" spans="1:10" hidden="1" x14ac:dyDescent="0.3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14</v>
      </c>
    </row>
    <row r="3000" spans="1:10" hidden="1" x14ac:dyDescent="0.3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14</v>
      </c>
    </row>
    <row r="3001" spans="1:10" hidden="1" x14ac:dyDescent="0.3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14</v>
      </c>
    </row>
    <row r="3002" spans="1:10" hidden="1" x14ac:dyDescent="0.3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14</v>
      </c>
    </row>
    <row r="3003" spans="1:10" hidden="1" x14ac:dyDescent="0.3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14</v>
      </c>
    </row>
    <row r="3004" spans="1:10" hidden="1" x14ac:dyDescent="0.3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14</v>
      </c>
    </row>
    <row r="3005" spans="1:10" hidden="1" x14ac:dyDescent="0.3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14</v>
      </c>
    </row>
    <row r="3006" spans="1:10" hidden="1" x14ac:dyDescent="0.3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14</v>
      </c>
    </row>
    <row r="3007" spans="1:10" hidden="1" x14ac:dyDescent="0.3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14</v>
      </c>
    </row>
    <row r="3008" spans="1:10" hidden="1" x14ac:dyDescent="0.3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14</v>
      </c>
    </row>
    <row r="3009" spans="1:10" hidden="1" x14ac:dyDescent="0.3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14</v>
      </c>
    </row>
    <row r="3010" spans="1:10" hidden="1" x14ac:dyDescent="0.3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14</v>
      </c>
    </row>
    <row r="3011" spans="1:10" hidden="1" x14ac:dyDescent="0.3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14</v>
      </c>
    </row>
    <row r="3012" spans="1:10" hidden="1" x14ac:dyDescent="0.3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14</v>
      </c>
    </row>
    <row r="3013" spans="1:10" hidden="1" x14ac:dyDescent="0.3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14</v>
      </c>
    </row>
    <row r="3014" spans="1:10" hidden="1" x14ac:dyDescent="0.3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14</v>
      </c>
    </row>
    <row r="3015" spans="1:10" hidden="1" x14ac:dyDescent="0.3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14</v>
      </c>
    </row>
    <row r="3016" spans="1:10" hidden="1" x14ac:dyDescent="0.3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14</v>
      </c>
    </row>
    <row r="3017" spans="1:10" hidden="1" x14ac:dyDescent="0.3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14</v>
      </c>
    </row>
    <row r="3018" spans="1:10" hidden="1" x14ac:dyDescent="0.3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14</v>
      </c>
    </row>
    <row r="3019" spans="1:10" hidden="1" x14ac:dyDescent="0.3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14</v>
      </c>
    </row>
    <row r="3020" spans="1:10" hidden="1" x14ac:dyDescent="0.3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14</v>
      </c>
    </row>
    <row r="3021" spans="1:10" hidden="1" x14ac:dyDescent="0.3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14</v>
      </c>
    </row>
    <row r="3022" spans="1:10" hidden="1" x14ac:dyDescent="0.3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14</v>
      </c>
    </row>
    <row r="3023" spans="1:10" hidden="1" x14ac:dyDescent="0.3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14</v>
      </c>
    </row>
    <row r="3024" spans="1:10" hidden="1" x14ac:dyDescent="0.3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14</v>
      </c>
    </row>
    <row r="3025" spans="1:10" hidden="1" x14ac:dyDescent="0.3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14</v>
      </c>
    </row>
    <row r="3026" spans="1:10" hidden="1" x14ac:dyDescent="0.3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14</v>
      </c>
    </row>
    <row r="3027" spans="1:10" hidden="1" x14ac:dyDescent="0.3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14</v>
      </c>
    </row>
    <row r="3028" spans="1:10" hidden="1" x14ac:dyDescent="0.3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14</v>
      </c>
    </row>
    <row r="3029" spans="1:10" hidden="1" x14ac:dyDescent="0.3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14</v>
      </c>
    </row>
    <row r="3030" spans="1:10" hidden="1" x14ac:dyDescent="0.3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14</v>
      </c>
    </row>
    <row r="3031" spans="1:10" hidden="1" x14ac:dyDescent="0.3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14</v>
      </c>
    </row>
    <row r="3032" spans="1:10" hidden="1" x14ac:dyDescent="0.3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14</v>
      </c>
    </row>
    <row r="3033" spans="1:10" hidden="1" x14ac:dyDescent="0.3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14</v>
      </c>
    </row>
    <row r="3034" spans="1:10" hidden="1" x14ac:dyDescent="0.3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14</v>
      </c>
    </row>
    <row r="3035" spans="1:10" hidden="1" x14ac:dyDescent="0.3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14</v>
      </c>
    </row>
    <row r="3036" spans="1:10" hidden="1" x14ac:dyDescent="0.3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14</v>
      </c>
    </row>
    <row r="3037" spans="1:10" hidden="1" x14ac:dyDescent="0.3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14</v>
      </c>
    </row>
    <row r="3038" spans="1:10" hidden="1" x14ac:dyDescent="0.3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14</v>
      </c>
    </row>
    <row r="3039" spans="1:10" hidden="1" x14ac:dyDescent="0.3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14</v>
      </c>
    </row>
    <row r="3040" spans="1:10" hidden="1" x14ac:dyDescent="0.3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14</v>
      </c>
    </row>
    <row r="3041" spans="1:10" hidden="1" x14ac:dyDescent="0.3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14</v>
      </c>
    </row>
    <row r="3042" spans="1:10" hidden="1" x14ac:dyDescent="0.3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14</v>
      </c>
    </row>
    <row r="3043" spans="1:10" hidden="1" x14ac:dyDescent="0.3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14</v>
      </c>
    </row>
    <row r="3044" spans="1:10" hidden="1" x14ac:dyDescent="0.3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14</v>
      </c>
    </row>
    <row r="3045" spans="1:10" hidden="1" x14ac:dyDescent="0.3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14</v>
      </c>
    </row>
    <row r="3046" spans="1:10" hidden="1" x14ac:dyDescent="0.3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14</v>
      </c>
    </row>
    <row r="3047" spans="1:10" hidden="1" x14ac:dyDescent="0.3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14</v>
      </c>
    </row>
    <row r="3048" spans="1:10" hidden="1" x14ac:dyDescent="0.3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14</v>
      </c>
    </row>
    <row r="3049" spans="1:10" hidden="1" x14ac:dyDescent="0.3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14</v>
      </c>
    </row>
    <row r="3050" spans="1:10" hidden="1" x14ac:dyDescent="0.3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14</v>
      </c>
    </row>
    <row r="3051" spans="1:10" hidden="1" x14ac:dyDescent="0.3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14</v>
      </c>
    </row>
    <row r="3052" spans="1:10" hidden="1" x14ac:dyDescent="0.3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14</v>
      </c>
    </row>
    <row r="3053" spans="1:10" hidden="1" x14ac:dyDescent="0.3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14</v>
      </c>
    </row>
    <row r="3054" spans="1:10" hidden="1" x14ac:dyDescent="0.3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14</v>
      </c>
    </row>
    <row r="3055" spans="1:10" hidden="1" x14ac:dyDescent="0.3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14</v>
      </c>
    </row>
    <row r="3056" spans="1:10" hidden="1" x14ac:dyDescent="0.3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14</v>
      </c>
    </row>
    <row r="3057" spans="1:10" hidden="1" x14ac:dyDescent="0.3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14</v>
      </c>
    </row>
    <row r="3058" spans="1:10" hidden="1" x14ac:dyDescent="0.3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14</v>
      </c>
    </row>
    <row r="3059" spans="1:10" hidden="1" x14ac:dyDescent="0.3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14</v>
      </c>
    </row>
    <row r="3060" spans="1:10" hidden="1" x14ac:dyDescent="0.3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14</v>
      </c>
    </row>
    <row r="3061" spans="1:10" hidden="1" x14ac:dyDescent="0.3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14</v>
      </c>
    </row>
    <row r="3062" spans="1:10" hidden="1" x14ac:dyDescent="0.3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14</v>
      </c>
    </row>
    <row r="3063" spans="1:10" hidden="1" x14ac:dyDescent="0.3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14</v>
      </c>
    </row>
    <row r="3064" spans="1:10" hidden="1" x14ac:dyDescent="0.3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14</v>
      </c>
    </row>
    <row r="3065" spans="1:10" hidden="1" x14ac:dyDescent="0.3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14</v>
      </c>
    </row>
    <row r="3066" spans="1:10" hidden="1" x14ac:dyDescent="0.3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14</v>
      </c>
    </row>
    <row r="3067" spans="1:10" hidden="1" x14ac:dyDescent="0.3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14</v>
      </c>
    </row>
    <row r="3068" spans="1:10" hidden="1" x14ac:dyDescent="0.3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14</v>
      </c>
    </row>
    <row r="3069" spans="1:10" hidden="1" x14ac:dyDescent="0.3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14</v>
      </c>
    </row>
    <row r="3070" spans="1:10" hidden="1" x14ac:dyDescent="0.3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14</v>
      </c>
    </row>
    <row r="3071" spans="1:10" hidden="1" x14ac:dyDescent="0.3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14</v>
      </c>
    </row>
    <row r="3072" spans="1:10" hidden="1" x14ac:dyDescent="0.3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14</v>
      </c>
    </row>
    <row r="3073" spans="1:10" hidden="1" x14ac:dyDescent="0.3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14</v>
      </c>
    </row>
    <row r="3074" spans="1:10" hidden="1" x14ac:dyDescent="0.3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14</v>
      </c>
    </row>
    <row r="3075" spans="1:10" hidden="1" x14ac:dyDescent="0.3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14</v>
      </c>
    </row>
    <row r="3076" spans="1:10" hidden="1" x14ac:dyDescent="0.3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14</v>
      </c>
    </row>
    <row r="3077" spans="1:10" hidden="1" x14ac:dyDescent="0.3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14</v>
      </c>
    </row>
    <row r="3078" spans="1:10" hidden="1" x14ac:dyDescent="0.3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14</v>
      </c>
    </row>
    <row r="3079" spans="1:10" hidden="1" x14ac:dyDescent="0.3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14</v>
      </c>
    </row>
    <row r="3080" spans="1:10" hidden="1" x14ac:dyDescent="0.3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14</v>
      </c>
    </row>
    <row r="3081" spans="1:10" hidden="1" x14ac:dyDescent="0.3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14</v>
      </c>
    </row>
    <row r="3082" spans="1:10" hidden="1" x14ac:dyDescent="0.3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14</v>
      </c>
    </row>
    <row r="3083" spans="1:10" hidden="1" x14ac:dyDescent="0.3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14</v>
      </c>
    </row>
    <row r="3084" spans="1:10" hidden="1" x14ac:dyDescent="0.3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14</v>
      </c>
    </row>
    <row r="3085" spans="1:10" hidden="1" x14ac:dyDescent="0.3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14</v>
      </c>
    </row>
    <row r="3086" spans="1:10" hidden="1" x14ac:dyDescent="0.3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14</v>
      </c>
    </row>
    <row r="3087" spans="1:10" hidden="1" x14ac:dyDescent="0.3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14</v>
      </c>
    </row>
    <row r="3088" spans="1:10" hidden="1" x14ac:dyDescent="0.3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14</v>
      </c>
    </row>
    <row r="3089" spans="1:10" hidden="1" x14ac:dyDescent="0.3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14</v>
      </c>
    </row>
    <row r="3090" spans="1:10" hidden="1" x14ac:dyDescent="0.3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14</v>
      </c>
    </row>
    <row r="3091" spans="1:10" hidden="1" x14ac:dyDescent="0.3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14</v>
      </c>
    </row>
    <row r="3092" spans="1:10" hidden="1" x14ac:dyDescent="0.3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14</v>
      </c>
    </row>
    <row r="3093" spans="1:10" hidden="1" x14ac:dyDescent="0.3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14</v>
      </c>
    </row>
    <row r="3094" spans="1:10" hidden="1" x14ac:dyDescent="0.3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14</v>
      </c>
    </row>
    <row r="3095" spans="1:10" hidden="1" x14ac:dyDescent="0.3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14</v>
      </c>
    </row>
    <row r="3096" spans="1:10" hidden="1" x14ac:dyDescent="0.3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14</v>
      </c>
    </row>
    <row r="3097" spans="1:10" hidden="1" x14ac:dyDescent="0.3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14</v>
      </c>
    </row>
    <row r="3098" spans="1:10" hidden="1" x14ac:dyDescent="0.3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14</v>
      </c>
    </row>
    <row r="3099" spans="1:10" hidden="1" x14ac:dyDescent="0.3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14</v>
      </c>
    </row>
    <row r="3100" spans="1:10" hidden="1" x14ac:dyDescent="0.3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14</v>
      </c>
    </row>
    <row r="3101" spans="1:10" hidden="1" x14ac:dyDescent="0.3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14</v>
      </c>
    </row>
    <row r="3102" spans="1:10" hidden="1" x14ac:dyDescent="0.3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14</v>
      </c>
    </row>
    <row r="3103" spans="1:10" hidden="1" x14ac:dyDescent="0.3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14</v>
      </c>
    </row>
    <row r="3104" spans="1:10" hidden="1" x14ac:dyDescent="0.3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14</v>
      </c>
    </row>
    <row r="3105" spans="1:10" hidden="1" x14ac:dyDescent="0.3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14</v>
      </c>
    </row>
    <row r="3106" spans="1:10" hidden="1" x14ac:dyDescent="0.3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14</v>
      </c>
    </row>
    <row r="3107" spans="1:10" hidden="1" x14ac:dyDescent="0.3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14</v>
      </c>
    </row>
    <row r="3108" spans="1:10" hidden="1" x14ac:dyDescent="0.3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14</v>
      </c>
    </row>
    <row r="3109" spans="1:10" hidden="1" x14ac:dyDescent="0.3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14</v>
      </c>
    </row>
    <row r="3110" spans="1:10" hidden="1" x14ac:dyDescent="0.3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14</v>
      </c>
    </row>
    <row r="3111" spans="1:10" hidden="1" x14ac:dyDescent="0.3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14</v>
      </c>
    </row>
    <row r="3112" spans="1:10" hidden="1" x14ac:dyDescent="0.3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14</v>
      </c>
    </row>
    <row r="3113" spans="1:10" hidden="1" x14ac:dyDescent="0.3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14</v>
      </c>
    </row>
    <row r="3114" spans="1:10" hidden="1" x14ac:dyDescent="0.3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14</v>
      </c>
    </row>
    <row r="3115" spans="1:10" hidden="1" x14ac:dyDescent="0.3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14</v>
      </c>
    </row>
    <row r="3116" spans="1:10" hidden="1" x14ac:dyDescent="0.3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14</v>
      </c>
    </row>
    <row r="3117" spans="1:10" hidden="1" x14ac:dyDescent="0.3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14</v>
      </c>
    </row>
    <row r="3118" spans="1:10" hidden="1" x14ac:dyDescent="0.3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14</v>
      </c>
    </row>
    <row r="3119" spans="1:10" hidden="1" x14ac:dyDescent="0.3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14</v>
      </c>
    </row>
    <row r="3120" spans="1:10" hidden="1" x14ac:dyDescent="0.3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14</v>
      </c>
    </row>
    <row r="3121" spans="1:10" hidden="1" x14ac:dyDescent="0.3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14</v>
      </c>
    </row>
    <row r="3122" spans="1:10" hidden="1" x14ac:dyDescent="0.3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14</v>
      </c>
    </row>
    <row r="3123" spans="1:10" hidden="1" x14ac:dyDescent="0.3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14</v>
      </c>
    </row>
    <row r="3124" spans="1:10" hidden="1" x14ac:dyDescent="0.3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14</v>
      </c>
    </row>
    <row r="3125" spans="1:10" hidden="1" x14ac:dyDescent="0.3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14</v>
      </c>
    </row>
    <row r="3126" spans="1:10" hidden="1" x14ac:dyDescent="0.3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14</v>
      </c>
    </row>
    <row r="3127" spans="1:10" hidden="1" x14ac:dyDescent="0.3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14</v>
      </c>
    </row>
    <row r="3128" spans="1:10" hidden="1" x14ac:dyDescent="0.3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14</v>
      </c>
    </row>
    <row r="3129" spans="1:10" hidden="1" x14ac:dyDescent="0.3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14</v>
      </c>
    </row>
    <row r="3130" spans="1:10" hidden="1" x14ac:dyDescent="0.3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14</v>
      </c>
    </row>
    <row r="3131" spans="1:10" hidden="1" x14ac:dyDescent="0.3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14</v>
      </c>
    </row>
    <row r="3132" spans="1:10" hidden="1" x14ac:dyDescent="0.3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14</v>
      </c>
    </row>
    <row r="3133" spans="1:10" hidden="1" x14ac:dyDescent="0.3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14</v>
      </c>
    </row>
    <row r="3134" spans="1:10" hidden="1" x14ac:dyDescent="0.3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14</v>
      </c>
    </row>
    <row r="3135" spans="1:10" hidden="1" x14ac:dyDescent="0.3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14</v>
      </c>
    </row>
    <row r="3136" spans="1:10" hidden="1" x14ac:dyDescent="0.3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14</v>
      </c>
    </row>
    <row r="3137" spans="1:10" hidden="1" x14ac:dyDescent="0.3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14</v>
      </c>
    </row>
    <row r="3138" spans="1:10" hidden="1" x14ac:dyDescent="0.3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14</v>
      </c>
    </row>
    <row r="3139" spans="1:10" hidden="1" x14ac:dyDescent="0.3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14</v>
      </c>
    </row>
    <row r="3140" spans="1:10" hidden="1" x14ac:dyDescent="0.3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14</v>
      </c>
    </row>
    <row r="3141" spans="1:10" hidden="1" x14ac:dyDescent="0.3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14</v>
      </c>
    </row>
    <row r="3142" spans="1:10" hidden="1" x14ac:dyDescent="0.3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14</v>
      </c>
    </row>
    <row r="3143" spans="1:10" hidden="1" x14ac:dyDescent="0.3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14</v>
      </c>
    </row>
    <row r="3144" spans="1:10" hidden="1" x14ac:dyDescent="0.3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14</v>
      </c>
    </row>
    <row r="3145" spans="1:10" hidden="1" x14ac:dyDescent="0.3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14</v>
      </c>
    </row>
    <row r="3146" spans="1:10" hidden="1" x14ac:dyDescent="0.3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14</v>
      </c>
    </row>
    <row r="3147" spans="1:10" hidden="1" x14ac:dyDescent="0.3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14</v>
      </c>
    </row>
    <row r="3148" spans="1:10" hidden="1" x14ac:dyDescent="0.3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14</v>
      </c>
    </row>
    <row r="3149" spans="1:10" hidden="1" x14ac:dyDescent="0.3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14</v>
      </c>
    </row>
    <row r="3150" spans="1:10" hidden="1" x14ac:dyDescent="0.3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14</v>
      </c>
    </row>
    <row r="3151" spans="1:10" hidden="1" x14ac:dyDescent="0.3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14</v>
      </c>
    </row>
    <row r="3152" spans="1:10" hidden="1" x14ac:dyDescent="0.3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14</v>
      </c>
    </row>
    <row r="3153" spans="1:10" hidden="1" x14ac:dyDescent="0.3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14</v>
      </c>
    </row>
    <row r="3154" spans="1:10" hidden="1" x14ac:dyDescent="0.3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14</v>
      </c>
    </row>
    <row r="3155" spans="1:10" hidden="1" x14ac:dyDescent="0.3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14</v>
      </c>
    </row>
    <row r="3156" spans="1:10" hidden="1" x14ac:dyDescent="0.3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14</v>
      </c>
    </row>
    <row r="3157" spans="1:10" hidden="1" x14ac:dyDescent="0.3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14</v>
      </c>
    </row>
    <row r="3158" spans="1:10" hidden="1" x14ac:dyDescent="0.3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14</v>
      </c>
    </row>
    <row r="3159" spans="1:10" hidden="1" x14ac:dyDescent="0.3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14</v>
      </c>
    </row>
    <row r="3160" spans="1:10" hidden="1" x14ac:dyDescent="0.3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14</v>
      </c>
    </row>
    <row r="3161" spans="1:10" hidden="1" x14ac:dyDescent="0.3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14</v>
      </c>
    </row>
    <row r="3162" spans="1:10" hidden="1" x14ac:dyDescent="0.3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14</v>
      </c>
    </row>
    <row r="3163" spans="1:10" hidden="1" x14ac:dyDescent="0.3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14</v>
      </c>
    </row>
    <row r="3164" spans="1:10" hidden="1" x14ac:dyDescent="0.3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14</v>
      </c>
    </row>
    <row r="3165" spans="1:10" hidden="1" x14ac:dyDescent="0.3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14</v>
      </c>
    </row>
    <row r="3166" spans="1:10" hidden="1" x14ac:dyDescent="0.3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14</v>
      </c>
    </row>
    <row r="3167" spans="1:10" hidden="1" x14ac:dyDescent="0.3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14</v>
      </c>
    </row>
    <row r="3168" spans="1:10" hidden="1" x14ac:dyDescent="0.3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14</v>
      </c>
    </row>
    <row r="3169" spans="1:10" hidden="1" x14ac:dyDescent="0.3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14</v>
      </c>
    </row>
    <row r="3170" spans="1:10" hidden="1" x14ac:dyDescent="0.3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14</v>
      </c>
    </row>
    <row r="3171" spans="1:10" hidden="1" x14ac:dyDescent="0.3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14</v>
      </c>
    </row>
    <row r="3172" spans="1:10" hidden="1" x14ac:dyDescent="0.3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14</v>
      </c>
    </row>
    <row r="3173" spans="1:10" hidden="1" x14ac:dyDescent="0.3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14</v>
      </c>
    </row>
    <row r="3174" spans="1:10" hidden="1" x14ac:dyDescent="0.3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14</v>
      </c>
    </row>
    <row r="3175" spans="1:10" hidden="1" x14ac:dyDescent="0.3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14</v>
      </c>
    </row>
    <row r="3176" spans="1:10" hidden="1" x14ac:dyDescent="0.3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14</v>
      </c>
    </row>
    <row r="3177" spans="1:10" hidden="1" x14ac:dyDescent="0.3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14</v>
      </c>
    </row>
    <row r="3178" spans="1:10" hidden="1" x14ac:dyDescent="0.3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14</v>
      </c>
    </row>
    <row r="3179" spans="1:10" hidden="1" x14ac:dyDescent="0.3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14</v>
      </c>
    </row>
    <row r="3180" spans="1:10" hidden="1" x14ac:dyDescent="0.3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14</v>
      </c>
    </row>
    <row r="3181" spans="1:10" hidden="1" x14ac:dyDescent="0.3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14</v>
      </c>
    </row>
    <row r="3182" spans="1:10" hidden="1" x14ac:dyDescent="0.3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14</v>
      </c>
    </row>
    <row r="3183" spans="1:10" hidden="1" x14ac:dyDescent="0.3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14</v>
      </c>
    </row>
    <row r="3184" spans="1:10" hidden="1" x14ac:dyDescent="0.3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14</v>
      </c>
    </row>
    <row r="3185" spans="1:10" hidden="1" x14ac:dyDescent="0.3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14</v>
      </c>
    </row>
    <row r="3186" spans="1:10" hidden="1" x14ac:dyDescent="0.3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14</v>
      </c>
    </row>
    <row r="3187" spans="1:10" hidden="1" x14ac:dyDescent="0.3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14</v>
      </c>
    </row>
    <row r="3188" spans="1:10" hidden="1" x14ac:dyDescent="0.3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14</v>
      </c>
    </row>
    <row r="3189" spans="1:10" hidden="1" x14ac:dyDescent="0.3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14</v>
      </c>
    </row>
    <row r="3190" spans="1:10" hidden="1" x14ac:dyDescent="0.3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14</v>
      </c>
    </row>
    <row r="3191" spans="1:10" hidden="1" x14ac:dyDescent="0.3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14</v>
      </c>
    </row>
    <row r="3192" spans="1:10" hidden="1" x14ac:dyDescent="0.3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14</v>
      </c>
    </row>
    <row r="3193" spans="1:10" hidden="1" x14ac:dyDescent="0.3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14</v>
      </c>
    </row>
    <row r="3194" spans="1:10" hidden="1" x14ac:dyDescent="0.3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14</v>
      </c>
    </row>
    <row r="3195" spans="1:10" hidden="1" x14ac:dyDescent="0.3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14</v>
      </c>
    </row>
    <row r="3196" spans="1:10" hidden="1" x14ac:dyDescent="0.3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14</v>
      </c>
    </row>
    <row r="3197" spans="1:10" hidden="1" x14ac:dyDescent="0.3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14</v>
      </c>
    </row>
    <row r="3198" spans="1:10" hidden="1" x14ac:dyDescent="0.3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14</v>
      </c>
    </row>
    <row r="3199" spans="1:10" hidden="1" x14ac:dyDescent="0.3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14</v>
      </c>
    </row>
    <row r="3200" spans="1:10" hidden="1" x14ac:dyDescent="0.3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14</v>
      </c>
    </row>
    <row r="3201" spans="1:10" hidden="1" x14ac:dyDescent="0.3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14</v>
      </c>
    </row>
    <row r="3202" spans="1:10" hidden="1" x14ac:dyDescent="0.3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14</v>
      </c>
    </row>
    <row r="3203" spans="1:10" hidden="1" x14ac:dyDescent="0.3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14</v>
      </c>
    </row>
    <row r="3204" spans="1:10" hidden="1" x14ac:dyDescent="0.3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14</v>
      </c>
    </row>
    <row r="3205" spans="1:10" hidden="1" x14ac:dyDescent="0.3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14</v>
      </c>
    </row>
    <row r="3206" spans="1:10" hidden="1" x14ac:dyDescent="0.3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14</v>
      </c>
    </row>
    <row r="3207" spans="1:10" hidden="1" x14ac:dyDescent="0.3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14</v>
      </c>
    </row>
    <row r="3208" spans="1:10" hidden="1" x14ac:dyDescent="0.3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14</v>
      </c>
    </row>
    <row r="3209" spans="1:10" hidden="1" x14ac:dyDescent="0.3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14</v>
      </c>
    </row>
    <row r="3210" spans="1:10" hidden="1" x14ac:dyDescent="0.3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14</v>
      </c>
    </row>
    <row r="3211" spans="1:10" hidden="1" x14ac:dyDescent="0.3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14</v>
      </c>
    </row>
    <row r="3212" spans="1:10" hidden="1" x14ac:dyDescent="0.3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14</v>
      </c>
    </row>
    <row r="3213" spans="1:10" hidden="1" x14ac:dyDescent="0.3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14</v>
      </c>
    </row>
    <row r="3214" spans="1:10" hidden="1" x14ac:dyDescent="0.3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14</v>
      </c>
    </row>
    <row r="3215" spans="1:10" hidden="1" x14ac:dyDescent="0.3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14</v>
      </c>
    </row>
    <row r="3216" spans="1:10" hidden="1" x14ac:dyDescent="0.3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14</v>
      </c>
    </row>
    <row r="3217" spans="1:10" hidden="1" x14ac:dyDescent="0.3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14</v>
      </c>
    </row>
    <row r="3218" spans="1:10" hidden="1" x14ac:dyDescent="0.3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14</v>
      </c>
    </row>
    <row r="3219" spans="1:10" hidden="1" x14ac:dyDescent="0.3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14</v>
      </c>
    </row>
    <row r="3220" spans="1:10" hidden="1" x14ac:dyDescent="0.3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14</v>
      </c>
    </row>
    <row r="3221" spans="1:10" hidden="1" x14ac:dyDescent="0.3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14</v>
      </c>
    </row>
    <row r="3222" spans="1:10" hidden="1" x14ac:dyDescent="0.3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14</v>
      </c>
    </row>
    <row r="3223" spans="1:10" hidden="1" x14ac:dyDescent="0.3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14</v>
      </c>
    </row>
    <row r="3224" spans="1:10" hidden="1" x14ac:dyDescent="0.3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14</v>
      </c>
    </row>
    <row r="3225" spans="1:10" hidden="1" x14ac:dyDescent="0.3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14</v>
      </c>
    </row>
    <row r="3226" spans="1:10" hidden="1" x14ac:dyDescent="0.3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14</v>
      </c>
    </row>
    <row r="3227" spans="1:10" hidden="1" x14ac:dyDescent="0.3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14</v>
      </c>
    </row>
    <row r="3228" spans="1:10" hidden="1" x14ac:dyDescent="0.3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14</v>
      </c>
    </row>
    <row r="3229" spans="1:10" hidden="1" x14ac:dyDescent="0.3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14</v>
      </c>
    </row>
    <row r="3230" spans="1:10" hidden="1" x14ac:dyDescent="0.3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14</v>
      </c>
    </row>
    <row r="3231" spans="1:10" hidden="1" x14ac:dyDescent="0.3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14</v>
      </c>
    </row>
    <row r="3232" spans="1:10" hidden="1" x14ac:dyDescent="0.3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14</v>
      </c>
    </row>
    <row r="3233" spans="1:10" hidden="1" x14ac:dyDescent="0.3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14</v>
      </c>
    </row>
    <row r="3234" spans="1:10" hidden="1" x14ac:dyDescent="0.3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14</v>
      </c>
    </row>
    <row r="3235" spans="1:10" hidden="1" x14ac:dyDescent="0.3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14</v>
      </c>
    </row>
    <row r="3236" spans="1:10" hidden="1" x14ac:dyDescent="0.3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14</v>
      </c>
    </row>
    <row r="3237" spans="1:10" hidden="1" x14ac:dyDescent="0.3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14</v>
      </c>
    </row>
    <row r="3238" spans="1:10" hidden="1" x14ac:dyDescent="0.3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14</v>
      </c>
    </row>
    <row r="3239" spans="1:10" hidden="1" x14ac:dyDescent="0.3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14</v>
      </c>
    </row>
    <row r="3240" spans="1:10" hidden="1" x14ac:dyDescent="0.3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14</v>
      </c>
    </row>
    <row r="3241" spans="1:10" hidden="1" x14ac:dyDescent="0.3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14</v>
      </c>
    </row>
    <row r="3242" spans="1:10" hidden="1" x14ac:dyDescent="0.3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14</v>
      </c>
    </row>
    <row r="3243" spans="1:10" hidden="1" x14ac:dyDescent="0.3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14</v>
      </c>
    </row>
    <row r="3244" spans="1:10" hidden="1" x14ac:dyDescent="0.3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14</v>
      </c>
    </row>
    <row r="3245" spans="1:10" hidden="1" x14ac:dyDescent="0.3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14</v>
      </c>
    </row>
    <row r="3246" spans="1:10" hidden="1" x14ac:dyDescent="0.3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14</v>
      </c>
    </row>
    <row r="3247" spans="1:10" hidden="1" x14ac:dyDescent="0.3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14</v>
      </c>
    </row>
    <row r="3248" spans="1:10" hidden="1" x14ac:dyDescent="0.3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14</v>
      </c>
    </row>
    <row r="3249" spans="1:10" hidden="1" x14ac:dyDescent="0.3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14</v>
      </c>
    </row>
    <row r="3250" spans="1:10" hidden="1" x14ac:dyDescent="0.3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14</v>
      </c>
    </row>
    <row r="3251" spans="1:10" hidden="1" x14ac:dyDescent="0.3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14</v>
      </c>
    </row>
    <row r="3252" spans="1:10" hidden="1" x14ac:dyDescent="0.3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14</v>
      </c>
    </row>
    <row r="3253" spans="1:10" hidden="1" x14ac:dyDescent="0.3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14</v>
      </c>
    </row>
    <row r="3254" spans="1:10" hidden="1" x14ac:dyDescent="0.3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14</v>
      </c>
    </row>
    <row r="3255" spans="1:10" hidden="1" x14ac:dyDescent="0.3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14</v>
      </c>
    </row>
    <row r="3256" spans="1:10" hidden="1" x14ac:dyDescent="0.3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14</v>
      </c>
    </row>
    <row r="3257" spans="1:10" hidden="1" x14ac:dyDescent="0.3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14</v>
      </c>
    </row>
    <row r="3258" spans="1:10" hidden="1" x14ac:dyDescent="0.3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14</v>
      </c>
    </row>
    <row r="3259" spans="1:10" hidden="1" x14ac:dyDescent="0.3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14</v>
      </c>
    </row>
    <row r="3260" spans="1:10" hidden="1" x14ac:dyDescent="0.3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14</v>
      </c>
    </row>
    <row r="3261" spans="1:10" hidden="1" x14ac:dyDescent="0.3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14</v>
      </c>
    </row>
    <row r="3262" spans="1:10" hidden="1" x14ac:dyDescent="0.3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14</v>
      </c>
    </row>
    <row r="3263" spans="1:10" hidden="1" x14ac:dyDescent="0.3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14</v>
      </c>
    </row>
    <row r="3264" spans="1:10" hidden="1" x14ac:dyDescent="0.3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14</v>
      </c>
    </row>
    <row r="3265" spans="1:10" hidden="1" x14ac:dyDescent="0.3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14</v>
      </c>
    </row>
    <row r="3266" spans="1:10" x14ac:dyDescent="0.3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</row>
    <row r="3267" spans="1:10" hidden="1" x14ac:dyDescent="0.3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14</v>
      </c>
    </row>
    <row r="3268" spans="1:10" hidden="1" x14ac:dyDescent="0.3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14</v>
      </c>
    </row>
    <row r="3269" spans="1:10" hidden="1" x14ac:dyDescent="0.3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14</v>
      </c>
    </row>
    <row r="3270" spans="1:10" hidden="1" x14ac:dyDescent="0.3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14</v>
      </c>
    </row>
    <row r="3271" spans="1:10" hidden="1" x14ac:dyDescent="0.3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14</v>
      </c>
    </row>
    <row r="3272" spans="1:10" x14ac:dyDescent="0.3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</row>
    <row r="3273" spans="1:10" hidden="1" x14ac:dyDescent="0.3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14</v>
      </c>
    </row>
    <row r="3274" spans="1:10" hidden="1" x14ac:dyDescent="0.3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14</v>
      </c>
    </row>
    <row r="3275" spans="1:10" hidden="1" x14ac:dyDescent="0.3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14</v>
      </c>
    </row>
    <row r="3276" spans="1:10" hidden="1" x14ac:dyDescent="0.3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14</v>
      </c>
    </row>
    <row r="3277" spans="1:10" hidden="1" x14ac:dyDescent="0.3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14</v>
      </c>
    </row>
    <row r="3278" spans="1:10" hidden="1" x14ac:dyDescent="0.3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14</v>
      </c>
    </row>
    <row r="3279" spans="1:10" hidden="1" x14ac:dyDescent="0.3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14</v>
      </c>
    </row>
    <row r="3280" spans="1:10" hidden="1" x14ac:dyDescent="0.3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14</v>
      </c>
    </row>
    <row r="3281" spans="1:10" hidden="1" x14ac:dyDescent="0.3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14</v>
      </c>
    </row>
    <row r="3282" spans="1:10" hidden="1" x14ac:dyDescent="0.3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14</v>
      </c>
    </row>
    <row r="3283" spans="1:10" hidden="1" x14ac:dyDescent="0.3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14</v>
      </c>
    </row>
    <row r="3284" spans="1:10" hidden="1" x14ac:dyDescent="0.3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14</v>
      </c>
    </row>
    <row r="3285" spans="1:10" hidden="1" x14ac:dyDescent="0.3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14</v>
      </c>
    </row>
    <row r="3286" spans="1:10" hidden="1" x14ac:dyDescent="0.3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14</v>
      </c>
    </row>
    <row r="3287" spans="1:10" hidden="1" x14ac:dyDescent="0.3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14</v>
      </c>
    </row>
    <row r="3288" spans="1:10" hidden="1" x14ac:dyDescent="0.3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14</v>
      </c>
    </row>
    <row r="3289" spans="1:10" hidden="1" x14ac:dyDescent="0.3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14</v>
      </c>
    </row>
    <row r="3290" spans="1:10" hidden="1" x14ac:dyDescent="0.3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14</v>
      </c>
    </row>
    <row r="3291" spans="1:10" hidden="1" x14ac:dyDescent="0.3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14</v>
      </c>
    </row>
    <row r="3292" spans="1:10" hidden="1" x14ac:dyDescent="0.3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14</v>
      </c>
    </row>
    <row r="3293" spans="1:10" hidden="1" x14ac:dyDescent="0.3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14</v>
      </c>
    </row>
    <row r="3294" spans="1:10" hidden="1" x14ac:dyDescent="0.3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14</v>
      </c>
    </row>
    <row r="3295" spans="1:10" hidden="1" x14ac:dyDescent="0.3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14</v>
      </c>
    </row>
    <row r="3296" spans="1:10" hidden="1" x14ac:dyDescent="0.3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14</v>
      </c>
    </row>
    <row r="3297" spans="1:10" hidden="1" x14ac:dyDescent="0.3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14</v>
      </c>
    </row>
    <row r="3298" spans="1:10" hidden="1" x14ac:dyDescent="0.3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14</v>
      </c>
    </row>
    <row r="3299" spans="1:10" hidden="1" x14ac:dyDescent="0.3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14</v>
      </c>
    </row>
    <row r="3300" spans="1:10" hidden="1" x14ac:dyDescent="0.3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14</v>
      </c>
    </row>
    <row r="3301" spans="1:10" hidden="1" x14ac:dyDescent="0.3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14</v>
      </c>
    </row>
    <row r="3302" spans="1:10" hidden="1" x14ac:dyDescent="0.3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14</v>
      </c>
    </row>
    <row r="3303" spans="1:10" hidden="1" x14ac:dyDescent="0.3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14</v>
      </c>
    </row>
    <row r="3304" spans="1:10" hidden="1" x14ac:dyDescent="0.3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14</v>
      </c>
    </row>
    <row r="3305" spans="1:10" hidden="1" x14ac:dyDescent="0.3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14</v>
      </c>
    </row>
    <row r="3306" spans="1:10" hidden="1" x14ac:dyDescent="0.3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14</v>
      </c>
    </row>
    <row r="3307" spans="1:10" hidden="1" x14ac:dyDescent="0.3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14</v>
      </c>
    </row>
    <row r="3308" spans="1:10" hidden="1" x14ac:dyDescent="0.3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14</v>
      </c>
    </row>
    <row r="3309" spans="1:10" hidden="1" x14ac:dyDescent="0.3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14</v>
      </c>
    </row>
    <row r="3310" spans="1:10" hidden="1" x14ac:dyDescent="0.3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14</v>
      </c>
    </row>
    <row r="3311" spans="1:10" hidden="1" x14ac:dyDescent="0.3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14</v>
      </c>
    </row>
    <row r="3312" spans="1:10" hidden="1" x14ac:dyDescent="0.3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14</v>
      </c>
    </row>
    <row r="3313" spans="1:10" hidden="1" x14ac:dyDescent="0.3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14</v>
      </c>
    </row>
    <row r="3314" spans="1:10" hidden="1" x14ac:dyDescent="0.3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14</v>
      </c>
    </row>
    <row r="3315" spans="1:10" hidden="1" x14ac:dyDescent="0.3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14</v>
      </c>
    </row>
    <row r="3316" spans="1:10" hidden="1" x14ac:dyDescent="0.3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14</v>
      </c>
    </row>
    <row r="3317" spans="1:10" hidden="1" x14ac:dyDescent="0.3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14</v>
      </c>
    </row>
    <row r="3318" spans="1:10" hidden="1" x14ac:dyDescent="0.3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14</v>
      </c>
    </row>
    <row r="3319" spans="1:10" hidden="1" x14ac:dyDescent="0.3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14</v>
      </c>
    </row>
    <row r="3320" spans="1:10" hidden="1" x14ac:dyDescent="0.3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14</v>
      </c>
    </row>
    <row r="3321" spans="1:10" hidden="1" x14ac:dyDescent="0.3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14</v>
      </c>
    </row>
    <row r="3322" spans="1:10" hidden="1" x14ac:dyDescent="0.3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14</v>
      </c>
    </row>
    <row r="3323" spans="1:10" hidden="1" x14ac:dyDescent="0.3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14</v>
      </c>
    </row>
    <row r="3324" spans="1:10" hidden="1" x14ac:dyDescent="0.3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14</v>
      </c>
    </row>
    <row r="3325" spans="1:10" x14ac:dyDescent="0.3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</row>
    <row r="3326" spans="1:10" x14ac:dyDescent="0.3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</row>
    <row r="3327" spans="1:10" hidden="1" x14ac:dyDescent="0.3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14</v>
      </c>
    </row>
    <row r="3328" spans="1:10" hidden="1" x14ac:dyDescent="0.3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14</v>
      </c>
    </row>
    <row r="3329" spans="1:10" x14ac:dyDescent="0.3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</row>
    <row r="3330" spans="1:10" hidden="1" x14ac:dyDescent="0.3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14</v>
      </c>
    </row>
    <row r="3331" spans="1:10" x14ac:dyDescent="0.3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</row>
    <row r="3332" spans="1:10" hidden="1" x14ac:dyDescent="0.3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14</v>
      </c>
    </row>
    <row r="3333" spans="1:10" hidden="1" x14ac:dyDescent="0.3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14</v>
      </c>
    </row>
    <row r="3334" spans="1:10" hidden="1" x14ac:dyDescent="0.3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14</v>
      </c>
    </row>
    <row r="3335" spans="1:10" hidden="1" x14ac:dyDescent="0.3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14</v>
      </c>
    </row>
    <row r="3336" spans="1:10" hidden="1" x14ac:dyDescent="0.3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14</v>
      </c>
    </row>
    <row r="3337" spans="1:10" hidden="1" x14ac:dyDescent="0.3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14</v>
      </c>
    </row>
    <row r="3338" spans="1:10" hidden="1" x14ac:dyDescent="0.3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14</v>
      </c>
    </row>
    <row r="3339" spans="1:10" hidden="1" x14ac:dyDescent="0.3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14</v>
      </c>
    </row>
    <row r="3340" spans="1:10" hidden="1" x14ac:dyDescent="0.3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14</v>
      </c>
    </row>
    <row r="3341" spans="1:10" hidden="1" x14ac:dyDescent="0.3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14</v>
      </c>
    </row>
    <row r="3342" spans="1:10" hidden="1" x14ac:dyDescent="0.3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14</v>
      </c>
    </row>
    <row r="3343" spans="1:10" hidden="1" x14ac:dyDescent="0.3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14</v>
      </c>
    </row>
    <row r="3344" spans="1:10" hidden="1" x14ac:dyDescent="0.3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14</v>
      </c>
    </row>
    <row r="3345" spans="1:10" hidden="1" x14ac:dyDescent="0.3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14</v>
      </c>
    </row>
    <row r="3346" spans="1:10" hidden="1" x14ac:dyDescent="0.3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14</v>
      </c>
    </row>
    <row r="3347" spans="1:10" hidden="1" x14ac:dyDescent="0.3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14</v>
      </c>
    </row>
    <row r="3348" spans="1:10" hidden="1" x14ac:dyDescent="0.3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14</v>
      </c>
    </row>
    <row r="3349" spans="1:10" hidden="1" x14ac:dyDescent="0.3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14</v>
      </c>
    </row>
    <row r="3350" spans="1:10" hidden="1" x14ac:dyDescent="0.3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14</v>
      </c>
    </row>
    <row r="3351" spans="1:10" hidden="1" x14ac:dyDescent="0.3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14</v>
      </c>
    </row>
    <row r="3352" spans="1:10" hidden="1" x14ac:dyDescent="0.3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14</v>
      </c>
    </row>
    <row r="3353" spans="1:10" hidden="1" x14ac:dyDescent="0.3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14</v>
      </c>
    </row>
    <row r="3354" spans="1:10" hidden="1" x14ac:dyDescent="0.3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14</v>
      </c>
    </row>
    <row r="3355" spans="1:10" hidden="1" x14ac:dyDescent="0.3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14</v>
      </c>
    </row>
    <row r="3356" spans="1:10" hidden="1" x14ac:dyDescent="0.3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14</v>
      </c>
    </row>
    <row r="3357" spans="1:10" hidden="1" x14ac:dyDescent="0.3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14</v>
      </c>
    </row>
    <row r="3358" spans="1:10" hidden="1" x14ac:dyDescent="0.3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14</v>
      </c>
    </row>
    <row r="3359" spans="1:10" hidden="1" x14ac:dyDescent="0.3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14</v>
      </c>
    </row>
    <row r="3360" spans="1:10" hidden="1" x14ac:dyDescent="0.3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14</v>
      </c>
    </row>
    <row r="3361" spans="1:10" hidden="1" x14ac:dyDescent="0.3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14</v>
      </c>
    </row>
    <row r="3362" spans="1:10" hidden="1" x14ac:dyDescent="0.3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14</v>
      </c>
    </row>
    <row r="3363" spans="1:10" hidden="1" x14ac:dyDescent="0.3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14</v>
      </c>
    </row>
    <row r="3364" spans="1:10" hidden="1" x14ac:dyDescent="0.3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14</v>
      </c>
    </row>
    <row r="3365" spans="1:10" hidden="1" x14ac:dyDescent="0.3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14</v>
      </c>
    </row>
    <row r="3366" spans="1:10" hidden="1" x14ac:dyDescent="0.3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14</v>
      </c>
    </row>
    <row r="3367" spans="1:10" hidden="1" x14ac:dyDescent="0.3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14</v>
      </c>
    </row>
    <row r="3368" spans="1:10" hidden="1" x14ac:dyDescent="0.3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14</v>
      </c>
    </row>
    <row r="3369" spans="1:10" hidden="1" x14ac:dyDescent="0.3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14</v>
      </c>
    </row>
    <row r="3370" spans="1:10" hidden="1" x14ac:dyDescent="0.3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14</v>
      </c>
    </row>
    <row r="3371" spans="1:10" hidden="1" x14ac:dyDescent="0.3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14</v>
      </c>
    </row>
    <row r="3372" spans="1:10" x14ac:dyDescent="0.3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</row>
    <row r="3373" spans="1:10" x14ac:dyDescent="0.3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</row>
    <row r="3374" spans="1:10" x14ac:dyDescent="0.3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</row>
    <row r="3375" spans="1:10" x14ac:dyDescent="0.3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</row>
    <row r="3376" spans="1:10" x14ac:dyDescent="0.3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</row>
    <row r="3377" spans="1:10" x14ac:dyDescent="0.3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</row>
    <row r="3378" spans="1:10" x14ac:dyDescent="0.3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</row>
    <row r="3379" spans="1:10" x14ac:dyDescent="0.3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</row>
    <row r="3380" spans="1:10" x14ac:dyDescent="0.3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</row>
    <row r="3381" spans="1:10" x14ac:dyDescent="0.3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</row>
    <row r="3382" spans="1:10" x14ac:dyDescent="0.3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</row>
    <row r="3383" spans="1:10" x14ac:dyDescent="0.3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</row>
    <row r="3384" spans="1:10" x14ac:dyDescent="0.3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</row>
    <row r="3385" spans="1:10" x14ac:dyDescent="0.3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</row>
    <row r="3386" spans="1:10" x14ac:dyDescent="0.3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</row>
    <row r="3387" spans="1:10" x14ac:dyDescent="0.3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</row>
    <row r="3388" spans="1:10" x14ac:dyDescent="0.3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</row>
    <row r="3389" spans="1:10" x14ac:dyDescent="0.3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</row>
    <row r="3390" spans="1:10" x14ac:dyDescent="0.3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</row>
    <row r="3391" spans="1:10" x14ac:dyDescent="0.3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</row>
    <row r="3392" spans="1:10" x14ac:dyDescent="0.3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</row>
    <row r="3393" spans="1:10" x14ac:dyDescent="0.3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</row>
    <row r="3394" spans="1:10" x14ac:dyDescent="0.3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</row>
    <row r="3395" spans="1:10" x14ac:dyDescent="0.3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</row>
    <row r="3396" spans="1:10" x14ac:dyDescent="0.3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</row>
    <row r="3397" spans="1:10" x14ac:dyDescent="0.3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</row>
    <row r="3398" spans="1:10" x14ac:dyDescent="0.3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</row>
    <row r="3399" spans="1:10" x14ac:dyDescent="0.3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</row>
    <row r="3400" spans="1:10" x14ac:dyDescent="0.3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</row>
    <row r="3401" spans="1:10" x14ac:dyDescent="0.3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</row>
    <row r="3402" spans="1:10" x14ac:dyDescent="0.3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</row>
    <row r="3403" spans="1:10" x14ac:dyDescent="0.3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</row>
    <row r="3404" spans="1:10" x14ac:dyDescent="0.3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</row>
    <row r="3405" spans="1:10" x14ac:dyDescent="0.3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</row>
    <row r="3406" spans="1:10" x14ac:dyDescent="0.3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</row>
    <row r="3407" spans="1:10" x14ac:dyDescent="0.3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</row>
    <row r="3408" spans="1:10" x14ac:dyDescent="0.3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</row>
    <row r="3409" spans="1:10" x14ac:dyDescent="0.3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</row>
    <row r="3410" spans="1:10" x14ac:dyDescent="0.3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</row>
    <row r="3411" spans="1:10" x14ac:dyDescent="0.3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</row>
    <row r="3412" spans="1:10" x14ac:dyDescent="0.3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</row>
    <row r="3413" spans="1:10" x14ac:dyDescent="0.3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</row>
    <row r="3414" spans="1:10" x14ac:dyDescent="0.3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</row>
    <row r="3415" spans="1:10" x14ac:dyDescent="0.3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</row>
    <row r="3416" spans="1:10" x14ac:dyDescent="0.3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</row>
    <row r="3417" spans="1:10" x14ac:dyDescent="0.3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</row>
    <row r="3418" spans="1:10" x14ac:dyDescent="0.3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</row>
    <row r="3419" spans="1:10" x14ac:dyDescent="0.3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</row>
    <row r="3420" spans="1:10" x14ac:dyDescent="0.3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</row>
    <row r="3421" spans="1:10" x14ac:dyDescent="0.3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</row>
    <row r="3422" spans="1:10" x14ac:dyDescent="0.3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</row>
    <row r="3423" spans="1:10" x14ac:dyDescent="0.3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</row>
    <row r="3424" spans="1:10" x14ac:dyDescent="0.3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</row>
    <row r="3425" spans="1:10" x14ac:dyDescent="0.3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</row>
    <row r="3426" spans="1:10" x14ac:dyDescent="0.3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</row>
    <row r="3427" spans="1:10" x14ac:dyDescent="0.3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</row>
    <row r="3428" spans="1:10" x14ac:dyDescent="0.3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</row>
    <row r="3429" spans="1:10" x14ac:dyDescent="0.3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</row>
    <row r="3430" spans="1:10" x14ac:dyDescent="0.3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</row>
    <row r="3431" spans="1:10" x14ac:dyDescent="0.3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</row>
    <row r="3432" spans="1:10" x14ac:dyDescent="0.3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</row>
    <row r="3433" spans="1:10" x14ac:dyDescent="0.3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</row>
    <row r="3434" spans="1:10" x14ac:dyDescent="0.3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</row>
    <row r="3435" spans="1:10" x14ac:dyDescent="0.3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</row>
    <row r="3436" spans="1:10" x14ac:dyDescent="0.3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</row>
    <row r="3437" spans="1:10" x14ac:dyDescent="0.3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</row>
    <row r="3438" spans="1:10" x14ac:dyDescent="0.3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</row>
    <row r="3439" spans="1:10" x14ac:dyDescent="0.3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</row>
    <row r="3440" spans="1:10" x14ac:dyDescent="0.3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</row>
    <row r="3441" spans="1:10" x14ac:dyDescent="0.3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</row>
    <row r="3442" spans="1:10" x14ac:dyDescent="0.3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</row>
    <row r="3443" spans="1:10" x14ac:dyDescent="0.3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</row>
    <row r="3444" spans="1:10" x14ac:dyDescent="0.3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</row>
    <row r="3445" spans="1:10" x14ac:dyDescent="0.3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</row>
    <row r="3446" spans="1:10" x14ac:dyDescent="0.3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</row>
    <row r="3447" spans="1:10" x14ac:dyDescent="0.3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</row>
    <row r="3448" spans="1:10" x14ac:dyDescent="0.3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</row>
    <row r="3449" spans="1:10" x14ac:dyDescent="0.3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</row>
    <row r="3450" spans="1:10" x14ac:dyDescent="0.3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</row>
    <row r="3451" spans="1:10" x14ac:dyDescent="0.3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</row>
    <row r="3452" spans="1:10" x14ac:dyDescent="0.3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</row>
    <row r="3453" spans="1:10" x14ac:dyDescent="0.3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</row>
    <row r="3454" spans="1:10" x14ac:dyDescent="0.3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</row>
    <row r="3455" spans="1:10" x14ac:dyDescent="0.3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</row>
    <row r="3456" spans="1:10" x14ac:dyDescent="0.3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</row>
    <row r="3457" spans="1:10" x14ac:dyDescent="0.3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</row>
    <row r="3458" spans="1:10" x14ac:dyDescent="0.3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</row>
    <row r="3459" spans="1:10" x14ac:dyDescent="0.3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</row>
    <row r="3460" spans="1:10" x14ac:dyDescent="0.3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</row>
    <row r="3461" spans="1:10" x14ac:dyDescent="0.3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</row>
    <row r="3462" spans="1:10" x14ac:dyDescent="0.3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</row>
    <row r="3463" spans="1:10" x14ac:dyDescent="0.3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</row>
    <row r="3464" spans="1:10" x14ac:dyDescent="0.3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</row>
    <row r="3465" spans="1:10" x14ac:dyDescent="0.3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</row>
    <row r="3466" spans="1:10" x14ac:dyDescent="0.3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</row>
    <row r="3467" spans="1:10" x14ac:dyDescent="0.3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</row>
    <row r="3468" spans="1:10" x14ac:dyDescent="0.3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</row>
    <row r="3469" spans="1:10" x14ac:dyDescent="0.3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</row>
    <row r="3470" spans="1:10" x14ac:dyDescent="0.3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</row>
    <row r="3471" spans="1:10" x14ac:dyDescent="0.3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</row>
    <row r="3472" spans="1:10" x14ac:dyDescent="0.3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</row>
    <row r="3473" spans="1:10" x14ac:dyDescent="0.3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</row>
    <row r="3474" spans="1:10" x14ac:dyDescent="0.3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</row>
    <row r="3475" spans="1:10" x14ac:dyDescent="0.3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</row>
    <row r="3476" spans="1:10" x14ac:dyDescent="0.3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</row>
    <row r="3477" spans="1:10" x14ac:dyDescent="0.3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</row>
    <row r="3478" spans="1:10" x14ac:dyDescent="0.3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</row>
    <row r="3479" spans="1:10" x14ac:dyDescent="0.3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</row>
    <row r="3480" spans="1:10" x14ac:dyDescent="0.3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</row>
    <row r="3481" spans="1:10" x14ac:dyDescent="0.3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</row>
    <row r="3482" spans="1:10" x14ac:dyDescent="0.3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</row>
    <row r="3483" spans="1:10" x14ac:dyDescent="0.3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</row>
    <row r="3484" spans="1:10" x14ac:dyDescent="0.3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</row>
    <row r="3485" spans="1:10" x14ac:dyDescent="0.3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</row>
    <row r="3486" spans="1:10" x14ac:dyDescent="0.3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</row>
    <row r="3487" spans="1:10" x14ac:dyDescent="0.3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</row>
    <row r="3488" spans="1:10" x14ac:dyDescent="0.3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</row>
    <row r="3489" spans="1:10" x14ac:dyDescent="0.3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</row>
    <row r="3490" spans="1:10" x14ac:dyDescent="0.3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</row>
    <row r="3491" spans="1:10" x14ac:dyDescent="0.3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</row>
    <row r="3492" spans="1:10" x14ac:dyDescent="0.3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</row>
    <row r="3493" spans="1:10" x14ac:dyDescent="0.3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</row>
    <row r="3494" spans="1:10" x14ac:dyDescent="0.3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</row>
    <row r="3495" spans="1:10" x14ac:dyDescent="0.3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</row>
    <row r="3496" spans="1:10" x14ac:dyDescent="0.3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</row>
    <row r="3497" spans="1:10" x14ac:dyDescent="0.3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</row>
    <row r="3498" spans="1:10" x14ac:dyDescent="0.3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</row>
    <row r="3499" spans="1:10" x14ac:dyDescent="0.3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</row>
    <row r="3500" spans="1:10" x14ac:dyDescent="0.3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</row>
    <row r="3501" spans="1:10" x14ac:dyDescent="0.3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</row>
    <row r="3502" spans="1:10" x14ac:dyDescent="0.3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</row>
    <row r="3503" spans="1:10" x14ac:dyDescent="0.3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</row>
    <row r="3504" spans="1:10" x14ac:dyDescent="0.3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</row>
    <row r="3505" spans="1:10" x14ac:dyDescent="0.3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</row>
    <row r="3506" spans="1:10" x14ac:dyDescent="0.3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</row>
    <row r="3507" spans="1:10" x14ac:dyDescent="0.3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</row>
    <row r="3508" spans="1:10" x14ac:dyDescent="0.3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</row>
    <row r="3509" spans="1:10" x14ac:dyDescent="0.3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</row>
    <row r="3510" spans="1:10" x14ac:dyDescent="0.3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</row>
    <row r="3511" spans="1:10" x14ac:dyDescent="0.3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</row>
    <row r="3512" spans="1:10" x14ac:dyDescent="0.3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</row>
    <row r="3513" spans="1:10" x14ac:dyDescent="0.3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</row>
    <row r="3514" spans="1:10" x14ac:dyDescent="0.3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</row>
    <row r="3515" spans="1:10" x14ac:dyDescent="0.3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</row>
    <row r="3516" spans="1:10" x14ac:dyDescent="0.3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</row>
    <row r="3517" spans="1:10" x14ac:dyDescent="0.3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</row>
    <row r="3518" spans="1:10" x14ac:dyDescent="0.3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</row>
    <row r="3519" spans="1:10" x14ac:dyDescent="0.3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</row>
    <row r="3520" spans="1:10" x14ac:dyDescent="0.3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</row>
    <row r="3521" spans="1:10" x14ac:dyDescent="0.3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</row>
    <row r="3522" spans="1:10" x14ac:dyDescent="0.3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</row>
    <row r="3523" spans="1:10" x14ac:dyDescent="0.3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</row>
    <row r="3524" spans="1:10" x14ac:dyDescent="0.3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</row>
    <row r="3525" spans="1:10" x14ac:dyDescent="0.3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</row>
    <row r="3526" spans="1:10" x14ac:dyDescent="0.3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</row>
    <row r="3527" spans="1:10" x14ac:dyDescent="0.3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</row>
    <row r="3528" spans="1:10" x14ac:dyDescent="0.3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</row>
    <row r="3529" spans="1:10" x14ac:dyDescent="0.3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</row>
    <row r="3530" spans="1:10" x14ac:dyDescent="0.3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</row>
    <row r="3531" spans="1:10" x14ac:dyDescent="0.3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</row>
    <row r="3532" spans="1:10" x14ac:dyDescent="0.3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</row>
    <row r="3533" spans="1:10" x14ac:dyDescent="0.3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</row>
    <row r="3534" spans="1:10" x14ac:dyDescent="0.3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</row>
    <row r="3535" spans="1:10" x14ac:dyDescent="0.3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</row>
    <row r="3536" spans="1:10" x14ac:dyDescent="0.3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</row>
    <row r="3537" spans="1:10" x14ac:dyDescent="0.3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</row>
    <row r="3538" spans="1:10" x14ac:dyDescent="0.3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</row>
    <row r="3539" spans="1:10" x14ac:dyDescent="0.3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</row>
    <row r="3540" spans="1:10" x14ac:dyDescent="0.3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</row>
    <row r="3541" spans="1:10" x14ac:dyDescent="0.3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</row>
    <row r="3542" spans="1:10" x14ac:dyDescent="0.3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</row>
    <row r="3543" spans="1:10" x14ac:dyDescent="0.3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</row>
    <row r="3544" spans="1:10" x14ac:dyDescent="0.3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</row>
    <row r="3545" spans="1:10" x14ac:dyDescent="0.3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</row>
    <row r="3546" spans="1:10" x14ac:dyDescent="0.3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</row>
    <row r="3547" spans="1:10" x14ac:dyDescent="0.3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</row>
    <row r="3548" spans="1:10" x14ac:dyDescent="0.3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</row>
    <row r="3549" spans="1:10" x14ac:dyDescent="0.3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</row>
    <row r="3550" spans="1:10" x14ac:dyDescent="0.3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</row>
    <row r="3551" spans="1:10" x14ac:dyDescent="0.3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</row>
    <row r="3552" spans="1:10" x14ac:dyDescent="0.3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</row>
    <row r="3553" spans="1:10" x14ac:dyDescent="0.3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</row>
    <row r="3554" spans="1:10" x14ac:dyDescent="0.3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</row>
    <row r="3555" spans="1:10" x14ac:dyDescent="0.3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</row>
    <row r="3556" spans="1:10" x14ac:dyDescent="0.3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</row>
    <row r="3557" spans="1:10" x14ac:dyDescent="0.3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</row>
    <row r="3558" spans="1:10" x14ac:dyDescent="0.3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</row>
    <row r="3559" spans="1:10" x14ac:dyDescent="0.3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</row>
    <row r="3560" spans="1:10" x14ac:dyDescent="0.3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</row>
    <row r="3561" spans="1:10" x14ac:dyDescent="0.3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</row>
    <row r="3562" spans="1:10" x14ac:dyDescent="0.3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</row>
    <row r="3563" spans="1:10" x14ac:dyDescent="0.3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</row>
    <row r="3564" spans="1:10" x14ac:dyDescent="0.3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</row>
    <row r="3565" spans="1:10" x14ac:dyDescent="0.3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</row>
    <row r="3566" spans="1:10" x14ac:dyDescent="0.3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</row>
    <row r="3567" spans="1:10" x14ac:dyDescent="0.3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</row>
    <row r="3568" spans="1:10" x14ac:dyDescent="0.3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</row>
    <row r="3569" spans="1:10" x14ac:dyDescent="0.3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</row>
    <row r="3570" spans="1:10" x14ac:dyDescent="0.3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</row>
    <row r="3571" spans="1:10" x14ac:dyDescent="0.3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</row>
    <row r="3572" spans="1:10" x14ac:dyDescent="0.3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</row>
    <row r="3573" spans="1:10" x14ac:dyDescent="0.3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</row>
    <row r="3574" spans="1:10" x14ac:dyDescent="0.3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</row>
    <row r="3575" spans="1:10" x14ac:dyDescent="0.3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</row>
    <row r="3576" spans="1:10" x14ac:dyDescent="0.3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</row>
    <row r="3577" spans="1:10" x14ac:dyDescent="0.3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</row>
    <row r="3578" spans="1:10" x14ac:dyDescent="0.3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</row>
    <row r="3579" spans="1:10" x14ac:dyDescent="0.3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</row>
    <row r="3580" spans="1:10" x14ac:dyDescent="0.3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</row>
    <row r="3581" spans="1:10" x14ac:dyDescent="0.3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</row>
    <row r="3582" spans="1:10" x14ac:dyDescent="0.3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</row>
    <row r="3583" spans="1:10" x14ac:dyDescent="0.3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</row>
    <row r="3584" spans="1:10" x14ac:dyDescent="0.3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</row>
    <row r="3585" spans="1:10" x14ac:dyDescent="0.3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</row>
    <row r="3586" spans="1:10" x14ac:dyDescent="0.3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</row>
    <row r="3587" spans="1:10" x14ac:dyDescent="0.3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</row>
    <row r="3588" spans="1:10" x14ac:dyDescent="0.3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</row>
    <row r="3589" spans="1:10" x14ac:dyDescent="0.3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</row>
    <row r="3590" spans="1:10" x14ac:dyDescent="0.3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</row>
    <row r="3591" spans="1:10" x14ac:dyDescent="0.3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</row>
    <row r="3592" spans="1:10" x14ac:dyDescent="0.3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</row>
    <row r="3593" spans="1:10" x14ac:dyDescent="0.3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</row>
    <row r="3594" spans="1:10" x14ac:dyDescent="0.3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</row>
    <row r="3595" spans="1:10" x14ac:dyDescent="0.3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</row>
    <row r="3596" spans="1:10" x14ac:dyDescent="0.3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</row>
    <row r="3597" spans="1:10" x14ac:dyDescent="0.3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</row>
    <row r="3598" spans="1:10" x14ac:dyDescent="0.3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</row>
    <row r="3599" spans="1:10" x14ac:dyDescent="0.3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</row>
    <row r="3600" spans="1:10" x14ac:dyDescent="0.3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</row>
    <row r="3601" spans="1:10" x14ac:dyDescent="0.3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</row>
    <row r="3602" spans="1:10" x14ac:dyDescent="0.3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</row>
    <row r="3603" spans="1:10" x14ac:dyDescent="0.3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</row>
    <row r="3604" spans="1:10" x14ac:dyDescent="0.3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</row>
    <row r="3605" spans="1:10" x14ac:dyDescent="0.3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</row>
    <row r="3606" spans="1:10" x14ac:dyDescent="0.3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</row>
    <row r="3607" spans="1:10" x14ac:dyDescent="0.3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</row>
    <row r="3608" spans="1:10" x14ac:dyDescent="0.3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</row>
    <row r="3609" spans="1:10" x14ac:dyDescent="0.3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</row>
    <row r="3610" spans="1:10" x14ac:dyDescent="0.3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</row>
    <row r="3611" spans="1:10" x14ac:dyDescent="0.3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</row>
    <row r="3612" spans="1:10" x14ac:dyDescent="0.3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</row>
    <row r="3613" spans="1:10" x14ac:dyDescent="0.3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</row>
    <row r="3614" spans="1:10" x14ac:dyDescent="0.3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</row>
    <row r="3615" spans="1:10" x14ac:dyDescent="0.3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</row>
    <row r="3616" spans="1:10" x14ac:dyDescent="0.3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</row>
    <row r="3617" spans="1:10" x14ac:dyDescent="0.3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</row>
    <row r="3618" spans="1:10" x14ac:dyDescent="0.3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</row>
    <row r="3619" spans="1:10" x14ac:dyDescent="0.3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</row>
    <row r="3620" spans="1:10" x14ac:dyDescent="0.3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</row>
    <row r="3621" spans="1:10" x14ac:dyDescent="0.3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</row>
    <row r="3622" spans="1:10" x14ac:dyDescent="0.3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</row>
    <row r="3623" spans="1:10" x14ac:dyDescent="0.3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</row>
    <row r="3624" spans="1:10" x14ac:dyDescent="0.3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</row>
    <row r="3625" spans="1:10" x14ac:dyDescent="0.3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</row>
    <row r="3626" spans="1:10" x14ac:dyDescent="0.3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</row>
    <row r="3627" spans="1:10" x14ac:dyDescent="0.3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</row>
    <row r="3628" spans="1:10" x14ac:dyDescent="0.3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</row>
    <row r="3629" spans="1:10" x14ac:dyDescent="0.3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</row>
    <row r="3630" spans="1:10" x14ac:dyDescent="0.3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</row>
    <row r="3631" spans="1:10" x14ac:dyDescent="0.3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</row>
    <row r="3632" spans="1:10" x14ac:dyDescent="0.3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</row>
    <row r="3633" spans="1:10" x14ac:dyDescent="0.3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</row>
    <row r="3634" spans="1:10" x14ac:dyDescent="0.3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</row>
    <row r="3635" spans="1:10" x14ac:dyDescent="0.3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</row>
    <row r="3636" spans="1:10" x14ac:dyDescent="0.3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</row>
    <row r="3637" spans="1:10" x14ac:dyDescent="0.3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</row>
    <row r="3638" spans="1:10" x14ac:dyDescent="0.3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</row>
    <row r="3639" spans="1:10" x14ac:dyDescent="0.3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</row>
    <row r="3640" spans="1:10" x14ac:dyDescent="0.3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</row>
    <row r="3641" spans="1:10" x14ac:dyDescent="0.3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</row>
    <row r="3642" spans="1:10" x14ac:dyDescent="0.3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</row>
    <row r="3643" spans="1:10" x14ac:dyDescent="0.3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</row>
    <row r="3644" spans="1:10" x14ac:dyDescent="0.3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</row>
    <row r="3645" spans="1:10" x14ac:dyDescent="0.3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</row>
    <row r="3646" spans="1:10" x14ac:dyDescent="0.3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</row>
    <row r="3647" spans="1:10" x14ac:dyDescent="0.3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</row>
    <row r="3648" spans="1:10" x14ac:dyDescent="0.3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</row>
    <row r="3649" spans="1:10" x14ac:dyDescent="0.3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</row>
    <row r="3650" spans="1:10" x14ac:dyDescent="0.3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</row>
    <row r="3651" spans="1:10" x14ac:dyDescent="0.3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</row>
    <row r="3652" spans="1:10" x14ac:dyDescent="0.3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</row>
    <row r="3653" spans="1:10" x14ac:dyDescent="0.3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</row>
    <row r="3654" spans="1:10" x14ac:dyDescent="0.3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</row>
    <row r="3655" spans="1:10" x14ac:dyDescent="0.3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</row>
    <row r="3656" spans="1:10" x14ac:dyDescent="0.3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</row>
    <row r="3657" spans="1:10" x14ac:dyDescent="0.3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</row>
    <row r="3658" spans="1:10" x14ac:dyDescent="0.3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</row>
    <row r="3659" spans="1:10" x14ac:dyDescent="0.3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</row>
    <row r="3660" spans="1:10" x14ac:dyDescent="0.3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</row>
    <row r="3661" spans="1:10" x14ac:dyDescent="0.3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</row>
    <row r="3662" spans="1:10" x14ac:dyDescent="0.3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</row>
    <row r="3663" spans="1:10" x14ac:dyDescent="0.3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</row>
    <row r="3664" spans="1:10" x14ac:dyDescent="0.3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</row>
    <row r="3665" spans="1:10" x14ac:dyDescent="0.3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</row>
    <row r="3666" spans="1:10" x14ac:dyDescent="0.3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</row>
    <row r="3667" spans="1:10" x14ac:dyDescent="0.3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</row>
    <row r="3668" spans="1:10" x14ac:dyDescent="0.3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</row>
    <row r="3669" spans="1:10" x14ac:dyDescent="0.3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</row>
    <row r="3670" spans="1:10" x14ac:dyDescent="0.3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</row>
    <row r="3671" spans="1:10" x14ac:dyDescent="0.3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</row>
    <row r="3672" spans="1:10" x14ac:dyDescent="0.3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</row>
    <row r="3673" spans="1:10" x14ac:dyDescent="0.3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</row>
    <row r="3674" spans="1:10" x14ac:dyDescent="0.3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</row>
    <row r="3675" spans="1:10" x14ac:dyDescent="0.3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</row>
    <row r="3676" spans="1:10" x14ac:dyDescent="0.3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</row>
    <row r="3677" spans="1:10" x14ac:dyDescent="0.3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</row>
    <row r="3678" spans="1:10" x14ac:dyDescent="0.3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</row>
    <row r="3679" spans="1:10" x14ac:dyDescent="0.3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</row>
    <row r="3680" spans="1:10" x14ac:dyDescent="0.3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</row>
    <row r="3681" spans="1:10" x14ac:dyDescent="0.3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</row>
    <row r="3682" spans="1:10" x14ac:dyDescent="0.3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</row>
    <row r="3683" spans="1:10" x14ac:dyDescent="0.3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</row>
    <row r="3684" spans="1:10" x14ac:dyDescent="0.3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</row>
    <row r="3685" spans="1:10" x14ac:dyDescent="0.3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</row>
    <row r="3686" spans="1:10" x14ac:dyDescent="0.3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</row>
    <row r="3687" spans="1:10" x14ac:dyDescent="0.3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</row>
    <row r="3688" spans="1:10" x14ac:dyDescent="0.3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</row>
    <row r="3689" spans="1:10" x14ac:dyDescent="0.3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</row>
    <row r="3690" spans="1:10" x14ac:dyDescent="0.3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</row>
    <row r="3691" spans="1:10" x14ac:dyDescent="0.3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</row>
    <row r="3692" spans="1:10" x14ac:dyDescent="0.3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</row>
    <row r="3693" spans="1:10" x14ac:dyDescent="0.3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</row>
    <row r="3694" spans="1:10" x14ac:dyDescent="0.3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</row>
    <row r="3695" spans="1:10" x14ac:dyDescent="0.3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</row>
    <row r="3696" spans="1:10" x14ac:dyDescent="0.3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</row>
    <row r="3697" spans="1:10" x14ac:dyDescent="0.3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</row>
    <row r="3698" spans="1:10" x14ac:dyDescent="0.3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</row>
    <row r="3699" spans="1:10" x14ac:dyDescent="0.3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</row>
    <row r="3700" spans="1:10" x14ac:dyDescent="0.3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</row>
    <row r="3701" spans="1:10" x14ac:dyDescent="0.3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</row>
    <row r="3702" spans="1:10" x14ac:dyDescent="0.3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</row>
    <row r="3703" spans="1:10" x14ac:dyDescent="0.3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</row>
    <row r="3704" spans="1:10" x14ac:dyDescent="0.3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</row>
    <row r="3705" spans="1:10" x14ac:dyDescent="0.3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</row>
    <row r="3706" spans="1:10" x14ac:dyDescent="0.3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</row>
    <row r="3707" spans="1:10" x14ac:dyDescent="0.3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</row>
    <row r="3708" spans="1:10" x14ac:dyDescent="0.3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</row>
    <row r="3709" spans="1:10" x14ac:dyDescent="0.3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</row>
    <row r="3710" spans="1:10" x14ac:dyDescent="0.3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</row>
    <row r="3711" spans="1:10" x14ac:dyDescent="0.3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</row>
    <row r="3712" spans="1:10" x14ac:dyDescent="0.3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</row>
    <row r="3713" spans="1:10" x14ac:dyDescent="0.3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</row>
    <row r="3714" spans="1:10" x14ac:dyDescent="0.3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</row>
    <row r="3715" spans="1:10" x14ac:dyDescent="0.3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</row>
    <row r="3716" spans="1:10" x14ac:dyDescent="0.3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</row>
    <row r="3717" spans="1:10" x14ac:dyDescent="0.3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</row>
    <row r="3718" spans="1:10" x14ac:dyDescent="0.3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</row>
    <row r="3719" spans="1:10" x14ac:dyDescent="0.3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</row>
    <row r="3720" spans="1:10" x14ac:dyDescent="0.3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</row>
    <row r="3721" spans="1:10" x14ac:dyDescent="0.3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</row>
    <row r="3722" spans="1:10" x14ac:dyDescent="0.3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</row>
    <row r="3723" spans="1:10" x14ac:dyDescent="0.3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</row>
    <row r="3724" spans="1:10" x14ac:dyDescent="0.3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</row>
    <row r="3725" spans="1:10" x14ac:dyDescent="0.3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</row>
    <row r="3726" spans="1:10" x14ac:dyDescent="0.3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</row>
    <row r="3727" spans="1:10" x14ac:dyDescent="0.3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</row>
    <row r="3728" spans="1:10" x14ac:dyDescent="0.3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</row>
    <row r="3729" spans="1:10" x14ac:dyDescent="0.3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</row>
    <row r="3730" spans="1:10" x14ac:dyDescent="0.3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</row>
    <row r="3731" spans="1:10" x14ac:dyDescent="0.3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</row>
    <row r="3732" spans="1:10" x14ac:dyDescent="0.3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</row>
    <row r="3733" spans="1:10" x14ac:dyDescent="0.3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</row>
    <row r="3734" spans="1:10" x14ac:dyDescent="0.3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</row>
    <row r="3735" spans="1:10" x14ac:dyDescent="0.3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</row>
    <row r="3736" spans="1:10" x14ac:dyDescent="0.3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</row>
    <row r="3737" spans="1:10" x14ac:dyDescent="0.3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</row>
    <row r="3738" spans="1:10" x14ac:dyDescent="0.3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</row>
    <row r="3739" spans="1:10" x14ac:dyDescent="0.3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</row>
    <row r="3740" spans="1:10" x14ac:dyDescent="0.3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</row>
    <row r="3741" spans="1:10" x14ac:dyDescent="0.3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</row>
    <row r="3742" spans="1:10" x14ac:dyDescent="0.3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</row>
    <row r="3743" spans="1:10" x14ac:dyDescent="0.3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</row>
    <row r="3744" spans="1:10" x14ac:dyDescent="0.3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</row>
    <row r="3745" spans="1:10" x14ac:dyDescent="0.3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</row>
    <row r="3746" spans="1:10" x14ac:dyDescent="0.3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</row>
    <row r="3747" spans="1:10" x14ac:dyDescent="0.3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</row>
    <row r="3748" spans="1:10" x14ac:dyDescent="0.3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</row>
    <row r="3749" spans="1:10" x14ac:dyDescent="0.3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</row>
    <row r="3750" spans="1:10" x14ac:dyDescent="0.3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</row>
    <row r="3751" spans="1:10" x14ac:dyDescent="0.3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</row>
    <row r="3752" spans="1:10" x14ac:dyDescent="0.3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</row>
    <row r="3753" spans="1:10" x14ac:dyDescent="0.3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</row>
    <row r="3754" spans="1:10" x14ac:dyDescent="0.3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</row>
    <row r="3755" spans="1:10" x14ac:dyDescent="0.3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</row>
    <row r="3756" spans="1:10" x14ac:dyDescent="0.3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</row>
    <row r="3757" spans="1:10" x14ac:dyDescent="0.3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</row>
    <row r="3758" spans="1:10" x14ac:dyDescent="0.3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</row>
    <row r="3759" spans="1:10" x14ac:dyDescent="0.3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</row>
    <row r="3760" spans="1:10" x14ac:dyDescent="0.3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</row>
    <row r="3761" spans="1:10" x14ac:dyDescent="0.3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</row>
    <row r="3762" spans="1:10" x14ac:dyDescent="0.3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</row>
    <row r="3763" spans="1:10" x14ac:dyDescent="0.3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</row>
    <row r="3764" spans="1:10" x14ac:dyDescent="0.3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</row>
    <row r="3765" spans="1:10" x14ac:dyDescent="0.3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</row>
    <row r="3766" spans="1:10" x14ac:dyDescent="0.3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</row>
    <row r="3767" spans="1:10" x14ac:dyDescent="0.3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</row>
    <row r="3768" spans="1:10" x14ac:dyDescent="0.3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</row>
    <row r="3769" spans="1:10" x14ac:dyDescent="0.3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</row>
    <row r="3770" spans="1:10" x14ac:dyDescent="0.3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</row>
    <row r="3771" spans="1:10" x14ac:dyDescent="0.3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</row>
    <row r="3772" spans="1:10" x14ac:dyDescent="0.3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</row>
    <row r="3773" spans="1:10" x14ac:dyDescent="0.3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</row>
    <row r="3774" spans="1:10" x14ac:dyDescent="0.3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</row>
    <row r="3775" spans="1:10" x14ac:dyDescent="0.3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</row>
    <row r="3776" spans="1:10" x14ac:dyDescent="0.3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</row>
    <row r="3777" spans="1:10" x14ac:dyDescent="0.3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</row>
    <row r="3778" spans="1:10" x14ac:dyDescent="0.3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</row>
    <row r="3779" spans="1:10" x14ac:dyDescent="0.3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</row>
    <row r="3780" spans="1:10" x14ac:dyDescent="0.3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</row>
    <row r="3781" spans="1:10" x14ac:dyDescent="0.3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</row>
    <row r="3782" spans="1:10" x14ac:dyDescent="0.3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</row>
    <row r="3783" spans="1:10" x14ac:dyDescent="0.3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</row>
    <row r="3784" spans="1:10" x14ac:dyDescent="0.3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</row>
    <row r="3785" spans="1:10" x14ac:dyDescent="0.3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</row>
    <row r="3786" spans="1:10" x14ac:dyDescent="0.3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</row>
    <row r="3787" spans="1:10" x14ac:dyDescent="0.3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</row>
    <row r="3788" spans="1:10" x14ac:dyDescent="0.3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</row>
    <row r="3789" spans="1:10" x14ac:dyDescent="0.3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</row>
    <row r="3790" spans="1:10" x14ac:dyDescent="0.3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</row>
    <row r="3791" spans="1:10" x14ac:dyDescent="0.3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</row>
    <row r="3792" spans="1:10" x14ac:dyDescent="0.3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</row>
    <row r="3793" spans="1:10" x14ac:dyDescent="0.3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</row>
    <row r="3794" spans="1:10" x14ac:dyDescent="0.3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</row>
    <row r="3795" spans="1:10" x14ac:dyDescent="0.3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</row>
    <row r="3796" spans="1:10" x14ac:dyDescent="0.3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</row>
    <row r="3797" spans="1:10" x14ac:dyDescent="0.3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</row>
    <row r="3798" spans="1:10" x14ac:dyDescent="0.3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</row>
    <row r="3799" spans="1:10" x14ac:dyDescent="0.3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</row>
    <row r="3800" spans="1:10" x14ac:dyDescent="0.3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</row>
    <row r="3801" spans="1:10" x14ac:dyDescent="0.3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</row>
    <row r="3802" spans="1:10" x14ac:dyDescent="0.3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</row>
    <row r="3803" spans="1:10" x14ac:dyDescent="0.3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</row>
    <row r="3804" spans="1:10" x14ac:dyDescent="0.3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</row>
    <row r="3805" spans="1:10" x14ac:dyDescent="0.3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</row>
    <row r="3806" spans="1:10" x14ac:dyDescent="0.3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</row>
    <row r="3807" spans="1:10" x14ac:dyDescent="0.3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</row>
    <row r="3808" spans="1:10" x14ac:dyDescent="0.3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</row>
    <row r="3809" spans="1:10" x14ac:dyDescent="0.3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</row>
    <row r="3810" spans="1:10" x14ac:dyDescent="0.3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</row>
    <row r="3811" spans="1:10" x14ac:dyDescent="0.3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</row>
    <row r="3812" spans="1:10" x14ac:dyDescent="0.3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</row>
    <row r="3813" spans="1:10" x14ac:dyDescent="0.3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</row>
    <row r="3814" spans="1:10" x14ac:dyDescent="0.3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</row>
    <row r="3815" spans="1:10" x14ac:dyDescent="0.3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</row>
    <row r="3816" spans="1:10" x14ac:dyDescent="0.3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</row>
    <row r="3817" spans="1:10" x14ac:dyDescent="0.3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</row>
    <row r="3818" spans="1:10" x14ac:dyDescent="0.3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</row>
    <row r="3819" spans="1:10" x14ac:dyDescent="0.3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</row>
    <row r="3820" spans="1:10" x14ac:dyDescent="0.3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</row>
    <row r="3821" spans="1:10" x14ac:dyDescent="0.3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</row>
    <row r="3822" spans="1:10" x14ac:dyDescent="0.3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</row>
    <row r="3823" spans="1:10" x14ac:dyDescent="0.3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</row>
    <row r="3824" spans="1:10" x14ac:dyDescent="0.3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</row>
    <row r="3825" spans="1:10" x14ac:dyDescent="0.3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</row>
    <row r="3826" spans="1:10" x14ac:dyDescent="0.3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</row>
    <row r="3827" spans="1:10" x14ac:dyDescent="0.3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</row>
    <row r="3828" spans="1:10" x14ac:dyDescent="0.3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</row>
    <row r="3829" spans="1:10" x14ac:dyDescent="0.3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</row>
    <row r="3830" spans="1:10" x14ac:dyDescent="0.3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</row>
    <row r="3831" spans="1:10" x14ac:dyDescent="0.3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</row>
    <row r="3832" spans="1:10" x14ac:dyDescent="0.3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</row>
    <row r="3833" spans="1:10" x14ac:dyDescent="0.3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</row>
    <row r="3834" spans="1:10" x14ac:dyDescent="0.3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</row>
    <row r="3835" spans="1:10" x14ac:dyDescent="0.3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</row>
    <row r="3836" spans="1:10" x14ac:dyDescent="0.3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</row>
    <row r="3837" spans="1:10" x14ac:dyDescent="0.3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</row>
    <row r="3838" spans="1:10" x14ac:dyDescent="0.3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</row>
    <row r="3839" spans="1:10" x14ac:dyDescent="0.3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</row>
    <row r="3840" spans="1:10" x14ac:dyDescent="0.3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</row>
    <row r="3841" spans="1:10" x14ac:dyDescent="0.3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</row>
    <row r="3842" spans="1:10" x14ac:dyDescent="0.3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</row>
    <row r="3843" spans="1:10" x14ac:dyDescent="0.3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</row>
    <row r="3844" spans="1:10" x14ac:dyDescent="0.3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</row>
    <row r="3845" spans="1:10" x14ac:dyDescent="0.3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</row>
    <row r="3846" spans="1:10" x14ac:dyDescent="0.3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</row>
    <row r="3847" spans="1:10" x14ac:dyDescent="0.3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</row>
    <row r="3848" spans="1:10" x14ac:dyDescent="0.3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</row>
    <row r="3849" spans="1:10" x14ac:dyDescent="0.3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</row>
    <row r="3850" spans="1:10" x14ac:dyDescent="0.3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</row>
    <row r="3851" spans="1:10" x14ac:dyDescent="0.3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</row>
    <row r="3852" spans="1:10" x14ac:dyDescent="0.3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</row>
    <row r="3853" spans="1:10" x14ac:dyDescent="0.3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</row>
    <row r="3854" spans="1:10" x14ac:dyDescent="0.3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</row>
    <row r="3855" spans="1:10" x14ac:dyDescent="0.3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</row>
    <row r="3856" spans="1:10" x14ac:dyDescent="0.3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</row>
    <row r="3857" spans="1:10" x14ac:dyDescent="0.3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</row>
    <row r="3858" spans="1:10" x14ac:dyDescent="0.3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</row>
    <row r="3859" spans="1:10" x14ac:dyDescent="0.3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</row>
    <row r="3860" spans="1:10" x14ac:dyDescent="0.3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</row>
    <row r="3861" spans="1:10" x14ac:dyDescent="0.3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</row>
    <row r="3862" spans="1:10" x14ac:dyDescent="0.3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</row>
    <row r="3863" spans="1:10" x14ac:dyDescent="0.3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</row>
    <row r="3864" spans="1:10" x14ac:dyDescent="0.3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</row>
    <row r="3865" spans="1:10" x14ac:dyDescent="0.3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</row>
    <row r="3866" spans="1:10" x14ac:dyDescent="0.3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</row>
    <row r="3867" spans="1:10" x14ac:dyDescent="0.3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</row>
    <row r="3868" spans="1:10" x14ac:dyDescent="0.3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</row>
    <row r="3869" spans="1:10" x14ac:dyDescent="0.3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</row>
    <row r="3870" spans="1:10" x14ac:dyDescent="0.3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</row>
    <row r="3871" spans="1:10" x14ac:dyDescent="0.3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</row>
    <row r="3872" spans="1:10" x14ac:dyDescent="0.3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</row>
    <row r="3873" spans="1:10" x14ac:dyDescent="0.3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</row>
    <row r="3874" spans="1:10" x14ac:dyDescent="0.3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</row>
    <row r="3875" spans="1:10" x14ac:dyDescent="0.3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</row>
    <row r="3876" spans="1:10" x14ac:dyDescent="0.3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</row>
    <row r="3877" spans="1:10" x14ac:dyDescent="0.3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</row>
    <row r="3878" spans="1:10" x14ac:dyDescent="0.3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</row>
    <row r="3879" spans="1:10" x14ac:dyDescent="0.3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</row>
    <row r="3880" spans="1:10" x14ac:dyDescent="0.3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</row>
    <row r="3881" spans="1:10" x14ac:dyDescent="0.3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</row>
    <row r="3882" spans="1:10" x14ac:dyDescent="0.3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</row>
    <row r="3883" spans="1:10" x14ac:dyDescent="0.3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</row>
    <row r="3884" spans="1:10" x14ac:dyDescent="0.3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</row>
    <row r="3885" spans="1:10" x14ac:dyDescent="0.3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</row>
    <row r="3886" spans="1:10" x14ac:dyDescent="0.3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</row>
    <row r="3887" spans="1:10" x14ac:dyDescent="0.3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</row>
    <row r="3888" spans="1:10" x14ac:dyDescent="0.3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</row>
    <row r="3889" spans="1:10" x14ac:dyDescent="0.3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</row>
    <row r="3890" spans="1:10" x14ac:dyDescent="0.3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</row>
    <row r="3891" spans="1:10" x14ac:dyDescent="0.3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</row>
    <row r="3892" spans="1:10" x14ac:dyDescent="0.3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</row>
    <row r="3893" spans="1:10" x14ac:dyDescent="0.3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</row>
    <row r="3894" spans="1:10" x14ac:dyDescent="0.3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</row>
    <row r="3895" spans="1:10" x14ac:dyDescent="0.3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</row>
    <row r="3896" spans="1:10" x14ac:dyDescent="0.3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</row>
    <row r="3897" spans="1:10" x14ac:dyDescent="0.3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</row>
    <row r="3898" spans="1:10" x14ac:dyDescent="0.3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</row>
    <row r="3899" spans="1:10" x14ac:dyDescent="0.3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</row>
    <row r="3900" spans="1:10" x14ac:dyDescent="0.3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</row>
    <row r="3901" spans="1:10" x14ac:dyDescent="0.3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</row>
    <row r="3902" spans="1:10" x14ac:dyDescent="0.3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</row>
    <row r="3903" spans="1:10" x14ac:dyDescent="0.3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</row>
    <row r="3904" spans="1:10" x14ac:dyDescent="0.3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</row>
    <row r="3905" spans="1:10" x14ac:dyDescent="0.3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</row>
    <row r="3906" spans="1:10" x14ac:dyDescent="0.3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</row>
    <row r="3907" spans="1:10" x14ac:dyDescent="0.3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</row>
    <row r="3908" spans="1:10" x14ac:dyDescent="0.3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</row>
    <row r="3909" spans="1:10" x14ac:dyDescent="0.3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</row>
    <row r="3910" spans="1:10" x14ac:dyDescent="0.3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</row>
    <row r="3911" spans="1:10" x14ac:dyDescent="0.3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</row>
    <row r="3912" spans="1:10" x14ac:dyDescent="0.3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</row>
    <row r="3913" spans="1:10" x14ac:dyDescent="0.3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</row>
    <row r="3914" spans="1:10" x14ac:dyDescent="0.3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</row>
    <row r="3915" spans="1:10" x14ac:dyDescent="0.3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</row>
    <row r="3916" spans="1:10" x14ac:dyDescent="0.3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</row>
    <row r="3917" spans="1:10" x14ac:dyDescent="0.3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</row>
    <row r="3918" spans="1:10" x14ac:dyDescent="0.3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</row>
    <row r="3919" spans="1:10" x14ac:dyDescent="0.3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</row>
    <row r="3920" spans="1:10" x14ac:dyDescent="0.3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</row>
    <row r="3921" spans="1:10" x14ac:dyDescent="0.3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</row>
    <row r="3922" spans="1:10" x14ac:dyDescent="0.3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</row>
    <row r="3923" spans="1:10" x14ac:dyDescent="0.3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</row>
    <row r="3924" spans="1:10" x14ac:dyDescent="0.3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</row>
    <row r="3925" spans="1:10" x14ac:dyDescent="0.3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</row>
    <row r="3926" spans="1:10" x14ac:dyDescent="0.3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</row>
    <row r="3927" spans="1:10" x14ac:dyDescent="0.3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</row>
    <row r="3928" spans="1:10" x14ac:dyDescent="0.3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</row>
    <row r="3929" spans="1:10" x14ac:dyDescent="0.3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</row>
    <row r="3930" spans="1:10" x14ac:dyDescent="0.3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</row>
    <row r="3931" spans="1:10" x14ac:dyDescent="0.3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</row>
    <row r="3932" spans="1:10" x14ac:dyDescent="0.3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</row>
    <row r="3933" spans="1:10" x14ac:dyDescent="0.3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</row>
    <row r="3934" spans="1:10" x14ac:dyDescent="0.3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</row>
    <row r="3935" spans="1:10" x14ac:dyDescent="0.3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</row>
    <row r="3936" spans="1:10" x14ac:dyDescent="0.3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</row>
    <row r="3937" spans="1:10" x14ac:dyDescent="0.3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</row>
    <row r="3938" spans="1:10" x14ac:dyDescent="0.3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</row>
    <row r="3939" spans="1:10" x14ac:dyDescent="0.3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</row>
    <row r="3940" spans="1:10" x14ac:dyDescent="0.3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</row>
    <row r="3941" spans="1:10" x14ac:dyDescent="0.3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</row>
    <row r="3942" spans="1:10" x14ac:dyDescent="0.3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</row>
    <row r="3943" spans="1:10" x14ac:dyDescent="0.3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</row>
    <row r="3944" spans="1:10" x14ac:dyDescent="0.3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</row>
    <row r="3945" spans="1:10" x14ac:dyDescent="0.3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</row>
    <row r="3946" spans="1:10" x14ac:dyDescent="0.3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</row>
    <row r="3947" spans="1:10" x14ac:dyDescent="0.3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</row>
    <row r="3948" spans="1:10" x14ac:dyDescent="0.3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</row>
    <row r="3949" spans="1:10" x14ac:dyDescent="0.3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</row>
    <row r="3950" spans="1:10" x14ac:dyDescent="0.3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</row>
    <row r="3951" spans="1:10" x14ac:dyDescent="0.3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</row>
    <row r="3952" spans="1:10" x14ac:dyDescent="0.3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</row>
    <row r="3953" spans="1:10" x14ac:dyDescent="0.3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</row>
    <row r="3954" spans="1:10" x14ac:dyDescent="0.3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</row>
    <row r="3955" spans="1:10" x14ac:dyDescent="0.3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</row>
    <row r="3956" spans="1:10" x14ac:dyDescent="0.3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</row>
    <row r="3957" spans="1:10" x14ac:dyDescent="0.3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</row>
    <row r="3958" spans="1:10" x14ac:dyDescent="0.3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</row>
    <row r="3959" spans="1:10" x14ac:dyDescent="0.3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</row>
    <row r="3960" spans="1:10" x14ac:dyDescent="0.3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</row>
    <row r="3961" spans="1:10" x14ac:dyDescent="0.3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</row>
    <row r="3962" spans="1:10" x14ac:dyDescent="0.3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</row>
    <row r="3963" spans="1:10" x14ac:dyDescent="0.3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</row>
    <row r="3964" spans="1:10" x14ac:dyDescent="0.3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</row>
    <row r="3965" spans="1:10" x14ac:dyDescent="0.3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</row>
    <row r="3966" spans="1:10" x14ac:dyDescent="0.3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</row>
    <row r="3967" spans="1:10" x14ac:dyDescent="0.3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</row>
    <row r="3968" spans="1:10" x14ac:dyDescent="0.3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</row>
    <row r="3969" spans="1:10" x14ac:dyDescent="0.3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</row>
    <row r="3970" spans="1:10" x14ac:dyDescent="0.3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</row>
    <row r="3971" spans="1:10" x14ac:dyDescent="0.3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</row>
    <row r="3972" spans="1:10" x14ac:dyDescent="0.3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</row>
    <row r="3973" spans="1:10" x14ac:dyDescent="0.3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</row>
    <row r="3974" spans="1:10" x14ac:dyDescent="0.3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</row>
    <row r="3975" spans="1:10" x14ac:dyDescent="0.3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</row>
    <row r="3976" spans="1:10" x14ac:dyDescent="0.3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</row>
    <row r="3977" spans="1:10" x14ac:dyDescent="0.3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</row>
    <row r="3978" spans="1:10" x14ac:dyDescent="0.3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</row>
    <row r="3979" spans="1:10" x14ac:dyDescent="0.3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</row>
    <row r="3980" spans="1:10" x14ac:dyDescent="0.3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</row>
    <row r="3981" spans="1:10" x14ac:dyDescent="0.3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</row>
    <row r="3982" spans="1:10" x14ac:dyDescent="0.3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</row>
    <row r="3983" spans="1:10" x14ac:dyDescent="0.3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</row>
    <row r="3984" spans="1:10" x14ac:dyDescent="0.3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</row>
    <row r="3985" spans="1:10" x14ac:dyDescent="0.3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</row>
    <row r="3986" spans="1:10" x14ac:dyDescent="0.3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</row>
    <row r="3987" spans="1:10" x14ac:dyDescent="0.3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</row>
    <row r="3988" spans="1:10" x14ac:dyDescent="0.3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</row>
    <row r="3989" spans="1:10" x14ac:dyDescent="0.3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</row>
    <row r="3990" spans="1:10" x14ac:dyDescent="0.3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</row>
    <row r="3991" spans="1:10" x14ac:dyDescent="0.3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</row>
    <row r="3992" spans="1:10" x14ac:dyDescent="0.3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</row>
    <row r="3993" spans="1:10" x14ac:dyDescent="0.3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</row>
    <row r="3994" spans="1:10" x14ac:dyDescent="0.3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</row>
    <row r="3995" spans="1:10" x14ac:dyDescent="0.3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</row>
    <row r="3996" spans="1:10" x14ac:dyDescent="0.3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</row>
    <row r="3997" spans="1:10" x14ac:dyDescent="0.3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</row>
    <row r="3998" spans="1:10" x14ac:dyDescent="0.3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</row>
    <row r="3999" spans="1:10" x14ac:dyDescent="0.3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</row>
    <row r="4000" spans="1:10" x14ac:dyDescent="0.3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</row>
    <row r="4001" spans="1:10" x14ac:dyDescent="0.3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</row>
    <row r="4002" spans="1:10" x14ac:dyDescent="0.3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</row>
    <row r="4003" spans="1:10" x14ac:dyDescent="0.3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</row>
    <row r="4004" spans="1:10" x14ac:dyDescent="0.3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</row>
    <row r="4005" spans="1:10" x14ac:dyDescent="0.3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</row>
    <row r="4006" spans="1:10" x14ac:dyDescent="0.3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</row>
    <row r="4007" spans="1:10" x14ac:dyDescent="0.3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</row>
    <row r="4008" spans="1:10" x14ac:dyDescent="0.3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</row>
    <row r="4009" spans="1:10" x14ac:dyDescent="0.3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</row>
    <row r="4010" spans="1:10" x14ac:dyDescent="0.3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</row>
    <row r="4011" spans="1:10" x14ac:dyDescent="0.3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</row>
    <row r="4012" spans="1:10" x14ac:dyDescent="0.3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</row>
    <row r="4013" spans="1:10" x14ac:dyDescent="0.3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</row>
    <row r="4014" spans="1:10" x14ac:dyDescent="0.3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</row>
    <row r="4015" spans="1:10" x14ac:dyDescent="0.3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</row>
    <row r="4016" spans="1:10" x14ac:dyDescent="0.3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</row>
    <row r="4017" spans="1:10" x14ac:dyDescent="0.3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</row>
    <row r="4018" spans="1:10" x14ac:dyDescent="0.3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</row>
    <row r="4019" spans="1:10" x14ac:dyDescent="0.3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</row>
    <row r="4020" spans="1:10" x14ac:dyDescent="0.3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</row>
    <row r="4021" spans="1:10" x14ac:dyDescent="0.3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</row>
    <row r="4022" spans="1:10" x14ac:dyDescent="0.3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</row>
    <row r="4023" spans="1:10" x14ac:dyDescent="0.3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</row>
    <row r="4024" spans="1:10" x14ac:dyDescent="0.3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</row>
    <row r="4025" spans="1:10" x14ac:dyDescent="0.3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</row>
    <row r="4026" spans="1:10" x14ac:dyDescent="0.3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</row>
    <row r="4027" spans="1:10" x14ac:dyDescent="0.3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</row>
    <row r="4028" spans="1:10" x14ac:dyDescent="0.3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</row>
    <row r="4029" spans="1:10" x14ac:dyDescent="0.3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</row>
    <row r="4030" spans="1:10" x14ac:dyDescent="0.3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</row>
    <row r="4031" spans="1:10" x14ac:dyDescent="0.3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</row>
    <row r="4032" spans="1:10" x14ac:dyDescent="0.3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</row>
    <row r="4033" spans="1:10" x14ac:dyDescent="0.3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</row>
    <row r="4034" spans="1:10" x14ac:dyDescent="0.3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</row>
    <row r="4035" spans="1:10" x14ac:dyDescent="0.3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</row>
    <row r="4036" spans="1:10" x14ac:dyDescent="0.3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</row>
    <row r="4037" spans="1:10" x14ac:dyDescent="0.3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</row>
    <row r="4038" spans="1:10" x14ac:dyDescent="0.3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</row>
    <row r="4039" spans="1:10" x14ac:dyDescent="0.3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</row>
    <row r="4040" spans="1:10" x14ac:dyDescent="0.3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</row>
    <row r="4041" spans="1:10" x14ac:dyDescent="0.3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</row>
    <row r="4042" spans="1:10" x14ac:dyDescent="0.3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</row>
    <row r="4043" spans="1:10" x14ac:dyDescent="0.3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</row>
    <row r="4044" spans="1:10" x14ac:dyDescent="0.3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</row>
    <row r="4045" spans="1:10" x14ac:dyDescent="0.3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</row>
    <row r="4046" spans="1:10" x14ac:dyDescent="0.3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</row>
    <row r="4047" spans="1:10" x14ac:dyDescent="0.3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</row>
    <row r="4048" spans="1:10" x14ac:dyDescent="0.3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</row>
    <row r="4049" spans="1:10" x14ac:dyDescent="0.3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</row>
    <row r="4050" spans="1:10" x14ac:dyDescent="0.3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</row>
    <row r="4051" spans="1:10" x14ac:dyDescent="0.3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</row>
    <row r="4052" spans="1:10" x14ac:dyDescent="0.3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</row>
    <row r="4053" spans="1:10" x14ac:dyDescent="0.3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</row>
    <row r="4054" spans="1:10" x14ac:dyDescent="0.3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</row>
    <row r="4055" spans="1:10" x14ac:dyDescent="0.3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</row>
    <row r="4056" spans="1:10" x14ac:dyDescent="0.3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</row>
    <row r="4057" spans="1:10" x14ac:dyDescent="0.3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</row>
    <row r="4058" spans="1:10" x14ac:dyDescent="0.3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</row>
    <row r="4059" spans="1:10" x14ac:dyDescent="0.3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</row>
    <row r="4060" spans="1:10" x14ac:dyDescent="0.3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</row>
    <row r="4061" spans="1:10" x14ac:dyDescent="0.3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</row>
    <row r="4062" spans="1:10" x14ac:dyDescent="0.3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</row>
    <row r="4063" spans="1:10" x14ac:dyDescent="0.3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</row>
    <row r="4064" spans="1:10" x14ac:dyDescent="0.3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</row>
    <row r="4065" spans="1:10" x14ac:dyDescent="0.3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</row>
    <row r="4066" spans="1:10" x14ac:dyDescent="0.3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</row>
    <row r="4067" spans="1:10" x14ac:dyDescent="0.3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</row>
    <row r="4068" spans="1:10" x14ac:dyDescent="0.3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</row>
    <row r="4069" spans="1:10" x14ac:dyDescent="0.3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</row>
    <row r="4070" spans="1:10" x14ac:dyDescent="0.3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</row>
    <row r="4071" spans="1:10" x14ac:dyDescent="0.3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</row>
    <row r="4072" spans="1:10" x14ac:dyDescent="0.3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</row>
    <row r="4073" spans="1:10" x14ac:dyDescent="0.3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</row>
    <row r="4074" spans="1:10" x14ac:dyDescent="0.3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</row>
    <row r="4075" spans="1:10" x14ac:dyDescent="0.3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</row>
    <row r="4076" spans="1:10" x14ac:dyDescent="0.3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</row>
    <row r="4077" spans="1:10" x14ac:dyDescent="0.3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</row>
    <row r="4078" spans="1:10" x14ac:dyDescent="0.3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</row>
    <row r="4079" spans="1:10" x14ac:dyDescent="0.3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</row>
    <row r="4080" spans="1:10" x14ac:dyDescent="0.3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</row>
    <row r="4081" spans="1:10" x14ac:dyDescent="0.3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</row>
    <row r="4082" spans="1:10" x14ac:dyDescent="0.3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</row>
    <row r="4083" spans="1:10" x14ac:dyDescent="0.3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</row>
    <row r="4084" spans="1:10" x14ac:dyDescent="0.3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</row>
    <row r="4085" spans="1:10" x14ac:dyDescent="0.3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</row>
    <row r="4086" spans="1:10" x14ac:dyDescent="0.3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</row>
    <row r="4087" spans="1:10" x14ac:dyDescent="0.3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</row>
    <row r="4088" spans="1:10" x14ac:dyDescent="0.3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</row>
    <row r="4089" spans="1:10" x14ac:dyDescent="0.3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</row>
    <row r="4090" spans="1:10" x14ac:dyDescent="0.3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</row>
    <row r="4091" spans="1:10" x14ac:dyDescent="0.3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</row>
    <row r="4092" spans="1:10" x14ac:dyDescent="0.3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</row>
    <row r="4093" spans="1:10" x14ac:dyDescent="0.3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</row>
    <row r="4094" spans="1:10" x14ac:dyDescent="0.3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</row>
    <row r="4095" spans="1:10" x14ac:dyDescent="0.3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</row>
    <row r="4096" spans="1:10" x14ac:dyDescent="0.3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</row>
    <row r="4097" spans="1:10" x14ac:dyDescent="0.3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</row>
    <row r="4098" spans="1:10" x14ac:dyDescent="0.3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</row>
    <row r="4099" spans="1:10" x14ac:dyDescent="0.3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</row>
    <row r="4100" spans="1:10" x14ac:dyDescent="0.3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</row>
    <row r="4101" spans="1:10" x14ac:dyDescent="0.3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</row>
    <row r="4102" spans="1:10" x14ac:dyDescent="0.3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</row>
    <row r="4103" spans="1:10" x14ac:dyDescent="0.3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</row>
    <row r="4104" spans="1:10" x14ac:dyDescent="0.3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</row>
    <row r="4105" spans="1:10" x14ac:dyDescent="0.3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</row>
    <row r="4106" spans="1:10" x14ac:dyDescent="0.3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</row>
    <row r="4107" spans="1:10" x14ac:dyDescent="0.3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</row>
    <row r="4108" spans="1:10" x14ac:dyDescent="0.3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</row>
    <row r="4109" spans="1:10" x14ac:dyDescent="0.3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</row>
    <row r="4110" spans="1:10" x14ac:dyDescent="0.3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</row>
    <row r="4111" spans="1:10" x14ac:dyDescent="0.3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</row>
    <row r="4112" spans="1:10" x14ac:dyDescent="0.3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</row>
    <row r="4113" spans="1:10" x14ac:dyDescent="0.3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</row>
    <row r="4114" spans="1:10" x14ac:dyDescent="0.3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</row>
    <row r="4115" spans="1:10" x14ac:dyDescent="0.3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</row>
    <row r="4116" spans="1:10" x14ac:dyDescent="0.3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</row>
    <row r="4117" spans="1:10" x14ac:dyDescent="0.3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</row>
    <row r="4118" spans="1:10" x14ac:dyDescent="0.3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</row>
    <row r="4119" spans="1:10" x14ac:dyDescent="0.3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</row>
    <row r="4120" spans="1:10" x14ac:dyDescent="0.3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</row>
    <row r="4121" spans="1:10" x14ac:dyDescent="0.3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</row>
    <row r="4122" spans="1:10" x14ac:dyDescent="0.3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</row>
    <row r="4123" spans="1:10" x14ac:dyDescent="0.3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</row>
    <row r="4124" spans="1:10" x14ac:dyDescent="0.3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</row>
    <row r="4125" spans="1:10" x14ac:dyDescent="0.3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</row>
    <row r="4126" spans="1:10" x14ac:dyDescent="0.3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</row>
    <row r="4127" spans="1:10" x14ac:dyDescent="0.3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</row>
    <row r="4128" spans="1:10" x14ac:dyDescent="0.3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</row>
    <row r="4129" spans="1:10" x14ac:dyDescent="0.3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</row>
    <row r="4130" spans="1:10" x14ac:dyDescent="0.3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</row>
    <row r="4131" spans="1:10" x14ac:dyDescent="0.3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</row>
    <row r="4132" spans="1:10" x14ac:dyDescent="0.3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</row>
    <row r="4133" spans="1:10" x14ac:dyDescent="0.3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</row>
    <row r="4134" spans="1:10" x14ac:dyDescent="0.3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</row>
    <row r="4135" spans="1:10" x14ac:dyDescent="0.3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</row>
    <row r="4136" spans="1:10" x14ac:dyDescent="0.3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</row>
    <row r="4137" spans="1:10" x14ac:dyDescent="0.3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</row>
    <row r="4138" spans="1:10" x14ac:dyDescent="0.3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</row>
    <row r="4139" spans="1:10" x14ac:dyDescent="0.3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</row>
    <row r="4140" spans="1:10" x14ac:dyDescent="0.3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</row>
    <row r="4141" spans="1:10" x14ac:dyDescent="0.3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</row>
    <row r="4142" spans="1:10" x14ac:dyDescent="0.3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</row>
    <row r="4143" spans="1:10" x14ac:dyDescent="0.3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</row>
    <row r="4144" spans="1:10" x14ac:dyDescent="0.3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</row>
    <row r="4145" spans="1:10" x14ac:dyDescent="0.3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</row>
    <row r="4146" spans="1:10" x14ac:dyDescent="0.3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</row>
    <row r="4147" spans="1:10" x14ac:dyDescent="0.3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</row>
    <row r="4148" spans="1:10" x14ac:dyDescent="0.3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</row>
    <row r="4149" spans="1:10" x14ac:dyDescent="0.3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</row>
    <row r="4150" spans="1:10" x14ac:dyDescent="0.3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</row>
    <row r="4151" spans="1:10" x14ac:dyDescent="0.3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</row>
    <row r="4152" spans="1:10" x14ac:dyDescent="0.3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</row>
    <row r="4153" spans="1:10" x14ac:dyDescent="0.3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</row>
    <row r="4154" spans="1:10" x14ac:dyDescent="0.3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</row>
    <row r="4155" spans="1:10" x14ac:dyDescent="0.3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</row>
    <row r="4156" spans="1:10" x14ac:dyDescent="0.3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</row>
    <row r="4157" spans="1:10" x14ac:dyDescent="0.3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</row>
    <row r="4158" spans="1:10" x14ac:dyDescent="0.3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</row>
    <row r="4159" spans="1:10" x14ac:dyDescent="0.3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</row>
    <row r="4160" spans="1:10" x14ac:dyDescent="0.3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</row>
    <row r="4161" spans="1:10" x14ac:dyDescent="0.3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</row>
    <row r="4162" spans="1:10" x14ac:dyDescent="0.3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</row>
    <row r="4163" spans="1:10" x14ac:dyDescent="0.3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</row>
    <row r="4164" spans="1:10" x14ac:dyDescent="0.3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</row>
    <row r="4165" spans="1:10" x14ac:dyDescent="0.3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</row>
    <row r="4166" spans="1:10" x14ac:dyDescent="0.3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</row>
    <row r="4167" spans="1:10" x14ac:dyDescent="0.3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</row>
    <row r="4168" spans="1:10" x14ac:dyDescent="0.3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</row>
    <row r="4169" spans="1:10" x14ac:dyDescent="0.3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</row>
    <row r="4170" spans="1:10" x14ac:dyDescent="0.3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</row>
    <row r="4171" spans="1:10" x14ac:dyDescent="0.3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</row>
    <row r="4172" spans="1:10" x14ac:dyDescent="0.3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</row>
    <row r="4173" spans="1:10" x14ac:dyDescent="0.3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</row>
    <row r="4174" spans="1:10" x14ac:dyDescent="0.3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</row>
    <row r="4175" spans="1:10" x14ac:dyDescent="0.3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</row>
    <row r="4176" spans="1:10" x14ac:dyDescent="0.3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</row>
    <row r="4177" spans="1:10" x14ac:dyDescent="0.3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</row>
    <row r="4178" spans="1:10" x14ac:dyDescent="0.3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</row>
    <row r="4179" spans="1:10" x14ac:dyDescent="0.3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</row>
    <row r="4180" spans="1:10" x14ac:dyDescent="0.3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</row>
    <row r="4181" spans="1:10" x14ac:dyDescent="0.3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</row>
    <row r="4182" spans="1:10" x14ac:dyDescent="0.3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</row>
    <row r="4183" spans="1:10" x14ac:dyDescent="0.3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</row>
    <row r="4184" spans="1:10" x14ac:dyDescent="0.3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</row>
    <row r="4185" spans="1:10" x14ac:dyDescent="0.3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</row>
    <row r="4186" spans="1:10" x14ac:dyDescent="0.3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</row>
    <row r="4187" spans="1:10" x14ac:dyDescent="0.3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</row>
    <row r="4188" spans="1:10" x14ac:dyDescent="0.3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</row>
    <row r="4189" spans="1:10" x14ac:dyDescent="0.3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</row>
    <row r="4190" spans="1:10" x14ac:dyDescent="0.3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</row>
    <row r="4191" spans="1:10" x14ac:dyDescent="0.3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</row>
    <row r="4192" spans="1:10" x14ac:dyDescent="0.3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</row>
    <row r="4193" spans="1:10" x14ac:dyDescent="0.3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</row>
    <row r="4194" spans="1:10" x14ac:dyDescent="0.3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</row>
    <row r="4195" spans="1:10" x14ac:dyDescent="0.3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</row>
    <row r="4196" spans="1:10" x14ac:dyDescent="0.3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</row>
    <row r="4197" spans="1:10" x14ac:dyDescent="0.3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</row>
    <row r="4198" spans="1:10" x14ac:dyDescent="0.3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</row>
    <row r="4199" spans="1:10" x14ac:dyDescent="0.3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</row>
    <row r="4200" spans="1:10" x14ac:dyDescent="0.3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</row>
    <row r="4201" spans="1:10" x14ac:dyDescent="0.3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</row>
    <row r="4202" spans="1:10" x14ac:dyDescent="0.3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</row>
    <row r="4203" spans="1:10" x14ac:dyDescent="0.3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</row>
    <row r="4204" spans="1:10" x14ac:dyDescent="0.3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</row>
    <row r="4205" spans="1:10" x14ac:dyDescent="0.3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</row>
    <row r="4206" spans="1:10" x14ac:dyDescent="0.3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</row>
    <row r="4207" spans="1:10" x14ac:dyDescent="0.3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</row>
    <row r="4208" spans="1:10" x14ac:dyDescent="0.3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</row>
    <row r="4209" spans="1:10" x14ac:dyDescent="0.3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</row>
    <row r="4210" spans="1:10" x14ac:dyDescent="0.3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</row>
    <row r="4211" spans="1:10" x14ac:dyDescent="0.3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</row>
    <row r="4212" spans="1:10" x14ac:dyDescent="0.3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</row>
    <row r="4213" spans="1:10" x14ac:dyDescent="0.3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</row>
    <row r="4214" spans="1:10" x14ac:dyDescent="0.3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</row>
    <row r="4215" spans="1:10" x14ac:dyDescent="0.3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</row>
    <row r="4216" spans="1:10" x14ac:dyDescent="0.3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</row>
    <row r="4217" spans="1:10" x14ac:dyDescent="0.3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</row>
    <row r="4218" spans="1:10" x14ac:dyDescent="0.3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</row>
    <row r="4219" spans="1:10" x14ac:dyDescent="0.3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</row>
    <row r="4220" spans="1:10" x14ac:dyDescent="0.3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</row>
    <row r="4221" spans="1:10" x14ac:dyDescent="0.3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</row>
    <row r="4222" spans="1:10" x14ac:dyDescent="0.3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</row>
    <row r="4223" spans="1:10" x14ac:dyDescent="0.3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</row>
    <row r="4224" spans="1:10" x14ac:dyDescent="0.3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</row>
    <row r="4225" spans="1:10" x14ac:dyDescent="0.3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</row>
    <row r="4226" spans="1:10" x14ac:dyDescent="0.3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</row>
    <row r="4227" spans="1:10" x14ac:dyDescent="0.3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</row>
    <row r="4228" spans="1:10" x14ac:dyDescent="0.3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</row>
    <row r="4229" spans="1:10" x14ac:dyDescent="0.3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</row>
    <row r="4230" spans="1:10" x14ac:dyDescent="0.3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</row>
    <row r="4231" spans="1:10" x14ac:dyDescent="0.3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</row>
    <row r="4232" spans="1:10" x14ac:dyDescent="0.3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</row>
    <row r="4233" spans="1:10" x14ac:dyDescent="0.3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</row>
    <row r="4234" spans="1:10" x14ac:dyDescent="0.3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</row>
    <row r="4235" spans="1:10" x14ac:dyDescent="0.3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</row>
    <row r="4236" spans="1:10" x14ac:dyDescent="0.3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</row>
    <row r="4237" spans="1:10" x14ac:dyDescent="0.3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</row>
    <row r="4238" spans="1:10" x14ac:dyDescent="0.3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</row>
    <row r="4239" spans="1:10" x14ac:dyDescent="0.3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</row>
    <row r="4240" spans="1:10" x14ac:dyDescent="0.3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</row>
    <row r="4241" spans="1:10" x14ac:dyDescent="0.3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</row>
    <row r="4242" spans="1:10" x14ac:dyDescent="0.3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</row>
    <row r="4243" spans="1:10" x14ac:dyDescent="0.3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</row>
    <row r="4244" spans="1:10" x14ac:dyDescent="0.3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</row>
    <row r="4245" spans="1:10" x14ac:dyDescent="0.3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</row>
    <row r="4246" spans="1:10" x14ac:dyDescent="0.3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</row>
    <row r="4247" spans="1:10" x14ac:dyDescent="0.3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</row>
    <row r="4248" spans="1:10" x14ac:dyDescent="0.3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</row>
    <row r="4249" spans="1:10" x14ac:dyDescent="0.3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</row>
    <row r="4250" spans="1:10" x14ac:dyDescent="0.3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</row>
    <row r="4251" spans="1:10" x14ac:dyDescent="0.3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</row>
    <row r="4252" spans="1:10" x14ac:dyDescent="0.3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</row>
    <row r="4253" spans="1:10" x14ac:dyDescent="0.3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</row>
    <row r="4254" spans="1:10" x14ac:dyDescent="0.3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</row>
    <row r="4255" spans="1:10" x14ac:dyDescent="0.3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</row>
    <row r="4256" spans="1:10" x14ac:dyDescent="0.3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</row>
    <row r="4257" spans="1:10" x14ac:dyDescent="0.3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</row>
    <row r="4258" spans="1:10" x14ac:dyDescent="0.3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</row>
    <row r="4259" spans="1:10" x14ac:dyDescent="0.3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</row>
    <row r="4260" spans="1:10" x14ac:dyDescent="0.3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</row>
    <row r="4261" spans="1:10" x14ac:dyDescent="0.3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</row>
    <row r="4262" spans="1:10" x14ac:dyDescent="0.3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</row>
    <row r="4263" spans="1:10" x14ac:dyDescent="0.3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</row>
    <row r="4264" spans="1:10" x14ac:dyDescent="0.3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</row>
    <row r="4265" spans="1:10" x14ac:dyDescent="0.3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</row>
    <row r="4266" spans="1:10" x14ac:dyDescent="0.3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</row>
    <row r="4267" spans="1:10" x14ac:dyDescent="0.3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</row>
    <row r="4268" spans="1:10" x14ac:dyDescent="0.3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</row>
    <row r="4269" spans="1:10" x14ac:dyDescent="0.3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</row>
    <row r="4270" spans="1:10" x14ac:dyDescent="0.3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</row>
    <row r="4271" spans="1:10" x14ac:dyDescent="0.3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</row>
    <row r="4272" spans="1:10" x14ac:dyDescent="0.3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</row>
    <row r="4273" spans="1:10" x14ac:dyDescent="0.3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</row>
    <row r="4274" spans="1:10" x14ac:dyDescent="0.3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</row>
    <row r="4275" spans="1:10" x14ac:dyDescent="0.3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</row>
    <row r="4276" spans="1:10" x14ac:dyDescent="0.3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</row>
    <row r="4277" spans="1:10" x14ac:dyDescent="0.3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</row>
    <row r="4278" spans="1:10" x14ac:dyDescent="0.3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</row>
    <row r="4279" spans="1:10" x14ac:dyDescent="0.3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</row>
    <row r="4280" spans="1:10" x14ac:dyDescent="0.3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</row>
    <row r="4281" spans="1:10" x14ac:dyDescent="0.3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</row>
    <row r="4282" spans="1:10" x14ac:dyDescent="0.3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</row>
    <row r="4283" spans="1:10" x14ac:dyDescent="0.3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</row>
    <row r="4284" spans="1:10" x14ac:dyDescent="0.3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</row>
    <row r="4285" spans="1:10" x14ac:dyDescent="0.3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</row>
    <row r="4286" spans="1:10" x14ac:dyDescent="0.3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</row>
    <row r="4287" spans="1:10" x14ac:dyDescent="0.3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</row>
    <row r="4288" spans="1:10" x14ac:dyDescent="0.3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</row>
    <row r="4289" spans="1:10" x14ac:dyDescent="0.3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</row>
    <row r="4290" spans="1:10" x14ac:dyDescent="0.3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</row>
    <row r="4291" spans="1:10" x14ac:dyDescent="0.3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</row>
    <row r="4292" spans="1:10" x14ac:dyDescent="0.3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</row>
    <row r="4293" spans="1:10" x14ac:dyDescent="0.3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</row>
    <row r="4294" spans="1:10" x14ac:dyDescent="0.3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</row>
    <row r="4295" spans="1:10" x14ac:dyDescent="0.3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</row>
    <row r="4296" spans="1:10" x14ac:dyDescent="0.3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</row>
    <row r="4297" spans="1:10" x14ac:dyDescent="0.3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</row>
    <row r="4298" spans="1:10" x14ac:dyDescent="0.3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</row>
    <row r="4299" spans="1:10" x14ac:dyDescent="0.3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</row>
    <row r="4300" spans="1:10" x14ac:dyDescent="0.3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</row>
    <row r="4301" spans="1:10" x14ac:dyDescent="0.3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</row>
    <row r="4302" spans="1:10" x14ac:dyDescent="0.3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</row>
    <row r="4303" spans="1:10" x14ac:dyDescent="0.3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</row>
    <row r="4304" spans="1:10" x14ac:dyDescent="0.3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</row>
    <row r="4305" spans="1:10" x14ac:dyDescent="0.3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</row>
    <row r="4306" spans="1:10" x14ac:dyDescent="0.3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</row>
    <row r="4307" spans="1:10" x14ac:dyDescent="0.3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</row>
    <row r="4308" spans="1:10" x14ac:dyDescent="0.3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</row>
    <row r="4309" spans="1:10" x14ac:dyDescent="0.3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</row>
    <row r="4310" spans="1:10" x14ac:dyDescent="0.3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</row>
    <row r="4311" spans="1:10" x14ac:dyDescent="0.3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</row>
    <row r="4312" spans="1:10" x14ac:dyDescent="0.3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</row>
    <row r="4313" spans="1:10" x14ac:dyDescent="0.3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</row>
    <row r="4314" spans="1:10" x14ac:dyDescent="0.3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</row>
    <row r="4315" spans="1:10" x14ac:dyDescent="0.3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</row>
    <row r="4316" spans="1:10" x14ac:dyDescent="0.3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</row>
    <row r="4317" spans="1:10" x14ac:dyDescent="0.3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</row>
    <row r="4318" spans="1:10" x14ac:dyDescent="0.3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</row>
    <row r="4319" spans="1:10" x14ac:dyDescent="0.3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</row>
    <row r="4320" spans="1:10" x14ac:dyDescent="0.3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</row>
    <row r="4321" spans="1:10" x14ac:dyDescent="0.3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</row>
    <row r="4322" spans="1:10" x14ac:dyDescent="0.3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</row>
    <row r="4323" spans="1:10" x14ac:dyDescent="0.3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</row>
    <row r="4324" spans="1:10" x14ac:dyDescent="0.3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</row>
    <row r="4325" spans="1:10" x14ac:dyDescent="0.3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</row>
    <row r="4326" spans="1:10" x14ac:dyDescent="0.3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</row>
    <row r="4327" spans="1:10" x14ac:dyDescent="0.3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</row>
    <row r="4328" spans="1:10" x14ac:dyDescent="0.3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</row>
    <row r="4329" spans="1:10" x14ac:dyDescent="0.3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</row>
    <row r="4330" spans="1:10" x14ac:dyDescent="0.3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</row>
    <row r="4331" spans="1:10" x14ac:dyDescent="0.3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</row>
    <row r="4332" spans="1:10" x14ac:dyDescent="0.3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</row>
    <row r="4333" spans="1:10" x14ac:dyDescent="0.3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</row>
    <row r="4334" spans="1:10" x14ac:dyDescent="0.3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</row>
    <row r="4335" spans="1:10" x14ac:dyDescent="0.3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</row>
    <row r="4336" spans="1:10" x14ac:dyDescent="0.3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</row>
    <row r="4337" spans="1:10" x14ac:dyDescent="0.3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</row>
    <row r="4338" spans="1:10" x14ac:dyDescent="0.3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</row>
    <row r="4339" spans="1:10" x14ac:dyDescent="0.3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</row>
    <row r="4340" spans="1:10" x14ac:dyDescent="0.3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</row>
    <row r="4341" spans="1:10" x14ac:dyDescent="0.3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</row>
    <row r="4342" spans="1:10" x14ac:dyDescent="0.3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</row>
    <row r="4343" spans="1:10" x14ac:dyDescent="0.3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</row>
    <row r="4344" spans="1:10" x14ac:dyDescent="0.3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</row>
    <row r="4345" spans="1:10" x14ac:dyDescent="0.3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</row>
    <row r="4346" spans="1:10" x14ac:dyDescent="0.3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</row>
    <row r="4347" spans="1:10" x14ac:dyDescent="0.3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</row>
    <row r="4348" spans="1:10" x14ac:dyDescent="0.3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</row>
    <row r="4349" spans="1:10" x14ac:dyDescent="0.3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</row>
    <row r="4350" spans="1:10" x14ac:dyDescent="0.3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</row>
    <row r="4351" spans="1:10" x14ac:dyDescent="0.3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</row>
    <row r="4352" spans="1:10" x14ac:dyDescent="0.3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</row>
    <row r="4353" spans="1:10" x14ac:dyDescent="0.3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</row>
    <row r="4354" spans="1:10" x14ac:dyDescent="0.3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</row>
    <row r="4355" spans="1:10" x14ac:dyDescent="0.3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</row>
    <row r="4356" spans="1:10" x14ac:dyDescent="0.3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</row>
    <row r="4357" spans="1:10" x14ac:dyDescent="0.3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</row>
    <row r="4358" spans="1:10" x14ac:dyDescent="0.3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</row>
    <row r="4359" spans="1:10" x14ac:dyDescent="0.3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</row>
    <row r="4360" spans="1:10" x14ac:dyDescent="0.3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</row>
    <row r="4361" spans="1:10" x14ac:dyDescent="0.3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</row>
    <row r="4362" spans="1:10" x14ac:dyDescent="0.3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</row>
    <row r="4363" spans="1:10" x14ac:dyDescent="0.3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</row>
    <row r="4364" spans="1:10" x14ac:dyDescent="0.3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</row>
    <row r="4365" spans="1:10" x14ac:dyDescent="0.3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</row>
    <row r="4366" spans="1:10" x14ac:dyDescent="0.3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</row>
    <row r="4367" spans="1:10" x14ac:dyDescent="0.3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</row>
    <row r="4368" spans="1:10" x14ac:dyDescent="0.3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</row>
    <row r="4369" spans="1:10" x14ac:dyDescent="0.3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</row>
    <row r="4370" spans="1:10" x14ac:dyDescent="0.3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</row>
    <row r="4371" spans="1:10" x14ac:dyDescent="0.3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</row>
    <row r="4372" spans="1:10" x14ac:dyDescent="0.3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</row>
    <row r="4373" spans="1:10" x14ac:dyDescent="0.3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</row>
    <row r="4374" spans="1:10" x14ac:dyDescent="0.3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</row>
    <row r="4375" spans="1:10" x14ac:dyDescent="0.3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</row>
    <row r="4376" spans="1:10" x14ac:dyDescent="0.3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</row>
    <row r="4377" spans="1:10" x14ac:dyDescent="0.3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</row>
    <row r="4378" spans="1:10" x14ac:dyDescent="0.3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</row>
    <row r="4379" spans="1:10" x14ac:dyDescent="0.3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</row>
    <row r="4380" spans="1:10" x14ac:dyDescent="0.3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</row>
    <row r="4381" spans="1:10" x14ac:dyDescent="0.3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</row>
    <row r="4382" spans="1:10" x14ac:dyDescent="0.3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</row>
    <row r="4383" spans="1:10" x14ac:dyDescent="0.3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</row>
    <row r="4384" spans="1:10" x14ac:dyDescent="0.3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</row>
    <row r="4385" spans="1:10" x14ac:dyDescent="0.3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</row>
    <row r="4386" spans="1:10" x14ac:dyDescent="0.3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</row>
    <row r="4387" spans="1:10" x14ac:dyDescent="0.3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</row>
    <row r="4388" spans="1:10" x14ac:dyDescent="0.3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</row>
    <row r="4389" spans="1:10" x14ac:dyDescent="0.3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</row>
    <row r="4390" spans="1:10" x14ac:dyDescent="0.3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</row>
    <row r="4391" spans="1:10" x14ac:dyDescent="0.3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</row>
    <row r="4392" spans="1:10" x14ac:dyDescent="0.3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</row>
    <row r="4393" spans="1:10" x14ac:dyDescent="0.3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</row>
    <row r="4394" spans="1:10" x14ac:dyDescent="0.3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</row>
    <row r="4395" spans="1:10" x14ac:dyDescent="0.3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</row>
    <row r="4396" spans="1:10" x14ac:dyDescent="0.3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</row>
    <row r="4397" spans="1:10" x14ac:dyDescent="0.3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</row>
    <row r="4398" spans="1:10" x14ac:dyDescent="0.3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</row>
    <row r="4399" spans="1:10" x14ac:dyDescent="0.3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</row>
    <row r="4400" spans="1:10" x14ac:dyDescent="0.3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</row>
    <row r="4401" spans="1:10" x14ac:dyDescent="0.3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</row>
    <row r="4402" spans="1:10" x14ac:dyDescent="0.3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</row>
    <row r="4403" spans="1:10" x14ac:dyDescent="0.3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</row>
    <row r="4404" spans="1:10" x14ac:dyDescent="0.3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</row>
    <row r="4405" spans="1:10" x14ac:dyDescent="0.3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</row>
    <row r="4406" spans="1:10" x14ac:dyDescent="0.3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</row>
    <row r="4407" spans="1:10" x14ac:dyDescent="0.3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</row>
    <row r="4408" spans="1:10" x14ac:dyDescent="0.3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</row>
    <row r="4409" spans="1:10" x14ac:dyDescent="0.3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</row>
    <row r="4410" spans="1:10" x14ac:dyDescent="0.3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</row>
    <row r="4411" spans="1:10" x14ac:dyDescent="0.3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</row>
    <row r="4412" spans="1:10" x14ac:dyDescent="0.3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</row>
    <row r="4413" spans="1:10" x14ac:dyDescent="0.3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</row>
    <row r="4414" spans="1:10" x14ac:dyDescent="0.3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</row>
    <row r="4415" spans="1:10" x14ac:dyDescent="0.3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</row>
    <row r="4416" spans="1:10" x14ac:dyDescent="0.3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</row>
    <row r="4417" spans="1:10" x14ac:dyDescent="0.3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</row>
    <row r="4418" spans="1:10" x14ac:dyDescent="0.3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</row>
    <row r="4419" spans="1:10" x14ac:dyDescent="0.3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</row>
    <row r="4420" spans="1:10" x14ac:dyDescent="0.3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</row>
    <row r="4421" spans="1:10" x14ac:dyDescent="0.3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</row>
    <row r="4422" spans="1:10" x14ac:dyDescent="0.3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</row>
    <row r="4423" spans="1:10" x14ac:dyDescent="0.3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</row>
    <row r="4424" spans="1:10" x14ac:dyDescent="0.3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</row>
    <row r="4425" spans="1:10" x14ac:dyDescent="0.3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</row>
    <row r="4426" spans="1:10" x14ac:dyDescent="0.3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</row>
    <row r="4427" spans="1:10" x14ac:dyDescent="0.3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</row>
    <row r="4428" spans="1:10" x14ac:dyDescent="0.3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</row>
    <row r="4429" spans="1:10" x14ac:dyDescent="0.3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</row>
    <row r="4430" spans="1:10" x14ac:dyDescent="0.3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</row>
    <row r="4431" spans="1:10" x14ac:dyDescent="0.3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</row>
    <row r="4432" spans="1:10" x14ac:dyDescent="0.3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</row>
    <row r="4433" spans="1:10" x14ac:dyDescent="0.3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</row>
    <row r="4434" spans="1:10" x14ac:dyDescent="0.3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</row>
    <row r="4435" spans="1:10" x14ac:dyDescent="0.3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</row>
    <row r="4436" spans="1:10" x14ac:dyDescent="0.3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</row>
    <row r="4437" spans="1:10" x14ac:dyDescent="0.3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</row>
    <row r="4438" spans="1:10" x14ac:dyDescent="0.3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</row>
    <row r="4439" spans="1:10" x14ac:dyDescent="0.3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</row>
    <row r="4440" spans="1:10" x14ac:dyDescent="0.3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</row>
    <row r="4441" spans="1:10" x14ac:dyDescent="0.3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</row>
    <row r="4442" spans="1:10" x14ac:dyDescent="0.3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</row>
    <row r="4443" spans="1:10" x14ac:dyDescent="0.3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</row>
    <row r="4444" spans="1:10" x14ac:dyDescent="0.3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</row>
    <row r="4445" spans="1:10" x14ac:dyDescent="0.3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</row>
    <row r="4446" spans="1:10" x14ac:dyDescent="0.3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</row>
    <row r="4447" spans="1:10" x14ac:dyDescent="0.3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</row>
    <row r="4448" spans="1:10" x14ac:dyDescent="0.3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</row>
    <row r="4449" spans="1:10" x14ac:dyDescent="0.3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</row>
    <row r="4450" spans="1:10" x14ac:dyDescent="0.3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</row>
    <row r="4451" spans="1:10" x14ac:dyDescent="0.3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</row>
    <row r="4452" spans="1:10" x14ac:dyDescent="0.3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</row>
    <row r="4453" spans="1:10" x14ac:dyDescent="0.3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</row>
    <row r="4454" spans="1:10" x14ac:dyDescent="0.3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</row>
    <row r="4455" spans="1:10" x14ac:dyDescent="0.3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</row>
    <row r="4456" spans="1:10" x14ac:dyDescent="0.3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</row>
    <row r="4457" spans="1:10" x14ac:dyDescent="0.3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</row>
    <row r="4458" spans="1:10" x14ac:dyDescent="0.3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</row>
    <row r="4459" spans="1:10" x14ac:dyDescent="0.3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</row>
    <row r="4460" spans="1:10" x14ac:dyDescent="0.3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</row>
    <row r="4461" spans="1:10" x14ac:dyDescent="0.3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</row>
    <row r="4462" spans="1:10" x14ac:dyDescent="0.3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</row>
    <row r="4463" spans="1:10" x14ac:dyDescent="0.3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</row>
    <row r="4464" spans="1:10" x14ac:dyDescent="0.3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</row>
    <row r="4465" spans="1:10" x14ac:dyDescent="0.3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</row>
    <row r="4466" spans="1:10" x14ac:dyDescent="0.3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</row>
    <row r="4467" spans="1:10" x14ac:dyDescent="0.3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</row>
    <row r="4468" spans="1:10" x14ac:dyDescent="0.3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</row>
    <row r="4469" spans="1:10" x14ac:dyDescent="0.3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</row>
    <row r="4470" spans="1:10" x14ac:dyDescent="0.3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</row>
    <row r="4471" spans="1:10" x14ac:dyDescent="0.3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</row>
    <row r="4472" spans="1:10" x14ac:dyDescent="0.3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</row>
    <row r="4473" spans="1:10" x14ac:dyDescent="0.3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</row>
    <row r="4474" spans="1:10" x14ac:dyDescent="0.3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</row>
    <row r="4475" spans="1:10" x14ac:dyDescent="0.3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</row>
    <row r="4476" spans="1:10" x14ac:dyDescent="0.3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</row>
    <row r="4477" spans="1:10" x14ac:dyDescent="0.3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</row>
    <row r="4478" spans="1:10" x14ac:dyDescent="0.3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</row>
    <row r="4479" spans="1:10" x14ac:dyDescent="0.3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</row>
    <row r="4480" spans="1:10" x14ac:dyDescent="0.3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</row>
    <row r="4481" spans="1:10" x14ac:dyDescent="0.3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</row>
    <row r="4482" spans="1:10" x14ac:dyDescent="0.3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</row>
    <row r="4483" spans="1:10" x14ac:dyDescent="0.3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</row>
    <row r="4484" spans="1:10" x14ac:dyDescent="0.3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</row>
    <row r="4485" spans="1:10" x14ac:dyDescent="0.3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</row>
    <row r="4486" spans="1:10" x14ac:dyDescent="0.3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</row>
    <row r="4487" spans="1:10" x14ac:dyDescent="0.3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</row>
    <row r="4488" spans="1:10" x14ac:dyDescent="0.3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</row>
    <row r="4489" spans="1:10" x14ac:dyDescent="0.3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</row>
    <row r="4490" spans="1:10" x14ac:dyDescent="0.3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</row>
    <row r="4491" spans="1:10" x14ac:dyDescent="0.3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</row>
    <row r="4492" spans="1:10" x14ac:dyDescent="0.3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</row>
    <row r="4493" spans="1:10" x14ac:dyDescent="0.3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</row>
    <row r="4494" spans="1:10" x14ac:dyDescent="0.3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</row>
    <row r="4495" spans="1:10" x14ac:dyDescent="0.3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</row>
    <row r="4496" spans="1:10" x14ac:dyDescent="0.3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</row>
    <row r="4497" spans="1:10" x14ac:dyDescent="0.3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</row>
    <row r="4498" spans="1:10" x14ac:dyDescent="0.3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</row>
    <row r="4499" spans="1:10" x14ac:dyDescent="0.3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</row>
    <row r="4500" spans="1:10" x14ac:dyDescent="0.3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</row>
    <row r="4501" spans="1:10" x14ac:dyDescent="0.3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</row>
    <row r="4502" spans="1:10" x14ac:dyDescent="0.3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</row>
    <row r="4503" spans="1:10" x14ac:dyDescent="0.3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</row>
    <row r="4504" spans="1:10" x14ac:dyDescent="0.3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</row>
    <row r="4505" spans="1:10" x14ac:dyDescent="0.3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</row>
    <row r="4506" spans="1:10" x14ac:dyDescent="0.3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</row>
    <row r="4507" spans="1:10" x14ac:dyDescent="0.3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</row>
    <row r="4508" spans="1:10" x14ac:dyDescent="0.3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</row>
    <row r="4509" spans="1:10" x14ac:dyDescent="0.3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</row>
    <row r="4510" spans="1:10" x14ac:dyDescent="0.3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</row>
    <row r="4511" spans="1:10" x14ac:dyDescent="0.3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</row>
    <row r="4512" spans="1:10" x14ac:dyDescent="0.3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</row>
    <row r="4513" spans="1:10" x14ac:dyDescent="0.3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</row>
    <row r="4514" spans="1:10" x14ac:dyDescent="0.3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</row>
    <row r="4515" spans="1:10" x14ac:dyDescent="0.3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</row>
    <row r="4516" spans="1:10" x14ac:dyDescent="0.3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</row>
    <row r="4517" spans="1:10" x14ac:dyDescent="0.3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</row>
    <row r="4518" spans="1:10" x14ac:dyDescent="0.3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</row>
    <row r="4519" spans="1:10" x14ac:dyDescent="0.3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</row>
    <row r="4520" spans="1:10" x14ac:dyDescent="0.3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</row>
    <row r="4521" spans="1:10" x14ac:dyDescent="0.3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</row>
    <row r="4522" spans="1:10" x14ac:dyDescent="0.3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</row>
    <row r="4523" spans="1:10" x14ac:dyDescent="0.3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</row>
    <row r="4524" spans="1:10" x14ac:dyDescent="0.3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</row>
    <row r="4525" spans="1:10" x14ac:dyDescent="0.3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</row>
    <row r="4526" spans="1:10" x14ac:dyDescent="0.3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</row>
    <row r="4527" spans="1:10" x14ac:dyDescent="0.3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</row>
    <row r="4528" spans="1:10" x14ac:dyDescent="0.3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</row>
    <row r="4529" spans="1:10" x14ac:dyDescent="0.3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</row>
    <row r="4530" spans="1:10" x14ac:dyDescent="0.3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</row>
    <row r="4531" spans="1:10" x14ac:dyDescent="0.3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</row>
    <row r="4532" spans="1:10" x14ac:dyDescent="0.3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</row>
    <row r="4533" spans="1:10" x14ac:dyDescent="0.3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</row>
    <row r="4534" spans="1:10" x14ac:dyDescent="0.3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</row>
    <row r="4535" spans="1:10" x14ac:dyDescent="0.3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</row>
    <row r="4536" spans="1:10" x14ac:dyDescent="0.3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</row>
    <row r="4537" spans="1:10" x14ac:dyDescent="0.3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</row>
    <row r="4538" spans="1:10" x14ac:dyDescent="0.3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</row>
    <row r="4539" spans="1:10" x14ac:dyDescent="0.3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</row>
    <row r="4540" spans="1:10" x14ac:dyDescent="0.3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</row>
    <row r="4541" spans="1:10" x14ac:dyDescent="0.3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</row>
    <row r="4542" spans="1:10" x14ac:dyDescent="0.3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</row>
    <row r="4543" spans="1:10" x14ac:dyDescent="0.3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</row>
    <row r="4544" spans="1:10" x14ac:dyDescent="0.3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</row>
    <row r="4545" spans="1:10" x14ac:dyDescent="0.3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</row>
    <row r="4546" spans="1:10" x14ac:dyDescent="0.3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</row>
    <row r="4547" spans="1:10" x14ac:dyDescent="0.3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</row>
    <row r="4548" spans="1:10" x14ac:dyDescent="0.3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</row>
    <row r="4549" spans="1:10" x14ac:dyDescent="0.3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</row>
    <row r="4550" spans="1:10" x14ac:dyDescent="0.3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</row>
    <row r="4551" spans="1:10" x14ac:dyDescent="0.3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</row>
    <row r="4552" spans="1:10" x14ac:dyDescent="0.3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</row>
    <row r="4553" spans="1:10" x14ac:dyDescent="0.3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</row>
    <row r="4554" spans="1:10" x14ac:dyDescent="0.3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</row>
    <row r="4555" spans="1:10" x14ac:dyDescent="0.3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</row>
    <row r="4556" spans="1:10" x14ac:dyDescent="0.3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</row>
    <row r="4557" spans="1:10" x14ac:dyDescent="0.3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</row>
    <row r="4558" spans="1:10" x14ac:dyDescent="0.3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</row>
    <row r="4559" spans="1:10" x14ac:dyDescent="0.3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</row>
    <row r="4560" spans="1:10" x14ac:dyDescent="0.3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</row>
    <row r="4561" spans="1:10" x14ac:dyDescent="0.3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</row>
    <row r="4562" spans="1:10" x14ac:dyDescent="0.3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</row>
    <row r="4563" spans="1:10" x14ac:dyDescent="0.3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</row>
    <row r="4564" spans="1:10" x14ac:dyDescent="0.3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</row>
    <row r="4565" spans="1:10" x14ac:dyDescent="0.3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</row>
    <row r="4566" spans="1:10" x14ac:dyDescent="0.3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</row>
    <row r="4567" spans="1:10" x14ac:dyDescent="0.3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</row>
    <row r="4568" spans="1:10" x14ac:dyDescent="0.3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</row>
    <row r="4569" spans="1:10" x14ac:dyDescent="0.3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</row>
    <row r="4570" spans="1:10" x14ac:dyDescent="0.3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</row>
    <row r="4571" spans="1:10" x14ac:dyDescent="0.3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</row>
    <row r="4572" spans="1:10" x14ac:dyDescent="0.3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</row>
    <row r="4573" spans="1:10" x14ac:dyDescent="0.3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</row>
    <row r="4574" spans="1:10" x14ac:dyDescent="0.3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</row>
    <row r="4575" spans="1:10" x14ac:dyDescent="0.3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</row>
    <row r="4576" spans="1:10" x14ac:dyDescent="0.3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</row>
    <row r="4577" spans="1:10" x14ac:dyDescent="0.3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</row>
    <row r="4578" spans="1:10" x14ac:dyDescent="0.3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</row>
    <row r="4579" spans="1:10" x14ac:dyDescent="0.3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</row>
    <row r="4580" spans="1:10" x14ac:dyDescent="0.3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</row>
    <row r="4581" spans="1:10" x14ac:dyDescent="0.3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</row>
    <row r="4582" spans="1:10" x14ac:dyDescent="0.3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</row>
    <row r="4583" spans="1:10" x14ac:dyDescent="0.3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</row>
    <row r="4584" spans="1:10" x14ac:dyDescent="0.3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</row>
    <row r="4585" spans="1:10" x14ac:dyDescent="0.3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</row>
    <row r="4586" spans="1:10" x14ac:dyDescent="0.3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</row>
    <row r="4587" spans="1:10" x14ac:dyDescent="0.3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</row>
    <row r="4588" spans="1:10" x14ac:dyDescent="0.3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</row>
    <row r="4589" spans="1:10" x14ac:dyDescent="0.3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</row>
    <row r="4590" spans="1:10" x14ac:dyDescent="0.3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</row>
    <row r="4591" spans="1:10" x14ac:dyDescent="0.3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</row>
    <row r="4592" spans="1:10" x14ac:dyDescent="0.3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</row>
    <row r="4593" spans="1:10" x14ac:dyDescent="0.3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</row>
    <row r="4594" spans="1:10" x14ac:dyDescent="0.3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</row>
    <row r="4595" spans="1:10" x14ac:dyDescent="0.3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</row>
    <row r="4596" spans="1:10" x14ac:dyDescent="0.3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</row>
    <row r="4597" spans="1:10" x14ac:dyDescent="0.3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</row>
    <row r="4598" spans="1:10" x14ac:dyDescent="0.3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</row>
    <row r="4599" spans="1:10" x14ac:dyDescent="0.3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</row>
    <row r="4600" spans="1:10" x14ac:dyDescent="0.3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</row>
    <row r="4601" spans="1:10" x14ac:dyDescent="0.3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</row>
    <row r="4602" spans="1:10" x14ac:dyDescent="0.3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</row>
    <row r="4603" spans="1:10" x14ac:dyDescent="0.3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</row>
    <row r="4604" spans="1:10" x14ac:dyDescent="0.3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</row>
    <row r="4605" spans="1:10" x14ac:dyDescent="0.3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</row>
    <row r="4606" spans="1:10" x14ac:dyDescent="0.3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</row>
    <row r="4607" spans="1:10" x14ac:dyDescent="0.3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</row>
    <row r="4608" spans="1:10" x14ac:dyDescent="0.3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</row>
    <row r="4609" spans="1:10" x14ac:dyDescent="0.3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</row>
    <row r="4610" spans="1:10" x14ac:dyDescent="0.3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</row>
    <row r="4611" spans="1:10" x14ac:dyDescent="0.3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</row>
    <row r="4612" spans="1:10" x14ac:dyDescent="0.3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</row>
    <row r="4613" spans="1:10" x14ac:dyDescent="0.3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</row>
    <row r="4614" spans="1:10" x14ac:dyDescent="0.3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</row>
    <row r="4615" spans="1:10" x14ac:dyDescent="0.3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</row>
    <row r="4616" spans="1:10" x14ac:dyDescent="0.3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</row>
    <row r="4617" spans="1:10" x14ac:dyDescent="0.3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</row>
    <row r="4618" spans="1:10" x14ac:dyDescent="0.3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</row>
    <row r="4619" spans="1:10" x14ac:dyDescent="0.3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</row>
    <row r="4620" spans="1:10" x14ac:dyDescent="0.3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</row>
    <row r="4621" spans="1:10" x14ac:dyDescent="0.3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</row>
    <row r="4622" spans="1:10" x14ac:dyDescent="0.3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</row>
    <row r="4623" spans="1:10" x14ac:dyDescent="0.3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</row>
    <row r="4624" spans="1:10" x14ac:dyDescent="0.3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</row>
    <row r="4625" spans="1:10" x14ac:dyDescent="0.3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</row>
    <row r="4626" spans="1:10" x14ac:dyDescent="0.3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</row>
    <row r="4627" spans="1:10" x14ac:dyDescent="0.3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</row>
    <row r="4628" spans="1:10" x14ac:dyDescent="0.3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</row>
    <row r="4629" spans="1:10" x14ac:dyDescent="0.3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</row>
    <row r="4630" spans="1:10" x14ac:dyDescent="0.3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</row>
    <row r="4631" spans="1:10" x14ac:dyDescent="0.3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</row>
    <row r="4632" spans="1:10" x14ac:dyDescent="0.3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</row>
    <row r="4633" spans="1:10" x14ac:dyDescent="0.3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</row>
    <row r="4634" spans="1:10" x14ac:dyDescent="0.3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</row>
    <row r="4635" spans="1:10" x14ac:dyDescent="0.3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</row>
    <row r="4636" spans="1:10" x14ac:dyDescent="0.3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</row>
    <row r="4637" spans="1:10" x14ac:dyDescent="0.3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</row>
    <row r="4638" spans="1:10" x14ac:dyDescent="0.3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</row>
    <row r="4639" spans="1:10" x14ac:dyDescent="0.3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ow>
    <row r="4640" spans="1:10" x14ac:dyDescent="0.3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</row>
    <row r="4641" spans="1:10" x14ac:dyDescent="0.3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</row>
    <row r="4642" spans="1:10" x14ac:dyDescent="0.3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</row>
    <row r="4643" spans="1:10" x14ac:dyDescent="0.3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</row>
    <row r="4644" spans="1:10" x14ac:dyDescent="0.3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</row>
    <row r="4645" spans="1:10" x14ac:dyDescent="0.3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</row>
    <row r="4646" spans="1:10" x14ac:dyDescent="0.3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</row>
    <row r="4647" spans="1:10" x14ac:dyDescent="0.3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</row>
    <row r="4648" spans="1:10" x14ac:dyDescent="0.3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</row>
    <row r="4649" spans="1:10" x14ac:dyDescent="0.3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</row>
    <row r="4650" spans="1:10" x14ac:dyDescent="0.3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</row>
    <row r="4651" spans="1:10" x14ac:dyDescent="0.3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</row>
    <row r="4652" spans="1:10" x14ac:dyDescent="0.3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</row>
    <row r="4653" spans="1:10" x14ac:dyDescent="0.3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</row>
    <row r="4654" spans="1:10" x14ac:dyDescent="0.3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</row>
    <row r="4655" spans="1:10" x14ac:dyDescent="0.3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</row>
    <row r="4656" spans="1:10" x14ac:dyDescent="0.3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</row>
    <row r="4657" spans="1:10" x14ac:dyDescent="0.3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</row>
    <row r="4658" spans="1:10" x14ac:dyDescent="0.3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</row>
    <row r="4659" spans="1:10" x14ac:dyDescent="0.3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</row>
    <row r="4660" spans="1:10" x14ac:dyDescent="0.3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</row>
    <row r="4661" spans="1:10" x14ac:dyDescent="0.3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</row>
    <row r="4662" spans="1:10" x14ac:dyDescent="0.3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</row>
    <row r="4663" spans="1:10" x14ac:dyDescent="0.3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</row>
    <row r="4664" spans="1:10" x14ac:dyDescent="0.3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</row>
    <row r="4665" spans="1:10" x14ac:dyDescent="0.3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</row>
    <row r="4666" spans="1:10" x14ac:dyDescent="0.3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</row>
    <row r="4667" spans="1:10" x14ac:dyDescent="0.3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</row>
    <row r="4668" spans="1:10" x14ac:dyDescent="0.3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</row>
    <row r="4669" spans="1:10" x14ac:dyDescent="0.3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</row>
    <row r="4670" spans="1:10" x14ac:dyDescent="0.3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</row>
    <row r="4671" spans="1:10" x14ac:dyDescent="0.3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</row>
    <row r="4672" spans="1:10" x14ac:dyDescent="0.3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</row>
    <row r="4673" spans="1:10" x14ac:dyDescent="0.3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</row>
    <row r="4674" spans="1:10" x14ac:dyDescent="0.3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</row>
    <row r="4675" spans="1:10" x14ac:dyDescent="0.3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</row>
    <row r="4676" spans="1:10" x14ac:dyDescent="0.3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</row>
    <row r="4677" spans="1:10" x14ac:dyDescent="0.3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</row>
    <row r="4678" spans="1:10" x14ac:dyDescent="0.3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</row>
    <row r="4679" spans="1:10" x14ac:dyDescent="0.3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</row>
    <row r="4680" spans="1:10" x14ac:dyDescent="0.3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</row>
    <row r="4681" spans="1:10" x14ac:dyDescent="0.3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</row>
    <row r="4682" spans="1:10" x14ac:dyDescent="0.3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</row>
    <row r="4683" spans="1:10" x14ac:dyDescent="0.3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</row>
    <row r="4684" spans="1:10" x14ac:dyDescent="0.3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</row>
    <row r="4685" spans="1:10" x14ac:dyDescent="0.3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</row>
    <row r="4686" spans="1:10" x14ac:dyDescent="0.3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</row>
    <row r="4687" spans="1:10" x14ac:dyDescent="0.3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</row>
    <row r="4688" spans="1:10" x14ac:dyDescent="0.3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</row>
    <row r="4689" spans="1:10" x14ac:dyDescent="0.3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</row>
    <row r="4690" spans="1:10" x14ac:dyDescent="0.3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</row>
    <row r="4691" spans="1:10" x14ac:dyDescent="0.3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</row>
    <row r="4692" spans="1:10" x14ac:dyDescent="0.3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</row>
    <row r="4693" spans="1:10" x14ac:dyDescent="0.3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</row>
    <row r="4694" spans="1:10" x14ac:dyDescent="0.3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</row>
    <row r="4695" spans="1:10" x14ac:dyDescent="0.3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</row>
    <row r="4696" spans="1:10" x14ac:dyDescent="0.3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</row>
    <row r="4697" spans="1:10" x14ac:dyDescent="0.3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</row>
    <row r="4698" spans="1:10" x14ac:dyDescent="0.3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</row>
    <row r="4699" spans="1:10" x14ac:dyDescent="0.3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</row>
    <row r="4700" spans="1:10" x14ac:dyDescent="0.3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</row>
    <row r="4701" spans="1:10" x14ac:dyDescent="0.3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</row>
    <row r="4702" spans="1:10" x14ac:dyDescent="0.3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</row>
    <row r="4703" spans="1:10" x14ac:dyDescent="0.3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</row>
    <row r="4704" spans="1:10" x14ac:dyDescent="0.3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</row>
    <row r="4705" spans="1:10" x14ac:dyDescent="0.3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</row>
    <row r="4706" spans="1:10" x14ac:dyDescent="0.3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</row>
    <row r="4707" spans="1:10" x14ac:dyDescent="0.3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</row>
    <row r="4708" spans="1:10" x14ac:dyDescent="0.3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</row>
    <row r="4709" spans="1:10" x14ac:dyDescent="0.3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</row>
    <row r="4710" spans="1:10" x14ac:dyDescent="0.3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</row>
    <row r="4711" spans="1:10" x14ac:dyDescent="0.3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</row>
    <row r="4712" spans="1:10" x14ac:dyDescent="0.3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</row>
    <row r="4713" spans="1:10" x14ac:dyDescent="0.3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</row>
    <row r="4714" spans="1:10" x14ac:dyDescent="0.3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</row>
    <row r="4715" spans="1:10" x14ac:dyDescent="0.3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</row>
    <row r="4716" spans="1:10" x14ac:dyDescent="0.3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</row>
    <row r="4717" spans="1:10" x14ac:dyDescent="0.3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</row>
    <row r="4718" spans="1:10" x14ac:dyDescent="0.3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</row>
    <row r="4719" spans="1:10" x14ac:dyDescent="0.3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</row>
    <row r="4720" spans="1:10" x14ac:dyDescent="0.3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</row>
    <row r="4721" spans="1:10" x14ac:dyDescent="0.3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</row>
    <row r="4722" spans="1:10" x14ac:dyDescent="0.3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</row>
    <row r="4723" spans="1:10" x14ac:dyDescent="0.3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</row>
    <row r="4724" spans="1:10" x14ac:dyDescent="0.3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</row>
    <row r="4725" spans="1:10" x14ac:dyDescent="0.3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</row>
    <row r="4726" spans="1:10" x14ac:dyDescent="0.3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</row>
    <row r="4727" spans="1:10" x14ac:dyDescent="0.3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</row>
    <row r="4728" spans="1:10" x14ac:dyDescent="0.3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</row>
    <row r="4729" spans="1:10" x14ac:dyDescent="0.3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</row>
    <row r="4730" spans="1:10" x14ac:dyDescent="0.3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</row>
    <row r="4731" spans="1:10" x14ac:dyDescent="0.3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</row>
    <row r="4732" spans="1:10" x14ac:dyDescent="0.3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</row>
    <row r="4733" spans="1:10" x14ac:dyDescent="0.3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</row>
    <row r="4734" spans="1:10" x14ac:dyDescent="0.3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</row>
    <row r="4735" spans="1:10" x14ac:dyDescent="0.3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</row>
    <row r="4736" spans="1:10" x14ac:dyDescent="0.3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</row>
    <row r="4737" spans="1:10" x14ac:dyDescent="0.3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</row>
    <row r="4738" spans="1:10" x14ac:dyDescent="0.3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</row>
    <row r="4739" spans="1:10" x14ac:dyDescent="0.3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</row>
    <row r="4740" spans="1:10" x14ac:dyDescent="0.3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</row>
    <row r="4741" spans="1:10" x14ac:dyDescent="0.3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</row>
    <row r="4742" spans="1:10" x14ac:dyDescent="0.3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</row>
    <row r="4743" spans="1:10" x14ac:dyDescent="0.3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</row>
    <row r="4744" spans="1:10" x14ac:dyDescent="0.3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</row>
    <row r="4745" spans="1:10" x14ac:dyDescent="0.3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</row>
    <row r="4746" spans="1:10" x14ac:dyDescent="0.3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</row>
    <row r="4747" spans="1:10" x14ac:dyDescent="0.3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</row>
    <row r="4748" spans="1:10" x14ac:dyDescent="0.3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</row>
    <row r="4749" spans="1:10" x14ac:dyDescent="0.3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</row>
    <row r="4750" spans="1:10" x14ac:dyDescent="0.3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</row>
    <row r="4751" spans="1:10" x14ac:dyDescent="0.3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</row>
    <row r="4752" spans="1:10" x14ac:dyDescent="0.3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</row>
    <row r="4753" spans="1:10" x14ac:dyDescent="0.3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</row>
    <row r="4754" spans="1:10" x14ac:dyDescent="0.3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</row>
    <row r="4755" spans="1:10" x14ac:dyDescent="0.3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</row>
    <row r="4756" spans="1:10" x14ac:dyDescent="0.3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</row>
    <row r="4757" spans="1:10" x14ac:dyDescent="0.3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</row>
    <row r="4758" spans="1:10" x14ac:dyDescent="0.3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</row>
    <row r="4759" spans="1:10" x14ac:dyDescent="0.3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</row>
    <row r="4760" spans="1:10" x14ac:dyDescent="0.3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</row>
    <row r="4761" spans="1:10" x14ac:dyDescent="0.3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</row>
    <row r="4762" spans="1:10" x14ac:dyDescent="0.3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</row>
    <row r="4763" spans="1:10" x14ac:dyDescent="0.3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</row>
    <row r="4764" spans="1:10" x14ac:dyDescent="0.3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</row>
    <row r="4765" spans="1:10" x14ac:dyDescent="0.3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</row>
    <row r="4766" spans="1:10" x14ac:dyDescent="0.3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</row>
    <row r="4767" spans="1:10" x14ac:dyDescent="0.3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</row>
    <row r="4768" spans="1:10" x14ac:dyDescent="0.3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</row>
    <row r="4769" spans="1:10" x14ac:dyDescent="0.3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</row>
    <row r="4770" spans="1:10" x14ac:dyDescent="0.3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</row>
    <row r="4771" spans="1:10" x14ac:dyDescent="0.3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</row>
    <row r="4772" spans="1:10" x14ac:dyDescent="0.3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</row>
    <row r="4773" spans="1:10" x14ac:dyDescent="0.3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</row>
    <row r="4774" spans="1:10" x14ac:dyDescent="0.3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</row>
    <row r="4775" spans="1:10" x14ac:dyDescent="0.3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</row>
    <row r="4776" spans="1:10" x14ac:dyDescent="0.3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</row>
    <row r="4777" spans="1:10" x14ac:dyDescent="0.3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</row>
    <row r="4778" spans="1:10" x14ac:dyDescent="0.3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</row>
    <row r="4779" spans="1:10" x14ac:dyDescent="0.3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</row>
    <row r="4780" spans="1:10" x14ac:dyDescent="0.3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</row>
    <row r="4781" spans="1:10" x14ac:dyDescent="0.3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</row>
    <row r="4782" spans="1:10" x14ac:dyDescent="0.3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</row>
    <row r="4783" spans="1:10" x14ac:dyDescent="0.3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</row>
    <row r="4784" spans="1:10" x14ac:dyDescent="0.3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</row>
    <row r="4785" spans="1:10" x14ac:dyDescent="0.3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</row>
    <row r="4786" spans="1:10" x14ac:dyDescent="0.3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</row>
    <row r="4787" spans="1:10" x14ac:dyDescent="0.3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</row>
    <row r="4788" spans="1:10" x14ac:dyDescent="0.3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</row>
    <row r="4789" spans="1:10" x14ac:dyDescent="0.3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</row>
    <row r="4790" spans="1:10" x14ac:dyDescent="0.3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</row>
    <row r="4791" spans="1:10" x14ac:dyDescent="0.3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</row>
    <row r="4792" spans="1:10" x14ac:dyDescent="0.3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</row>
    <row r="4793" spans="1:10" x14ac:dyDescent="0.3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</row>
    <row r="4794" spans="1:10" x14ac:dyDescent="0.3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</row>
    <row r="4795" spans="1:10" x14ac:dyDescent="0.3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</row>
    <row r="4796" spans="1:10" x14ac:dyDescent="0.3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</row>
    <row r="4797" spans="1:10" x14ac:dyDescent="0.3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</row>
    <row r="4798" spans="1:10" x14ac:dyDescent="0.3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</row>
    <row r="4799" spans="1:10" x14ac:dyDescent="0.3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</row>
    <row r="4800" spans="1:10" x14ac:dyDescent="0.3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</row>
    <row r="4801" spans="1:10" x14ac:dyDescent="0.3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</row>
    <row r="4802" spans="1:10" x14ac:dyDescent="0.3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</row>
    <row r="4803" spans="1:10" x14ac:dyDescent="0.3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</row>
    <row r="4804" spans="1:10" x14ac:dyDescent="0.3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</row>
    <row r="4805" spans="1:10" x14ac:dyDescent="0.3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</row>
    <row r="4806" spans="1:10" x14ac:dyDescent="0.3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</row>
    <row r="4807" spans="1:10" x14ac:dyDescent="0.3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</row>
    <row r="4808" spans="1:10" x14ac:dyDescent="0.3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</row>
    <row r="4809" spans="1:10" x14ac:dyDescent="0.3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</row>
    <row r="4810" spans="1:10" x14ac:dyDescent="0.3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</row>
    <row r="4811" spans="1:10" x14ac:dyDescent="0.3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</row>
    <row r="4812" spans="1:10" x14ac:dyDescent="0.3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</row>
    <row r="4813" spans="1:10" x14ac:dyDescent="0.3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</row>
    <row r="4814" spans="1:10" x14ac:dyDescent="0.3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</row>
    <row r="4815" spans="1:10" x14ac:dyDescent="0.3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</row>
    <row r="4816" spans="1:10" x14ac:dyDescent="0.3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</row>
    <row r="4817" spans="1:10" x14ac:dyDescent="0.3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</row>
    <row r="4818" spans="1:10" x14ac:dyDescent="0.3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</row>
    <row r="4819" spans="1:10" x14ac:dyDescent="0.3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</row>
    <row r="4820" spans="1:10" x14ac:dyDescent="0.3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</row>
    <row r="4821" spans="1:10" x14ac:dyDescent="0.3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</row>
    <row r="4822" spans="1:10" x14ac:dyDescent="0.3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</row>
    <row r="4823" spans="1:10" x14ac:dyDescent="0.3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</row>
    <row r="4824" spans="1:10" x14ac:dyDescent="0.3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</row>
    <row r="4825" spans="1:10" x14ac:dyDescent="0.3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</row>
    <row r="4826" spans="1:10" x14ac:dyDescent="0.3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</row>
    <row r="4827" spans="1:10" x14ac:dyDescent="0.3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</row>
    <row r="4828" spans="1:10" x14ac:dyDescent="0.3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</row>
    <row r="4829" spans="1:10" x14ac:dyDescent="0.3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</row>
    <row r="4830" spans="1:10" x14ac:dyDescent="0.3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</row>
    <row r="4831" spans="1:10" x14ac:dyDescent="0.3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</row>
    <row r="4832" spans="1:10" x14ac:dyDescent="0.3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</row>
    <row r="4833" spans="1:10" x14ac:dyDescent="0.3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</row>
    <row r="4834" spans="1:10" x14ac:dyDescent="0.3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</row>
    <row r="4835" spans="1:10" x14ac:dyDescent="0.3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</row>
    <row r="4836" spans="1:10" x14ac:dyDescent="0.3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</row>
    <row r="4837" spans="1:10" x14ac:dyDescent="0.3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</row>
    <row r="4838" spans="1:10" x14ac:dyDescent="0.3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</row>
    <row r="4839" spans="1:10" x14ac:dyDescent="0.3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</row>
    <row r="4840" spans="1:10" x14ac:dyDescent="0.3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</row>
    <row r="4841" spans="1:10" x14ac:dyDescent="0.3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</row>
    <row r="4842" spans="1:10" x14ac:dyDescent="0.3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</row>
    <row r="4843" spans="1:10" x14ac:dyDescent="0.3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</row>
    <row r="4844" spans="1:10" x14ac:dyDescent="0.3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</row>
    <row r="4845" spans="1:10" x14ac:dyDescent="0.3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</row>
    <row r="4846" spans="1:10" x14ac:dyDescent="0.3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</row>
    <row r="4847" spans="1:10" x14ac:dyDescent="0.3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</row>
    <row r="4848" spans="1:10" x14ac:dyDescent="0.3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</row>
    <row r="4849" spans="1:10" x14ac:dyDescent="0.3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</row>
    <row r="4850" spans="1:10" x14ac:dyDescent="0.3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</row>
    <row r="4851" spans="1:10" x14ac:dyDescent="0.3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</row>
    <row r="4852" spans="1:10" x14ac:dyDescent="0.3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</row>
    <row r="4853" spans="1:10" x14ac:dyDescent="0.3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</row>
    <row r="4854" spans="1:10" x14ac:dyDescent="0.3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</row>
    <row r="4855" spans="1:10" x14ac:dyDescent="0.3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</row>
    <row r="4856" spans="1:10" x14ac:dyDescent="0.3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</row>
    <row r="4857" spans="1:10" x14ac:dyDescent="0.3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</row>
    <row r="4858" spans="1:10" x14ac:dyDescent="0.3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</row>
    <row r="4859" spans="1:10" x14ac:dyDescent="0.3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</row>
    <row r="4860" spans="1:10" x14ac:dyDescent="0.3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</row>
    <row r="4861" spans="1:10" x14ac:dyDescent="0.3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</row>
    <row r="4862" spans="1:10" x14ac:dyDescent="0.3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</row>
    <row r="4863" spans="1:10" x14ac:dyDescent="0.3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</row>
    <row r="4864" spans="1:10" x14ac:dyDescent="0.3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</row>
    <row r="4865" spans="1:10" x14ac:dyDescent="0.3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</row>
    <row r="4866" spans="1:10" x14ac:dyDescent="0.3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</row>
    <row r="4867" spans="1:10" x14ac:dyDescent="0.3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</row>
    <row r="4868" spans="1:10" x14ac:dyDescent="0.3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</row>
    <row r="4869" spans="1:10" x14ac:dyDescent="0.3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</row>
    <row r="4870" spans="1:10" x14ac:dyDescent="0.3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</row>
    <row r="4871" spans="1:10" x14ac:dyDescent="0.3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</row>
    <row r="4872" spans="1:10" x14ac:dyDescent="0.3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</row>
    <row r="4873" spans="1:10" x14ac:dyDescent="0.3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</row>
    <row r="4874" spans="1:10" x14ac:dyDescent="0.3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</row>
    <row r="4875" spans="1:10" x14ac:dyDescent="0.3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</row>
    <row r="4876" spans="1:10" x14ac:dyDescent="0.3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</row>
    <row r="4877" spans="1:10" x14ac:dyDescent="0.3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</row>
    <row r="4878" spans="1:10" x14ac:dyDescent="0.3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</row>
    <row r="4879" spans="1:10" x14ac:dyDescent="0.3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</row>
    <row r="4880" spans="1:10" x14ac:dyDescent="0.3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</row>
    <row r="4881" spans="1:10" x14ac:dyDescent="0.3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</row>
    <row r="4882" spans="1:10" x14ac:dyDescent="0.3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</row>
    <row r="4883" spans="1:10" x14ac:dyDescent="0.3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</row>
    <row r="4884" spans="1:10" x14ac:dyDescent="0.3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</row>
    <row r="4885" spans="1:10" x14ac:dyDescent="0.3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</row>
    <row r="4886" spans="1:10" x14ac:dyDescent="0.3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</row>
    <row r="4887" spans="1:10" x14ac:dyDescent="0.3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</row>
    <row r="4888" spans="1:10" x14ac:dyDescent="0.3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</row>
    <row r="4889" spans="1:10" x14ac:dyDescent="0.3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</row>
    <row r="4890" spans="1:10" x14ac:dyDescent="0.3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</row>
    <row r="4891" spans="1:10" x14ac:dyDescent="0.3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</row>
    <row r="4892" spans="1:10" x14ac:dyDescent="0.3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</row>
    <row r="4893" spans="1:10" x14ac:dyDescent="0.3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</row>
    <row r="4894" spans="1:10" x14ac:dyDescent="0.3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</row>
    <row r="4895" spans="1:10" x14ac:dyDescent="0.3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</row>
    <row r="4896" spans="1:10" x14ac:dyDescent="0.3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</row>
    <row r="4897" spans="1:10" x14ac:dyDescent="0.3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</row>
    <row r="4898" spans="1:10" x14ac:dyDescent="0.3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</row>
    <row r="4899" spans="1:10" x14ac:dyDescent="0.3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</row>
    <row r="4900" spans="1:10" x14ac:dyDescent="0.3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</row>
    <row r="4901" spans="1:10" x14ac:dyDescent="0.3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</row>
    <row r="4902" spans="1:10" x14ac:dyDescent="0.3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</row>
    <row r="4903" spans="1:10" x14ac:dyDescent="0.3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</row>
    <row r="4904" spans="1:10" x14ac:dyDescent="0.3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</row>
    <row r="4905" spans="1:10" x14ac:dyDescent="0.3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</row>
    <row r="4906" spans="1:10" x14ac:dyDescent="0.3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</row>
    <row r="4907" spans="1:10" x14ac:dyDescent="0.3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</row>
    <row r="4908" spans="1:10" x14ac:dyDescent="0.3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</row>
    <row r="4909" spans="1:10" x14ac:dyDescent="0.3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</row>
    <row r="4910" spans="1:10" x14ac:dyDescent="0.3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</row>
    <row r="4911" spans="1:10" x14ac:dyDescent="0.3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</row>
    <row r="4912" spans="1:10" x14ac:dyDescent="0.3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</row>
    <row r="4913" spans="1:10" x14ac:dyDescent="0.3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</row>
    <row r="4914" spans="1:10" x14ac:dyDescent="0.3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</row>
    <row r="4915" spans="1:10" x14ac:dyDescent="0.3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</row>
    <row r="4916" spans="1:10" x14ac:dyDescent="0.3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</row>
    <row r="4917" spans="1:10" x14ac:dyDescent="0.3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</row>
    <row r="4918" spans="1:10" x14ac:dyDescent="0.3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</row>
    <row r="4919" spans="1:10" x14ac:dyDescent="0.3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</row>
    <row r="4920" spans="1:10" x14ac:dyDescent="0.3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</row>
    <row r="4921" spans="1:10" x14ac:dyDescent="0.3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</row>
    <row r="4922" spans="1:10" x14ac:dyDescent="0.3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</row>
    <row r="4923" spans="1:10" x14ac:dyDescent="0.3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</row>
    <row r="4924" spans="1:10" x14ac:dyDescent="0.3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</row>
    <row r="4925" spans="1:10" x14ac:dyDescent="0.3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</row>
    <row r="4926" spans="1:10" x14ac:dyDescent="0.3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</row>
    <row r="4927" spans="1:10" x14ac:dyDescent="0.3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</row>
    <row r="4928" spans="1:10" x14ac:dyDescent="0.3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</row>
    <row r="4929" spans="1:10" x14ac:dyDescent="0.3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</row>
    <row r="4930" spans="1:10" x14ac:dyDescent="0.3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</row>
    <row r="4931" spans="1:10" x14ac:dyDescent="0.3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</row>
    <row r="4932" spans="1:10" x14ac:dyDescent="0.3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</row>
    <row r="4933" spans="1:10" x14ac:dyDescent="0.3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</row>
    <row r="4934" spans="1:10" x14ac:dyDescent="0.3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</row>
    <row r="4935" spans="1:10" x14ac:dyDescent="0.3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</row>
    <row r="4936" spans="1:10" x14ac:dyDescent="0.3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</row>
    <row r="4937" spans="1:10" x14ac:dyDescent="0.3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</row>
    <row r="4938" spans="1:10" x14ac:dyDescent="0.3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</row>
    <row r="4939" spans="1:10" x14ac:dyDescent="0.3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</row>
    <row r="4940" spans="1:10" x14ac:dyDescent="0.3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</row>
    <row r="4941" spans="1:10" x14ac:dyDescent="0.3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</row>
    <row r="4942" spans="1:10" x14ac:dyDescent="0.3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</row>
    <row r="4943" spans="1:10" x14ac:dyDescent="0.3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</row>
    <row r="4944" spans="1:10" x14ac:dyDescent="0.3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</row>
    <row r="4945" spans="1:10" x14ac:dyDescent="0.3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</row>
    <row r="4946" spans="1:10" x14ac:dyDescent="0.3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</row>
    <row r="4947" spans="1:10" x14ac:dyDescent="0.3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</row>
    <row r="4948" spans="1:10" x14ac:dyDescent="0.3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</row>
    <row r="4949" spans="1:10" x14ac:dyDescent="0.3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</row>
    <row r="4950" spans="1:10" x14ac:dyDescent="0.3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</row>
    <row r="4951" spans="1:10" x14ac:dyDescent="0.3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</row>
    <row r="4952" spans="1:10" x14ac:dyDescent="0.3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</row>
    <row r="4953" spans="1:10" x14ac:dyDescent="0.3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</row>
    <row r="4954" spans="1:10" x14ac:dyDescent="0.3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</row>
    <row r="4955" spans="1:10" x14ac:dyDescent="0.3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</row>
    <row r="4956" spans="1:10" x14ac:dyDescent="0.3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</row>
    <row r="4957" spans="1:10" x14ac:dyDescent="0.3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</row>
    <row r="4958" spans="1:10" x14ac:dyDescent="0.3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</row>
    <row r="4959" spans="1:10" x14ac:dyDescent="0.3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</row>
    <row r="4960" spans="1:10" x14ac:dyDescent="0.3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</row>
    <row r="4961" spans="1:10" x14ac:dyDescent="0.3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</row>
    <row r="4962" spans="1:10" x14ac:dyDescent="0.3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</row>
    <row r="4963" spans="1:10" x14ac:dyDescent="0.3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</row>
    <row r="4964" spans="1:10" x14ac:dyDescent="0.3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</row>
    <row r="4965" spans="1:10" x14ac:dyDescent="0.3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</row>
    <row r="4966" spans="1:10" x14ac:dyDescent="0.3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</row>
    <row r="4967" spans="1:10" x14ac:dyDescent="0.3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</row>
    <row r="4968" spans="1:10" x14ac:dyDescent="0.3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</row>
    <row r="4969" spans="1:10" x14ac:dyDescent="0.3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</row>
    <row r="4970" spans="1:10" x14ac:dyDescent="0.3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</row>
    <row r="4971" spans="1:10" x14ac:dyDescent="0.3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</row>
    <row r="4972" spans="1:10" x14ac:dyDescent="0.3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</row>
    <row r="4973" spans="1:10" x14ac:dyDescent="0.3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</row>
    <row r="4974" spans="1:10" x14ac:dyDescent="0.3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</row>
    <row r="4975" spans="1:10" x14ac:dyDescent="0.3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</row>
    <row r="4976" spans="1:10" x14ac:dyDescent="0.3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</row>
    <row r="4977" spans="1:10" x14ac:dyDescent="0.3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</row>
    <row r="4978" spans="1:10" x14ac:dyDescent="0.3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</row>
    <row r="4979" spans="1:10" x14ac:dyDescent="0.3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</row>
    <row r="4980" spans="1:10" x14ac:dyDescent="0.3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</row>
    <row r="4981" spans="1:10" x14ac:dyDescent="0.3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</row>
    <row r="4982" spans="1:10" x14ac:dyDescent="0.3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</row>
    <row r="4983" spans="1:10" x14ac:dyDescent="0.3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</row>
    <row r="4984" spans="1:10" x14ac:dyDescent="0.3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</row>
    <row r="4985" spans="1:10" x14ac:dyDescent="0.3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</row>
    <row r="4986" spans="1:10" x14ac:dyDescent="0.3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</row>
    <row r="4987" spans="1:10" x14ac:dyDescent="0.3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</row>
    <row r="4988" spans="1:10" x14ac:dyDescent="0.3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</row>
    <row r="4989" spans="1:10" x14ac:dyDescent="0.3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</row>
    <row r="4990" spans="1:10" x14ac:dyDescent="0.3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</row>
    <row r="4991" spans="1:10" x14ac:dyDescent="0.3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</row>
    <row r="4992" spans="1:10" x14ac:dyDescent="0.3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</row>
    <row r="4993" spans="1:10" x14ac:dyDescent="0.3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</row>
    <row r="4994" spans="1:10" x14ac:dyDescent="0.3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</row>
    <row r="4995" spans="1:10" x14ac:dyDescent="0.3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</row>
    <row r="4996" spans="1:10" x14ac:dyDescent="0.3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</row>
    <row r="4997" spans="1:10" x14ac:dyDescent="0.3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</row>
    <row r="4998" spans="1:10" x14ac:dyDescent="0.3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</row>
    <row r="4999" spans="1:10" x14ac:dyDescent="0.3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</row>
    <row r="5000" spans="1:10" x14ac:dyDescent="0.3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</row>
    <row r="5001" spans="1:10" x14ac:dyDescent="0.3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</row>
    <row r="5002" spans="1:10" x14ac:dyDescent="0.3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</row>
    <row r="5003" spans="1:10" x14ac:dyDescent="0.3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</row>
    <row r="5004" spans="1:10" x14ac:dyDescent="0.3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</row>
    <row r="5005" spans="1:10" x14ac:dyDescent="0.3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</row>
    <row r="5006" spans="1:10" x14ac:dyDescent="0.3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</row>
    <row r="5007" spans="1:10" x14ac:dyDescent="0.3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</row>
    <row r="5008" spans="1:10" x14ac:dyDescent="0.3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</row>
    <row r="5009" spans="1:10" x14ac:dyDescent="0.3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</row>
    <row r="5010" spans="1:10" x14ac:dyDescent="0.3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</row>
    <row r="5011" spans="1:10" x14ac:dyDescent="0.3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</row>
    <row r="5012" spans="1:10" x14ac:dyDescent="0.3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</row>
    <row r="5013" spans="1:10" x14ac:dyDescent="0.3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</row>
    <row r="5014" spans="1:10" x14ac:dyDescent="0.3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</row>
    <row r="5015" spans="1:10" x14ac:dyDescent="0.3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</row>
    <row r="5016" spans="1:10" x14ac:dyDescent="0.3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</row>
    <row r="5017" spans="1:10" x14ac:dyDescent="0.3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</row>
    <row r="5018" spans="1:10" x14ac:dyDescent="0.3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</row>
    <row r="5019" spans="1:10" x14ac:dyDescent="0.3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</row>
    <row r="5020" spans="1:10" x14ac:dyDescent="0.3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</row>
    <row r="5021" spans="1:10" x14ac:dyDescent="0.3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</row>
    <row r="5022" spans="1:10" x14ac:dyDescent="0.3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</row>
    <row r="5023" spans="1:10" x14ac:dyDescent="0.3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</row>
    <row r="5024" spans="1:10" x14ac:dyDescent="0.3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</row>
    <row r="5025" spans="1:10" x14ac:dyDescent="0.3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</row>
    <row r="5026" spans="1:10" x14ac:dyDescent="0.3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</row>
    <row r="5027" spans="1:10" x14ac:dyDescent="0.3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</row>
    <row r="5028" spans="1:10" x14ac:dyDescent="0.3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</row>
    <row r="5029" spans="1:10" x14ac:dyDescent="0.3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</row>
    <row r="5030" spans="1:10" x14ac:dyDescent="0.3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</row>
    <row r="5031" spans="1:10" x14ac:dyDescent="0.3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</row>
    <row r="5032" spans="1:10" x14ac:dyDescent="0.3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</row>
    <row r="5033" spans="1:10" x14ac:dyDescent="0.3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</row>
    <row r="5034" spans="1:10" x14ac:dyDescent="0.3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</row>
    <row r="5035" spans="1:10" x14ac:dyDescent="0.3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</row>
    <row r="5036" spans="1:10" x14ac:dyDescent="0.3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</row>
    <row r="5037" spans="1:10" x14ac:dyDescent="0.3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</row>
    <row r="5038" spans="1:10" x14ac:dyDescent="0.3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</row>
    <row r="5039" spans="1:10" x14ac:dyDescent="0.3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</row>
    <row r="5040" spans="1:10" x14ac:dyDescent="0.3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</row>
    <row r="5041" spans="1:10" x14ac:dyDescent="0.3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</row>
    <row r="5042" spans="1:10" x14ac:dyDescent="0.3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</row>
    <row r="5043" spans="1:10" x14ac:dyDescent="0.3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</row>
    <row r="5044" spans="1:10" x14ac:dyDescent="0.3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</row>
    <row r="5045" spans="1:10" x14ac:dyDescent="0.3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</row>
    <row r="5046" spans="1:10" x14ac:dyDescent="0.3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</row>
    <row r="5047" spans="1:10" x14ac:dyDescent="0.3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</row>
    <row r="5048" spans="1:10" x14ac:dyDescent="0.3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</row>
    <row r="5049" spans="1:10" x14ac:dyDescent="0.3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</row>
    <row r="5050" spans="1:10" x14ac:dyDescent="0.3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</row>
    <row r="5051" spans="1:10" x14ac:dyDescent="0.3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</row>
    <row r="5052" spans="1:10" x14ac:dyDescent="0.3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</row>
    <row r="5053" spans="1:10" x14ac:dyDescent="0.3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</row>
    <row r="5054" spans="1:10" x14ac:dyDescent="0.3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</row>
    <row r="5055" spans="1:10" x14ac:dyDescent="0.3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</row>
    <row r="5056" spans="1:10" x14ac:dyDescent="0.3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</row>
    <row r="5057" spans="1:10" x14ac:dyDescent="0.3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</row>
    <row r="5058" spans="1:10" x14ac:dyDescent="0.3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</row>
    <row r="5059" spans="1:10" x14ac:dyDescent="0.3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</row>
    <row r="5060" spans="1:10" x14ac:dyDescent="0.3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</row>
    <row r="5061" spans="1:10" x14ac:dyDescent="0.3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</row>
    <row r="5062" spans="1:10" x14ac:dyDescent="0.3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</row>
    <row r="5063" spans="1:10" x14ac:dyDescent="0.3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</row>
    <row r="5064" spans="1:10" x14ac:dyDescent="0.3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</row>
    <row r="5065" spans="1:10" x14ac:dyDescent="0.3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</row>
    <row r="5066" spans="1:10" x14ac:dyDescent="0.3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</row>
    <row r="5067" spans="1:10" x14ac:dyDescent="0.3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</row>
    <row r="5068" spans="1:10" x14ac:dyDescent="0.3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</row>
    <row r="5069" spans="1:10" x14ac:dyDescent="0.3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</row>
    <row r="5070" spans="1:10" x14ac:dyDescent="0.3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</row>
    <row r="5071" spans="1:10" x14ac:dyDescent="0.3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</row>
    <row r="5072" spans="1:10" x14ac:dyDescent="0.3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</row>
    <row r="5073" spans="1:10" x14ac:dyDescent="0.3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</row>
    <row r="5074" spans="1:10" x14ac:dyDescent="0.3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</row>
    <row r="5075" spans="1:10" x14ac:dyDescent="0.3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</row>
    <row r="5076" spans="1:10" x14ac:dyDescent="0.3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</row>
    <row r="5077" spans="1:10" x14ac:dyDescent="0.3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</row>
    <row r="5078" spans="1:10" x14ac:dyDescent="0.3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</row>
    <row r="5079" spans="1:10" x14ac:dyDescent="0.3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</row>
    <row r="5080" spans="1:10" x14ac:dyDescent="0.3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</row>
    <row r="5081" spans="1:10" x14ac:dyDescent="0.3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</row>
    <row r="5082" spans="1:10" x14ac:dyDescent="0.3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</row>
    <row r="5083" spans="1:10" x14ac:dyDescent="0.3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</row>
    <row r="5084" spans="1:10" x14ac:dyDescent="0.3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</row>
    <row r="5085" spans="1:10" x14ac:dyDescent="0.3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</row>
    <row r="5086" spans="1:10" x14ac:dyDescent="0.3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</row>
    <row r="5087" spans="1:10" x14ac:dyDescent="0.3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</row>
    <row r="5088" spans="1:10" x14ac:dyDescent="0.3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</row>
    <row r="5089" spans="1:10" x14ac:dyDescent="0.3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</row>
    <row r="5090" spans="1:10" x14ac:dyDescent="0.3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</row>
    <row r="5091" spans="1:10" x14ac:dyDescent="0.3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</row>
    <row r="5092" spans="1:10" x14ac:dyDescent="0.3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</row>
    <row r="5093" spans="1:10" x14ac:dyDescent="0.3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</row>
    <row r="5094" spans="1:10" x14ac:dyDescent="0.3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</row>
    <row r="5095" spans="1:10" x14ac:dyDescent="0.3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</row>
    <row r="5096" spans="1:10" x14ac:dyDescent="0.3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</row>
    <row r="5097" spans="1:10" x14ac:dyDescent="0.3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</row>
    <row r="5098" spans="1:10" x14ac:dyDescent="0.3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</row>
    <row r="5099" spans="1:10" x14ac:dyDescent="0.3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</row>
    <row r="5100" spans="1:10" x14ac:dyDescent="0.3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</row>
    <row r="5101" spans="1:10" x14ac:dyDescent="0.3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</row>
    <row r="5102" spans="1:10" x14ac:dyDescent="0.3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</row>
    <row r="5103" spans="1:10" x14ac:dyDescent="0.3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</row>
    <row r="5104" spans="1:10" x14ac:dyDescent="0.3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</row>
    <row r="5105" spans="1:10" x14ac:dyDescent="0.3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</row>
    <row r="5106" spans="1:10" x14ac:dyDescent="0.3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</row>
    <row r="5107" spans="1:10" x14ac:dyDescent="0.3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</row>
    <row r="5108" spans="1:10" x14ac:dyDescent="0.3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</row>
    <row r="5109" spans="1:10" x14ac:dyDescent="0.3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</row>
    <row r="5110" spans="1:10" x14ac:dyDescent="0.3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</row>
    <row r="5111" spans="1:10" x14ac:dyDescent="0.3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</row>
    <row r="5112" spans="1:10" x14ac:dyDescent="0.3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</row>
    <row r="5113" spans="1:10" x14ac:dyDescent="0.3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</row>
    <row r="5114" spans="1:10" x14ac:dyDescent="0.3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</row>
    <row r="5115" spans="1:10" x14ac:dyDescent="0.3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</row>
    <row r="5116" spans="1:10" x14ac:dyDescent="0.3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</row>
    <row r="5117" spans="1:10" x14ac:dyDescent="0.3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</row>
    <row r="5118" spans="1:10" x14ac:dyDescent="0.3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</row>
    <row r="5119" spans="1:10" x14ac:dyDescent="0.3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</row>
    <row r="5120" spans="1:10" x14ac:dyDescent="0.3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</row>
    <row r="5121" spans="1:10" x14ac:dyDescent="0.3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</row>
    <row r="5122" spans="1:10" x14ac:dyDescent="0.3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</row>
    <row r="5123" spans="1:10" x14ac:dyDescent="0.3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</row>
    <row r="5124" spans="1:10" x14ac:dyDescent="0.3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</row>
    <row r="5125" spans="1:10" x14ac:dyDescent="0.3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</row>
    <row r="5126" spans="1:10" x14ac:dyDescent="0.3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</row>
    <row r="5127" spans="1:10" x14ac:dyDescent="0.3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</row>
    <row r="5128" spans="1:10" x14ac:dyDescent="0.3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</row>
    <row r="5129" spans="1:10" x14ac:dyDescent="0.3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</row>
    <row r="5130" spans="1:10" x14ac:dyDescent="0.3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</row>
    <row r="5131" spans="1:10" x14ac:dyDescent="0.3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</row>
    <row r="5132" spans="1:10" x14ac:dyDescent="0.3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</row>
    <row r="5133" spans="1:10" x14ac:dyDescent="0.3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</row>
    <row r="5134" spans="1:10" x14ac:dyDescent="0.3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</row>
    <row r="5135" spans="1:10" x14ac:dyDescent="0.3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</row>
    <row r="5136" spans="1:10" x14ac:dyDescent="0.3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</row>
    <row r="5137" spans="1:10" x14ac:dyDescent="0.3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</row>
    <row r="5138" spans="1:10" x14ac:dyDescent="0.3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</row>
    <row r="5139" spans="1:10" x14ac:dyDescent="0.3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</row>
    <row r="5140" spans="1:10" x14ac:dyDescent="0.3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</row>
    <row r="5141" spans="1:10" x14ac:dyDescent="0.3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</row>
    <row r="5142" spans="1:10" x14ac:dyDescent="0.3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</row>
    <row r="5143" spans="1:10" x14ac:dyDescent="0.3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</row>
    <row r="5144" spans="1:10" x14ac:dyDescent="0.3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</row>
    <row r="5145" spans="1:10" x14ac:dyDescent="0.3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</row>
    <row r="5146" spans="1:10" x14ac:dyDescent="0.3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</row>
    <row r="5147" spans="1:10" x14ac:dyDescent="0.3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</row>
    <row r="5148" spans="1:10" x14ac:dyDescent="0.3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</row>
    <row r="5149" spans="1:10" x14ac:dyDescent="0.3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</row>
    <row r="5150" spans="1:10" x14ac:dyDescent="0.3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</row>
    <row r="5151" spans="1:10" x14ac:dyDescent="0.3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</row>
    <row r="5152" spans="1:10" x14ac:dyDescent="0.3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</row>
    <row r="5153" spans="1:10" x14ac:dyDescent="0.3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</row>
    <row r="5154" spans="1:10" x14ac:dyDescent="0.3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</row>
    <row r="5155" spans="1:10" x14ac:dyDescent="0.3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</row>
    <row r="5156" spans="1:10" x14ac:dyDescent="0.3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</row>
    <row r="5157" spans="1:10" x14ac:dyDescent="0.3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</row>
    <row r="5158" spans="1:10" x14ac:dyDescent="0.3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</row>
    <row r="5159" spans="1:10" x14ac:dyDescent="0.3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</row>
    <row r="5160" spans="1:10" x14ac:dyDescent="0.3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</row>
    <row r="5161" spans="1:10" x14ac:dyDescent="0.3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</row>
    <row r="5162" spans="1:10" x14ac:dyDescent="0.3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</row>
    <row r="5163" spans="1:10" x14ac:dyDescent="0.3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</row>
    <row r="5164" spans="1:10" x14ac:dyDescent="0.3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</row>
    <row r="5165" spans="1:10" x14ac:dyDescent="0.3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</row>
    <row r="5166" spans="1:10" x14ac:dyDescent="0.3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</row>
    <row r="5167" spans="1:10" x14ac:dyDescent="0.3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</row>
    <row r="5168" spans="1:10" x14ac:dyDescent="0.3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</row>
    <row r="5169" spans="1:10" x14ac:dyDescent="0.3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</row>
    <row r="5170" spans="1:10" x14ac:dyDescent="0.3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</row>
    <row r="5171" spans="1:10" x14ac:dyDescent="0.3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</row>
    <row r="5172" spans="1:10" x14ac:dyDescent="0.3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</row>
    <row r="5173" spans="1:10" x14ac:dyDescent="0.3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</row>
    <row r="5174" spans="1:10" x14ac:dyDescent="0.3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</row>
    <row r="5175" spans="1:10" x14ac:dyDescent="0.3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</row>
    <row r="5176" spans="1:10" x14ac:dyDescent="0.3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</row>
    <row r="5177" spans="1:10" x14ac:dyDescent="0.3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</row>
    <row r="5178" spans="1:10" x14ac:dyDescent="0.3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</row>
    <row r="5179" spans="1:10" x14ac:dyDescent="0.3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</row>
    <row r="5180" spans="1:10" x14ac:dyDescent="0.3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</row>
    <row r="5181" spans="1:10" x14ac:dyDescent="0.3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</row>
    <row r="5182" spans="1:10" x14ac:dyDescent="0.3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</row>
    <row r="5183" spans="1:10" x14ac:dyDescent="0.3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</row>
    <row r="5184" spans="1:10" x14ac:dyDescent="0.3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</row>
    <row r="5185" spans="1:10" x14ac:dyDescent="0.3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</row>
    <row r="5186" spans="1:10" x14ac:dyDescent="0.3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</row>
    <row r="5187" spans="1:10" x14ac:dyDescent="0.3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</row>
    <row r="5188" spans="1:10" x14ac:dyDescent="0.3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</row>
    <row r="5189" spans="1:10" x14ac:dyDescent="0.3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</row>
    <row r="5190" spans="1:10" x14ac:dyDescent="0.3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</row>
    <row r="5191" spans="1:10" x14ac:dyDescent="0.3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</row>
    <row r="5192" spans="1:10" x14ac:dyDescent="0.3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</row>
    <row r="5193" spans="1:10" x14ac:dyDescent="0.3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</row>
    <row r="5194" spans="1:10" x14ac:dyDescent="0.3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</row>
    <row r="5195" spans="1:10" x14ac:dyDescent="0.3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</row>
    <row r="5196" spans="1:10" x14ac:dyDescent="0.3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</row>
    <row r="5197" spans="1:10" x14ac:dyDescent="0.3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</row>
    <row r="5198" spans="1:10" x14ac:dyDescent="0.3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</row>
    <row r="5199" spans="1:10" x14ac:dyDescent="0.3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</row>
    <row r="5200" spans="1:10" x14ac:dyDescent="0.3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</row>
    <row r="5201" spans="1:10" x14ac:dyDescent="0.3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</row>
    <row r="5202" spans="1:10" x14ac:dyDescent="0.3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</row>
    <row r="5203" spans="1:10" x14ac:dyDescent="0.3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</row>
    <row r="5204" spans="1:10" x14ac:dyDescent="0.3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</row>
    <row r="5205" spans="1:10" x14ac:dyDescent="0.3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</row>
    <row r="5206" spans="1:10" x14ac:dyDescent="0.3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</row>
    <row r="5207" spans="1:10" x14ac:dyDescent="0.3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</row>
    <row r="5208" spans="1:10" x14ac:dyDescent="0.3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</row>
    <row r="5209" spans="1:10" x14ac:dyDescent="0.3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</row>
    <row r="5210" spans="1:10" x14ac:dyDescent="0.3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</row>
    <row r="5211" spans="1:10" x14ac:dyDescent="0.3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</row>
    <row r="5212" spans="1:10" x14ac:dyDescent="0.3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</row>
    <row r="5213" spans="1:10" x14ac:dyDescent="0.3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</row>
    <row r="5214" spans="1:10" x14ac:dyDescent="0.3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</row>
    <row r="5215" spans="1:10" x14ac:dyDescent="0.3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</row>
    <row r="5216" spans="1:10" x14ac:dyDescent="0.3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</row>
    <row r="5217" spans="1:10" x14ac:dyDescent="0.3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</row>
    <row r="5218" spans="1:10" x14ac:dyDescent="0.3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</row>
    <row r="5219" spans="1:10" x14ac:dyDescent="0.3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</row>
    <row r="5220" spans="1:10" x14ac:dyDescent="0.3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</row>
    <row r="5221" spans="1:10" x14ac:dyDescent="0.3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</row>
    <row r="5222" spans="1:10" x14ac:dyDescent="0.3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</row>
    <row r="5223" spans="1:10" x14ac:dyDescent="0.3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</row>
    <row r="5224" spans="1:10" x14ac:dyDescent="0.3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</row>
    <row r="5225" spans="1:10" x14ac:dyDescent="0.3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</row>
    <row r="5226" spans="1:10" x14ac:dyDescent="0.3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</row>
    <row r="5227" spans="1:10" x14ac:dyDescent="0.3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</row>
    <row r="5228" spans="1:10" x14ac:dyDescent="0.3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</row>
    <row r="5229" spans="1:10" x14ac:dyDescent="0.3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</row>
    <row r="5230" spans="1:10" x14ac:dyDescent="0.3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</row>
    <row r="5231" spans="1:10" x14ac:dyDescent="0.3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</row>
    <row r="5232" spans="1:10" x14ac:dyDescent="0.3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</row>
    <row r="5233" spans="1:10" x14ac:dyDescent="0.3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</row>
    <row r="5234" spans="1:10" x14ac:dyDescent="0.3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</row>
    <row r="5235" spans="1:10" x14ac:dyDescent="0.3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</row>
    <row r="5236" spans="1:10" x14ac:dyDescent="0.3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</row>
    <row r="5237" spans="1:10" x14ac:dyDescent="0.3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</row>
    <row r="5238" spans="1:10" x14ac:dyDescent="0.3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</row>
    <row r="5239" spans="1:10" x14ac:dyDescent="0.3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</row>
    <row r="5240" spans="1:10" x14ac:dyDescent="0.3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</row>
    <row r="5241" spans="1:10" x14ac:dyDescent="0.3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</row>
    <row r="5242" spans="1:10" x14ac:dyDescent="0.3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</row>
    <row r="5243" spans="1:10" x14ac:dyDescent="0.3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</row>
    <row r="5244" spans="1:10" x14ac:dyDescent="0.3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</row>
    <row r="5245" spans="1:10" x14ac:dyDescent="0.3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</row>
    <row r="5246" spans="1:10" x14ac:dyDescent="0.3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</row>
    <row r="5247" spans="1:10" x14ac:dyDescent="0.3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</row>
    <row r="5248" spans="1:10" x14ac:dyDescent="0.3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</row>
    <row r="5249" spans="1:10" x14ac:dyDescent="0.3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</row>
    <row r="5250" spans="1:10" x14ac:dyDescent="0.3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</row>
    <row r="5251" spans="1:10" x14ac:dyDescent="0.3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</row>
    <row r="5252" spans="1:10" x14ac:dyDescent="0.3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</row>
    <row r="5253" spans="1:10" x14ac:dyDescent="0.3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</row>
    <row r="5254" spans="1:10" x14ac:dyDescent="0.3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</row>
    <row r="5255" spans="1:10" x14ac:dyDescent="0.3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</row>
    <row r="5256" spans="1:10" x14ac:dyDescent="0.3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</row>
    <row r="5257" spans="1:10" x14ac:dyDescent="0.3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</row>
    <row r="5258" spans="1:10" x14ac:dyDescent="0.3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</row>
    <row r="5259" spans="1:10" x14ac:dyDescent="0.3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</row>
    <row r="5260" spans="1:10" x14ac:dyDescent="0.3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</row>
    <row r="5261" spans="1:10" x14ac:dyDescent="0.3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</row>
    <row r="5262" spans="1:10" x14ac:dyDescent="0.3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</row>
    <row r="5263" spans="1:10" x14ac:dyDescent="0.3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</row>
    <row r="5264" spans="1:10" x14ac:dyDescent="0.3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</row>
    <row r="5265" spans="1:10" x14ac:dyDescent="0.3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</row>
    <row r="5266" spans="1:10" x14ac:dyDescent="0.3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</row>
    <row r="5267" spans="1:10" x14ac:dyDescent="0.3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</row>
    <row r="5268" spans="1:10" x14ac:dyDescent="0.3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</row>
    <row r="5269" spans="1:10" x14ac:dyDescent="0.3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</row>
    <row r="5270" spans="1:10" x14ac:dyDescent="0.3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</row>
    <row r="5271" spans="1:10" x14ac:dyDescent="0.3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</row>
    <row r="5272" spans="1:10" x14ac:dyDescent="0.3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</row>
    <row r="5273" spans="1:10" x14ac:dyDescent="0.3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</row>
    <row r="5274" spans="1:10" x14ac:dyDescent="0.3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</row>
    <row r="5275" spans="1:10" x14ac:dyDescent="0.3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</row>
    <row r="5276" spans="1:10" x14ac:dyDescent="0.3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</row>
    <row r="5277" spans="1:10" x14ac:dyDescent="0.3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</row>
    <row r="5278" spans="1:10" hidden="1" x14ac:dyDescent="0.3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16</v>
      </c>
    </row>
    <row r="5279" spans="1:10" x14ac:dyDescent="0.3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</row>
    <row r="5280" spans="1:10" x14ac:dyDescent="0.3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</row>
    <row r="5281" spans="1:10" x14ac:dyDescent="0.3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</row>
    <row r="5282" spans="1:10" x14ac:dyDescent="0.3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</row>
    <row r="5283" spans="1:10" x14ac:dyDescent="0.3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</row>
    <row r="5284" spans="1:10" x14ac:dyDescent="0.3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</row>
    <row r="5285" spans="1:10" x14ac:dyDescent="0.3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</row>
    <row r="5286" spans="1:10" x14ac:dyDescent="0.3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</row>
    <row r="5287" spans="1:10" x14ac:dyDescent="0.3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</row>
    <row r="5288" spans="1:10" x14ac:dyDescent="0.3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</row>
    <row r="5289" spans="1:10" x14ac:dyDescent="0.3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</row>
    <row r="5290" spans="1:10" x14ac:dyDescent="0.3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</row>
    <row r="5291" spans="1:10" x14ac:dyDescent="0.3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</row>
    <row r="5292" spans="1:10" x14ac:dyDescent="0.3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</row>
    <row r="5293" spans="1:10" x14ac:dyDescent="0.3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</row>
    <row r="5294" spans="1:10" x14ac:dyDescent="0.3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</row>
    <row r="5295" spans="1:10" x14ac:dyDescent="0.3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</row>
    <row r="5296" spans="1:10" x14ac:dyDescent="0.3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</row>
    <row r="5297" spans="1:10" x14ac:dyDescent="0.3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</row>
    <row r="5298" spans="1:10" x14ac:dyDescent="0.3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</row>
    <row r="5299" spans="1:10" x14ac:dyDescent="0.3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</row>
    <row r="5300" spans="1:10" x14ac:dyDescent="0.3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</row>
    <row r="5301" spans="1:10" x14ac:dyDescent="0.3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</row>
    <row r="5302" spans="1:10" x14ac:dyDescent="0.3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</row>
    <row r="5303" spans="1:10" x14ac:dyDescent="0.3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</row>
    <row r="5304" spans="1:10" x14ac:dyDescent="0.3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</row>
    <row r="5305" spans="1:10" x14ac:dyDescent="0.3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</row>
    <row r="5306" spans="1:10" x14ac:dyDescent="0.3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</row>
    <row r="5307" spans="1:10" x14ac:dyDescent="0.3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</row>
    <row r="5308" spans="1:10" x14ac:dyDescent="0.3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</row>
    <row r="5309" spans="1:10" x14ac:dyDescent="0.3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</row>
    <row r="5310" spans="1:10" x14ac:dyDescent="0.3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</row>
    <row r="5311" spans="1:10" x14ac:dyDescent="0.3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</row>
    <row r="5312" spans="1:10" x14ac:dyDescent="0.3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</row>
    <row r="5313" spans="1:10" x14ac:dyDescent="0.3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</row>
    <row r="5314" spans="1:10" x14ac:dyDescent="0.3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</row>
    <row r="5315" spans="1:10" x14ac:dyDescent="0.3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</row>
    <row r="5316" spans="1:10" x14ac:dyDescent="0.3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</row>
    <row r="5317" spans="1:10" x14ac:dyDescent="0.3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</row>
    <row r="5318" spans="1:10" x14ac:dyDescent="0.3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</row>
    <row r="5319" spans="1:10" x14ac:dyDescent="0.3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</row>
    <row r="5320" spans="1:10" x14ac:dyDescent="0.3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</row>
    <row r="5321" spans="1:10" x14ac:dyDescent="0.3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</row>
    <row r="5322" spans="1:10" x14ac:dyDescent="0.3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</row>
    <row r="5323" spans="1:10" x14ac:dyDescent="0.3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</row>
    <row r="5324" spans="1:10" x14ac:dyDescent="0.3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</row>
    <row r="5325" spans="1:10" x14ac:dyDescent="0.3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</row>
    <row r="5326" spans="1:10" x14ac:dyDescent="0.3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</row>
    <row r="5327" spans="1:10" x14ac:dyDescent="0.3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</row>
    <row r="5328" spans="1:10" x14ac:dyDescent="0.3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</row>
    <row r="5329" spans="1:10" x14ac:dyDescent="0.3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</row>
    <row r="5330" spans="1:10" x14ac:dyDescent="0.3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</row>
    <row r="5331" spans="1:10" x14ac:dyDescent="0.3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</row>
    <row r="5332" spans="1:10" x14ac:dyDescent="0.3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</row>
    <row r="5333" spans="1:10" x14ac:dyDescent="0.3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</row>
    <row r="5334" spans="1:10" x14ac:dyDescent="0.3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</row>
    <row r="5335" spans="1:10" x14ac:dyDescent="0.3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</row>
    <row r="5336" spans="1:10" x14ac:dyDescent="0.3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</row>
    <row r="5337" spans="1:10" x14ac:dyDescent="0.3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</row>
    <row r="5338" spans="1:10" x14ac:dyDescent="0.3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</row>
    <row r="5339" spans="1:10" x14ac:dyDescent="0.3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</row>
    <row r="5340" spans="1:10" x14ac:dyDescent="0.3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</row>
    <row r="5341" spans="1:10" x14ac:dyDescent="0.3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</row>
    <row r="5342" spans="1:10" x14ac:dyDescent="0.3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</row>
    <row r="5343" spans="1:10" x14ac:dyDescent="0.3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</row>
    <row r="5344" spans="1:10" x14ac:dyDescent="0.3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</row>
    <row r="5345" spans="1:10" x14ac:dyDescent="0.3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</row>
    <row r="5346" spans="1:10" x14ac:dyDescent="0.3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</row>
    <row r="5347" spans="1:10" x14ac:dyDescent="0.3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</row>
    <row r="5348" spans="1:10" x14ac:dyDescent="0.3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</row>
    <row r="5349" spans="1:10" x14ac:dyDescent="0.3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</row>
    <row r="5350" spans="1:10" x14ac:dyDescent="0.3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</row>
    <row r="5351" spans="1:10" x14ac:dyDescent="0.3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</row>
    <row r="5352" spans="1:10" x14ac:dyDescent="0.3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</row>
    <row r="5353" spans="1:10" x14ac:dyDescent="0.3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</row>
    <row r="5354" spans="1:10" x14ac:dyDescent="0.3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</row>
    <row r="5355" spans="1:10" x14ac:dyDescent="0.3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</row>
    <row r="5356" spans="1:10" x14ac:dyDescent="0.3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</row>
    <row r="5357" spans="1:10" x14ac:dyDescent="0.3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</row>
    <row r="5358" spans="1:10" x14ac:dyDescent="0.3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</row>
    <row r="5359" spans="1:10" x14ac:dyDescent="0.3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</row>
    <row r="5360" spans="1:10" x14ac:dyDescent="0.3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</row>
    <row r="5361" spans="1:10" x14ac:dyDescent="0.3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</row>
    <row r="5362" spans="1:10" x14ac:dyDescent="0.3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</row>
    <row r="5363" spans="1:10" x14ac:dyDescent="0.3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</row>
    <row r="5364" spans="1:10" x14ac:dyDescent="0.3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</row>
    <row r="5365" spans="1:10" x14ac:dyDescent="0.3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</row>
    <row r="5366" spans="1:10" x14ac:dyDescent="0.3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</row>
    <row r="5367" spans="1:10" x14ac:dyDescent="0.3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</row>
    <row r="5368" spans="1:10" x14ac:dyDescent="0.3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</row>
    <row r="5369" spans="1:10" x14ac:dyDescent="0.3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</row>
    <row r="5370" spans="1:10" x14ac:dyDescent="0.3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</row>
    <row r="5371" spans="1:10" x14ac:dyDescent="0.3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</row>
    <row r="5372" spans="1:10" x14ac:dyDescent="0.3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</row>
    <row r="5373" spans="1:10" x14ac:dyDescent="0.3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</row>
    <row r="5374" spans="1:10" x14ac:dyDescent="0.3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</row>
    <row r="5375" spans="1:10" x14ac:dyDescent="0.3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</row>
    <row r="5376" spans="1:10" x14ac:dyDescent="0.3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</row>
    <row r="5377" spans="1:10" x14ac:dyDescent="0.3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</row>
    <row r="5378" spans="1:10" x14ac:dyDescent="0.3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</row>
    <row r="5379" spans="1:10" x14ac:dyDescent="0.3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</row>
    <row r="5380" spans="1:10" x14ac:dyDescent="0.3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</row>
    <row r="5381" spans="1:10" x14ac:dyDescent="0.3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</row>
    <row r="5382" spans="1:10" x14ac:dyDescent="0.3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</row>
    <row r="5383" spans="1:10" x14ac:dyDescent="0.3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</row>
    <row r="5384" spans="1:10" x14ac:dyDescent="0.3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</row>
    <row r="5385" spans="1:10" x14ac:dyDescent="0.3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</row>
    <row r="5386" spans="1:10" x14ac:dyDescent="0.3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</row>
    <row r="5387" spans="1:10" x14ac:dyDescent="0.3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</row>
    <row r="5388" spans="1:10" x14ac:dyDescent="0.3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</row>
    <row r="5389" spans="1:10" x14ac:dyDescent="0.3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</row>
    <row r="5390" spans="1:10" x14ac:dyDescent="0.3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</row>
    <row r="5391" spans="1:10" x14ac:dyDescent="0.3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</row>
    <row r="5392" spans="1:10" x14ac:dyDescent="0.3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</row>
    <row r="5393" spans="1:10" x14ac:dyDescent="0.3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</row>
    <row r="5394" spans="1:10" x14ac:dyDescent="0.3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</row>
    <row r="5395" spans="1:10" x14ac:dyDescent="0.3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</row>
    <row r="5396" spans="1:10" x14ac:dyDescent="0.3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</row>
    <row r="5397" spans="1:10" x14ac:dyDescent="0.3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</row>
    <row r="5398" spans="1:10" x14ac:dyDescent="0.3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</row>
    <row r="5399" spans="1:10" x14ac:dyDescent="0.3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</row>
    <row r="5400" spans="1:10" x14ac:dyDescent="0.3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</row>
    <row r="5401" spans="1:10" x14ac:dyDescent="0.3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</row>
    <row r="5402" spans="1:10" x14ac:dyDescent="0.3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</row>
    <row r="5403" spans="1:10" x14ac:dyDescent="0.3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</row>
    <row r="5404" spans="1:10" x14ac:dyDescent="0.3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</row>
    <row r="5405" spans="1:10" x14ac:dyDescent="0.3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</row>
    <row r="5406" spans="1:10" x14ac:dyDescent="0.3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</row>
    <row r="5407" spans="1:10" x14ac:dyDescent="0.3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</row>
    <row r="5408" spans="1:10" x14ac:dyDescent="0.3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</row>
    <row r="5409" spans="1:10" x14ac:dyDescent="0.3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</row>
    <row r="5410" spans="1:10" x14ac:dyDescent="0.3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</row>
    <row r="5411" spans="1:10" x14ac:dyDescent="0.3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</row>
    <row r="5412" spans="1:10" x14ac:dyDescent="0.3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</row>
    <row r="5413" spans="1:10" x14ac:dyDescent="0.3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</row>
    <row r="5414" spans="1:10" x14ac:dyDescent="0.3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</row>
    <row r="5415" spans="1:10" x14ac:dyDescent="0.3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</row>
    <row r="5416" spans="1:10" x14ac:dyDescent="0.3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</row>
    <row r="5417" spans="1:10" x14ac:dyDescent="0.3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</row>
    <row r="5418" spans="1:10" x14ac:dyDescent="0.3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</row>
    <row r="5419" spans="1:10" x14ac:dyDescent="0.3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</row>
    <row r="5420" spans="1:10" x14ac:dyDescent="0.3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</row>
    <row r="5421" spans="1:10" x14ac:dyDescent="0.3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</row>
    <row r="5422" spans="1:10" x14ac:dyDescent="0.3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</row>
    <row r="5423" spans="1:10" x14ac:dyDescent="0.3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</row>
    <row r="5424" spans="1:10" x14ac:dyDescent="0.3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</row>
    <row r="5425" spans="1:10" x14ac:dyDescent="0.3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</row>
    <row r="5426" spans="1:10" x14ac:dyDescent="0.3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</row>
    <row r="5427" spans="1:10" x14ac:dyDescent="0.3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</row>
    <row r="5428" spans="1:10" x14ac:dyDescent="0.3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</row>
    <row r="5429" spans="1:10" x14ac:dyDescent="0.3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</row>
    <row r="5430" spans="1:10" x14ac:dyDescent="0.3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</row>
    <row r="5431" spans="1:10" x14ac:dyDescent="0.3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</row>
    <row r="5432" spans="1:10" x14ac:dyDescent="0.3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</row>
    <row r="5433" spans="1:10" x14ac:dyDescent="0.3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</row>
    <row r="5434" spans="1:10" x14ac:dyDescent="0.3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</row>
    <row r="5435" spans="1:10" x14ac:dyDescent="0.3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</row>
    <row r="5436" spans="1:10" x14ac:dyDescent="0.3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</row>
    <row r="5437" spans="1:10" x14ac:dyDescent="0.3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</row>
    <row r="5438" spans="1:10" x14ac:dyDescent="0.3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</row>
    <row r="5439" spans="1:10" x14ac:dyDescent="0.3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</row>
    <row r="5440" spans="1:10" x14ac:dyDescent="0.3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</row>
    <row r="5441" spans="1:10" x14ac:dyDescent="0.3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</row>
    <row r="5442" spans="1:10" x14ac:dyDescent="0.3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</row>
    <row r="5443" spans="1:10" x14ac:dyDescent="0.3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</row>
    <row r="5444" spans="1:10" x14ac:dyDescent="0.3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</row>
    <row r="5445" spans="1:10" x14ac:dyDescent="0.3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</row>
    <row r="5446" spans="1:10" x14ac:dyDescent="0.3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</row>
    <row r="5447" spans="1:10" x14ac:dyDescent="0.3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</row>
    <row r="5448" spans="1:10" x14ac:dyDescent="0.3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</row>
    <row r="5449" spans="1:10" x14ac:dyDescent="0.3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</row>
    <row r="5450" spans="1:10" x14ac:dyDescent="0.3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</row>
    <row r="5451" spans="1:10" x14ac:dyDescent="0.3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</row>
    <row r="5452" spans="1:10" x14ac:dyDescent="0.3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</row>
    <row r="5453" spans="1:10" x14ac:dyDescent="0.3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</row>
    <row r="5454" spans="1:10" x14ac:dyDescent="0.3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</row>
    <row r="5455" spans="1:10" x14ac:dyDescent="0.3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</row>
    <row r="5456" spans="1:10" x14ac:dyDescent="0.3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</row>
    <row r="5457" spans="1:10" x14ac:dyDescent="0.3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</row>
    <row r="5458" spans="1:10" x14ac:dyDescent="0.3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</row>
    <row r="5459" spans="1:10" x14ac:dyDescent="0.3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</row>
    <row r="5460" spans="1:10" x14ac:dyDescent="0.3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</row>
    <row r="5461" spans="1:10" x14ac:dyDescent="0.3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</row>
    <row r="5462" spans="1:10" x14ac:dyDescent="0.3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</row>
    <row r="5463" spans="1:10" x14ac:dyDescent="0.3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</row>
    <row r="5464" spans="1:10" x14ac:dyDescent="0.3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</row>
    <row r="5465" spans="1:10" x14ac:dyDescent="0.3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</row>
    <row r="5466" spans="1:10" x14ac:dyDescent="0.3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</row>
    <row r="5467" spans="1:10" x14ac:dyDescent="0.3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</row>
    <row r="5468" spans="1:10" x14ac:dyDescent="0.3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</row>
    <row r="5469" spans="1:10" x14ac:dyDescent="0.3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</row>
    <row r="5470" spans="1:10" x14ac:dyDescent="0.3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</row>
    <row r="5471" spans="1:10" x14ac:dyDescent="0.3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</row>
    <row r="5472" spans="1:10" x14ac:dyDescent="0.3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</row>
    <row r="5473" spans="1:10" x14ac:dyDescent="0.3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</row>
    <row r="5474" spans="1:10" x14ac:dyDescent="0.3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</row>
    <row r="5475" spans="1:10" x14ac:dyDescent="0.3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</row>
    <row r="5476" spans="1:10" x14ac:dyDescent="0.3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</row>
    <row r="5477" spans="1:10" x14ac:dyDescent="0.3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</row>
    <row r="5478" spans="1:10" x14ac:dyDescent="0.3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</row>
    <row r="5479" spans="1:10" x14ac:dyDescent="0.3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</row>
    <row r="5480" spans="1:10" x14ac:dyDescent="0.3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</row>
    <row r="5481" spans="1:10" x14ac:dyDescent="0.3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</row>
    <row r="5482" spans="1:10" x14ac:dyDescent="0.3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</row>
    <row r="5483" spans="1:10" x14ac:dyDescent="0.3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</row>
    <row r="5484" spans="1:10" x14ac:dyDescent="0.3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</row>
    <row r="5485" spans="1:10" x14ac:dyDescent="0.3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</row>
    <row r="5486" spans="1:10" x14ac:dyDescent="0.3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</row>
    <row r="5487" spans="1:10" x14ac:dyDescent="0.3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</row>
    <row r="5488" spans="1:10" x14ac:dyDescent="0.3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</row>
    <row r="5489" spans="1:10" x14ac:dyDescent="0.3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</row>
    <row r="5490" spans="1:10" x14ac:dyDescent="0.3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</row>
    <row r="5491" spans="1:10" x14ac:dyDescent="0.3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</row>
    <row r="5492" spans="1:10" x14ac:dyDescent="0.3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</row>
    <row r="5493" spans="1:10" x14ac:dyDescent="0.3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</row>
    <row r="5494" spans="1:10" x14ac:dyDescent="0.3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</row>
    <row r="5495" spans="1:10" x14ac:dyDescent="0.3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</row>
    <row r="5496" spans="1:10" x14ac:dyDescent="0.3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</row>
    <row r="5497" spans="1:10" x14ac:dyDescent="0.3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</row>
    <row r="5498" spans="1:10" x14ac:dyDescent="0.3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</row>
    <row r="5499" spans="1:10" x14ac:dyDescent="0.3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</row>
    <row r="5500" spans="1:10" x14ac:dyDescent="0.3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</row>
    <row r="5501" spans="1:10" x14ac:dyDescent="0.3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</row>
    <row r="5502" spans="1:10" x14ac:dyDescent="0.3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</row>
    <row r="5503" spans="1:10" x14ac:dyDescent="0.3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</row>
    <row r="5504" spans="1:10" x14ac:dyDescent="0.3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</row>
    <row r="5505" spans="1:10" x14ac:dyDescent="0.3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</row>
    <row r="5506" spans="1:10" x14ac:dyDescent="0.3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</row>
    <row r="5507" spans="1:10" x14ac:dyDescent="0.3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</row>
    <row r="5508" spans="1:10" x14ac:dyDescent="0.3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</row>
    <row r="5509" spans="1:10" x14ac:dyDescent="0.3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</row>
    <row r="5510" spans="1:10" x14ac:dyDescent="0.3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</row>
    <row r="5511" spans="1:10" x14ac:dyDescent="0.3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</row>
    <row r="5512" spans="1:10" x14ac:dyDescent="0.3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</row>
    <row r="5513" spans="1:10" x14ac:dyDescent="0.3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</row>
    <row r="5514" spans="1:10" x14ac:dyDescent="0.3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</row>
    <row r="5515" spans="1:10" x14ac:dyDescent="0.3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</row>
    <row r="5516" spans="1:10" x14ac:dyDescent="0.3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</row>
    <row r="5517" spans="1:10" x14ac:dyDescent="0.3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</row>
    <row r="5518" spans="1:10" x14ac:dyDescent="0.3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</row>
    <row r="5519" spans="1:10" x14ac:dyDescent="0.3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</row>
    <row r="5520" spans="1:10" x14ac:dyDescent="0.3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</row>
    <row r="5521" spans="1:10" x14ac:dyDescent="0.3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</row>
    <row r="5522" spans="1:10" x14ac:dyDescent="0.3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</row>
    <row r="5523" spans="1:10" x14ac:dyDescent="0.3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</row>
    <row r="5524" spans="1:10" x14ac:dyDescent="0.3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</row>
    <row r="5525" spans="1:10" x14ac:dyDescent="0.3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</row>
    <row r="5526" spans="1:10" x14ac:dyDescent="0.3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</row>
    <row r="5527" spans="1:10" x14ac:dyDescent="0.3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</row>
    <row r="5528" spans="1:10" x14ac:dyDescent="0.3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</row>
    <row r="5529" spans="1:10" x14ac:dyDescent="0.3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</row>
    <row r="5530" spans="1:10" x14ac:dyDescent="0.3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</row>
    <row r="5531" spans="1:10" x14ac:dyDescent="0.3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</row>
    <row r="5532" spans="1:10" x14ac:dyDescent="0.3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</row>
    <row r="5533" spans="1:10" x14ac:dyDescent="0.3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</row>
    <row r="5534" spans="1:10" x14ac:dyDescent="0.3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</row>
    <row r="5535" spans="1:10" x14ac:dyDescent="0.3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</row>
    <row r="5536" spans="1:10" x14ac:dyDescent="0.3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</row>
    <row r="5537" spans="1:10" x14ac:dyDescent="0.3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</row>
    <row r="5538" spans="1:10" x14ac:dyDescent="0.3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</row>
    <row r="5539" spans="1:10" x14ac:dyDescent="0.3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</row>
    <row r="5540" spans="1:10" x14ac:dyDescent="0.3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</row>
    <row r="5541" spans="1:10" x14ac:dyDescent="0.3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</row>
    <row r="5542" spans="1:10" x14ac:dyDescent="0.3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</row>
    <row r="5543" spans="1:10" x14ac:dyDescent="0.3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</row>
    <row r="5544" spans="1:10" x14ac:dyDescent="0.3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</row>
    <row r="5545" spans="1:10" x14ac:dyDescent="0.3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</row>
    <row r="5546" spans="1:10" x14ac:dyDescent="0.3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</row>
    <row r="5547" spans="1:10" x14ac:dyDescent="0.3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</row>
    <row r="5548" spans="1:10" x14ac:dyDescent="0.3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</row>
    <row r="5549" spans="1:10" x14ac:dyDescent="0.3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</row>
    <row r="5550" spans="1:10" x14ac:dyDescent="0.3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</row>
    <row r="5551" spans="1:10" x14ac:dyDescent="0.3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</row>
    <row r="5552" spans="1:10" x14ac:dyDescent="0.3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</row>
    <row r="5553" spans="1:10" x14ac:dyDescent="0.3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</row>
    <row r="5554" spans="1:10" x14ac:dyDescent="0.3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</row>
    <row r="5555" spans="1:10" x14ac:dyDescent="0.3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</row>
    <row r="5556" spans="1:10" x14ac:dyDescent="0.3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</row>
    <row r="5557" spans="1:10" x14ac:dyDescent="0.3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</row>
    <row r="5558" spans="1:10" x14ac:dyDescent="0.3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</row>
    <row r="5559" spans="1:10" x14ac:dyDescent="0.3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</row>
    <row r="5560" spans="1:10" x14ac:dyDescent="0.3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</row>
    <row r="5561" spans="1:10" x14ac:dyDescent="0.3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</row>
    <row r="5562" spans="1:10" x14ac:dyDescent="0.3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</row>
    <row r="5563" spans="1:10" x14ac:dyDescent="0.3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</row>
    <row r="5564" spans="1:10" x14ac:dyDescent="0.3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</row>
    <row r="5565" spans="1:10" x14ac:dyDescent="0.3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</row>
    <row r="5566" spans="1:10" x14ac:dyDescent="0.3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</row>
    <row r="5567" spans="1:10" x14ac:dyDescent="0.3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</row>
    <row r="5568" spans="1:10" x14ac:dyDescent="0.3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</row>
    <row r="5569" spans="1:10" x14ac:dyDescent="0.3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</row>
    <row r="5570" spans="1:10" x14ac:dyDescent="0.3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</row>
    <row r="5571" spans="1:10" x14ac:dyDescent="0.3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</row>
    <row r="5572" spans="1:10" x14ac:dyDescent="0.3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</row>
    <row r="5573" spans="1:10" x14ac:dyDescent="0.3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</row>
    <row r="5574" spans="1:10" x14ac:dyDescent="0.3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</row>
    <row r="5575" spans="1:10" x14ac:dyDescent="0.3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</row>
    <row r="5576" spans="1:10" x14ac:dyDescent="0.3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</row>
    <row r="5577" spans="1:10" x14ac:dyDescent="0.3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</row>
    <row r="5578" spans="1:10" x14ac:dyDescent="0.3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</row>
    <row r="5579" spans="1:10" x14ac:dyDescent="0.3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</row>
    <row r="5580" spans="1:10" x14ac:dyDescent="0.3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</row>
    <row r="5581" spans="1:10" x14ac:dyDescent="0.3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</row>
    <row r="5582" spans="1:10" x14ac:dyDescent="0.3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</row>
    <row r="5583" spans="1:10" x14ac:dyDescent="0.3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</row>
    <row r="5584" spans="1:10" x14ac:dyDescent="0.3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</row>
    <row r="5585" spans="1:10" x14ac:dyDescent="0.3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</row>
    <row r="5586" spans="1:10" x14ac:dyDescent="0.3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</row>
    <row r="5587" spans="1:10" x14ac:dyDescent="0.3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</row>
    <row r="5588" spans="1:10" x14ac:dyDescent="0.3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</row>
    <row r="5589" spans="1:10" x14ac:dyDescent="0.3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</row>
    <row r="5590" spans="1:10" x14ac:dyDescent="0.3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</row>
    <row r="5591" spans="1:10" x14ac:dyDescent="0.3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</row>
    <row r="5592" spans="1:10" x14ac:dyDescent="0.3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</row>
    <row r="5593" spans="1:10" x14ac:dyDescent="0.3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</row>
    <row r="5594" spans="1:10" x14ac:dyDescent="0.3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</row>
    <row r="5595" spans="1:10" x14ac:dyDescent="0.3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</row>
    <row r="5596" spans="1:10" x14ac:dyDescent="0.3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</row>
    <row r="5597" spans="1:10" hidden="1" x14ac:dyDescent="0.3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16</v>
      </c>
    </row>
    <row r="5598" spans="1:10" hidden="1" x14ac:dyDescent="0.3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16</v>
      </c>
    </row>
    <row r="5599" spans="1:10" hidden="1" x14ac:dyDescent="0.3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16</v>
      </c>
    </row>
    <row r="5600" spans="1:10" x14ac:dyDescent="0.3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</row>
    <row r="5601" spans="1:10" x14ac:dyDescent="0.3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</row>
    <row r="5602" spans="1:10" x14ac:dyDescent="0.3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</row>
    <row r="5603" spans="1:10" x14ac:dyDescent="0.3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</row>
    <row r="5604" spans="1:10" x14ac:dyDescent="0.3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</row>
    <row r="5605" spans="1:10" x14ac:dyDescent="0.3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</row>
    <row r="5606" spans="1:10" x14ac:dyDescent="0.3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</row>
    <row r="5607" spans="1:10" x14ac:dyDescent="0.3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</row>
    <row r="5608" spans="1:10" x14ac:dyDescent="0.3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</row>
    <row r="5609" spans="1:10" x14ac:dyDescent="0.3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</row>
    <row r="5610" spans="1:10" x14ac:dyDescent="0.3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</row>
    <row r="5611" spans="1:10" x14ac:dyDescent="0.3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</row>
    <row r="5612" spans="1:10" hidden="1" x14ac:dyDescent="0.3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16</v>
      </c>
    </row>
    <row r="5613" spans="1:10" x14ac:dyDescent="0.3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</row>
    <row r="5614" spans="1:10" x14ac:dyDescent="0.3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</row>
    <row r="5615" spans="1:10" hidden="1" x14ac:dyDescent="0.3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16</v>
      </c>
    </row>
    <row r="5616" spans="1:10" hidden="1" x14ac:dyDescent="0.3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16</v>
      </c>
    </row>
    <row r="5617" spans="1:10" hidden="1" x14ac:dyDescent="0.3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16</v>
      </c>
    </row>
    <row r="5618" spans="1:10" hidden="1" x14ac:dyDescent="0.3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16</v>
      </c>
    </row>
    <row r="5619" spans="1:10" x14ac:dyDescent="0.3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</row>
    <row r="5620" spans="1:10" hidden="1" x14ac:dyDescent="0.3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16</v>
      </c>
    </row>
    <row r="5621" spans="1:10" hidden="1" x14ac:dyDescent="0.3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16</v>
      </c>
    </row>
    <row r="5622" spans="1:10" hidden="1" x14ac:dyDescent="0.3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16</v>
      </c>
    </row>
    <row r="5623" spans="1:10" hidden="1" x14ac:dyDescent="0.3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16</v>
      </c>
    </row>
    <row r="5624" spans="1:10" hidden="1" x14ac:dyDescent="0.3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16</v>
      </c>
    </row>
    <row r="5625" spans="1:10" hidden="1" x14ac:dyDescent="0.3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16</v>
      </c>
    </row>
    <row r="5626" spans="1:10" hidden="1" x14ac:dyDescent="0.3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16</v>
      </c>
    </row>
    <row r="5627" spans="1:10" x14ac:dyDescent="0.3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</row>
    <row r="5628" spans="1:10" x14ac:dyDescent="0.3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</row>
    <row r="5629" spans="1:10" hidden="1" x14ac:dyDescent="0.3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16</v>
      </c>
    </row>
    <row r="5630" spans="1:10" hidden="1" x14ac:dyDescent="0.3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16</v>
      </c>
    </row>
    <row r="5631" spans="1:10" x14ac:dyDescent="0.3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</row>
    <row r="5632" spans="1:10" x14ac:dyDescent="0.3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</row>
    <row r="5633" spans="1:10" x14ac:dyDescent="0.3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</row>
    <row r="5634" spans="1:10" hidden="1" x14ac:dyDescent="0.3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16</v>
      </c>
    </row>
    <row r="5635" spans="1:10" hidden="1" x14ac:dyDescent="0.3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16</v>
      </c>
    </row>
    <row r="5636" spans="1:10" hidden="1" x14ac:dyDescent="0.3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16</v>
      </c>
    </row>
    <row r="5637" spans="1:10" hidden="1" x14ac:dyDescent="0.3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16</v>
      </c>
    </row>
    <row r="5638" spans="1:10" hidden="1" x14ac:dyDescent="0.3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16</v>
      </c>
    </row>
    <row r="5639" spans="1:10" x14ac:dyDescent="0.3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</row>
    <row r="5640" spans="1:10" x14ac:dyDescent="0.3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</row>
    <row r="5641" spans="1:10" x14ac:dyDescent="0.3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</row>
    <row r="5642" spans="1:10" x14ac:dyDescent="0.3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</row>
    <row r="5643" spans="1:10" hidden="1" x14ac:dyDescent="0.3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16</v>
      </c>
    </row>
    <row r="5644" spans="1:10" hidden="1" x14ac:dyDescent="0.3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16</v>
      </c>
    </row>
    <row r="5645" spans="1:10" hidden="1" x14ac:dyDescent="0.3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16</v>
      </c>
    </row>
    <row r="5646" spans="1:10" hidden="1" x14ac:dyDescent="0.3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16</v>
      </c>
    </row>
    <row r="5647" spans="1:10" x14ac:dyDescent="0.3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</row>
    <row r="5648" spans="1:10" hidden="1" x14ac:dyDescent="0.3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16</v>
      </c>
    </row>
    <row r="5649" spans="1:10" hidden="1" x14ac:dyDescent="0.3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16</v>
      </c>
    </row>
    <row r="5650" spans="1:10" hidden="1" x14ac:dyDescent="0.3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16</v>
      </c>
    </row>
    <row r="5651" spans="1:10" hidden="1" x14ac:dyDescent="0.3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16</v>
      </c>
    </row>
    <row r="5652" spans="1:10" hidden="1" x14ac:dyDescent="0.3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16</v>
      </c>
    </row>
    <row r="5653" spans="1:10" hidden="1" x14ac:dyDescent="0.3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16</v>
      </c>
    </row>
    <row r="5654" spans="1:10" hidden="1" x14ac:dyDescent="0.3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16</v>
      </c>
    </row>
    <row r="5655" spans="1:10" hidden="1" x14ac:dyDescent="0.3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16</v>
      </c>
    </row>
    <row r="5656" spans="1:10" hidden="1" x14ac:dyDescent="0.3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16</v>
      </c>
    </row>
    <row r="5657" spans="1:10" hidden="1" x14ac:dyDescent="0.3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16</v>
      </c>
    </row>
    <row r="5658" spans="1:10" hidden="1" x14ac:dyDescent="0.3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16</v>
      </c>
    </row>
    <row r="5659" spans="1:10" hidden="1" x14ac:dyDescent="0.3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16</v>
      </c>
    </row>
    <row r="5660" spans="1:10" hidden="1" x14ac:dyDescent="0.3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16</v>
      </c>
    </row>
    <row r="5661" spans="1:10" hidden="1" x14ac:dyDescent="0.3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16</v>
      </c>
    </row>
    <row r="5662" spans="1:10" hidden="1" x14ac:dyDescent="0.3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16</v>
      </c>
    </row>
    <row r="5663" spans="1:10" hidden="1" x14ac:dyDescent="0.3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16</v>
      </c>
    </row>
    <row r="5664" spans="1:10" hidden="1" x14ac:dyDescent="0.3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16</v>
      </c>
    </row>
    <row r="5665" spans="1:10" hidden="1" x14ac:dyDescent="0.3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16</v>
      </c>
    </row>
    <row r="5666" spans="1:10" hidden="1" x14ac:dyDescent="0.3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16</v>
      </c>
    </row>
    <row r="5667" spans="1:10" hidden="1" x14ac:dyDescent="0.3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16</v>
      </c>
    </row>
    <row r="5668" spans="1:10" hidden="1" x14ac:dyDescent="0.3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16</v>
      </c>
    </row>
    <row r="5669" spans="1:10" hidden="1" x14ac:dyDescent="0.3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16</v>
      </c>
    </row>
    <row r="5670" spans="1:10" hidden="1" x14ac:dyDescent="0.3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16</v>
      </c>
    </row>
    <row r="5671" spans="1:10" hidden="1" x14ac:dyDescent="0.3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16</v>
      </c>
    </row>
    <row r="5672" spans="1:10" hidden="1" x14ac:dyDescent="0.3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16</v>
      </c>
    </row>
    <row r="5673" spans="1:10" hidden="1" x14ac:dyDescent="0.3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16</v>
      </c>
    </row>
    <row r="5674" spans="1:10" hidden="1" x14ac:dyDescent="0.3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16</v>
      </c>
    </row>
    <row r="5675" spans="1:10" hidden="1" x14ac:dyDescent="0.3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16</v>
      </c>
    </row>
    <row r="5676" spans="1:10" hidden="1" x14ac:dyDescent="0.3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16</v>
      </c>
    </row>
    <row r="5677" spans="1:10" hidden="1" x14ac:dyDescent="0.3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16</v>
      </c>
    </row>
    <row r="5678" spans="1:10" hidden="1" x14ac:dyDescent="0.3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16</v>
      </c>
    </row>
    <row r="5679" spans="1:10" hidden="1" x14ac:dyDescent="0.3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16</v>
      </c>
    </row>
    <row r="5680" spans="1:10" hidden="1" x14ac:dyDescent="0.3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16</v>
      </c>
    </row>
    <row r="5681" spans="1:10" hidden="1" x14ac:dyDescent="0.3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16</v>
      </c>
    </row>
    <row r="5682" spans="1:10" hidden="1" x14ac:dyDescent="0.3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16</v>
      </c>
    </row>
    <row r="5683" spans="1:10" hidden="1" x14ac:dyDescent="0.3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16</v>
      </c>
    </row>
    <row r="5684" spans="1:10" hidden="1" x14ac:dyDescent="0.3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16</v>
      </c>
    </row>
    <row r="5685" spans="1:10" hidden="1" x14ac:dyDescent="0.3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16</v>
      </c>
    </row>
    <row r="5686" spans="1:10" hidden="1" x14ac:dyDescent="0.3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16</v>
      </c>
    </row>
    <row r="5687" spans="1:10" x14ac:dyDescent="0.3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</row>
    <row r="5688" spans="1:10" x14ac:dyDescent="0.3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</row>
    <row r="5689" spans="1:10" x14ac:dyDescent="0.3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</row>
    <row r="5690" spans="1:10" x14ac:dyDescent="0.3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</row>
    <row r="5691" spans="1:10" x14ac:dyDescent="0.3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</row>
    <row r="5692" spans="1:10" x14ac:dyDescent="0.3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</row>
    <row r="5693" spans="1:10" x14ac:dyDescent="0.3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</row>
    <row r="5694" spans="1:10" x14ac:dyDescent="0.3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</row>
    <row r="5695" spans="1:10" x14ac:dyDescent="0.3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</row>
    <row r="5696" spans="1:10" x14ac:dyDescent="0.3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</row>
    <row r="5697" spans="1:10" x14ac:dyDescent="0.3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</row>
    <row r="5698" spans="1:10" x14ac:dyDescent="0.3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</row>
    <row r="5699" spans="1:10" x14ac:dyDescent="0.3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</row>
    <row r="5700" spans="1:10" x14ac:dyDescent="0.3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</row>
    <row r="5701" spans="1:10" x14ac:dyDescent="0.3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</row>
    <row r="5702" spans="1:10" x14ac:dyDescent="0.3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</row>
    <row r="5703" spans="1:10" x14ac:dyDescent="0.3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</row>
    <row r="5704" spans="1:10" x14ac:dyDescent="0.3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</row>
    <row r="5705" spans="1:10" x14ac:dyDescent="0.3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</row>
    <row r="5706" spans="1:10" x14ac:dyDescent="0.3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</row>
    <row r="5707" spans="1:10" x14ac:dyDescent="0.3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</row>
    <row r="5708" spans="1:10" x14ac:dyDescent="0.3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</row>
    <row r="5709" spans="1:10" x14ac:dyDescent="0.3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</row>
    <row r="5710" spans="1:10" x14ac:dyDescent="0.3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</row>
    <row r="5711" spans="1:10" x14ac:dyDescent="0.3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</row>
    <row r="5712" spans="1:10" x14ac:dyDescent="0.3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</row>
    <row r="5713" spans="1:10" x14ac:dyDescent="0.3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</row>
    <row r="5714" spans="1:10" x14ac:dyDescent="0.3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</row>
    <row r="5715" spans="1:10" x14ac:dyDescent="0.3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</row>
    <row r="5716" spans="1:10" x14ac:dyDescent="0.3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 x14ac:dyDescent="0.3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</row>
    <row r="5718" spans="1:10" x14ac:dyDescent="0.3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</row>
    <row r="5719" spans="1:10" x14ac:dyDescent="0.3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</row>
    <row r="5720" spans="1:10" x14ac:dyDescent="0.3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</row>
    <row r="5721" spans="1:10" x14ac:dyDescent="0.3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</row>
    <row r="5722" spans="1:10" x14ac:dyDescent="0.3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</row>
    <row r="5723" spans="1:10" x14ac:dyDescent="0.3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</row>
    <row r="5724" spans="1:10" x14ac:dyDescent="0.3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</row>
    <row r="5725" spans="1:10" x14ac:dyDescent="0.3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</row>
    <row r="5726" spans="1:10" x14ac:dyDescent="0.3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</row>
    <row r="5727" spans="1:10" x14ac:dyDescent="0.3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</row>
    <row r="5728" spans="1:10" x14ac:dyDescent="0.3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</row>
    <row r="5729" spans="1:10" x14ac:dyDescent="0.3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</row>
    <row r="5730" spans="1:10" x14ac:dyDescent="0.3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</row>
    <row r="5731" spans="1:10" x14ac:dyDescent="0.3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</row>
    <row r="5732" spans="1:10" x14ac:dyDescent="0.3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</row>
    <row r="5733" spans="1:10" x14ac:dyDescent="0.3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</row>
    <row r="5734" spans="1:10" x14ac:dyDescent="0.3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</row>
    <row r="5735" spans="1:10" x14ac:dyDescent="0.3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</row>
    <row r="5736" spans="1:10" x14ac:dyDescent="0.3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</row>
    <row r="5737" spans="1:10" x14ac:dyDescent="0.3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</row>
    <row r="5738" spans="1:10" x14ac:dyDescent="0.3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</row>
    <row r="5739" spans="1:10" x14ac:dyDescent="0.3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</row>
    <row r="5740" spans="1:10" x14ac:dyDescent="0.3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</row>
    <row r="5741" spans="1:10" x14ac:dyDescent="0.3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</row>
    <row r="5742" spans="1:10" x14ac:dyDescent="0.3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</row>
    <row r="5743" spans="1:10" x14ac:dyDescent="0.3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</row>
    <row r="5744" spans="1:10" x14ac:dyDescent="0.3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</row>
    <row r="5745" spans="1:10" x14ac:dyDescent="0.3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</row>
    <row r="5746" spans="1:10" x14ac:dyDescent="0.3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</row>
    <row r="5747" spans="1:10" x14ac:dyDescent="0.3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</row>
    <row r="5748" spans="1:10" x14ac:dyDescent="0.3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</row>
    <row r="5749" spans="1:10" x14ac:dyDescent="0.3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</row>
    <row r="5750" spans="1:10" x14ac:dyDescent="0.3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</row>
    <row r="5751" spans="1:10" x14ac:dyDescent="0.3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</row>
    <row r="5752" spans="1:10" x14ac:dyDescent="0.3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</row>
    <row r="5753" spans="1:10" x14ac:dyDescent="0.3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</row>
    <row r="5754" spans="1:10" x14ac:dyDescent="0.3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</row>
    <row r="5755" spans="1:10" x14ac:dyDescent="0.3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</row>
    <row r="5756" spans="1:10" x14ac:dyDescent="0.3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</row>
    <row r="5757" spans="1:10" x14ac:dyDescent="0.3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</row>
    <row r="5758" spans="1:10" x14ac:dyDescent="0.3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</row>
    <row r="5759" spans="1:10" x14ac:dyDescent="0.3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</row>
    <row r="5760" spans="1:10" x14ac:dyDescent="0.3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</row>
    <row r="5761" spans="1:10" x14ac:dyDescent="0.3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</row>
    <row r="5762" spans="1:10" x14ac:dyDescent="0.3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</row>
    <row r="5763" spans="1:10" x14ac:dyDescent="0.3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</row>
    <row r="5764" spans="1:10" x14ac:dyDescent="0.3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</row>
    <row r="5765" spans="1:10" x14ac:dyDescent="0.3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</row>
    <row r="5766" spans="1:10" x14ac:dyDescent="0.3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</row>
    <row r="5767" spans="1:10" x14ac:dyDescent="0.3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</row>
    <row r="5768" spans="1:10" x14ac:dyDescent="0.3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</row>
    <row r="5769" spans="1:10" x14ac:dyDescent="0.3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</row>
    <row r="5770" spans="1:10" x14ac:dyDescent="0.3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</row>
    <row r="5771" spans="1:10" x14ac:dyDescent="0.3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</row>
    <row r="5772" spans="1:10" x14ac:dyDescent="0.3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</row>
    <row r="5773" spans="1:10" x14ac:dyDescent="0.3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</row>
    <row r="5774" spans="1:10" x14ac:dyDescent="0.3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</row>
    <row r="5775" spans="1:10" x14ac:dyDescent="0.3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</row>
    <row r="5776" spans="1:10" x14ac:dyDescent="0.3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</row>
    <row r="5777" spans="1:10" x14ac:dyDescent="0.3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</row>
    <row r="5778" spans="1:10" x14ac:dyDescent="0.3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</row>
    <row r="5779" spans="1:10" x14ac:dyDescent="0.3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</row>
    <row r="5780" spans="1:10" x14ac:dyDescent="0.3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</row>
    <row r="5781" spans="1:10" x14ac:dyDescent="0.3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</row>
    <row r="5782" spans="1:10" x14ac:dyDescent="0.3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</row>
    <row r="5783" spans="1:10" x14ac:dyDescent="0.3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</row>
    <row r="5784" spans="1:10" x14ac:dyDescent="0.3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</row>
    <row r="5785" spans="1:10" x14ac:dyDescent="0.3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</row>
    <row r="5786" spans="1:10" x14ac:dyDescent="0.3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</row>
    <row r="5787" spans="1:10" x14ac:dyDescent="0.3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</row>
    <row r="5788" spans="1:10" x14ac:dyDescent="0.3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</row>
    <row r="5789" spans="1:10" x14ac:dyDescent="0.3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</row>
    <row r="5790" spans="1:10" x14ac:dyDescent="0.3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</row>
    <row r="5791" spans="1:10" x14ac:dyDescent="0.3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</row>
    <row r="5792" spans="1:10" x14ac:dyDescent="0.3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</row>
    <row r="5793" spans="1:10" x14ac:dyDescent="0.3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</row>
    <row r="5794" spans="1:10" x14ac:dyDescent="0.3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</row>
    <row r="5795" spans="1:10" x14ac:dyDescent="0.3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</row>
    <row r="5796" spans="1:10" x14ac:dyDescent="0.3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</row>
    <row r="5797" spans="1:10" x14ac:dyDescent="0.3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</row>
    <row r="5798" spans="1:10" x14ac:dyDescent="0.3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</row>
    <row r="5799" spans="1:10" x14ac:dyDescent="0.3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</row>
    <row r="5800" spans="1:10" x14ac:dyDescent="0.3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</row>
    <row r="5801" spans="1:10" x14ac:dyDescent="0.3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</row>
    <row r="5802" spans="1:10" x14ac:dyDescent="0.3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</row>
    <row r="5803" spans="1:10" x14ac:dyDescent="0.3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</row>
    <row r="5804" spans="1:10" x14ac:dyDescent="0.3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</row>
    <row r="5805" spans="1:10" x14ac:dyDescent="0.3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</row>
    <row r="5806" spans="1:10" x14ac:dyDescent="0.3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</row>
    <row r="5807" spans="1:10" x14ac:dyDescent="0.3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</row>
    <row r="5808" spans="1:10" x14ac:dyDescent="0.3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</row>
    <row r="5809" spans="1:10" x14ac:dyDescent="0.3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</row>
    <row r="5810" spans="1:10" x14ac:dyDescent="0.3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</row>
    <row r="5811" spans="1:10" x14ac:dyDescent="0.3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</row>
    <row r="5812" spans="1:10" x14ac:dyDescent="0.3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</row>
    <row r="5813" spans="1:10" x14ac:dyDescent="0.3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</row>
    <row r="5814" spans="1:10" x14ac:dyDescent="0.3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</row>
    <row r="5815" spans="1:10" x14ac:dyDescent="0.3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</row>
    <row r="5816" spans="1:10" x14ac:dyDescent="0.3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</row>
    <row r="5817" spans="1:10" x14ac:dyDescent="0.3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</row>
    <row r="5818" spans="1:10" x14ac:dyDescent="0.3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</row>
    <row r="5819" spans="1:10" x14ac:dyDescent="0.3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</row>
    <row r="5820" spans="1:10" x14ac:dyDescent="0.3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</row>
    <row r="5821" spans="1:10" x14ac:dyDescent="0.3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</row>
    <row r="5822" spans="1:10" x14ac:dyDescent="0.3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</row>
    <row r="5823" spans="1:10" x14ac:dyDescent="0.3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</row>
    <row r="5824" spans="1:10" x14ac:dyDescent="0.3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</row>
    <row r="5825" spans="1:10" x14ac:dyDescent="0.3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</row>
    <row r="5826" spans="1:10" x14ac:dyDescent="0.3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</row>
    <row r="5827" spans="1:10" x14ac:dyDescent="0.3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</row>
    <row r="5828" spans="1:10" x14ac:dyDescent="0.3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</row>
    <row r="5829" spans="1:10" x14ac:dyDescent="0.3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</row>
    <row r="5830" spans="1:10" x14ac:dyDescent="0.3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</row>
    <row r="5831" spans="1:10" x14ac:dyDescent="0.3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</row>
    <row r="5832" spans="1:10" x14ac:dyDescent="0.3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</row>
    <row r="5833" spans="1:10" x14ac:dyDescent="0.3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</row>
    <row r="5834" spans="1:10" x14ac:dyDescent="0.3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</row>
    <row r="5835" spans="1:10" x14ac:dyDescent="0.3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</row>
    <row r="5836" spans="1:10" x14ac:dyDescent="0.3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</row>
    <row r="5837" spans="1:10" x14ac:dyDescent="0.3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</row>
    <row r="5838" spans="1:10" x14ac:dyDescent="0.3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</row>
    <row r="5839" spans="1:10" x14ac:dyDescent="0.3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</row>
    <row r="5840" spans="1:10" x14ac:dyDescent="0.3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</row>
    <row r="5841" spans="1:10" x14ac:dyDescent="0.3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</row>
    <row r="5842" spans="1:10" x14ac:dyDescent="0.3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</row>
    <row r="5843" spans="1:10" x14ac:dyDescent="0.3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</row>
    <row r="5844" spans="1:10" x14ac:dyDescent="0.3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</row>
    <row r="5845" spans="1:10" x14ac:dyDescent="0.3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</row>
    <row r="5846" spans="1:10" x14ac:dyDescent="0.3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</row>
    <row r="5847" spans="1:10" x14ac:dyDescent="0.3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</row>
    <row r="5848" spans="1:10" x14ac:dyDescent="0.3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</row>
    <row r="5849" spans="1:10" x14ac:dyDescent="0.3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</row>
    <row r="5850" spans="1:10" x14ac:dyDescent="0.3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</row>
    <row r="5851" spans="1:10" x14ac:dyDescent="0.3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</row>
    <row r="5852" spans="1:10" x14ac:dyDescent="0.3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</row>
    <row r="5853" spans="1:10" x14ac:dyDescent="0.3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</row>
    <row r="5854" spans="1:10" x14ac:dyDescent="0.3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</row>
    <row r="5855" spans="1:10" x14ac:dyDescent="0.3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</row>
    <row r="5856" spans="1:10" x14ac:dyDescent="0.3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</row>
    <row r="5857" spans="1:10" x14ac:dyDescent="0.3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</row>
    <row r="5858" spans="1:10" x14ac:dyDescent="0.3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</row>
    <row r="5859" spans="1:10" x14ac:dyDescent="0.3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</row>
    <row r="5860" spans="1:10" x14ac:dyDescent="0.3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</row>
    <row r="5861" spans="1:10" x14ac:dyDescent="0.3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</row>
    <row r="5862" spans="1:10" x14ac:dyDescent="0.3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</row>
    <row r="5863" spans="1:10" x14ac:dyDescent="0.3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</row>
    <row r="5864" spans="1:10" x14ac:dyDescent="0.3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</row>
    <row r="5865" spans="1:10" x14ac:dyDescent="0.3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</row>
    <row r="5866" spans="1:10" x14ac:dyDescent="0.3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</row>
    <row r="5867" spans="1:10" x14ac:dyDescent="0.3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</row>
    <row r="5868" spans="1:10" x14ac:dyDescent="0.3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</row>
    <row r="5869" spans="1:10" x14ac:dyDescent="0.3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</row>
    <row r="5870" spans="1:10" x14ac:dyDescent="0.3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</row>
    <row r="5871" spans="1:10" x14ac:dyDescent="0.3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</row>
    <row r="5872" spans="1:10" x14ac:dyDescent="0.3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</row>
    <row r="5873" spans="1:10" x14ac:dyDescent="0.3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</row>
    <row r="5874" spans="1:10" x14ac:dyDescent="0.3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</row>
    <row r="5875" spans="1:10" x14ac:dyDescent="0.3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</row>
    <row r="5876" spans="1:10" x14ac:dyDescent="0.3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</row>
    <row r="5877" spans="1:10" x14ac:dyDescent="0.3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</row>
    <row r="5878" spans="1:10" x14ac:dyDescent="0.3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</row>
    <row r="5879" spans="1:10" x14ac:dyDescent="0.3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</row>
    <row r="5880" spans="1:10" x14ac:dyDescent="0.3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</row>
    <row r="5881" spans="1:10" x14ac:dyDescent="0.3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</row>
    <row r="5882" spans="1:10" x14ac:dyDescent="0.3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</row>
    <row r="5883" spans="1:10" x14ac:dyDescent="0.3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</row>
    <row r="5884" spans="1:10" x14ac:dyDescent="0.3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</row>
    <row r="5885" spans="1:10" x14ac:dyDescent="0.3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</row>
    <row r="5886" spans="1:10" x14ac:dyDescent="0.3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</row>
    <row r="5887" spans="1:10" x14ac:dyDescent="0.3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</row>
    <row r="5888" spans="1:10" x14ac:dyDescent="0.3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</row>
    <row r="5889" spans="1:10" x14ac:dyDescent="0.3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</row>
    <row r="5890" spans="1:10" x14ac:dyDescent="0.3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</row>
    <row r="5891" spans="1:10" x14ac:dyDescent="0.3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</row>
    <row r="5892" spans="1:10" x14ac:dyDescent="0.3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</row>
    <row r="5893" spans="1:10" x14ac:dyDescent="0.3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</row>
    <row r="5894" spans="1:10" x14ac:dyDescent="0.3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</row>
    <row r="5895" spans="1:10" x14ac:dyDescent="0.3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</row>
    <row r="5896" spans="1:10" x14ac:dyDescent="0.3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</row>
    <row r="5897" spans="1:10" x14ac:dyDescent="0.3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</row>
    <row r="5898" spans="1:10" x14ac:dyDescent="0.3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</row>
    <row r="5899" spans="1:10" x14ac:dyDescent="0.3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</row>
    <row r="5900" spans="1:10" x14ac:dyDescent="0.3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</row>
    <row r="5901" spans="1:10" x14ac:dyDescent="0.3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</row>
    <row r="5902" spans="1:10" x14ac:dyDescent="0.3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</row>
    <row r="5903" spans="1:10" x14ac:dyDescent="0.3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</row>
    <row r="5904" spans="1:10" x14ac:dyDescent="0.3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</row>
    <row r="5905" spans="1:10" x14ac:dyDescent="0.3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</row>
    <row r="5906" spans="1:10" x14ac:dyDescent="0.3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</row>
    <row r="5907" spans="1:10" x14ac:dyDescent="0.3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</row>
    <row r="5908" spans="1:10" x14ac:dyDescent="0.3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</row>
    <row r="5909" spans="1:10" x14ac:dyDescent="0.3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</row>
    <row r="5910" spans="1:10" x14ac:dyDescent="0.3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</row>
    <row r="5911" spans="1:10" x14ac:dyDescent="0.3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</row>
    <row r="5912" spans="1:10" x14ac:dyDescent="0.3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</row>
    <row r="5913" spans="1:10" x14ac:dyDescent="0.3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</row>
    <row r="5914" spans="1:10" x14ac:dyDescent="0.3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</row>
    <row r="5915" spans="1:10" x14ac:dyDescent="0.3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</row>
    <row r="5916" spans="1:10" x14ac:dyDescent="0.3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</row>
    <row r="5917" spans="1:10" x14ac:dyDescent="0.3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</row>
    <row r="5918" spans="1:10" x14ac:dyDescent="0.3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</row>
    <row r="5919" spans="1:10" x14ac:dyDescent="0.3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</row>
    <row r="5920" spans="1:10" x14ac:dyDescent="0.3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</row>
    <row r="5921" spans="1:10" x14ac:dyDescent="0.3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</row>
    <row r="5922" spans="1:10" x14ac:dyDescent="0.3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</row>
    <row r="5923" spans="1:10" hidden="1" x14ac:dyDescent="0.3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14</v>
      </c>
    </row>
    <row r="5924" spans="1:10" hidden="1" x14ac:dyDescent="0.3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14</v>
      </c>
    </row>
    <row r="5925" spans="1:10" hidden="1" x14ac:dyDescent="0.3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14</v>
      </c>
    </row>
    <row r="5926" spans="1:10" hidden="1" x14ac:dyDescent="0.3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14</v>
      </c>
    </row>
    <row r="5927" spans="1:10" hidden="1" x14ac:dyDescent="0.3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14</v>
      </c>
    </row>
    <row r="5928" spans="1:10" hidden="1" x14ac:dyDescent="0.3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14</v>
      </c>
    </row>
    <row r="5929" spans="1:10" hidden="1" x14ac:dyDescent="0.3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14</v>
      </c>
    </row>
    <row r="5930" spans="1:10" hidden="1" x14ac:dyDescent="0.3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14</v>
      </c>
    </row>
    <row r="5931" spans="1:10" hidden="1" x14ac:dyDescent="0.3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14</v>
      </c>
    </row>
    <row r="5932" spans="1:10" hidden="1" x14ac:dyDescent="0.3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14</v>
      </c>
    </row>
    <row r="5933" spans="1:10" hidden="1" x14ac:dyDescent="0.3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14</v>
      </c>
    </row>
    <row r="5934" spans="1:10" hidden="1" x14ac:dyDescent="0.3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14</v>
      </c>
    </row>
    <row r="5935" spans="1:10" hidden="1" x14ac:dyDescent="0.3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14</v>
      </c>
    </row>
    <row r="5936" spans="1:10" hidden="1" x14ac:dyDescent="0.3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14</v>
      </c>
    </row>
    <row r="5937" spans="1:10" hidden="1" x14ac:dyDescent="0.3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14</v>
      </c>
    </row>
    <row r="5938" spans="1:10" hidden="1" x14ac:dyDescent="0.3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14</v>
      </c>
    </row>
    <row r="5939" spans="1:10" hidden="1" x14ac:dyDescent="0.3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14</v>
      </c>
    </row>
    <row r="5940" spans="1:10" x14ac:dyDescent="0.3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</row>
    <row r="5941" spans="1:10" x14ac:dyDescent="0.3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</row>
    <row r="5942" spans="1:10" hidden="1" x14ac:dyDescent="0.3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14</v>
      </c>
    </row>
    <row r="5943" spans="1:10" x14ac:dyDescent="0.3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</row>
    <row r="5944" spans="1:10" hidden="1" x14ac:dyDescent="0.3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14</v>
      </c>
    </row>
    <row r="5945" spans="1:10" hidden="1" x14ac:dyDescent="0.3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14</v>
      </c>
    </row>
    <row r="5946" spans="1:10" x14ac:dyDescent="0.3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</row>
    <row r="5947" spans="1:10" hidden="1" x14ac:dyDescent="0.3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14</v>
      </c>
    </row>
    <row r="5948" spans="1:10" hidden="1" x14ac:dyDescent="0.3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14</v>
      </c>
    </row>
    <row r="5949" spans="1:10" hidden="1" x14ac:dyDescent="0.3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14</v>
      </c>
    </row>
    <row r="5950" spans="1:10" hidden="1" x14ac:dyDescent="0.3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14</v>
      </c>
    </row>
    <row r="5951" spans="1:10" hidden="1" x14ac:dyDescent="0.3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14</v>
      </c>
    </row>
    <row r="5952" spans="1:10" hidden="1" x14ac:dyDescent="0.3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14</v>
      </c>
    </row>
    <row r="5953" spans="1:10" hidden="1" x14ac:dyDescent="0.3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14</v>
      </c>
    </row>
    <row r="5954" spans="1:10" hidden="1" x14ac:dyDescent="0.3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14</v>
      </c>
    </row>
    <row r="5955" spans="1:10" hidden="1" x14ac:dyDescent="0.3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14</v>
      </c>
    </row>
    <row r="5956" spans="1:10" hidden="1" x14ac:dyDescent="0.3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14</v>
      </c>
    </row>
    <row r="5957" spans="1:10" hidden="1" x14ac:dyDescent="0.3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14</v>
      </c>
    </row>
    <row r="5958" spans="1:10" x14ac:dyDescent="0.3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</row>
    <row r="5959" spans="1:10" x14ac:dyDescent="0.3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</row>
    <row r="5960" spans="1:10" hidden="1" x14ac:dyDescent="0.3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14</v>
      </c>
    </row>
    <row r="5961" spans="1:10" hidden="1" x14ac:dyDescent="0.3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14</v>
      </c>
    </row>
    <row r="5962" spans="1:10" hidden="1" x14ac:dyDescent="0.3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14</v>
      </c>
    </row>
    <row r="5963" spans="1:10" hidden="1" x14ac:dyDescent="0.3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14</v>
      </c>
    </row>
    <row r="5964" spans="1:10" hidden="1" x14ac:dyDescent="0.3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14</v>
      </c>
    </row>
    <row r="5965" spans="1:10" hidden="1" x14ac:dyDescent="0.3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14</v>
      </c>
    </row>
    <row r="5966" spans="1:10" hidden="1" x14ac:dyDescent="0.3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14</v>
      </c>
    </row>
    <row r="5967" spans="1:10" hidden="1" x14ac:dyDescent="0.3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14</v>
      </c>
    </row>
    <row r="5968" spans="1:10" hidden="1" x14ac:dyDescent="0.3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14</v>
      </c>
    </row>
    <row r="5969" spans="1:10" hidden="1" x14ac:dyDescent="0.3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14</v>
      </c>
    </row>
    <row r="5970" spans="1:10" hidden="1" x14ac:dyDescent="0.3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14</v>
      </c>
    </row>
    <row r="5971" spans="1:10" hidden="1" x14ac:dyDescent="0.3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14</v>
      </c>
    </row>
    <row r="5972" spans="1:10" hidden="1" x14ac:dyDescent="0.3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14</v>
      </c>
    </row>
    <row r="5973" spans="1:10" hidden="1" x14ac:dyDescent="0.3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14</v>
      </c>
    </row>
    <row r="5974" spans="1:10" hidden="1" x14ac:dyDescent="0.3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14</v>
      </c>
    </row>
    <row r="5975" spans="1:10" hidden="1" x14ac:dyDescent="0.3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14</v>
      </c>
    </row>
    <row r="5976" spans="1:10" hidden="1" x14ac:dyDescent="0.3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14</v>
      </c>
    </row>
    <row r="5977" spans="1:10" hidden="1" x14ac:dyDescent="0.3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14</v>
      </c>
    </row>
    <row r="5978" spans="1:10" hidden="1" x14ac:dyDescent="0.3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14</v>
      </c>
    </row>
    <row r="5979" spans="1:10" hidden="1" x14ac:dyDescent="0.3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14</v>
      </c>
    </row>
    <row r="5980" spans="1:10" hidden="1" x14ac:dyDescent="0.3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14</v>
      </c>
    </row>
    <row r="5981" spans="1:10" hidden="1" x14ac:dyDescent="0.3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14</v>
      </c>
    </row>
    <row r="5982" spans="1:10" hidden="1" x14ac:dyDescent="0.3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14</v>
      </c>
    </row>
    <row r="5983" spans="1:10" hidden="1" x14ac:dyDescent="0.3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14</v>
      </c>
    </row>
    <row r="5984" spans="1:10" hidden="1" x14ac:dyDescent="0.3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14</v>
      </c>
    </row>
    <row r="5985" spans="1:10" hidden="1" x14ac:dyDescent="0.3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14</v>
      </c>
    </row>
    <row r="5986" spans="1:10" hidden="1" x14ac:dyDescent="0.3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14</v>
      </c>
    </row>
    <row r="5987" spans="1:10" hidden="1" x14ac:dyDescent="0.3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14</v>
      </c>
    </row>
    <row r="5988" spans="1:10" hidden="1" x14ac:dyDescent="0.3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14</v>
      </c>
    </row>
    <row r="5989" spans="1:10" hidden="1" x14ac:dyDescent="0.3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14</v>
      </c>
    </row>
    <row r="5990" spans="1:10" hidden="1" x14ac:dyDescent="0.3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14</v>
      </c>
    </row>
    <row r="5991" spans="1:10" hidden="1" x14ac:dyDescent="0.3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14</v>
      </c>
    </row>
    <row r="5992" spans="1:10" hidden="1" x14ac:dyDescent="0.3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14</v>
      </c>
    </row>
    <row r="5993" spans="1:10" hidden="1" x14ac:dyDescent="0.3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14</v>
      </c>
    </row>
    <row r="5994" spans="1:10" hidden="1" x14ac:dyDescent="0.3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14</v>
      </c>
    </row>
    <row r="5995" spans="1:10" hidden="1" x14ac:dyDescent="0.3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14</v>
      </c>
    </row>
    <row r="5996" spans="1:10" hidden="1" x14ac:dyDescent="0.3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14</v>
      </c>
    </row>
    <row r="5997" spans="1:10" hidden="1" x14ac:dyDescent="0.3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14</v>
      </c>
    </row>
    <row r="5998" spans="1:10" hidden="1" x14ac:dyDescent="0.3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14</v>
      </c>
    </row>
    <row r="5999" spans="1:10" hidden="1" x14ac:dyDescent="0.3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14</v>
      </c>
    </row>
    <row r="6000" spans="1:10" hidden="1" x14ac:dyDescent="0.3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14</v>
      </c>
    </row>
    <row r="6001" spans="1:10" hidden="1" x14ac:dyDescent="0.3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14</v>
      </c>
    </row>
    <row r="6002" spans="1:10" hidden="1" x14ac:dyDescent="0.3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14</v>
      </c>
    </row>
    <row r="6003" spans="1:10" hidden="1" x14ac:dyDescent="0.3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14</v>
      </c>
    </row>
    <row r="6004" spans="1:10" hidden="1" x14ac:dyDescent="0.3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14</v>
      </c>
    </row>
    <row r="6005" spans="1:10" hidden="1" x14ac:dyDescent="0.3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14</v>
      </c>
    </row>
    <row r="6006" spans="1:10" hidden="1" x14ac:dyDescent="0.3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14</v>
      </c>
    </row>
    <row r="6007" spans="1:10" hidden="1" x14ac:dyDescent="0.3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14</v>
      </c>
    </row>
    <row r="6008" spans="1:10" hidden="1" x14ac:dyDescent="0.3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14</v>
      </c>
    </row>
    <row r="6009" spans="1:10" hidden="1" x14ac:dyDescent="0.3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14</v>
      </c>
    </row>
    <row r="6010" spans="1:10" hidden="1" x14ac:dyDescent="0.3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14</v>
      </c>
    </row>
    <row r="6011" spans="1:10" hidden="1" x14ac:dyDescent="0.3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14</v>
      </c>
    </row>
    <row r="6012" spans="1:10" hidden="1" x14ac:dyDescent="0.3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14</v>
      </c>
    </row>
    <row r="6013" spans="1:10" hidden="1" x14ac:dyDescent="0.3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14</v>
      </c>
    </row>
    <row r="6014" spans="1:10" hidden="1" x14ac:dyDescent="0.3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14</v>
      </c>
    </row>
    <row r="6015" spans="1:10" hidden="1" x14ac:dyDescent="0.3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14</v>
      </c>
    </row>
    <row r="6016" spans="1:10" hidden="1" x14ac:dyDescent="0.3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14</v>
      </c>
    </row>
    <row r="6017" spans="1:10" hidden="1" x14ac:dyDescent="0.3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14</v>
      </c>
    </row>
    <row r="6018" spans="1:10" hidden="1" x14ac:dyDescent="0.3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14</v>
      </c>
    </row>
    <row r="6019" spans="1:10" hidden="1" x14ac:dyDescent="0.3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14</v>
      </c>
    </row>
    <row r="6020" spans="1:10" x14ac:dyDescent="0.3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</row>
    <row r="6021" spans="1:10" hidden="1" x14ac:dyDescent="0.3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14</v>
      </c>
    </row>
    <row r="6022" spans="1:10" x14ac:dyDescent="0.3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</row>
    <row r="6023" spans="1:10" hidden="1" x14ac:dyDescent="0.3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14</v>
      </c>
    </row>
    <row r="6024" spans="1:10" hidden="1" x14ac:dyDescent="0.3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14</v>
      </c>
    </row>
    <row r="6025" spans="1:10" hidden="1" x14ac:dyDescent="0.3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14</v>
      </c>
    </row>
    <row r="6026" spans="1:10" hidden="1" x14ac:dyDescent="0.3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14</v>
      </c>
    </row>
    <row r="6027" spans="1:10" hidden="1" x14ac:dyDescent="0.3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14</v>
      </c>
    </row>
    <row r="6028" spans="1:10" hidden="1" x14ac:dyDescent="0.3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14</v>
      </c>
    </row>
    <row r="6029" spans="1:10" hidden="1" x14ac:dyDescent="0.3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14</v>
      </c>
    </row>
    <row r="6030" spans="1:10" hidden="1" x14ac:dyDescent="0.3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14</v>
      </c>
    </row>
    <row r="6031" spans="1:10" hidden="1" x14ac:dyDescent="0.3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14</v>
      </c>
    </row>
    <row r="6032" spans="1:10" hidden="1" x14ac:dyDescent="0.3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14</v>
      </c>
    </row>
    <row r="6033" spans="1:10" hidden="1" x14ac:dyDescent="0.3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14</v>
      </c>
    </row>
    <row r="6034" spans="1:10" hidden="1" x14ac:dyDescent="0.3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14</v>
      </c>
    </row>
    <row r="6035" spans="1:10" hidden="1" x14ac:dyDescent="0.3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14</v>
      </c>
    </row>
    <row r="6036" spans="1:10" hidden="1" x14ac:dyDescent="0.3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14</v>
      </c>
    </row>
    <row r="6037" spans="1:10" hidden="1" x14ac:dyDescent="0.3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14</v>
      </c>
    </row>
    <row r="6038" spans="1:10" hidden="1" x14ac:dyDescent="0.3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14</v>
      </c>
    </row>
    <row r="6039" spans="1:10" hidden="1" x14ac:dyDescent="0.3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14</v>
      </c>
    </row>
    <row r="6040" spans="1:10" hidden="1" x14ac:dyDescent="0.3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14</v>
      </c>
    </row>
    <row r="6041" spans="1:10" hidden="1" x14ac:dyDescent="0.3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14</v>
      </c>
    </row>
    <row r="6042" spans="1:10" hidden="1" x14ac:dyDescent="0.3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14</v>
      </c>
    </row>
    <row r="6043" spans="1:10" hidden="1" x14ac:dyDescent="0.3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14</v>
      </c>
    </row>
    <row r="6044" spans="1:10" hidden="1" x14ac:dyDescent="0.3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14</v>
      </c>
    </row>
    <row r="6045" spans="1:10" hidden="1" x14ac:dyDescent="0.3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14</v>
      </c>
    </row>
    <row r="6046" spans="1:10" hidden="1" x14ac:dyDescent="0.3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14</v>
      </c>
    </row>
    <row r="6047" spans="1:10" hidden="1" x14ac:dyDescent="0.3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14</v>
      </c>
    </row>
    <row r="6048" spans="1:10" hidden="1" x14ac:dyDescent="0.3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14</v>
      </c>
    </row>
    <row r="6049" spans="1:10" hidden="1" x14ac:dyDescent="0.3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14</v>
      </c>
    </row>
    <row r="6050" spans="1:10" hidden="1" x14ac:dyDescent="0.3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14</v>
      </c>
    </row>
    <row r="6051" spans="1:10" hidden="1" x14ac:dyDescent="0.3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14</v>
      </c>
    </row>
    <row r="6052" spans="1:10" hidden="1" x14ac:dyDescent="0.3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14</v>
      </c>
    </row>
    <row r="6053" spans="1:10" hidden="1" x14ac:dyDescent="0.3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14</v>
      </c>
    </row>
    <row r="6054" spans="1:10" hidden="1" x14ac:dyDescent="0.3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14</v>
      </c>
    </row>
    <row r="6055" spans="1:10" hidden="1" x14ac:dyDescent="0.3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14</v>
      </c>
    </row>
    <row r="6056" spans="1:10" x14ac:dyDescent="0.3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</row>
    <row r="6057" spans="1:10" x14ac:dyDescent="0.3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</row>
    <row r="6058" spans="1:10" x14ac:dyDescent="0.3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</row>
    <row r="6059" spans="1:10" x14ac:dyDescent="0.3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</row>
    <row r="6060" spans="1:10" x14ac:dyDescent="0.3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</row>
    <row r="6061" spans="1:10" x14ac:dyDescent="0.3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</row>
    <row r="6062" spans="1:10" x14ac:dyDescent="0.3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</row>
    <row r="6063" spans="1:10" x14ac:dyDescent="0.3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</row>
    <row r="6064" spans="1:10" x14ac:dyDescent="0.3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</row>
    <row r="6065" spans="1:10" x14ac:dyDescent="0.3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</row>
    <row r="6066" spans="1:10" x14ac:dyDescent="0.3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</row>
    <row r="6067" spans="1:10" x14ac:dyDescent="0.3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</row>
    <row r="6068" spans="1:10" x14ac:dyDescent="0.3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</row>
    <row r="6069" spans="1:10" x14ac:dyDescent="0.3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</row>
    <row r="6070" spans="1:10" x14ac:dyDescent="0.3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</row>
    <row r="6071" spans="1:10" x14ac:dyDescent="0.3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</row>
    <row r="6072" spans="1:10" x14ac:dyDescent="0.3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</row>
    <row r="6073" spans="1:10" x14ac:dyDescent="0.3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</row>
    <row r="6074" spans="1:10" x14ac:dyDescent="0.3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</row>
    <row r="6075" spans="1:10" x14ac:dyDescent="0.3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</row>
    <row r="6076" spans="1:10" x14ac:dyDescent="0.3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</row>
    <row r="6077" spans="1:10" x14ac:dyDescent="0.3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</row>
    <row r="6078" spans="1:10" x14ac:dyDescent="0.3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</row>
    <row r="6079" spans="1:10" x14ac:dyDescent="0.3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</row>
    <row r="6080" spans="1:10" x14ac:dyDescent="0.3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</row>
    <row r="6081" spans="1:10" x14ac:dyDescent="0.3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</row>
    <row r="6082" spans="1:10" x14ac:dyDescent="0.3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</row>
    <row r="6083" spans="1:10" x14ac:dyDescent="0.3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</row>
    <row r="6084" spans="1:10" x14ac:dyDescent="0.3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</row>
    <row r="6085" spans="1:10" x14ac:dyDescent="0.3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</row>
    <row r="6086" spans="1:10" x14ac:dyDescent="0.3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</row>
    <row r="6087" spans="1:10" x14ac:dyDescent="0.3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</row>
    <row r="6088" spans="1:10" x14ac:dyDescent="0.3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</row>
    <row r="6089" spans="1:10" x14ac:dyDescent="0.3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</row>
    <row r="6090" spans="1:10" x14ac:dyDescent="0.3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</row>
    <row r="6091" spans="1:10" x14ac:dyDescent="0.3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</row>
    <row r="6092" spans="1:10" x14ac:dyDescent="0.3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</row>
    <row r="6093" spans="1:10" x14ac:dyDescent="0.3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</row>
    <row r="6094" spans="1:10" hidden="1" x14ac:dyDescent="0.3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14</v>
      </c>
    </row>
    <row r="6095" spans="1:10" x14ac:dyDescent="0.3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</row>
    <row r="6096" spans="1:10" x14ac:dyDescent="0.3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</row>
    <row r="6097" spans="1:10" x14ac:dyDescent="0.3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</row>
    <row r="6098" spans="1:10" x14ac:dyDescent="0.3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</row>
    <row r="6099" spans="1:10" x14ac:dyDescent="0.3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</row>
    <row r="6100" spans="1:10" x14ac:dyDescent="0.3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</row>
    <row r="6101" spans="1:10" x14ac:dyDescent="0.3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</row>
    <row r="6102" spans="1:10" x14ac:dyDescent="0.3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</row>
    <row r="6103" spans="1:10" x14ac:dyDescent="0.3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</row>
    <row r="6104" spans="1:10" x14ac:dyDescent="0.3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</row>
    <row r="6105" spans="1:10" x14ac:dyDescent="0.3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</row>
    <row r="6106" spans="1:10" x14ac:dyDescent="0.3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</row>
    <row r="6107" spans="1:10" x14ac:dyDescent="0.3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</row>
    <row r="6108" spans="1:10" x14ac:dyDescent="0.3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</row>
    <row r="6109" spans="1:10" x14ac:dyDescent="0.3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</row>
    <row r="6110" spans="1:10" x14ac:dyDescent="0.3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</row>
    <row r="6111" spans="1:10" x14ac:dyDescent="0.3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</row>
    <row r="6112" spans="1:10" x14ac:dyDescent="0.3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</row>
    <row r="6113" spans="1:10" x14ac:dyDescent="0.3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</row>
    <row r="6114" spans="1:10" x14ac:dyDescent="0.3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</row>
    <row r="6115" spans="1:10" x14ac:dyDescent="0.3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</row>
    <row r="6116" spans="1:10" x14ac:dyDescent="0.3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</row>
    <row r="6117" spans="1:10" x14ac:dyDescent="0.3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</row>
    <row r="6118" spans="1:10" x14ac:dyDescent="0.3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</row>
    <row r="6119" spans="1:10" x14ac:dyDescent="0.3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</row>
    <row r="6120" spans="1:10" x14ac:dyDescent="0.3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</row>
    <row r="6121" spans="1:10" hidden="1" x14ac:dyDescent="0.3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14</v>
      </c>
    </row>
    <row r="6122" spans="1:10" x14ac:dyDescent="0.3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</row>
    <row r="6123" spans="1:10" x14ac:dyDescent="0.3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</row>
    <row r="6124" spans="1:10" x14ac:dyDescent="0.3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</row>
    <row r="6125" spans="1:10" hidden="1" x14ac:dyDescent="0.3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14</v>
      </c>
    </row>
    <row r="6126" spans="1:10" x14ac:dyDescent="0.3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</row>
    <row r="6127" spans="1:10" x14ac:dyDescent="0.3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</row>
    <row r="6128" spans="1:10" x14ac:dyDescent="0.3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</row>
    <row r="6129" spans="1:10" x14ac:dyDescent="0.3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</row>
    <row r="6130" spans="1:10" hidden="1" x14ac:dyDescent="0.3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14</v>
      </c>
    </row>
    <row r="6131" spans="1:10" hidden="1" x14ac:dyDescent="0.3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14</v>
      </c>
    </row>
    <row r="6132" spans="1:10" hidden="1" x14ac:dyDescent="0.3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14</v>
      </c>
    </row>
    <row r="6133" spans="1:10" hidden="1" x14ac:dyDescent="0.3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14</v>
      </c>
    </row>
    <row r="6134" spans="1:10" hidden="1" x14ac:dyDescent="0.3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14</v>
      </c>
    </row>
    <row r="6135" spans="1:10" hidden="1" x14ac:dyDescent="0.3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14</v>
      </c>
    </row>
    <row r="6136" spans="1:10" hidden="1" x14ac:dyDescent="0.3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14</v>
      </c>
    </row>
    <row r="6137" spans="1:10" hidden="1" x14ac:dyDescent="0.3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14</v>
      </c>
    </row>
    <row r="6138" spans="1:10" hidden="1" x14ac:dyDescent="0.3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14</v>
      </c>
    </row>
    <row r="6139" spans="1:10" hidden="1" x14ac:dyDescent="0.3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14</v>
      </c>
    </row>
    <row r="6140" spans="1:10" hidden="1" x14ac:dyDescent="0.3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14</v>
      </c>
    </row>
    <row r="6141" spans="1:10" x14ac:dyDescent="0.3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</row>
    <row r="6142" spans="1:10" x14ac:dyDescent="0.3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</row>
    <row r="6143" spans="1:10" x14ac:dyDescent="0.3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</row>
    <row r="6144" spans="1:10" hidden="1" x14ac:dyDescent="0.3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14</v>
      </c>
    </row>
    <row r="6145" spans="1:10" hidden="1" x14ac:dyDescent="0.3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14</v>
      </c>
    </row>
    <row r="6146" spans="1:10" hidden="1" x14ac:dyDescent="0.3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14</v>
      </c>
    </row>
    <row r="6147" spans="1:10" hidden="1" x14ac:dyDescent="0.3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14</v>
      </c>
    </row>
    <row r="6148" spans="1:10" hidden="1" x14ac:dyDescent="0.3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14</v>
      </c>
    </row>
    <row r="6149" spans="1:10" hidden="1" x14ac:dyDescent="0.3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14</v>
      </c>
    </row>
    <row r="6150" spans="1:10" hidden="1" x14ac:dyDescent="0.3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14</v>
      </c>
    </row>
    <row r="6151" spans="1:10" hidden="1" x14ac:dyDescent="0.3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14</v>
      </c>
    </row>
    <row r="6152" spans="1:10" hidden="1" x14ac:dyDescent="0.3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14</v>
      </c>
    </row>
    <row r="6153" spans="1:10" hidden="1" x14ac:dyDescent="0.3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14</v>
      </c>
    </row>
    <row r="6154" spans="1:10" hidden="1" x14ac:dyDescent="0.3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14</v>
      </c>
    </row>
    <row r="6155" spans="1:10" hidden="1" x14ac:dyDescent="0.3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14</v>
      </c>
    </row>
    <row r="6156" spans="1:10" x14ac:dyDescent="0.3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</row>
    <row r="6157" spans="1:10" x14ac:dyDescent="0.3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</row>
    <row r="6158" spans="1:10" x14ac:dyDescent="0.3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</row>
    <row r="6159" spans="1:10" x14ac:dyDescent="0.3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</row>
    <row r="6160" spans="1:10" x14ac:dyDescent="0.3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</row>
    <row r="6161" spans="1:10" x14ac:dyDescent="0.3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</row>
    <row r="6162" spans="1:10" x14ac:dyDescent="0.3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</row>
    <row r="6163" spans="1:10" x14ac:dyDescent="0.3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</row>
    <row r="6164" spans="1:10" x14ac:dyDescent="0.3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</row>
    <row r="6165" spans="1:10" x14ac:dyDescent="0.3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</row>
    <row r="6166" spans="1:10" x14ac:dyDescent="0.3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</row>
    <row r="6167" spans="1:10" x14ac:dyDescent="0.3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</row>
    <row r="6168" spans="1:10" x14ac:dyDescent="0.3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</row>
    <row r="6169" spans="1:10" x14ac:dyDescent="0.3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</row>
    <row r="6170" spans="1:10" x14ac:dyDescent="0.3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</row>
    <row r="6171" spans="1:10" x14ac:dyDescent="0.3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</row>
    <row r="6172" spans="1:10" x14ac:dyDescent="0.3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</row>
    <row r="6173" spans="1:10" x14ac:dyDescent="0.3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</row>
    <row r="6174" spans="1:10" x14ac:dyDescent="0.3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</row>
    <row r="6175" spans="1:10" x14ac:dyDescent="0.3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</row>
    <row r="6176" spans="1:10" x14ac:dyDescent="0.3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</row>
    <row r="6177" spans="1:10" x14ac:dyDescent="0.3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</row>
    <row r="6178" spans="1:10" x14ac:dyDescent="0.3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</row>
    <row r="6179" spans="1:10" x14ac:dyDescent="0.3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</row>
    <row r="6180" spans="1:10" x14ac:dyDescent="0.3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</row>
    <row r="6181" spans="1:10" x14ac:dyDescent="0.3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</row>
    <row r="6182" spans="1:10" x14ac:dyDescent="0.3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</row>
    <row r="6183" spans="1:10" x14ac:dyDescent="0.3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</row>
    <row r="6184" spans="1:10" x14ac:dyDescent="0.3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</row>
    <row r="6185" spans="1:10" x14ac:dyDescent="0.3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</row>
    <row r="6186" spans="1:10" x14ac:dyDescent="0.3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</row>
    <row r="6187" spans="1:10" x14ac:dyDescent="0.3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</row>
    <row r="6188" spans="1:10" x14ac:dyDescent="0.3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</row>
    <row r="6189" spans="1:10" x14ac:dyDescent="0.3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</row>
    <row r="6190" spans="1:10" x14ac:dyDescent="0.3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</row>
    <row r="6191" spans="1:10" x14ac:dyDescent="0.3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</row>
    <row r="6192" spans="1:10" x14ac:dyDescent="0.3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</row>
    <row r="6193" spans="1:10" x14ac:dyDescent="0.3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</row>
    <row r="6194" spans="1:10" x14ac:dyDescent="0.3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</row>
    <row r="6195" spans="1:10" x14ac:dyDescent="0.3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</row>
    <row r="6196" spans="1:10" x14ac:dyDescent="0.3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</row>
    <row r="6197" spans="1:10" x14ac:dyDescent="0.3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</row>
    <row r="6198" spans="1:10" x14ac:dyDescent="0.3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</row>
    <row r="6199" spans="1:10" x14ac:dyDescent="0.3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</row>
    <row r="6200" spans="1:10" x14ac:dyDescent="0.3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</row>
    <row r="6201" spans="1:10" x14ac:dyDescent="0.3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</row>
    <row r="6202" spans="1:10" x14ac:dyDescent="0.3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</row>
    <row r="6203" spans="1:10" x14ac:dyDescent="0.3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</row>
    <row r="6204" spans="1:10" x14ac:dyDescent="0.3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</row>
    <row r="6205" spans="1:10" x14ac:dyDescent="0.3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</row>
    <row r="6206" spans="1:10" x14ac:dyDescent="0.3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</row>
    <row r="6207" spans="1:10" x14ac:dyDescent="0.3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</row>
    <row r="6208" spans="1:10" x14ac:dyDescent="0.3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</row>
    <row r="6209" spans="1:10" x14ac:dyDescent="0.3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</row>
    <row r="6210" spans="1:10" x14ac:dyDescent="0.3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</row>
    <row r="6211" spans="1:10" x14ac:dyDescent="0.3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</row>
    <row r="6212" spans="1:10" x14ac:dyDescent="0.3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</row>
    <row r="6213" spans="1:10" x14ac:dyDescent="0.3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</row>
    <row r="6214" spans="1:10" x14ac:dyDescent="0.3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</row>
    <row r="6215" spans="1:10" x14ac:dyDescent="0.3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</row>
    <row r="6216" spans="1:10" x14ac:dyDescent="0.3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</row>
    <row r="6217" spans="1:10" x14ac:dyDescent="0.3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</row>
    <row r="6218" spans="1:10" x14ac:dyDescent="0.3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</row>
    <row r="6219" spans="1:10" x14ac:dyDescent="0.3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</row>
    <row r="6220" spans="1:10" x14ac:dyDescent="0.3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</row>
    <row r="6221" spans="1:10" x14ac:dyDescent="0.3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</row>
    <row r="6222" spans="1:10" x14ac:dyDescent="0.3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</row>
    <row r="6223" spans="1:10" x14ac:dyDescent="0.3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</row>
    <row r="6224" spans="1:10" x14ac:dyDescent="0.3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</row>
    <row r="6225" spans="1:10" x14ac:dyDescent="0.3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</row>
    <row r="6226" spans="1:10" x14ac:dyDescent="0.3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</row>
    <row r="6227" spans="1:10" x14ac:dyDescent="0.3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</row>
    <row r="6228" spans="1:10" x14ac:dyDescent="0.3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</row>
    <row r="6229" spans="1:10" x14ac:dyDescent="0.3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</row>
    <row r="6230" spans="1:10" x14ac:dyDescent="0.3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</row>
    <row r="6231" spans="1:10" x14ac:dyDescent="0.3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</row>
    <row r="6232" spans="1:10" x14ac:dyDescent="0.3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</row>
    <row r="6233" spans="1:10" x14ac:dyDescent="0.3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</row>
    <row r="6234" spans="1:10" x14ac:dyDescent="0.3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</row>
    <row r="6235" spans="1:10" x14ac:dyDescent="0.3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</row>
    <row r="6236" spans="1:10" x14ac:dyDescent="0.3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</row>
    <row r="6237" spans="1:10" x14ac:dyDescent="0.3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</row>
    <row r="6238" spans="1:10" x14ac:dyDescent="0.3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</row>
    <row r="6239" spans="1:10" x14ac:dyDescent="0.3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</row>
    <row r="6240" spans="1:10" x14ac:dyDescent="0.3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</row>
    <row r="6241" spans="1:10" x14ac:dyDescent="0.3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</row>
    <row r="6242" spans="1:10" x14ac:dyDescent="0.3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</row>
    <row r="6243" spans="1:10" x14ac:dyDescent="0.3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</row>
    <row r="6244" spans="1:10" x14ac:dyDescent="0.3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</row>
    <row r="6245" spans="1:10" x14ac:dyDescent="0.3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</row>
    <row r="6246" spans="1:10" x14ac:dyDescent="0.3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</row>
    <row r="6247" spans="1:10" x14ac:dyDescent="0.3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</row>
    <row r="6248" spans="1:10" x14ac:dyDescent="0.3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</row>
    <row r="6249" spans="1:10" x14ac:dyDescent="0.3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</row>
    <row r="6250" spans="1:10" x14ac:dyDescent="0.3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</row>
    <row r="6251" spans="1:10" x14ac:dyDescent="0.3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</row>
    <row r="6252" spans="1:10" x14ac:dyDescent="0.3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</row>
    <row r="6253" spans="1:10" x14ac:dyDescent="0.3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</row>
    <row r="6254" spans="1:10" x14ac:dyDescent="0.3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</row>
    <row r="6255" spans="1:10" x14ac:dyDescent="0.3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</row>
    <row r="6256" spans="1:10" x14ac:dyDescent="0.3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</row>
    <row r="6257" spans="1:10" x14ac:dyDescent="0.3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</row>
    <row r="6258" spans="1:10" x14ac:dyDescent="0.3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</row>
    <row r="6259" spans="1:10" x14ac:dyDescent="0.3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</row>
    <row r="6260" spans="1:10" x14ac:dyDescent="0.3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</row>
    <row r="6261" spans="1:10" x14ac:dyDescent="0.3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</row>
    <row r="6262" spans="1:10" x14ac:dyDescent="0.3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</row>
    <row r="6263" spans="1:10" x14ac:dyDescent="0.3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</row>
    <row r="6264" spans="1:10" x14ac:dyDescent="0.3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</row>
    <row r="6265" spans="1:10" x14ac:dyDescent="0.3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</row>
    <row r="6266" spans="1:10" x14ac:dyDescent="0.3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</row>
    <row r="6267" spans="1:10" x14ac:dyDescent="0.3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</row>
    <row r="6268" spans="1:10" x14ac:dyDescent="0.3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</row>
    <row r="6269" spans="1:10" x14ac:dyDescent="0.3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</row>
    <row r="6270" spans="1:10" x14ac:dyDescent="0.3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</row>
    <row r="6271" spans="1:10" x14ac:dyDescent="0.3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</row>
    <row r="6272" spans="1:10" x14ac:dyDescent="0.3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</row>
    <row r="6273" spans="1:10" x14ac:dyDescent="0.3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</row>
    <row r="6274" spans="1:10" x14ac:dyDescent="0.3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</row>
    <row r="6275" spans="1:10" x14ac:dyDescent="0.3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</row>
    <row r="6276" spans="1:10" x14ac:dyDescent="0.3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</row>
    <row r="6277" spans="1:10" x14ac:dyDescent="0.3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</row>
    <row r="6278" spans="1:10" x14ac:dyDescent="0.3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</row>
    <row r="6279" spans="1:10" x14ac:dyDescent="0.3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</row>
    <row r="6280" spans="1:10" x14ac:dyDescent="0.3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</row>
    <row r="6281" spans="1:10" x14ac:dyDescent="0.3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</row>
    <row r="6282" spans="1:10" x14ac:dyDescent="0.3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</row>
    <row r="6283" spans="1:10" x14ac:dyDescent="0.3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</row>
    <row r="6284" spans="1:10" x14ac:dyDescent="0.3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</row>
    <row r="6285" spans="1:10" x14ac:dyDescent="0.3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</row>
    <row r="6286" spans="1:10" x14ac:dyDescent="0.3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</row>
    <row r="6287" spans="1:10" x14ac:dyDescent="0.3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</row>
    <row r="6288" spans="1:10" x14ac:dyDescent="0.3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</row>
    <row r="6289" spans="1:10" x14ac:dyDescent="0.3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</row>
    <row r="6290" spans="1:10" x14ac:dyDescent="0.3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</row>
    <row r="6291" spans="1:10" x14ac:dyDescent="0.3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</row>
    <row r="6292" spans="1:10" x14ac:dyDescent="0.3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</row>
    <row r="6293" spans="1:10" x14ac:dyDescent="0.3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</row>
    <row r="6294" spans="1:10" x14ac:dyDescent="0.3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</row>
    <row r="6295" spans="1:10" x14ac:dyDescent="0.3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</row>
    <row r="6296" spans="1:10" x14ac:dyDescent="0.3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</row>
    <row r="6297" spans="1:10" x14ac:dyDescent="0.3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</row>
    <row r="6298" spans="1:10" x14ac:dyDescent="0.3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</row>
    <row r="6299" spans="1:10" x14ac:dyDescent="0.3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</row>
    <row r="6300" spans="1:10" x14ac:dyDescent="0.3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</row>
    <row r="6301" spans="1:10" x14ac:dyDescent="0.3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</row>
    <row r="6302" spans="1:10" x14ac:dyDescent="0.3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</row>
    <row r="6303" spans="1:10" x14ac:dyDescent="0.3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</row>
    <row r="6304" spans="1:10" x14ac:dyDescent="0.3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</row>
    <row r="6305" spans="1:10" x14ac:dyDescent="0.3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</row>
    <row r="6306" spans="1:10" x14ac:dyDescent="0.3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</row>
    <row r="6307" spans="1:10" x14ac:dyDescent="0.3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</row>
    <row r="6308" spans="1:10" x14ac:dyDescent="0.3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</row>
    <row r="6309" spans="1:10" x14ac:dyDescent="0.3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</row>
    <row r="6310" spans="1:10" x14ac:dyDescent="0.3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</row>
    <row r="6311" spans="1:10" x14ac:dyDescent="0.3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</row>
    <row r="6312" spans="1:10" x14ac:dyDescent="0.3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</row>
    <row r="6313" spans="1:10" x14ac:dyDescent="0.3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</row>
    <row r="6314" spans="1:10" x14ac:dyDescent="0.3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</row>
    <row r="6315" spans="1:10" x14ac:dyDescent="0.3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</row>
    <row r="6316" spans="1:10" x14ac:dyDescent="0.3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</row>
    <row r="6317" spans="1:10" x14ac:dyDescent="0.3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</row>
    <row r="6318" spans="1:10" x14ac:dyDescent="0.3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</row>
    <row r="6319" spans="1:10" x14ac:dyDescent="0.3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</row>
    <row r="6320" spans="1:10" x14ac:dyDescent="0.3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</row>
    <row r="6321" spans="1:10" x14ac:dyDescent="0.3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</row>
    <row r="6322" spans="1:10" x14ac:dyDescent="0.3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</row>
    <row r="6323" spans="1:10" x14ac:dyDescent="0.3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</row>
    <row r="6324" spans="1:10" x14ac:dyDescent="0.3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</row>
    <row r="6325" spans="1:10" x14ac:dyDescent="0.3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</row>
    <row r="6326" spans="1:10" x14ac:dyDescent="0.3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</row>
    <row r="6327" spans="1:10" x14ac:dyDescent="0.3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</row>
    <row r="6328" spans="1:10" x14ac:dyDescent="0.3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</row>
    <row r="6329" spans="1:10" x14ac:dyDescent="0.3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</row>
    <row r="6330" spans="1:10" x14ac:dyDescent="0.3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</row>
    <row r="6331" spans="1:10" x14ac:dyDescent="0.3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</row>
    <row r="6332" spans="1:10" x14ac:dyDescent="0.3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</row>
    <row r="6333" spans="1:10" x14ac:dyDescent="0.3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</row>
    <row r="6334" spans="1:10" x14ac:dyDescent="0.3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</row>
    <row r="6335" spans="1:10" x14ac:dyDescent="0.3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</row>
    <row r="6336" spans="1:10" x14ac:dyDescent="0.3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</row>
    <row r="6337" spans="1:10" x14ac:dyDescent="0.3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</row>
    <row r="6338" spans="1:10" x14ac:dyDescent="0.3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</row>
    <row r="6339" spans="1:10" x14ac:dyDescent="0.3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</row>
    <row r="6340" spans="1:10" x14ac:dyDescent="0.3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</row>
    <row r="6341" spans="1:10" x14ac:dyDescent="0.3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</row>
    <row r="6342" spans="1:10" x14ac:dyDescent="0.3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</row>
    <row r="6343" spans="1:10" x14ac:dyDescent="0.3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</row>
    <row r="6344" spans="1:10" hidden="1" x14ac:dyDescent="0.3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14</v>
      </c>
    </row>
    <row r="6345" spans="1:10" hidden="1" x14ac:dyDescent="0.3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14</v>
      </c>
    </row>
    <row r="6346" spans="1:10" hidden="1" x14ac:dyDescent="0.3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14</v>
      </c>
    </row>
    <row r="6347" spans="1:10" hidden="1" x14ac:dyDescent="0.3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14</v>
      </c>
    </row>
    <row r="6348" spans="1:10" hidden="1" x14ac:dyDescent="0.3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14</v>
      </c>
    </row>
    <row r="6349" spans="1:10" hidden="1" x14ac:dyDescent="0.3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14</v>
      </c>
    </row>
    <row r="6350" spans="1:10" hidden="1" x14ac:dyDescent="0.3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14</v>
      </c>
    </row>
    <row r="6351" spans="1:10" hidden="1" x14ac:dyDescent="0.3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14</v>
      </c>
    </row>
    <row r="6352" spans="1:10" hidden="1" x14ac:dyDescent="0.3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14</v>
      </c>
    </row>
    <row r="6353" spans="1:10" hidden="1" x14ac:dyDescent="0.3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14</v>
      </c>
    </row>
    <row r="6354" spans="1:10" hidden="1" x14ac:dyDescent="0.3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14</v>
      </c>
    </row>
    <row r="6355" spans="1:10" hidden="1" x14ac:dyDescent="0.3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14</v>
      </c>
    </row>
    <row r="6356" spans="1:10" hidden="1" x14ac:dyDescent="0.3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14</v>
      </c>
    </row>
    <row r="6357" spans="1:10" hidden="1" x14ac:dyDescent="0.3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14</v>
      </c>
    </row>
    <row r="6358" spans="1:10" hidden="1" x14ac:dyDescent="0.3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14</v>
      </c>
    </row>
    <row r="6359" spans="1:10" hidden="1" x14ac:dyDescent="0.3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14</v>
      </c>
    </row>
    <row r="6360" spans="1:10" hidden="1" x14ac:dyDescent="0.3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14</v>
      </c>
    </row>
    <row r="6361" spans="1:10" hidden="1" x14ac:dyDescent="0.3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14</v>
      </c>
    </row>
    <row r="6362" spans="1:10" hidden="1" x14ac:dyDescent="0.3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14</v>
      </c>
    </row>
    <row r="6363" spans="1:10" hidden="1" x14ac:dyDescent="0.3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14</v>
      </c>
    </row>
    <row r="6364" spans="1:10" hidden="1" x14ac:dyDescent="0.3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14</v>
      </c>
    </row>
    <row r="6365" spans="1:10" hidden="1" x14ac:dyDescent="0.3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14</v>
      </c>
    </row>
    <row r="6366" spans="1:10" hidden="1" x14ac:dyDescent="0.3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14</v>
      </c>
    </row>
    <row r="6367" spans="1:10" hidden="1" x14ac:dyDescent="0.3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14</v>
      </c>
    </row>
    <row r="6368" spans="1:10" hidden="1" x14ac:dyDescent="0.3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14</v>
      </c>
    </row>
    <row r="6369" spans="1:10" hidden="1" x14ac:dyDescent="0.3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14</v>
      </c>
    </row>
    <row r="6370" spans="1:10" hidden="1" x14ac:dyDescent="0.3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14</v>
      </c>
    </row>
    <row r="6371" spans="1:10" hidden="1" x14ac:dyDescent="0.3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14</v>
      </c>
    </row>
    <row r="6372" spans="1:10" hidden="1" x14ac:dyDescent="0.3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14</v>
      </c>
    </row>
    <row r="6373" spans="1:10" hidden="1" x14ac:dyDescent="0.3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14</v>
      </c>
    </row>
    <row r="6374" spans="1:10" hidden="1" x14ac:dyDescent="0.3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14</v>
      </c>
    </row>
    <row r="6375" spans="1:10" hidden="1" x14ac:dyDescent="0.3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14</v>
      </c>
    </row>
    <row r="6376" spans="1:10" hidden="1" x14ac:dyDescent="0.3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14</v>
      </c>
    </row>
    <row r="6377" spans="1:10" hidden="1" x14ac:dyDescent="0.3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14</v>
      </c>
    </row>
    <row r="6378" spans="1:10" hidden="1" x14ac:dyDescent="0.3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14</v>
      </c>
    </row>
    <row r="6379" spans="1:10" hidden="1" x14ac:dyDescent="0.3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14</v>
      </c>
    </row>
    <row r="6380" spans="1:10" hidden="1" x14ac:dyDescent="0.3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14</v>
      </c>
    </row>
    <row r="6381" spans="1:10" hidden="1" x14ac:dyDescent="0.3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14</v>
      </c>
    </row>
    <row r="6382" spans="1:10" hidden="1" x14ac:dyDescent="0.3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14</v>
      </c>
    </row>
    <row r="6383" spans="1:10" hidden="1" x14ac:dyDescent="0.3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14</v>
      </c>
    </row>
    <row r="6384" spans="1:10" hidden="1" x14ac:dyDescent="0.3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14</v>
      </c>
    </row>
    <row r="6385" spans="1:10" hidden="1" x14ac:dyDescent="0.3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14</v>
      </c>
    </row>
    <row r="6386" spans="1:10" hidden="1" x14ac:dyDescent="0.3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14</v>
      </c>
    </row>
    <row r="6387" spans="1:10" hidden="1" x14ac:dyDescent="0.3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14</v>
      </c>
    </row>
    <row r="6388" spans="1:10" hidden="1" x14ac:dyDescent="0.3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14</v>
      </c>
    </row>
    <row r="6389" spans="1:10" hidden="1" x14ac:dyDescent="0.3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14</v>
      </c>
    </row>
    <row r="6390" spans="1:10" hidden="1" x14ac:dyDescent="0.3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14</v>
      </c>
    </row>
    <row r="6391" spans="1:10" hidden="1" x14ac:dyDescent="0.3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14</v>
      </c>
    </row>
    <row r="6392" spans="1:10" hidden="1" x14ac:dyDescent="0.3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14</v>
      </c>
    </row>
    <row r="6393" spans="1:10" hidden="1" x14ac:dyDescent="0.3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14</v>
      </c>
    </row>
    <row r="6394" spans="1:10" hidden="1" x14ac:dyDescent="0.3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14</v>
      </c>
    </row>
    <row r="6395" spans="1:10" hidden="1" x14ac:dyDescent="0.3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14</v>
      </c>
    </row>
    <row r="6396" spans="1:10" hidden="1" x14ac:dyDescent="0.3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14</v>
      </c>
    </row>
    <row r="6397" spans="1:10" hidden="1" x14ac:dyDescent="0.3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14</v>
      </c>
    </row>
    <row r="6398" spans="1:10" hidden="1" x14ac:dyDescent="0.3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14</v>
      </c>
    </row>
    <row r="6399" spans="1:10" hidden="1" x14ac:dyDescent="0.3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14</v>
      </c>
    </row>
    <row r="6400" spans="1:10" hidden="1" x14ac:dyDescent="0.3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14</v>
      </c>
    </row>
    <row r="6401" spans="1:10" hidden="1" x14ac:dyDescent="0.3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14</v>
      </c>
    </row>
    <row r="6402" spans="1:10" hidden="1" x14ac:dyDescent="0.3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14</v>
      </c>
    </row>
    <row r="6403" spans="1:10" hidden="1" x14ac:dyDescent="0.3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14</v>
      </c>
    </row>
    <row r="6404" spans="1:10" hidden="1" x14ac:dyDescent="0.3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14</v>
      </c>
    </row>
    <row r="6405" spans="1:10" hidden="1" x14ac:dyDescent="0.3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14</v>
      </c>
    </row>
    <row r="6406" spans="1:10" hidden="1" x14ac:dyDescent="0.3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14</v>
      </c>
    </row>
    <row r="6407" spans="1:10" hidden="1" x14ac:dyDescent="0.3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14</v>
      </c>
    </row>
    <row r="6408" spans="1:10" hidden="1" x14ac:dyDescent="0.3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14</v>
      </c>
    </row>
    <row r="6409" spans="1:10" hidden="1" x14ac:dyDescent="0.3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14</v>
      </c>
    </row>
    <row r="6410" spans="1:10" hidden="1" x14ac:dyDescent="0.3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14</v>
      </c>
    </row>
    <row r="6411" spans="1:10" hidden="1" x14ac:dyDescent="0.3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14</v>
      </c>
    </row>
    <row r="6412" spans="1:10" hidden="1" x14ac:dyDescent="0.3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14</v>
      </c>
    </row>
    <row r="6413" spans="1:10" hidden="1" x14ac:dyDescent="0.3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14</v>
      </c>
    </row>
    <row r="6414" spans="1:10" hidden="1" x14ac:dyDescent="0.3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14</v>
      </c>
    </row>
    <row r="6415" spans="1:10" hidden="1" x14ac:dyDescent="0.3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14</v>
      </c>
    </row>
    <row r="6416" spans="1:10" hidden="1" x14ac:dyDescent="0.3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14</v>
      </c>
    </row>
    <row r="6417" spans="1:10" hidden="1" x14ac:dyDescent="0.3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14</v>
      </c>
    </row>
    <row r="6418" spans="1:10" hidden="1" x14ac:dyDescent="0.3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14</v>
      </c>
    </row>
    <row r="6419" spans="1:10" hidden="1" x14ac:dyDescent="0.3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14</v>
      </c>
    </row>
    <row r="6420" spans="1:10" hidden="1" x14ac:dyDescent="0.3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14</v>
      </c>
    </row>
    <row r="6421" spans="1:10" hidden="1" x14ac:dyDescent="0.3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14</v>
      </c>
    </row>
    <row r="6422" spans="1:10" hidden="1" x14ac:dyDescent="0.3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14</v>
      </c>
    </row>
    <row r="6423" spans="1:10" hidden="1" x14ac:dyDescent="0.3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14</v>
      </c>
    </row>
    <row r="6424" spans="1:10" hidden="1" x14ac:dyDescent="0.3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14</v>
      </c>
    </row>
    <row r="6425" spans="1:10" hidden="1" x14ac:dyDescent="0.3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14</v>
      </c>
    </row>
    <row r="6426" spans="1:10" hidden="1" x14ac:dyDescent="0.3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14</v>
      </c>
    </row>
    <row r="6427" spans="1:10" hidden="1" x14ac:dyDescent="0.3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14</v>
      </c>
    </row>
    <row r="6428" spans="1:10" hidden="1" x14ac:dyDescent="0.3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14</v>
      </c>
    </row>
    <row r="6429" spans="1:10" hidden="1" x14ac:dyDescent="0.3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14</v>
      </c>
    </row>
    <row r="6430" spans="1:10" hidden="1" x14ac:dyDescent="0.3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14</v>
      </c>
    </row>
    <row r="6431" spans="1:10" hidden="1" x14ac:dyDescent="0.3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14</v>
      </c>
    </row>
    <row r="6432" spans="1:10" hidden="1" x14ac:dyDescent="0.3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14</v>
      </c>
    </row>
    <row r="6433" spans="1:10" hidden="1" x14ac:dyDescent="0.3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14</v>
      </c>
    </row>
    <row r="6434" spans="1:10" hidden="1" x14ac:dyDescent="0.3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14</v>
      </c>
    </row>
    <row r="6435" spans="1:10" hidden="1" x14ac:dyDescent="0.3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14</v>
      </c>
    </row>
    <row r="6436" spans="1:10" hidden="1" x14ac:dyDescent="0.3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14</v>
      </c>
    </row>
    <row r="6437" spans="1:10" hidden="1" x14ac:dyDescent="0.3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14</v>
      </c>
    </row>
    <row r="6438" spans="1:10" hidden="1" x14ac:dyDescent="0.3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14</v>
      </c>
    </row>
    <row r="6439" spans="1:10" hidden="1" x14ac:dyDescent="0.3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14</v>
      </c>
    </row>
    <row r="6440" spans="1:10" hidden="1" x14ac:dyDescent="0.3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14</v>
      </c>
    </row>
    <row r="6441" spans="1:10" hidden="1" x14ac:dyDescent="0.3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14</v>
      </c>
    </row>
    <row r="6442" spans="1:10" hidden="1" x14ac:dyDescent="0.3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14</v>
      </c>
    </row>
    <row r="6443" spans="1:10" hidden="1" x14ac:dyDescent="0.3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14</v>
      </c>
    </row>
    <row r="6444" spans="1:10" hidden="1" x14ac:dyDescent="0.3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14</v>
      </c>
    </row>
    <row r="6445" spans="1:10" hidden="1" x14ac:dyDescent="0.3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14</v>
      </c>
    </row>
    <row r="6446" spans="1:10" hidden="1" x14ac:dyDescent="0.3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14</v>
      </c>
    </row>
    <row r="6447" spans="1:10" hidden="1" x14ac:dyDescent="0.3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14</v>
      </c>
    </row>
    <row r="6448" spans="1:10" hidden="1" x14ac:dyDescent="0.3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14</v>
      </c>
    </row>
    <row r="6449" spans="1:10" hidden="1" x14ac:dyDescent="0.3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14</v>
      </c>
    </row>
    <row r="6450" spans="1:10" hidden="1" x14ac:dyDescent="0.3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14</v>
      </c>
    </row>
    <row r="6451" spans="1:10" hidden="1" x14ac:dyDescent="0.3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14</v>
      </c>
    </row>
    <row r="6452" spans="1:10" hidden="1" x14ac:dyDescent="0.3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14</v>
      </c>
    </row>
    <row r="6453" spans="1:10" hidden="1" x14ac:dyDescent="0.3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14</v>
      </c>
    </row>
    <row r="6454" spans="1:10" hidden="1" x14ac:dyDescent="0.3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14</v>
      </c>
    </row>
    <row r="6455" spans="1:10" hidden="1" x14ac:dyDescent="0.3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14</v>
      </c>
    </row>
    <row r="6456" spans="1:10" hidden="1" x14ac:dyDescent="0.3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14</v>
      </c>
    </row>
    <row r="6457" spans="1:10" hidden="1" x14ac:dyDescent="0.3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14</v>
      </c>
    </row>
    <row r="6458" spans="1:10" hidden="1" x14ac:dyDescent="0.3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14</v>
      </c>
    </row>
    <row r="6459" spans="1:10" hidden="1" x14ac:dyDescent="0.3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14</v>
      </c>
    </row>
    <row r="6460" spans="1:10" hidden="1" x14ac:dyDescent="0.3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14</v>
      </c>
    </row>
    <row r="6461" spans="1:10" hidden="1" x14ac:dyDescent="0.3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14</v>
      </c>
    </row>
    <row r="6462" spans="1:10" hidden="1" x14ac:dyDescent="0.3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14</v>
      </c>
    </row>
    <row r="6463" spans="1:10" x14ac:dyDescent="0.3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</row>
    <row r="6464" spans="1:10" x14ac:dyDescent="0.3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</row>
    <row r="6465" spans="1:10" x14ac:dyDescent="0.3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</row>
    <row r="6466" spans="1:10" x14ac:dyDescent="0.3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</row>
    <row r="6467" spans="1:10" hidden="1" x14ac:dyDescent="0.3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14</v>
      </c>
    </row>
    <row r="6468" spans="1:10" hidden="1" x14ac:dyDescent="0.3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14</v>
      </c>
    </row>
    <row r="6469" spans="1:10" hidden="1" x14ac:dyDescent="0.3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14</v>
      </c>
    </row>
    <row r="6470" spans="1:10" hidden="1" x14ac:dyDescent="0.3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14</v>
      </c>
    </row>
    <row r="6471" spans="1:10" x14ac:dyDescent="0.3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</row>
    <row r="6472" spans="1:10" x14ac:dyDescent="0.3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</row>
    <row r="6473" spans="1:10" x14ac:dyDescent="0.3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</row>
    <row r="6474" spans="1:10" x14ac:dyDescent="0.3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</row>
    <row r="6475" spans="1:10" x14ac:dyDescent="0.3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</row>
    <row r="6476" spans="1:10" x14ac:dyDescent="0.3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</row>
    <row r="6477" spans="1:10" x14ac:dyDescent="0.3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</row>
    <row r="6478" spans="1:10" x14ac:dyDescent="0.3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</row>
    <row r="6479" spans="1:10" x14ac:dyDescent="0.3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</row>
    <row r="6480" spans="1:10" hidden="1" x14ac:dyDescent="0.3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14</v>
      </c>
    </row>
    <row r="6481" spans="1:10" x14ac:dyDescent="0.3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</row>
    <row r="6482" spans="1:10" hidden="1" x14ac:dyDescent="0.3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14</v>
      </c>
    </row>
    <row r="6483" spans="1:10" x14ac:dyDescent="0.3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</row>
    <row r="6484" spans="1:10" hidden="1" x14ac:dyDescent="0.3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14</v>
      </c>
    </row>
    <row r="6485" spans="1:10" hidden="1" x14ac:dyDescent="0.3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14</v>
      </c>
    </row>
    <row r="6486" spans="1:10" hidden="1" x14ac:dyDescent="0.3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14</v>
      </c>
    </row>
    <row r="6487" spans="1:10" hidden="1" x14ac:dyDescent="0.3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14</v>
      </c>
    </row>
    <row r="6488" spans="1:10" hidden="1" x14ac:dyDescent="0.3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14</v>
      </c>
    </row>
    <row r="6489" spans="1:10" hidden="1" x14ac:dyDescent="0.3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14</v>
      </c>
    </row>
    <row r="6490" spans="1:10" hidden="1" x14ac:dyDescent="0.3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14</v>
      </c>
    </row>
    <row r="6491" spans="1:10" hidden="1" x14ac:dyDescent="0.3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14</v>
      </c>
    </row>
    <row r="6492" spans="1:10" hidden="1" x14ac:dyDescent="0.3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14</v>
      </c>
    </row>
    <row r="6493" spans="1:10" hidden="1" x14ac:dyDescent="0.3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14</v>
      </c>
    </row>
    <row r="6494" spans="1:10" hidden="1" x14ac:dyDescent="0.3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14</v>
      </c>
    </row>
    <row r="6495" spans="1:10" hidden="1" x14ac:dyDescent="0.3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14</v>
      </c>
    </row>
    <row r="6496" spans="1:10" hidden="1" x14ac:dyDescent="0.3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14</v>
      </c>
    </row>
    <row r="6497" spans="1:10" hidden="1" x14ac:dyDescent="0.3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14</v>
      </c>
    </row>
    <row r="6498" spans="1:10" hidden="1" x14ac:dyDescent="0.3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14</v>
      </c>
    </row>
    <row r="6499" spans="1:10" hidden="1" x14ac:dyDescent="0.3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14</v>
      </c>
    </row>
    <row r="6500" spans="1:10" hidden="1" x14ac:dyDescent="0.3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14</v>
      </c>
    </row>
    <row r="6501" spans="1:10" hidden="1" x14ac:dyDescent="0.3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14</v>
      </c>
    </row>
    <row r="6502" spans="1:10" x14ac:dyDescent="0.3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</row>
    <row r="6503" spans="1:10" x14ac:dyDescent="0.3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</row>
    <row r="6504" spans="1:10" x14ac:dyDescent="0.3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</row>
    <row r="6505" spans="1:10" x14ac:dyDescent="0.3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</row>
    <row r="6506" spans="1:10" x14ac:dyDescent="0.3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</row>
    <row r="6507" spans="1:10" x14ac:dyDescent="0.3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</row>
    <row r="6508" spans="1:10" x14ac:dyDescent="0.3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</row>
    <row r="6509" spans="1:10" x14ac:dyDescent="0.3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</row>
    <row r="6510" spans="1:10" x14ac:dyDescent="0.3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</row>
    <row r="6511" spans="1:10" x14ac:dyDescent="0.3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</row>
    <row r="6512" spans="1:10" x14ac:dyDescent="0.3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</row>
    <row r="6513" spans="1:10" x14ac:dyDescent="0.3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</row>
    <row r="6514" spans="1:10" x14ac:dyDescent="0.3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</row>
    <row r="6515" spans="1:10" x14ac:dyDescent="0.3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</row>
    <row r="6516" spans="1:10" x14ac:dyDescent="0.3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</row>
    <row r="6517" spans="1:10" x14ac:dyDescent="0.3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</row>
    <row r="6518" spans="1:10" hidden="1" x14ac:dyDescent="0.3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14</v>
      </c>
    </row>
    <row r="6519" spans="1:10" hidden="1" x14ac:dyDescent="0.3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14</v>
      </c>
    </row>
    <row r="6520" spans="1:10" hidden="1" x14ac:dyDescent="0.3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14</v>
      </c>
    </row>
    <row r="6521" spans="1:10" hidden="1" x14ac:dyDescent="0.3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14</v>
      </c>
    </row>
    <row r="6522" spans="1:10" x14ac:dyDescent="0.3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</row>
    <row r="6523" spans="1:10" x14ac:dyDescent="0.3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</row>
    <row r="6524" spans="1:10" x14ac:dyDescent="0.3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</row>
    <row r="6525" spans="1:10" x14ac:dyDescent="0.3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</row>
    <row r="6526" spans="1:10" x14ac:dyDescent="0.3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</row>
    <row r="6527" spans="1:10" x14ac:dyDescent="0.3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</row>
    <row r="6528" spans="1:10" x14ac:dyDescent="0.3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</row>
    <row r="6529" spans="1:10" x14ac:dyDescent="0.3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</row>
    <row r="6530" spans="1:10" x14ac:dyDescent="0.3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</row>
    <row r="6531" spans="1:10" x14ac:dyDescent="0.3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</row>
    <row r="6532" spans="1:10" x14ac:dyDescent="0.3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</row>
    <row r="6533" spans="1:10" x14ac:dyDescent="0.3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</row>
    <row r="6534" spans="1:10" x14ac:dyDescent="0.3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</row>
    <row r="6535" spans="1:10" x14ac:dyDescent="0.3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</row>
    <row r="6536" spans="1:10" x14ac:dyDescent="0.3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</row>
    <row r="6537" spans="1:10" x14ac:dyDescent="0.3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</row>
    <row r="6538" spans="1:10" x14ac:dyDescent="0.3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</row>
    <row r="6539" spans="1:10" x14ac:dyDescent="0.3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</row>
    <row r="6540" spans="1:10" x14ac:dyDescent="0.3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</row>
    <row r="6541" spans="1:10" x14ac:dyDescent="0.3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</row>
    <row r="6542" spans="1:10" x14ac:dyDescent="0.3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</row>
    <row r="6543" spans="1:10" x14ac:dyDescent="0.3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</row>
    <row r="6544" spans="1:10" x14ac:dyDescent="0.3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</row>
    <row r="6545" spans="1:10" x14ac:dyDescent="0.3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</row>
    <row r="6546" spans="1:10" x14ac:dyDescent="0.3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</row>
    <row r="6547" spans="1:10" x14ac:dyDescent="0.3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</row>
    <row r="6548" spans="1:10" x14ac:dyDescent="0.3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</row>
    <row r="6549" spans="1:10" x14ac:dyDescent="0.3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</row>
    <row r="6550" spans="1:10" x14ac:dyDescent="0.3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</row>
    <row r="6551" spans="1:10" x14ac:dyDescent="0.3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</row>
    <row r="6552" spans="1:10" x14ac:dyDescent="0.3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</row>
    <row r="6553" spans="1:10" hidden="1" x14ac:dyDescent="0.3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14</v>
      </c>
    </row>
    <row r="6554" spans="1:10" hidden="1" x14ac:dyDescent="0.3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14</v>
      </c>
    </row>
    <row r="6555" spans="1:10" hidden="1" x14ac:dyDescent="0.3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14</v>
      </c>
    </row>
    <row r="6556" spans="1:10" hidden="1" x14ac:dyDescent="0.3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14</v>
      </c>
    </row>
    <row r="6557" spans="1:10" hidden="1" x14ac:dyDescent="0.3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14</v>
      </c>
    </row>
    <row r="6558" spans="1:10" hidden="1" x14ac:dyDescent="0.3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14</v>
      </c>
    </row>
    <row r="6559" spans="1:10" hidden="1" x14ac:dyDescent="0.3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14</v>
      </c>
    </row>
    <row r="6560" spans="1:10" hidden="1" x14ac:dyDescent="0.3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14</v>
      </c>
    </row>
    <row r="6561" spans="1:10" hidden="1" x14ac:dyDescent="0.3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14</v>
      </c>
    </row>
    <row r="6562" spans="1:10" hidden="1" x14ac:dyDescent="0.3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14</v>
      </c>
    </row>
    <row r="6563" spans="1:10" hidden="1" x14ac:dyDescent="0.3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14</v>
      </c>
    </row>
    <row r="6564" spans="1:10" hidden="1" x14ac:dyDescent="0.3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14</v>
      </c>
    </row>
    <row r="6565" spans="1:10" hidden="1" x14ac:dyDescent="0.3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14</v>
      </c>
    </row>
    <row r="6566" spans="1:10" hidden="1" x14ac:dyDescent="0.3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14</v>
      </c>
    </row>
    <row r="6567" spans="1:10" hidden="1" x14ac:dyDescent="0.3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14</v>
      </c>
    </row>
    <row r="6568" spans="1:10" hidden="1" x14ac:dyDescent="0.3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14</v>
      </c>
    </row>
    <row r="6569" spans="1:10" hidden="1" x14ac:dyDescent="0.3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14</v>
      </c>
    </row>
    <row r="6570" spans="1:10" hidden="1" x14ac:dyDescent="0.3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14</v>
      </c>
    </row>
    <row r="6571" spans="1:10" hidden="1" x14ac:dyDescent="0.3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14</v>
      </c>
    </row>
    <row r="6572" spans="1:10" hidden="1" x14ac:dyDescent="0.3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14</v>
      </c>
    </row>
    <row r="6573" spans="1:10" x14ac:dyDescent="0.3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</row>
    <row r="6574" spans="1:10" x14ac:dyDescent="0.3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</row>
    <row r="6575" spans="1:10" x14ac:dyDescent="0.3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</row>
    <row r="6576" spans="1:10" x14ac:dyDescent="0.3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</row>
    <row r="6577" spans="1:10" x14ac:dyDescent="0.3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</row>
    <row r="6578" spans="1:10" x14ac:dyDescent="0.3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</row>
    <row r="6579" spans="1:10" x14ac:dyDescent="0.3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</row>
    <row r="6580" spans="1:10" x14ac:dyDescent="0.3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</row>
    <row r="6581" spans="1:10" x14ac:dyDescent="0.3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</row>
    <row r="6582" spans="1:10" x14ac:dyDescent="0.3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</row>
    <row r="6583" spans="1:10" x14ac:dyDescent="0.3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</row>
    <row r="6584" spans="1:10" x14ac:dyDescent="0.3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</row>
    <row r="6585" spans="1:10" x14ac:dyDescent="0.3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</row>
    <row r="6586" spans="1:10" x14ac:dyDescent="0.3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</row>
    <row r="6587" spans="1:10" x14ac:dyDescent="0.3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</row>
    <row r="6588" spans="1:10" x14ac:dyDescent="0.3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</row>
    <row r="6589" spans="1:10" x14ac:dyDescent="0.3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</row>
    <row r="6590" spans="1:10" x14ac:dyDescent="0.3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</row>
    <row r="6591" spans="1:10" x14ac:dyDescent="0.3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</row>
    <row r="6592" spans="1:10" x14ac:dyDescent="0.3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</row>
    <row r="6593" spans="1:10" x14ac:dyDescent="0.3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</row>
    <row r="6594" spans="1:10" x14ac:dyDescent="0.3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</row>
    <row r="6595" spans="1:10" x14ac:dyDescent="0.3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</row>
    <row r="6596" spans="1:10" x14ac:dyDescent="0.3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</row>
    <row r="6597" spans="1:10" x14ac:dyDescent="0.3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</row>
    <row r="6598" spans="1:10" x14ac:dyDescent="0.3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</row>
    <row r="6599" spans="1:10" x14ac:dyDescent="0.3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</row>
    <row r="6600" spans="1:10" x14ac:dyDescent="0.3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</row>
    <row r="6601" spans="1:10" x14ac:dyDescent="0.3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</row>
    <row r="6602" spans="1:10" x14ac:dyDescent="0.3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</row>
    <row r="6603" spans="1:10" x14ac:dyDescent="0.3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</row>
    <row r="6604" spans="1:10" x14ac:dyDescent="0.3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</row>
    <row r="6605" spans="1:10" x14ac:dyDescent="0.3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</row>
    <row r="6606" spans="1:10" x14ac:dyDescent="0.3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</row>
    <row r="6607" spans="1:10" x14ac:dyDescent="0.3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</row>
    <row r="6608" spans="1:10" hidden="1" x14ac:dyDescent="0.3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14</v>
      </c>
    </row>
    <row r="6609" spans="1:10" x14ac:dyDescent="0.3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</row>
    <row r="6610" spans="1:10" hidden="1" x14ac:dyDescent="0.3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14</v>
      </c>
    </row>
    <row r="6611" spans="1:10" x14ac:dyDescent="0.3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</row>
    <row r="6612" spans="1:10" hidden="1" x14ac:dyDescent="0.3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14</v>
      </c>
    </row>
    <row r="6613" spans="1:10" hidden="1" x14ac:dyDescent="0.3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14</v>
      </c>
    </row>
    <row r="6614" spans="1:10" hidden="1" x14ac:dyDescent="0.3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14</v>
      </c>
    </row>
    <row r="6615" spans="1:10" hidden="1" x14ac:dyDescent="0.3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14</v>
      </c>
    </row>
    <row r="6616" spans="1:10" hidden="1" x14ac:dyDescent="0.3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14</v>
      </c>
    </row>
    <row r="6617" spans="1:10" hidden="1" x14ac:dyDescent="0.3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14</v>
      </c>
    </row>
    <row r="6618" spans="1:10" hidden="1" x14ac:dyDescent="0.3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14</v>
      </c>
    </row>
    <row r="6619" spans="1:10" hidden="1" x14ac:dyDescent="0.3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14</v>
      </c>
    </row>
    <row r="6620" spans="1:10" hidden="1" x14ac:dyDescent="0.3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14</v>
      </c>
    </row>
    <row r="6621" spans="1:10" hidden="1" x14ac:dyDescent="0.3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14</v>
      </c>
    </row>
    <row r="6622" spans="1:10" hidden="1" x14ac:dyDescent="0.3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14</v>
      </c>
    </row>
    <row r="6623" spans="1:10" hidden="1" x14ac:dyDescent="0.3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14</v>
      </c>
    </row>
    <row r="6624" spans="1:10" x14ac:dyDescent="0.3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</row>
    <row r="6625" spans="1:10" x14ac:dyDescent="0.3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</row>
    <row r="6626" spans="1:10" x14ac:dyDescent="0.3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</row>
    <row r="6627" spans="1:10" x14ac:dyDescent="0.3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</row>
    <row r="6628" spans="1:10" x14ac:dyDescent="0.3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</row>
    <row r="6629" spans="1:10" x14ac:dyDescent="0.3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</row>
    <row r="6630" spans="1:10" x14ac:dyDescent="0.3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</row>
    <row r="6631" spans="1:10" x14ac:dyDescent="0.3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</row>
    <row r="6632" spans="1:10" x14ac:dyDescent="0.3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</row>
    <row r="6633" spans="1:10" x14ac:dyDescent="0.3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</row>
    <row r="6634" spans="1:10" x14ac:dyDescent="0.3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</row>
    <row r="6635" spans="1:10" x14ac:dyDescent="0.3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</row>
    <row r="6636" spans="1:10" x14ac:dyDescent="0.3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</row>
    <row r="6637" spans="1:10" x14ac:dyDescent="0.3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</row>
    <row r="6638" spans="1:10" x14ac:dyDescent="0.3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</row>
    <row r="6639" spans="1:10" x14ac:dyDescent="0.3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</row>
    <row r="6640" spans="1:10" x14ac:dyDescent="0.3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</row>
    <row r="6641" spans="1:10" x14ac:dyDescent="0.3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</row>
    <row r="6642" spans="1:10" x14ac:dyDescent="0.3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</row>
    <row r="6643" spans="1:10" x14ac:dyDescent="0.3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</row>
    <row r="6644" spans="1:10" x14ac:dyDescent="0.3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</row>
    <row r="6645" spans="1:10" x14ac:dyDescent="0.3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</row>
    <row r="6646" spans="1:10" x14ac:dyDescent="0.3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</row>
    <row r="6647" spans="1:10" x14ac:dyDescent="0.3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</row>
    <row r="6648" spans="1:10" x14ac:dyDescent="0.3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</row>
    <row r="6649" spans="1:10" x14ac:dyDescent="0.3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</row>
    <row r="6650" spans="1:10" x14ac:dyDescent="0.3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</row>
    <row r="6651" spans="1:10" x14ac:dyDescent="0.3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</row>
    <row r="6652" spans="1:10" x14ac:dyDescent="0.3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</row>
    <row r="6653" spans="1:10" x14ac:dyDescent="0.3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</row>
    <row r="6654" spans="1:10" x14ac:dyDescent="0.3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</row>
    <row r="6655" spans="1:10" x14ac:dyDescent="0.3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</row>
    <row r="6656" spans="1:10" x14ac:dyDescent="0.3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</row>
    <row r="6657" spans="1:10" x14ac:dyDescent="0.3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</row>
    <row r="6658" spans="1:10" x14ac:dyDescent="0.3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</row>
    <row r="6659" spans="1:10" x14ac:dyDescent="0.3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</row>
    <row r="6660" spans="1:10" x14ac:dyDescent="0.3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</row>
    <row r="6661" spans="1:10" x14ac:dyDescent="0.3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</row>
    <row r="6662" spans="1:10" x14ac:dyDescent="0.3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</row>
    <row r="6663" spans="1:10" hidden="1" x14ac:dyDescent="0.3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14</v>
      </c>
    </row>
    <row r="6664" spans="1:10" x14ac:dyDescent="0.3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</row>
    <row r="6665" spans="1:10" x14ac:dyDescent="0.3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</row>
    <row r="6666" spans="1:10" x14ac:dyDescent="0.3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</row>
    <row r="6667" spans="1:10" hidden="1" x14ac:dyDescent="0.3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14</v>
      </c>
    </row>
    <row r="6668" spans="1:10" hidden="1" x14ac:dyDescent="0.3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14</v>
      </c>
    </row>
    <row r="6669" spans="1:10" hidden="1" x14ac:dyDescent="0.3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14</v>
      </c>
    </row>
    <row r="6670" spans="1:10" hidden="1" x14ac:dyDescent="0.3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14</v>
      </c>
    </row>
    <row r="6671" spans="1:10" hidden="1" x14ac:dyDescent="0.3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14</v>
      </c>
    </row>
    <row r="6672" spans="1:10" hidden="1" x14ac:dyDescent="0.3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14</v>
      </c>
    </row>
    <row r="6673" spans="1:10" hidden="1" x14ac:dyDescent="0.3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14</v>
      </c>
    </row>
    <row r="6674" spans="1:10" x14ac:dyDescent="0.3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</row>
    <row r="6675" spans="1:10" x14ac:dyDescent="0.3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</row>
    <row r="6676" spans="1:10" x14ac:dyDescent="0.3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</row>
    <row r="6677" spans="1:10" x14ac:dyDescent="0.3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</row>
    <row r="6678" spans="1:10" hidden="1" x14ac:dyDescent="0.3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14</v>
      </c>
    </row>
    <row r="6679" spans="1:10" hidden="1" x14ac:dyDescent="0.3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14</v>
      </c>
    </row>
    <row r="6680" spans="1:10" hidden="1" x14ac:dyDescent="0.3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14</v>
      </c>
    </row>
    <row r="6681" spans="1:10" hidden="1" x14ac:dyDescent="0.3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14</v>
      </c>
    </row>
    <row r="6682" spans="1:10" hidden="1" x14ac:dyDescent="0.3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14</v>
      </c>
    </row>
    <row r="6683" spans="1:10" hidden="1" x14ac:dyDescent="0.3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14</v>
      </c>
    </row>
    <row r="6684" spans="1:10" hidden="1" x14ac:dyDescent="0.3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14</v>
      </c>
    </row>
    <row r="6685" spans="1:10" hidden="1" x14ac:dyDescent="0.3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14</v>
      </c>
    </row>
    <row r="6686" spans="1:10" hidden="1" x14ac:dyDescent="0.3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14</v>
      </c>
    </row>
    <row r="6687" spans="1:10" hidden="1" x14ac:dyDescent="0.3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14</v>
      </c>
    </row>
    <row r="6688" spans="1:10" hidden="1" x14ac:dyDescent="0.3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14</v>
      </c>
    </row>
    <row r="6689" spans="1:10" hidden="1" x14ac:dyDescent="0.3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14</v>
      </c>
    </row>
    <row r="6690" spans="1:10" hidden="1" x14ac:dyDescent="0.3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14</v>
      </c>
    </row>
    <row r="6691" spans="1:10" hidden="1" x14ac:dyDescent="0.3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14</v>
      </c>
    </row>
    <row r="6692" spans="1:10" hidden="1" x14ac:dyDescent="0.3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14</v>
      </c>
    </row>
    <row r="6693" spans="1:10" hidden="1" x14ac:dyDescent="0.3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14</v>
      </c>
    </row>
    <row r="6694" spans="1:10" hidden="1" x14ac:dyDescent="0.3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14</v>
      </c>
    </row>
    <row r="6695" spans="1:10" hidden="1" x14ac:dyDescent="0.3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14</v>
      </c>
    </row>
    <row r="6696" spans="1:10" hidden="1" x14ac:dyDescent="0.3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14</v>
      </c>
    </row>
    <row r="6697" spans="1:10" hidden="1" x14ac:dyDescent="0.3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14</v>
      </c>
    </row>
    <row r="6698" spans="1:10" x14ac:dyDescent="0.3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</row>
    <row r="6699" spans="1:10" x14ac:dyDescent="0.3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</row>
    <row r="6700" spans="1:10" x14ac:dyDescent="0.3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</row>
    <row r="6701" spans="1:10" x14ac:dyDescent="0.3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</row>
    <row r="6702" spans="1:10" x14ac:dyDescent="0.3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</row>
    <row r="6703" spans="1:10" x14ac:dyDescent="0.3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</row>
    <row r="6704" spans="1:10" x14ac:dyDescent="0.3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</row>
    <row r="6705" spans="1:10" x14ac:dyDescent="0.3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</row>
    <row r="6706" spans="1:10" x14ac:dyDescent="0.3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</row>
    <row r="6707" spans="1:10" x14ac:dyDescent="0.3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</row>
    <row r="6708" spans="1:10" x14ac:dyDescent="0.3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</row>
    <row r="6709" spans="1:10" x14ac:dyDescent="0.3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</row>
    <row r="6710" spans="1:10" x14ac:dyDescent="0.3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</row>
    <row r="6711" spans="1:10" x14ac:dyDescent="0.3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</row>
    <row r="6712" spans="1:10" x14ac:dyDescent="0.3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</row>
    <row r="6713" spans="1:10" x14ac:dyDescent="0.3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</row>
    <row r="6714" spans="1:10" x14ac:dyDescent="0.3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</row>
    <row r="6715" spans="1:10" x14ac:dyDescent="0.3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</row>
    <row r="6716" spans="1:10" x14ac:dyDescent="0.3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</row>
    <row r="6717" spans="1:10" x14ac:dyDescent="0.3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</row>
    <row r="6718" spans="1:10" x14ac:dyDescent="0.3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</row>
    <row r="6719" spans="1:10" x14ac:dyDescent="0.3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</row>
    <row r="6720" spans="1:10" x14ac:dyDescent="0.3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</row>
    <row r="6721" spans="1:10" x14ac:dyDescent="0.3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</row>
    <row r="6722" spans="1:10" x14ac:dyDescent="0.3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</row>
    <row r="6723" spans="1:10" x14ac:dyDescent="0.3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</row>
    <row r="6724" spans="1:10" x14ac:dyDescent="0.3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</row>
    <row r="6725" spans="1:10" x14ac:dyDescent="0.3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</row>
    <row r="6726" spans="1:10" x14ac:dyDescent="0.3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</row>
    <row r="6727" spans="1:10" x14ac:dyDescent="0.3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</row>
    <row r="6728" spans="1:10" x14ac:dyDescent="0.3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</row>
    <row r="6729" spans="1:10" x14ac:dyDescent="0.3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</row>
    <row r="6730" spans="1:10" x14ac:dyDescent="0.3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</row>
    <row r="6731" spans="1:10" x14ac:dyDescent="0.3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</row>
    <row r="6732" spans="1:10" x14ac:dyDescent="0.3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</row>
    <row r="6733" spans="1:10" x14ac:dyDescent="0.3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</row>
    <row r="6734" spans="1:10" x14ac:dyDescent="0.3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</row>
    <row r="6735" spans="1:10" x14ac:dyDescent="0.3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</row>
    <row r="6736" spans="1:10" x14ac:dyDescent="0.3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</row>
    <row r="6737" spans="1:10" x14ac:dyDescent="0.3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</row>
    <row r="6738" spans="1:10" x14ac:dyDescent="0.3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</row>
    <row r="6739" spans="1:10" hidden="1" x14ac:dyDescent="0.3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14</v>
      </c>
    </row>
    <row r="6740" spans="1:10" x14ac:dyDescent="0.3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</row>
    <row r="6741" spans="1:10" x14ac:dyDescent="0.3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</row>
    <row r="6742" spans="1:10" x14ac:dyDescent="0.3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</row>
    <row r="6743" spans="1:10" hidden="1" x14ac:dyDescent="0.3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14</v>
      </c>
    </row>
    <row r="6744" spans="1:10" hidden="1" x14ac:dyDescent="0.3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14</v>
      </c>
    </row>
    <row r="6745" spans="1:10" hidden="1" x14ac:dyDescent="0.3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14</v>
      </c>
    </row>
    <row r="6746" spans="1:10" hidden="1" x14ac:dyDescent="0.3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14</v>
      </c>
    </row>
    <row r="6747" spans="1:10" x14ac:dyDescent="0.3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</row>
    <row r="6748" spans="1:10" x14ac:dyDescent="0.3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</row>
    <row r="6749" spans="1:10" x14ac:dyDescent="0.3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</row>
    <row r="6750" spans="1:10" x14ac:dyDescent="0.3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</row>
    <row r="6751" spans="1:10" x14ac:dyDescent="0.3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</row>
    <row r="6752" spans="1:10" x14ac:dyDescent="0.3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</row>
    <row r="6753" spans="1:10" x14ac:dyDescent="0.3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</row>
    <row r="6754" spans="1:10" x14ac:dyDescent="0.3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</row>
    <row r="6755" spans="1:10" x14ac:dyDescent="0.3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</row>
    <row r="6756" spans="1:10" x14ac:dyDescent="0.3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</row>
    <row r="6757" spans="1:10" x14ac:dyDescent="0.3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</row>
    <row r="6758" spans="1:10" x14ac:dyDescent="0.3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</row>
    <row r="6759" spans="1:10" x14ac:dyDescent="0.3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</row>
    <row r="6760" spans="1:10" x14ac:dyDescent="0.3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</row>
    <row r="6761" spans="1:10" x14ac:dyDescent="0.3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</row>
    <row r="6762" spans="1:10" x14ac:dyDescent="0.3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</row>
    <row r="6763" spans="1:10" x14ac:dyDescent="0.3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</row>
    <row r="6764" spans="1:10" x14ac:dyDescent="0.3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</row>
    <row r="6765" spans="1:10" x14ac:dyDescent="0.3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</row>
    <row r="6766" spans="1:10" x14ac:dyDescent="0.3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</row>
    <row r="6767" spans="1:10" x14ac:dyDescent="0.3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</row>
    <row r="6768" spans="1:10" x14ac:dyDescent="0.3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</row>
    <row r="6769" spans="1:10" x14ac:dyDescent="0.3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</row>
    <row r="6770" spans="1:10" x14ac:dyDescent="0.3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</row>
    <row r="6771" spans="1:10" x14ac:dyDescent="0.3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</row>
    <row r="6772" spans="1:10" x14ac:dyDescent="0.3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</row>
    <row r="6773" spans="1:10" x14ac:dyDescent="0.3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</row>
    <row r="6774" spans="1:10" x14ac:dyDescent="0.3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</row>
    <row r="6775" spans="1:10" x14ac:dyDescent="0.3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</row>
    <row r="6776" spans="1:10" x14ac:dyDescent="0.3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</row>
    <row r="6777" spans="1:10" x14ac:dyDescent="0.3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</row>
    <row r="6778" spans="1:10" x14ac:dyDescent="0.3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</row>
    <row r="6779" spans="1:10" x14ac:dyDescent="0.3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</row>
    <row r="6780" spans="1:10" x14ac:dyDescent="0.3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</row>
    <row r="6781" spans="1:10" x14ac:dyDescent="0.3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</row>
    <row r="6782" spans="1:10" x14ac:dyDescent="0.3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</row>
    <row r="6783" spans="1:10" x14ac:dyDescent="0.3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</row>
    <row r="6784" spans="1:10" x14ac:dyDescent="0.3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</row>
    <row r="6785" spans="1:10" x14ac:dyDescent="0.3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</row>
    <row r="6786" spans="1:10" x14ac:dyDescent="0.3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</row>
    <row r="6787" spans="1:10" x14ac:dyDescent="0.3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</row>
    <row r="6788" spans="1:10" x14ac:dyDescent="0.3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</row>
    <row r="6789" spans="1:10" x14ac:dyDescent="0.3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</row>
    <row r="6790" spans="1:10" x14ac:dyDescent="0.3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</row>
    <row r="6791" spans="1:10" x14ac:dyDescent="0.3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</row>
    <row r="6792" spans="1:10" x14ac:dyDescent="0.3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</row>
    <row r="6793" spans="1:10" x14ac:dyDescent="0.3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</row>
    <row r="6794" spans="1:10" x14ac:dyDescent="0.3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</row>
    <row r="6795" spans="1:10" x14ac:dyDescent="0.3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</row>
    <row r="6796" spans="1:10" x14ac:dyDescent="0.3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</row>
    <row r="6797" spans="1:10" x14ac:dyDescent="0.3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</row>
    <row r="6798" spans="1:10" x14ac:dyDescent="0.3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</row>
    <row r="6799" spans="1:10" x14ac:dyDescent="0.3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</row>
    <row r="6800" spans="1:10" x14ac:dyDescent="0.3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</row>
    <row r="6801" spans="1:10" x14ac:dyDescent="0.3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</row>
    <row r="6802" spans="1:10" x14ac:dyDescent="0.3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</row>
    <row r="6803" spans="1:10" x14ac:dyDescent="0.3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</row>
    <row r="6804" spans="1:10" x14ac:dyDescent="0.3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</row>
    <row r="6805" spans="1:10" x14ac:dyDescent="0.3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</row>
    <row r="6806" spans="1:10" x14ac:dyDescent="0.3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</row>
    <row r="6807" spans="1:10" x14ac:dyDescent="0.3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</row>
    <row r="6808" spans="1:10" x14ac:dyDescent="0.3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</row>
    <row r="6809" spans="1:10" x14ac:dyDescent="0.3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</row>
    <row r="6810" spans="1:10" x14ac:dyDescent="0.3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</row>
    <row r="6811" spans="1:10" x14ac:dyDescent="0.3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</row>
    <row r="6812" spans="1:10" x14ac:dyDescent="0.3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</row>
    <row r="6813" spans="1:10" x14ac:dyDescent="0.3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</row>
    <row r="6814" spans="1:10" x14ac:dyDescent="0.3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</row>
    <row r="6815" spans="1:10" x14ac:dyDescent="0.3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</row>
    <row r="6816" spans="1:10" x14ac:dyDescent="0.3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</row>
    <row r="6817" spans="1:10" x14ac:dyDescent="0.3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</row>
    <row r="6818" spans="1:10" x14ac:dyDescent="0.3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</row>
    <row r="6819" spans="1:10" x14ac:dyDescent="0.3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</row>
    <row r="6820" spans="1:10" x14ac:dyDescent="0.3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</row>
    <row r="6821" spans="1:10" x14ac:dyDescent="0.3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</row>
    <row r="6822" spans="1:10" x14ac:dyDescent="0.3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</row>
    <row r="6823" spans="1:10" x14ac:dyDescent="0.3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</row>
    <row r="6824" spans="1:10" x14ac:dyDescent="0.3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</row>
    <row r="6825" spans="1:10" x14ac:dyDescent="0.3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</row>
    <row r="6826" spans="1:10" x14ac:dyDescent="0.3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</row>
    <row r="6827" spans="1:10" x14ac:dyDescent="0.3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</row>
    <row r="6828" spans="1:10" x14ac:dyDescent="0.3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</row>
    <row r="6829" spans="1:10" x14ac:dyDescent="0.3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</row>
    <row r="6830" spans="1:10" x14ac:dyDescent="0.3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</row>
    <row r="6831" spans="1:10" x14ac:dyDescent="0.3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</row>
    <row r="6832" spans="1:10" x14ac:dyDescent="0.3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</row>
    <row r="6833" spans="1:10" x14ac:dyDescent="0.3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</row>
    <row r="6834" spans="1:10" x14ac:dyDescent="0.3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</row>
    <row r="6835" spans="1:10" x14ac:dyDescent="0.3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</row>
    <row r="6836" spans="1:10" x14ac:dyDescent="0.3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</row>
    <row r="6837" spans="1:10" x14ac:dyDescent="0.3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</row>
    <row r="6838" spans="1:10" x14ac:dyDescent="0.3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</row>
    <row r="6839" spans="1:10" x14ac:dyDescent="0.3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</row>
    <row r="6840" spans="1:10" x14ac:dyDescent="0.3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</row>
    <row r="6841" spans="1:10" x14ac:dyDescent="0.3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</row>
    <row r="6842" spans="1:10" x14ac:dyDescent="0.3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</row>
    <row r="6843" spans="1:10" x14ac:dyDescent="0.3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</row>
    <row r="6844" spans="1:10" x14ac:dyDescent="0.3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</row>
    <row r="6845" spans="1:10" x14ac:dyDescent="0.3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</row>
    <row r="6846" spans="1:10" x14ac:dyDescent="0.3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</row>
    <row r="6847" spans="1:10" x14ac:dyDescent="0.3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</row>
    <row r="6848" spans="1:10" x14ac:dyDescent="0.3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</row>
    <row r="6849" spans="1:10" x14ac:dyDescent="0.3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</row>
    <row r="6850" spans="1:10" x14ac:dyDescent="0.3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</row>
    <row r="6851" spans="1:10" x14ac:dyDescent="0.3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</row>
    <row r="6852" spans="1:10" x14ac:dyDescent="0.3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</row>
    <row r="6853" spans="1:10" x14ac:dyDescent="0.3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</row>
    <row r="6854" spans="1:10" x14ac:dyDescent="0.3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</row>
    <row r="6855" spans="1:10" x14ac:dyDescent="0.3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</row>
    <row r="6856" spans="1:10" x14ac:dyDescent="0.3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</row>
    <row r="6857" spans="1:10" x14ac:dyDescent="0.3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</row>
    <row r="6858" spans="1:10" x14ac:dyDescent="0.3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</row>
    <row r="6859" spans="1:10" x14ac:dyDescent="0.3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</row>
    <row r="6860" spans="1:10" x14ac:dyDescent="0.3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</row>
    <row r="6861" spans="1:10" x14ac:dyDescent="0.3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</row>
    <row r="6862" spans="1:10" x14ac:dyDescent="0.3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</row>
    <row r="6863" spans="1:10" x14ac:dyDescent="0.3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</row>
    <row r="6864" spans="1:10" x14ac:dyDescent="0.3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</row>
    <row r="6865" spans="1:10" x14ac:dyDescent="0.3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</row>
    <row r="6866" spans="1:10" x14ac:dyDescent="0.3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</row>
    <row r="6867" spans="1:10" x14ac:dyDescent="0.3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</row>
    <row r="6868" spans="1:10" x14ac:dyDescent="0.3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</row>
    <row r="6869" spans="1:10" x14ac:dyDescent="0.3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</row>
    <row r="6870" spans="1:10" x14ac:dyDescent="0.3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</row>
    <row r="6871" spans="1:10" x14ac:dyDescent="0.3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</row>
    <row r="6872" spans="1:10" x14ac:dyDescent="0.3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</row>
    <row r="6873" spans="1:10" x14ac:dyDescent="0.3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</row>
    <row r="6874" spans="1:10" x14ac:dyDescent="0.3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</row>
    <row r="6875" spans="1:10" x14ac:dyDescent="0.3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</row>
    <row r="6876" spans="1:10" x14ac:dyDescent="0.3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</row>
    <row r="6877" spans="1:10" x14ac:dyDescent="0.3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</row>
    <row r="6878" spans="1:10" x14ac:dyDescent="0.3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</row>
    <row r="6879" spans="1:10" x14ac:dyDescent="0.3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</row>
    <row r="6880" spans="1:10" x14ac:dyDescent="0.3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</row>
    <row r="6881" spans="1:10" x14ac:dyDescent="0.3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</row>
    <row r="6882" spans="1:10" x14ac:dyDescent="0.3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</row>
    <row r="6883" spans="1:10" x14ac:dyDescent="0.3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</row>
    <row r="6884" spans="1:10" x14ac:dyDescent="0.3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</row>
    <row r="6885" spans="1:10" x14ac:dyDescent="0.3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</row>
    <row r="6886" spans="1:10" x14ac:dyDescent="0.3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</row>
    <row r="6887" spans="1:10" x14ac:dyDescent="0.3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</row>
    <row r="6888" spans="1:10" x14ac:dyDescent="0.3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</row>
    <row r="6889" spans="1:10" x14ac:dyDescent="0.3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</row>
    <row r="6890" spans="1:10" x14ac:dyDescent="0.3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</row>
    <row r="6891" spans="1:10" x14ac:dyDescent="0.3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</row>
    <row r="6892" spans="1:10" x14ac:dyDescent="0.3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</row>
    <row r="6893" spans="1:10" x14ac:dyDescent="0.3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</row>
    <row r="6894" spans="1:10" x14ac:dyDescent="0.3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</row>
    <row r="6895" spans="1:10" x14ac:dyDescent="0.3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</row>
    <row r="6896" spans="1:10" x14ac:dyDescent="0.3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</row>
    <row r="6897" spans="1:10" x14ac:dyDescent="0.3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</row>
    <row r="6898" spans="1:10" x14ac:dyDescent="0.3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</row>
    <row r="6899" spans="1:10" x14ac:dyDescent="0.3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</row>
    <row r="6900" spans="1:10" x14ac:dyDescent="0.3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</row>
    <row r="6901" spans="1:10" x14ac:dyDescent="0.3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</row>
    <row r="6902" spans="1:10" x14ac:dyDescent="0.3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</row>
    <row r="6903" spans="1:10" x14ac:dyDescent="0.3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</row>
    <row r="6904" spans="1:10" x14ac:dyDescent="0.3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</row>
    <row r="6905" spans="1:10" x14ac:dyDescent="0.3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</row>
    <row r="6906" spans="1:10" x14ac:dyDescent="0.3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</row>
    <row r="6907" spans="1:10" x14ac:dyDescent="0.3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</row>
    <row r="6908" spans="1:10" x14ac:dyDescent="0.3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</row>
    <row r="6909" spans="1:10" x14ac:dyDescent="0.3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</row>
    <row r="6910" spans="1:10" x14ac:dyDescent="0.3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</row>
    <row r="6911" spans="1:10" x14ac:dyDescent="0.3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</row>
    <row r="6912" spans="1:10" x14ac:dyDescent="0.3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</row>
    <row r="6913" spans="1:10" x14ac:dyDescent="0.3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</row>
    <row r="6914" spans="1:10" x14ac:dyDescent="0.3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</row>
    <row r="6915" spans="1:10" x14ac:dyDescent="0.3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</row>
    <row r="6916" spans="1:10" x14ac:dyDescent="0.3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</row>
    <row r="6917" spans="1:10" x14ac:dyDescent="0.3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</row>
    <row r="6918" spans="1:10" x14ac:dyDescent="0.3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</row>
    <row r="6919" spans="1:10" x14ac:dyDescent="0.3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</row>
    <row r="6920" spans="1:10" x14ac:dyDescent="0.3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</row>
    <row r="6921" spans="1:10" x14ac:dyDescent="0.3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</row>
    <row r="6922" spans="1:10" x14ac:dyDescent="0.3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</row>
    <row r="6923" spans="1:10" x14ac:dyDescent="0.3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</row>
    <row r="6924" spans="1:10" x14ac:dyDescent="0.3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</row>
    <row r="6925" spans="1:10" x14ac:dyDescent="0.3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</row>
    <row r="6926" spans="1:10" x14ac:dyDescent="0.3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</row>
    <row r="6927" spans="1:10" x14ac:dyDescent="0.3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</row>
    <row r="6928" spans="1:10" x14ac:dyDescent="0.3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</row>
    <row r="6929" spans="1:10" x14ac:dyDescent="0.3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</row>
    <row r="6930" spans="1:10" x14ac:dyDescent="0.3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</row>
    <row r="6931" spans="1:10" x14ac:dyDescent="0.3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</row>
    <row r="6932" spans="1:10" x14ac:dyDescent="0.3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</row>
    <row r="6933" spans="1:10" x14ac:dyDescent="0.3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</row>
    <row r="6934" spans="1:10" x14ac:dyDescent="0.3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</row>
    <row r="6935" spans="1:10" x14ac:dyDescent="0.3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</row>
    <row r="6936" spans="1:10" x14ac:dyDescent="0.3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</row>
    <row r="6937" spans="1:10" x14ac:dyDescent="0.3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</row>
    <row r="6938" spans="1:10" x14ac:dyDescent="0.3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</row>
    <row r="6939" spans="1:10" x14ac:dyDescent="0.3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</row>
    <row r="6940" spans="1:10" x14ac:dyDescent="0.3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</row>
    <row r="6941" spans="1:10" x14ac:dyDescent="0.3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</row>
    <row r="6942" spans="1:10" x14ac:dyDescent="0.3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</row>
    <row r="6943" spans="1:10" x14ac:dyDescent="0.3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</row>
    <row r="6944" spans="1:10" x14ac:dyDescent="0.3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</row>
    <row r="6945" spans="1:10" x14ac:dyDescent="0.3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</row>
    <row r="6946" spans="1:10" x14ac:dyDescent="0.3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</row>
    <row r="6947" spans="1:10" x14ac:dyDescent="0.3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</row>
    <row r="6948" spans="1:10" x14ac:dyDescent="0.3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</row>
    <row r="6949" spans="1:10" x14ac:dyDescent="0.3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</row>
    <row r="6950" spans="1:10" x14ac:dyDescent="0.3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</row>
    <row r="6951" spans="1:10" x14ac:dyDescent="0.3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</row>
    <row r="6952" spans="1:10" x14ac:dyDescent="0.3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</row>
    <row r="6953" spans="1:10" x14ac:dyDescent="0.3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</row>
    <row r="6954" spans="1:10" x14ac:dyDescent="0.3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</row>
    <row r="6955" spans="1:10" x14ac:dyDescent="0.3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</row>
    <row r="6956" spans="1:10" x14ac:dyDescent="0.3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</row>
    <row r="6957" spans="1:10" x14ac:dyDescent="0.3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</row>
    <row r="6958" spans="1:10" x14ac:dyDescent="0.3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</row>
    <row r="6959" spans="1:10" x14ac:dyDescent="0.3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</row>
    <row r="6960" spans="1:10" x14ac:dyDescent="0.3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</row>
    <row r="6961" spans="1:10" x14ac:dyDescent="0.3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</row>
    <row r="6962" spans="1:10" x14ac:dyDescent="0.3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</row>
    <row r="6963" spans="1:10" x14ac:dyDescent="0.3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</row>
    <row r="6964" spans="1:10" x14ac:dyDescent="0.3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</row>
    <row r="6965" spans="1:10" x14ac:dyDescent="0.3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</row>
    <row r="6966" spans="1:10" x14ac:dyDescent="0.3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</row>
    <row r="6967" spans="1:10" x14ac:dyDescent="0.3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</row>
    <row r="6968" spans="1:10" x14ac:dyDescent="0.3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</row>
    <row r="6969" spans="1:10" x14ac:dyDescent="0.3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</row>
    <row r="6970" spans="1:10" x14ac:dyDescent="0.3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</row>
    <row r="6971" spans="1:10" x14ac:dyDescent="0.3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</row>
    <row r="6972" spans="1:10" x14ac:dyDescent="0.3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</row>
    <row r="6973" spans="1:10" x14ac:dyDescent="0.3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</row>
    <row r="6974" spans="1:10" x14ac:dyDescent="0.3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</row>
    <row r="6975" spans="1:10" x14ac:dyDescent="0.3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</row>
    <row r="6976" spans="1:10" x14ac:dyDescent="0.3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</row>
    <row r="6977" spans="1:10" x14ac:dyDescent="0.3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</row>
    <row r="6978" spans="1:10" x14ac:dyDescent="0.3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</row>
    <row r="6979" spans="1:10" x14ac:dyDescent="0.3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</row>
    <row r="6980" spans="1:10" x14ac:dyDescent="0.3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</row>
    <row r="6981" spans="1:10" x14ac:dyDescent="0.3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</row>
    <row r="6982" spans="1:10" x14ac:dyDescent="0.3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</row>
    <row r="6983" spans="1:10" x14ac:dyDescent="0.3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</row>
    <row r="6984" spans="1:10" x14ac:dyDescent="0.3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</row>
    <row r="6985" spans="1:10" x14ac:dyDescent="0.3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</row>
    <row r="6986" spans="1:10" x14ac:dyDescent="0.3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</row>
    <row r="6987" spans="1:10" x14ac:dyDescent="0.3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</row>
    <row r="6988" spans="1:10" x14ac:dyDescent="0.3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</row>
    <row r="6989" spans="1:10" x14ac:dyDescent="0.3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</row>
    <row r="6990" spans="1:10" x14ac:dyDescent="0.3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</row>
    <row r="6991" spans="1:10" x14ac:dyDescent="0.3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</row>
    <row r="6992" spans="1:10" x14ac:dyDescent="0.3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</row>
    <row r="6993" spans="1:10" x14ac:dyDescent="0.3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</row>
    <row r="6994" spans="1:10" x14ac:dyDescent="0.3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</row>
    <row r="6995" spans="1:10" x14ac:dyDescent="0.3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</row>
    <row r="6996" spans="1:10" x14ac:dyDescent="0.3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</row>
    <row r="6997" spans="1:10" x14ac:dyDescent="0.3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</row>
    <row r="6998" spans="1:10" x14ac:dyDescent="0.3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</row>
    <row r="6999" spans="1:10" x14ac:dyDescent="0.3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</row>
    <row r="7000" spans="1:10" x14ac:dyDescent="0.3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</row>
    <row r="7001" spans="1:10" x14ac:dyDescent="0.3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</row>
    <row r="7002" spans="1:10" x14ac:dyDescent="0.3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</row>
    <row r="7003" spans="1:10" x14ac:dyDescent="0.3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</row>
    <row r="7004" spans="1:10" x14ac:dyDescent="0.3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</row>
    <row r="7005" spans="1:10" x14ac:dyDescent="0.3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</row>
    <row r="7006" spans="1:10" x14ac:dyDescent="0.3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</row>
    <row r="7007" spans="1:10" x14ac:dyDescent="0.3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</row>
    <row r="7008" spans="1:10" x14ac:dyDescent="0.3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</row>
    <row r="7009" spans="1:10" x14ac:dyDescent="0.3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</row>
    <row r="7010" spans="1:10" x14ac:dyDescent="0.3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</row>
    <row r="7011" spans="1:10" x14ac:dyDescent="0.3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</row>
    <row r="7012" spans="1:10" x14ac:dyDescent="0.3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</row>
    <row r="7013" spans="1:10" x14ac:dyDescent="0.3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</row>
    <row r="7014" spans="1:10" x14ac:dyDescent="0.3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</row>
    <row r="7015" spans="1:10" x14ac:dyDescent="0.3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</row>
    <row r="7016" spans="1:10" x14ac:dyDescent="0.3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</row>
    <row r="7017" spans="1:10" x14ac:dyDescent="0.3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</row>
    <row r="7018" spans="1:10" x14ac:dyDescent="0.3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</row>
    <row r="7019" spans="1:10" x14ac:dyDescent="0.3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</row>
    <row r="7020" spans="1:10" x14ac:dyDescent="0.3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</row>
    <row r="7021" spans="1:10" x14ac:dyDescent="0.3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</row>
    <row r="7022" spans="1:10" x14ac:dyDescent="0.3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</row>
    <row r="7023" spans="1:10" x14ac:dyDescent="0.3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</row>
    <row r="7024" spans="1:10" x14ac:dyDescent="0.3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</row>
    <row r="7025" spans="1:10" x14ac:dyDescent="0.3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</row>
    <row r="7026" spans="1:10" x14ac:dyDescent="0.3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</row>
    <row r="7027" spans="1:10" x14ac:dyDescent="0.3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</row>
    <row r="7028" spans="1:10" x14ac:dyDescent="0.3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</row>
    <row r="7029" spans="1:10" x14ac:dyDescent="0.3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</row>
    <row r="7030" spans="1:10" x14ac:dyDescent="0.3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</row>
    <row r="7031" spans="1:10" x14ac:dyDescent="0.3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</row>
    <row r="7032" spans="1:10" x14ac:dyDescent="0.3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</row>
    <row r="7033" spans="1:10" x14ac:dyDescent="0.3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</row>
    <row r="7034" spans="1:10" x14ac:dyDescent="0.3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</row>
    <row r="7035" spans="1:10" x14ac:dyDescent="0.3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</row>
    <row r="7036" spans="1:10" x14ac:dyDescent="0.3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</row>
    <row r="7037" spans="1:10" x14ac:dyDescent="0.3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</row>
    <row r="7038" spans="1:10" x14ac:dyDescent="0.3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</row>
    <row r="7039" spans="1:10" x14ac:dyDescent="0.3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</row>
    <row r="7040" spans="1:10" x14ac:dyDescent="0.3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</row>
    <row r="7041" spans="1:10" x14ac:dyDescent="0.3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</row>
    <row r="7042" spans="1:10" x14ac:dyDescent="0.3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</row>
    <row r="7043" spans="1:10" x14ac:dyDescent="0.3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</row>
    <row r="7044" spans="1:10" x14ac:dyDescent="0.3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</row>
    <row r="7045" spans="1:10" x14ac:dyDescent="0.3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</row>
    <row r="7046" spans="1:10" x14ac:dyDescent="0.3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</row>
    <row r="7047" spans="1:10" x14ac:dyDescent="0.3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</row>
    <row r="7048" spans="1:10" x14ac:dyDescent="0.3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</row>
    <row r="7049" spans="1:10" x14ac:dyDescent="0.3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</row>
    <row r="7050" spans="1:10" x14ac:dyDescent="0.3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</row>
    <row r="7051" spans="1:10" x14ac:dyDescent="0.3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</row>
    <row r="7052" spans="1:10" x14ac:dyDescent="0.3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</row>
    <row r="7053" spans="1:10" x14ac:dyDescent="0.3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</row>
    <row r="7054" spans="1:10" x14ac:dyDescent="0.3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</row>
    <row r="7055" spans="1:10" x14ac:dyDescent="0.3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</row>
    <row r="7056" spans="1:10" x14ac:dyDescent="0.3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</row>
    <row r="7057" spans="1:10" x14ac:dyDescent="0.3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</row>
    <row r="7058" spans="1:10" x14ac:dyDescent="0.3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</row>
    <row r="7059" spans="1:10" x14ac:dyDescent="0.3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</row>
    <row r="7060" spans="1:10" x14ac:dyDescent="0.3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</row>
    <row r="7061" spans="1:10" x14ac:dyDescent="0.3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</row>
    <row r="7062" spans="1:10" x14ac:dyDescent="0.3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</row>
    <row r="7063" spans="1:10" x14ac:dyDescent="0.3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</row>
    <row r="7064" spans="1:10" x14ac:dyDescent="0.3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</row>
    <row r="7065" spans="1:10" x14ac:dyDescent="0.3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</row>
    <row r="7066" spans="1:10" x14ac:dyDescent="0.3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</row>
    <row r="7067" spans="1:10" x14ac:dyDescent="0.3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</row>
    <row r="7068" spans="1:10" x14ac:dyDescent="0.3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</row>
    <row r="7069" spans="1:10" x14ac:dyDescent="0.3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</row>
    <row r="7070" spans="1:10" x14ac:dyDescent="0.3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</row>
    <row r="7071" spans="1:10" x14ac:dyDescent="0.3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</row>
    <row r="7072" spans="1:10" x14ac:dyDescent="0.3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</row>
    <row r="7073" spans="1:10" x14ac:dyDescent="0.3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</row>
    <row r="7074" spans="1:10" x14ac:dyDescent="0.3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</row>
    <row r="7075" spans="1:10" x14ac:dyDescent="0.3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</row>
    <row r="7076" spans="1:10" x14ac:dyDescent="0.3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</row>
    <row r="7077" spans="1:10" x14ac:dyDescent="0.3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</row>
    <row r="7078" spans="1:10" x14ac:dyDescent="0.3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</row>
    <row r="7079" spans="1:10" x14ac:dyDescent="0.3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</row>
    <row r="7080" spans="1:10" x14ac:dyDescent="0.3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</row>
    <row r="7081" spans="1:10" x14ac:dyDescent="0.3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</row>
    <row r="7082" spans="1:10" x14ac:dyDescent="0.3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</row>
    <row r="7083" spans="1:10" x14ac:dyDescent="0.3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</row>
    <row r="7084" spans="1:10" x14ac:dyDescent="0.3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</row>
    <row r="7085" spans="1:10" x14ac:dyDescent="0.3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</row>
    <row r="7086" spans="1:10" x14ac:dyDescent="0.3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</row>
    <row r="7087" spans="1:10" x14ac:dyDescent="0.3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</row>
    <row r="7088" spans="1:10" x14ac:dyDescent="0.3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</row>
    <row r="7089" spans="1:10" x14ac:dyDescent="0.3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</row>
    <row r="7090" spans="1:10" x14ac:dyDescent="0.3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</row>
    <row r="7091" spans="1:10" x14ac:dyDescent="0.3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</row>
    <row r="7092" spans="1:10" x14ac:dyDescent="0.3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</row>
    <row r="7093" spans="1:10" x14ac:dyDescent="0.3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</row>
    <row r="7094" spans="1:10" x14ac:dyDescent="0.3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</row>
    <row r="7095" spans="1:10" x14ac:dyDescent="0.3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</row>
    <row r="7096" spans="1:10" x14ac:dyDescent="0.3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</row>
    <row r="7097" spans="1:10" x14ac:dyDescent="0.3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</row>
    <row r="7098" spans="1:10" x14ac:dyDescent="0.3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</row>
    <row r="7099" spans="1:10" x14ac:dyDescent="0.3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</row>
    <row r="7100" spans="1:10" x14ac:dyDescent="0.3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</row>
    <row r="7101" spans="1:10" x14ac:dyDescent="0.3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</row>
    <row r="7102" spans="1:10" x14ac:dyDescent="0.3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</row>
    <row r="7103" spans="1:10" x14ac:dyDescent="0.3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</row>
    <row r="7104" spans="1:10" x14ac:dyDescent="0.3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</row>
    <row r="7105" spans="1:10" x14ac:dyDescent="0.3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</row>
    <row r="7106" spans="1:10" x14ac:dyDescent="0.3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</row>
    <row r="7107" spans="1:10" x14ac:dyDescent="0.3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</row>
    <row r="7108" spans="1:10" x14ac:dyDescent="0.3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</row>
    <row r="7109" spans="1:10" x14ac:dyDescent="0.3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</row>
    <row r="7110" spans="1:10" x14ac:dyDescent="0.3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</row>
    <row r="7111" spans="1:10" x14ac:dyDescent="0.3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</row>
    <row r="7112" spans="1:10" x14ac:dyDescent="0.3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</row>
    <row r="7113" spans="1:10" x14ac:dyDescent="0.3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</row>
    <row r="7114" spans="1:10" x14ac:dyDescent="0.3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</row>
    <row r="7115" spans="1:10" x14ac:dyDescent="0.3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</row>
    <row r="7116" spans="1:10" x14ac:dyDescent="0.3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</row>
    <row r="7117" spans="1:10" x14ac:dyDescent="0.3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</row>
    <row r="7118" spans="1:10" x14ac:dyDescent="0.3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</row>
    <row r="7119" spans="1:10" x14ac:dyDescent="0.3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</row>
    <row r="7120" spans="1:10" x14ac:dyDescent="0.3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</row>
    <row r="7121" spans="1:10" x14ac:dyDescent="0.3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</row>
    <row r="7122" spans="1:10" x14ac:dyDescent="0.3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</row>
    <row r="7123" spans="1:10" x14ac:dyDescent="0.3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</row>
    <row r="7124" spans="1:10" x14ac:dyDescent="0.3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</row>
    <row r="7125" spans="1:10" x14ac:dyDescent="0.3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</row>
    <row r="7126" spans="1:10" x14ac:dyDescent="0.3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</row>
    <row r="7127" spans="1:10" x14ac:dyDescent="0.3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</row>
    <row r="7128" spans="1:10" x14ac:dyDescent="0.3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</row>
    <row r="7129" spans="1:10" x14ac:dyDescent="0.3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</row>
    <row r="7130" spans="1:10" x14ac:dyDescent="0.3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</row>
    <row r="7131" spans="1:10" x14ac:dyDescent="0.3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</row>
    <row r="7132" spans="1:10" x14ac:dyDescent="0.3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</row>
    <row r="7133" spans="1:10" x14ac:dyDescent="0.3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</row>
    <row r="7134" spans="1:10" x14ac:dyDescent="0.3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</row>
    <row r="7135" spans="1:10" x14ac:dyDescent="0.3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</row>
    <row r="7136" spans="1:10" x14ac:dyDescent="0.3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</row>
    <row r="7137" spans="1:10" x14ac:dyDescent="0.3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</row>
    <row r="7138" spans="1:10" x14ac:dyDescent="0.3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</row>
    <row r="7139" spans="1:10" x14ac:dyDescent="0.3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</row>
    <row r="7140" spans="1:10" x14ac:dyDescent="0.3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</row>
    <row r="7141" spans="1:10" x14ac:dyDescent="0.3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</row>
    <row r="7142" spans="1:10" x14ac:dyDescent="0.3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</row>
    <row r="7143" spans="1:10" x14ac:dyDescent="0.3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</row>
    <row r="7144" spans="1:10" x14ac:dyDescent="0.3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</row>
    <row r="7145" spans="1:10" x14ac:dyDescent="0.3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</row>
    <row r="7146" spans="1:10" x14ac:dyDescent="0.3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</row>
    <row r="7147" spans="1:10" x14ac:dyDescent="0.3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</row>
    <row r="7148" spans="1:10" x14ac:dyDescent="0.3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</row>
    <row r="7149" spans="1:10" x14ac:dyDescent="0.3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</row>
    <row r="7150" spans="1:10" x14ac:dyDescent="0.3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</row>
    <row r="7151" spans="1:10" x14ac:dyDescent="0.3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</row>
    <row r="7152" spans="1:10" x14ac:dyDescent="0.3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</row>
    <row r="7153" spans="1:10" x14ac:dyDescent="0.3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</row>
    <row r="7154" spans="1:10" x14ac:dyDescent="0.3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</row>
    <row r="7155" spans="1:10" x14ac:dyDescent="0.3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</row>
    <row r="7156" spans="1:10" x14ac:dyDescent="0.3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</row>
    <row r="7157" spans="1:10" x14ac:dyDescent="0.3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</row>
    <row r="7158" spans="1:10" x14ac:dyDescent="0.3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</row>
    <row r="7159" spans="1:10" x14ac:dyDescent="0.3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</row>
    <row r="7160" spans="1:10" x14ac:dyDescent="0.3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</row>
    <row r="7161" spans="1:10" x14ac:dyDescent="0.3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</row>
    <row r="7162" spans="1:10" x14ac:dyDescent="0.3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</row>
    <row r="7163" spans="1:10" x14ac:dyDescent="0.3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</row>
    <row r="7164" spans="1:10" x14ac:dyDescent="0.3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</row>
    <row r="7165" spans="1:10" x14ac:dyDescent="0.3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</row>
    <row r="7166" spans="1:10" x14ac:dyDescent="0.3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</row>
    <row r="7167" spans="1:10" x14ac:dyDescent="0.3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</row>
    <row r="7168" spans="1:10" x14ac:dyDescent="0.3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</row>
    <row r="7169" spans="1:10" x14ac:dyDescent="0.3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</row>
    <row r="7170" spans="1:10" x14ac:dyDescent="0.3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</row>
    <row r="7171" spans="1:10" x14ac:dyDescent="0.3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</row>
    <row r="7172" spans="1:10" x14ac:dyDescent="0.3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</row>
    <row r="7173" spans="1:10" x14ac:dyDescent="0.3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</row>
    <row r="7174" spans="1:10" x14ac:dyDescent="0.3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</row>
    <row r="7175" spans="1:10" x14ac:dyDescent="0.3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</row>
    <row r="7176" spans="1:10" x14ac:dyDescent="0.3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</row>
    <row r="7177" spans="1:10" x14ac:dyDescent="0.3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</row>
    <row r="7178" spans="1:10" x14ac:dyDescent="0.3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</row>
    <row r="7179" spans="1:10" x14ac:dyDescent="0.3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</row>
    <row r="7180" spans="1:10" x14ac:dyDescent="0.3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</row>
    <row r="7181" spans="1:10" x14ac:dyDescent="0.3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</row>
    <row r="7182" spans="1:10" x14ac:dyDescent="0.3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</row>
    <row r="7183" spans="1:10" x14ac:dyDescent="0.3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</row>
    <row r="7184" spans="1:10" x14ac:dyDescent="0.3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</row>
    <row r="7185" spans="1:10" x14ac:dyDescent="0.3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</row>
    <row r="7186" spans="1:10" x14ac:dyDescent="0.3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</row>
    <row r="7187" spans="1:10" x14ac:dyDescent="0.3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</row>
    <row r="7188" spans="1:10" x14ac:dyDescent="0.3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</row>
    <row r="7189" spans="1:10" x14ac:dyDescent="0.3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</row>
    <row r="7190" spans="1:10" x14ac:dyDescent="0.3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</row>
    <row r="7191" spans="1:10" x14ac:dyDescent="0.3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</row>
    <row r="7192" spans="1:10" x14ac:dyDescent="0.3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</row>
    <row r="7193" spans="1:10" x14ac:dyDescent="0.3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</row>
    <row r="7194" spans="1:10" x14ac:dyDescent="0.3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</row>
    <row r="7195" spans="1:10" x14ac:dyDescent="0.3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</row>
    <row r="7196" spans="1:10" x14ac:dyDescent="0.3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</row>
    <row r="7197" spans="1:10" x14ac:dyDescent="0.3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</row>
    <row r="7198" spans="1:10" x14ac:dyDescent="0.3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</row>
    <row r="7199" spans="1:10" x14ac:dyDescent="0.3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</row>
    <row r="7200" spans="1:10" x14ac:dyDescent="0.3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</row>
    <row r="7201" spans="1:10" x14ac:dyDescent="0.3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</row>
    <row r="7202" spans="1:10" x14ac:dyDescent="0.3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</row>
    <row r="7203" spans="1:10" x14ac:dyDescent="0.3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</row>
    <row r="7204" spans="1:10" x14ac:dyDescent="0.3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</row>
    <row r="7205" spans="1:10" x14ac:dyDescent="0.3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</row>
    <row r="7206" spans="1:10" x14ac:dyDescent="0.3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</row>
    <row r="7207" spans="1:10" x14ac:dyDescent="0.3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</row>
    <row r="7208" spans="1:10" x14ac:dyDescent="0.3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</row>
    <row r="7209" spans="1:10" x14ac:dyDescent="0.3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</row>
    <row r="7210" spans="1:10" x14ac:dyDescent="0.3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</row>
    <row r="7211" spans="1:10" x14ac:dyDescent="0.3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</row>
    <row r="7212" spans="1:10" x14ac:dyDescent="0.3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</row>
    <row r="7213" spans="1:10" x14ac:dyDescent="0.3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</row>
    <row r="7214" spans="1:10" x14ac:dyDescent="0.3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</row>
    <row r="7215" spans="1:10" x14ac:dyDescent="0.3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</row>
    <row r="7216" spans="1:10" x14ac:dyDescent="0.3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</row>
    <row r="7217" spans="1:10" x14ac:dyDescent="0.3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</row>
    <row r="7218" spans="1:10" x14ac:dyDescent="0.3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</row>
    <row r="7219" spans="1:10" x14ac:dyDescent="0.3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</row>
    <row r="7220" spans="1:10" x14ac:dyDescent="0.3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</row>
    <row r="7221" spans="1:10" x14ac:dyDescent="0.3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</row>
    <row r="7222" spans="1:10" x14ac:dyDescent="0.3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</row>
    <row r="7223" spans="1:10" x14ac:dyDescent="0.3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</row>
    <row r="7224" spans="1:10" x14ac:dyDescent="0.3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</row>
    <row r="7225" spans="1:10" x14ac:dyDescent="0.3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</row>
    <row r="7226" spans="1:10" x14ac:dyDescent="0.3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</row>
    <row r="7227" spans="1:10" x14ac:dyDescent="0.3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</row>
    <row r="7228" spans="1:10" x14ac:dyDescent="0.3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</row>
    <row r="7229" spans="1:10" x14ac:dyDescent="0.3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</row>
    <row r="7230" spans="1:10" x14ac:dyDescent="0.3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</row>
    <row r="7231" spans="1:10" x14ac:dyDescent="0.3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</row>
    <row r="7232" spans="1:10" x14ac:dyDescent="0.3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</row>
    <row r="7233" spans="1:10" x14ac:dyDescent="0.3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</row>
    <row r="7234" spans="1:10" x14ac:dyDescent="0.3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</row>
    <row r="7235" spans="1:10" x14ac:dyDescent="0.3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</row>
    <row r="7236" spans="1:10" x14ac:dyDescent="0.3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</row>
    <row r="7237" spans="1:10" x14ac:dyDescent="0.3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</row>
    <row r="7238" spans="1:10" x14ac:dyDescent="0.3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</row>
    <row r="7239" spans="1:10" x14ac:dyDescent="0.3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</row>
    <row r="7240" spans="1:10" x14ac:dyDescent="0.3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</row>
    <row r="7241" spans="1:10" x14ac:dyDescent="0.3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</row>
    <row r="7242" spans="1:10" x14ac:dyDescent="0.3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</row>
    <row r="7243" spans="1:10" x14ac:dyDescent="0.3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</row>
    <row r="7244" spans="1:10" x14ac:dyDescent="0.3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</row>
    <row r="7245" spans="1:10" x14ac:dyDescent="0.3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</row>
    <row r="7246" spans="1:10" x14ac:dyDescent="0.3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</row>
    <row r="7247" spans="1:10" x14ac:dyDescent="0.3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</row>
    <row r="7248" spans="1:10" x14ac:dyDescent="0.3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</row>
    <row r="7249" spans="1:10" x14ac:dyDescent="0.3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</row>
    <row r="7250" spans="1:10" x14ac:dyDescent="0.3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</row>
    <row r="7251" spans="1:10" x14ac:dyDescent="0.3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</row>
    <row r="7252" spans="1:10" x14ac:dyDescent="0.3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</row>
    <row r="7253" spans="1:10" x14ac:dyDescent="0.3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</row>
    <row r="7254" spans="1:10" x14ac:dyDescent="0.3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</row>
    <row r="7255" spans="1:10" x14ac:dyDescent="0.3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</row>
    <row r="7256" spans="1:10" x14ac:dyDescent="0.3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</row>
    <row r="7257" spans="1:10" x14ac:dyDescent="0.3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</row>
    <row r="7258" spans="1:10" x14ac:dyDescent="0.3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</row>
    <row r="7259" spans="1:10" x14ac:dyDescent="0.3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</row>
    <row r="7260" spans="1:10" x14ac:dyDescent="0.3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</row>
    <row r="7261" spans="1:10" x14ac:dyDescent="0.3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</row>
    <row r="7262" spans="1:10" x14ac:dyDescent="0.3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</row>
    <row r="7263" spans="1:10" x14ac:dyDescent="0.3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</row>
    <row r="7264" spans="1:10" x14ac:dyDescent="0.3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</row>
    <row r="7265" spans="1:10" x14ac:dyDescent="0.3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</row>
    <row r="7266" spans="1:10" x14ac:dyDescent="0.3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</row>
    <row r="7267" spans="1:10" x14ac:dyDescent="0.3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</row>
    <row r="7268" spans="1:10" x14ac:dyDescent="0.3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</row>
    <row r="7269" spans="1:10" x14ac:dyDescent="0.3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</row>
    <row r="7270" spans="1:10" x14ac:dyDescent="0.3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</row>
    <row r="7271" spans="1:10" x14ac:dyDescent="0.3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</row>
    <row r="7272" spans="1:10" x14ac:dyDescent="0.3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</row>
    <row r="7273" spans="1:10" x14ac:dyDescent="0.3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</row>
    <row r="7274" spans="1:10" x14ac:dyDescent="0.3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</row>
    <row r="7275" spans="1:10" x14ac:dyDescent="0.3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</row>
    <row r="7276" spans="1:10" x14ac:dyDescent="0.3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</row>
    <row r="7277" spans="1:10" x14ac:dyDescent="0.3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</row>
    <row r="7278" spans="1:10" x14ac:dyDescent="0.3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</row>
    <row r="7279" spans="1:10" x14ac:dyDescent="0.3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</row>
    <row r="7280" spans="1:10" x14ac:dyDescent="0.3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</row>
    <row r="7281" spans="1:10" x14ac:dyDescent="0.3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</row>
    <row r="7282" spans="1:10" x14ac:dyDescent="0.3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</row>
    <row r="7283" spans="1:10" x14ac:dyDescent="0.3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</row>
    <row r="7284" spans="1:10" x14ac:dyDescent="0.3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</row>
    <row r="7285" spans="1:10" x14ac:dyDescent="0.3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</row>
    <row r="7286" spans="1:10" x14ac:dyDescent="0.3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</row>
    <row r="7287" spans="1:10" x14ac:dyDescent="0.3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</row>
    <row r="7288" spans="1:10" x14ac:dyDescent="0.3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</row>
    <row r="7289" spans="1:10" x14ac:dyDescent="0.3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</row>
    <row r="7290" spans="1:10" x14ac:dyDescent="0.3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</row>
    <row r="7291" spans="1:10" x14ac:dyDescent="0.3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</row>
    <row r="7292" spans="1:10" x14ac:dyDescent="0.3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</row>
    <row r="7293" spans="1:10" x14ac:dyDescent="0.3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</row>
    <row r="7294" spans="1:10" x14ac:dyDescent="0.3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</row>
    <row r="7295" spans="1:10" x14ac:dyDescent="0.3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</row>
    <row r="7296" spans="1:10" x14ac:dyDescent="0.3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</row>
    <row r="7297" spans="1:10" x14ac:dyDescent="0.3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</row>
    <row r="7298" spans="1:10" x14ac:dyDescent="0.3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</row>
    <row r="7299" spans="1:10" x14ac:dyDescent="0.3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</row>
    <row r="7300" spans="1:10" x14ac:dyDescent="0.3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</row>
    <row r="7301" spans="1:10" x14ac:dyDescent="0.3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</row>
    <row r="7302" spans="1:10" x14ac:dyDescent="0.3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</row>
    <row r="7303" spans="1:10" x14ac:dyDescent="0.3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</row>
    <row r="7304" spans="1:10" x14ac:dyDescent="0.3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</row>
    <row r="7305" spans="1:10" x14ac:dyDescent="0.3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</row>
    <row r="7306" spans="1:10" x14ac:dyDescent="0.3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</row>
    <row r="7307" spans="1:10" x14ac:dyDescent="0.3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</row>
    <row r="7308" spans="1:10" x14ac:dyDescent="0.3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</row>
    <row r="7309" spans="1:10" x14ac:dyDescent="0.3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</row>
    <row r="7310" spans="1:10" x14ac:dyDescent="0.3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</row>
    <row r="7311" spans="1:10" x14ac:dyDescent="0.3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</row>
    <row r="7312" spans="1:10" x14ac:dyDescent="0.3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</row>
    <row r="7313" spans="1:10" x14ac:dyDescent="0.3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</row>
    <row r="7314" spans="1:10" x14ac:dyDescent="0.3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</row>
    <row r="7315" spans="1:10" x14ac:dyDescent="0.3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</row>
    <row r="7316" spans="1:10" x14ac:dyDescent="0.3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</row>
    <row r="7317" spans="1:10" x14ac:dyDescent="0.3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</row>
    <row r="7318" spans="1:10" x14ac:dyDescent="0.3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</row>
    <row r="7319" spans="1:10" x14ac:dyDescent="0.3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</row>
    <row r="7320" spans="1:10" x14ac:dyDescent="0.3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</row>
    <row r="7321" spans="1:10" x14ac:dyDescent="0.3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</row>
    <row r="7322" spans="1:10" x14ac:dyDescent="0.3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</row>
    <row r="7323" spans="1:10" x14ac:dyDescent="0.3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</row>
    <row r="7324" spans="1:10" x14ac:dyDescent="0.3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</row>
    <row r="7325" spans="1:10" x14ac:dyDescent="0.3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</row>
    <row r="7326" spans="1:10" x14ac:dyDescent="0.3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</row>
    <row r="7327" spans="1:10" x14ac:dyDescent="0.3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</row>
    <row r="7328" spans="1:10" x14ac:dyDescent="0.3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</row>
    <row r="7329" spans="1:10" x14ac:dyDescent="0.3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</row>
    <row r="7330" spans="1:10" x14ac:dyDescent="0.3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</row>
    <row r="7331" spans="1:10" x14ac:dyDescent="0.3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</row>
    <row r="7332" spans="1:10" x14ac:dyDescent="0.3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</row>
    <row r="7333" spans="1:10" x14ac:dyDescent="0.3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</row>
    <row r="7334" spans="1:10" x14ac:dyDescent="0.3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</row>
    <row r="7335" spans="1:10" x14ac:dyDescent="0.3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</row>
    <row r="7336" spans="1:10" x14ac:dyDescent="0.3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</row>
    <row r="7337" spans="1:10" x14ac:dyDescent="0.3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</row>
    <row r="7338" spans="1:10" x14ac:dyDescent="0.3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</row>
    <row r="7339" spans="1:10" x14ac:dyDescent="0.3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</row>
    <row r="7340" spans="1:10" x14ac:dyDescent="0.3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</row>
    <row r="7341" spans="1:10" x14ac:dyDescent="0.3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</row>
    <row r="7342" spans="1:10" x14ac:dyDescent="0.3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</row>
    <row r="7343" spans="1:10" x14ac:dyDescent="0.3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</row>
    <row r="7344" spans="1:10" x14ac:dyDescent="0.3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</row>
    <row r="7345" spans="1:10" x14ac:dyDescent="0.3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</row>
    <row r="7346" spans="1:10" x14ac:dyDescent="0.3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</row>
    <row r="7347" spans="1:10" x14ac:dyDescent="0.3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</row>
    <row r="7348" spans="1:10" x14ac:dyDescent="0.3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</row>
    <row r="7349" spans="1:10" x14ac:dyDescent="0.3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</row>
    <row r="7350" spans="1:10" x14ac:dyDescent="0.3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</row>
    <row r="7351" spans="1:10" x14ac:dyDescent="0.3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</row>
    <row r="7352" spans="1:10" x14ac:dyDescent="0.3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</row>
    <row r="7353" spans="1:10" x14ac:dyDescent="0.3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</row>
    <row r="7354" spans="1:10" x14ac:dyDescent="0.3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</row>
    <row r="7355" spans="1:10" x14ac:dyDescent="0.3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</row>
    <row r="7356" spans="1:10" x14ac:dyDescent="0.3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</row>
    <row r="7357" spans="1:10" x14ac:dyDescent="0.3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</row>
    <row r="7358" spans="1:10" x14ac:dyDescent="0.3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</row>
    <row r="7359" spans="1:10" x14ac:dyDescent="0.3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</row>
    <row r="7360" spans="1:10" x14ac:dyDescent="0.3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</row>
    <row r="7361" spans="1:10" x14ac:dyDescent="0.3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</row>
    <row r="7362" spans="1:10" x14ac:dyDescent="0.3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</row>
    <row r="7363" spans="1:10" x14ac:dyDescent="0.3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</row>
    <row r="7364" spans="1:10" x14ac:dyDescent="0.3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</row>
    <row r="7365" spans="1:10" x14ac:dyDescent="0.3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</row>
    <row r="7366" spans="1:10" x14ac:dyDescent="0.3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</row>
    <row r="7367" spans="1:10" x14ac:dyDescent="0.3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</row>
    <row r="7368" spans="1:10" x14ac:dyDescent="0.3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</row>
    <row r="7369" spans="1:10" x14ac:dyDescent="0.3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</row>
    <row r="7370" spans="1:10" x14ac:dyDescent="0.3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</row>
    <row r="7371" spans="1:10" x14ac:dyDescent="0.3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</row>
    <row r="7372" spans="1:10" x14ac:dyDescent="0.3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</row>
    <row r="7373" spans="1:10" x14ac:dyDescent="0.3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</row>
    <row r="7374" spans="1:10" x14ac:dyDescent="0.3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</row>
    <row r="7375" spans="1:10" x14ac:dyDescent="0.3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</row>
    <row r="7376" spans="1:10" x14ac:dyDescent="0.3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</row>
    <row r="7377" spans="1:10" x14ac:dyDescent="0.3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</row>
    <row r="7378" spans="1:10" x14ac:dyDescent="0.3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</row>
    <row r="7379" spans="1:10" x14ac:dyDescent="0.3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</row>
    <row r="7380" spans="1:10" x14ac:dyDescent="0.3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</row>
    <row r="7381" spans="1:10" x14ac:dyDescent="0.3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</row>
    <row r="7382" spans="1:10" x14ac:dyDescent="0.3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</row>
    <row r="7383" spans="1:10" x14ac:dyDescent="0.3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</row>
    <row r="7384" spans="1:10" x14ac:dyDescent="0.3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</row>
    <row r="7385" spans="1:10" x14ac:dyDescent="0.3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</row>
    <row r="7386" spans="1:10" x14ac:dyDescent="0.3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</row>
    <row r="7387" spans="1:10" x14ac:dyDescent="0.3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</row>
    <row r="7388" spans="1:10" x14ac:dyDescent="0.3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</row>
    <row r="7389" spans="1:10" x14ac:dyDescent="0.3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</row>
    <row r="7390" spans="1:10" x14ac:dyDescent="0.3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</row>
    <row r="7391" spans="1:10" x14ac:dyDescent="0.3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</row>
    <row r="7392" spans="1:10" x14ac:dyDescent="0.3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</row>
    <row r="7393" spans="1:10" x14ac:dyDescent="0.3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</row>
    <row r="7394" spans="1:10" x14ac:dyDescent="0.3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</row>
    <row r="7395" spans="1:10" x14ac:dyDescent="0.3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</row>
    <row r="7396" spans="1:10" x14ac:dyDescent="0.3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</row>
    <row r="7397" spans="1:10" x14ac:dyDescent="0.3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</row>
    <row r="7398" spans="1:10" x14ac:dyDescent="0.3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</row>
    <row r="7399" spans="1:10" x14ac:dyDescent="0.3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</row>
    <row r="7400" spans="1:10" x14ac:dyDescent="0.3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</row>
    <row r="7401" spans="1:10" x14ac:dyDescent="0.3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</row>
    <row r="7402" spans="1:10" x14ac:dyDescent="0.3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</row>
    <row r="7403" spans="1:10" x14ac:dyDescent="0.3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</row>
    <row r="7404" spans="1:10" x14ac:dyDescent="0.3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</row>
    <row r="7405" spans="1:10" x14ac:dyDescent="0.3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</row>
    <row r="7406" spans="1:10" x14ac:dyDescent="0.3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</row>
    <row r="7407" spans="1:10" x14ac:dyDescent="0.3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</row>
    <row r="7408" spans="1:10" x14ac:dyDescent="0.3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</row>
    <row r="7409" spans="1:10" x14ac:dyDescent="0.3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</row>
    <row r="7410" spans="1:10" x14ac:dyDescent="0.3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</row>
    <row r="7411" spans="1:10" x14ac:dyDescent="0.3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</row>
    <row r="7412" spans="1:10" x14ac:dyDescent="0.3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</row>
    <row r="7413" spans="1:10" x14ac:dyDescent="0.3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</row>
    <row r="7414" spans="1:10" x14ac:dyDescent="0.3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</row>
    <row r="7415" spans="1:10" x14ac:dyDescent="0.3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</row>
    <row r="7416" spans="1:10" x14ac:dyDescent="0.3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</row>
    <row r="7417" spans="1:10" x14ac:dyDescent="0.3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</row>
    <row r="7418" spans="1:10" x14ac:dyDescent="0.3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</row>
    <row r="7419" spans="1:10" x14ac:dyDescent="0.3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</row>
    <row r="7420" spans="1:10" x14ac:dyDescent="0.3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</row>
    <row r="7421" spans="1:10" x14ac:dyDescent="0.3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</row>
    <row r="7422" spans="1:10" x14ac:dyDescent="0.3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</row>
    <row r="7423" spans="1:10" x14ac:dyDescent="0.3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</row>
    <row r="7424" spans="1:10" x14ac:dyDescent="0.3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</row>
    <row r="7425" spans="1:10" x14ac:dyDescent="0.3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</row>
    <row r="7426" spans="1:10" x14ac:dyDescent="0.3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</row>
    <row r="7427" spans="1:10" x14ac:dyDescent="0.3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</row>
    <row r="7428" spans="1:10" x14ac:dyDescent="0.3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</row>
    <row r="7429" spans="1:10" x14ac:dyDescent="0.3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</row>
    <row r="7430" spans="1:10" x14ac:dyDescent="0.3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</row>
    <row r="7431" spans="1:10" x14ac:dyDescent="0.3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</row>
    <row r="7432" spans="1:10" x14ac:dyDescent="0.3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</row>
    <row r="7433" spans="1:10" x14ac:dyDescent="0.3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</row>
    <row r="7434" spans="1:10" x14ac:dyDescent="0.3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</row>
    <row r="7435" spans="1:10" x14ac:dyDescent="0.3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</row>
    <row r="7436" spans="1:10" x14ac:dyDescent="0.3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</row>
    <row r="7437" spans="1:10" x14ac:dyDescent="0.3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</row>
    <row r="7438" spans="1:10" x14ac:dyDescent="0.3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</row>
    <row r="7439" spans="1:10" x14ac:dyDescent="0.3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</row>
    <row r="7440" spans="1:10" x14ac:dyDescent="0.3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</row>
    <row r="7441" spans="1:10" x14ac:dyDescent="0.3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</row>
    <row r="7442" spans="1:10" x14ac:dyDescent="0.3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</row>
    <row r="7443" spans="1:10" x14ac:dyDescent="0.3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</row>
    <row r="7444" spans="1:10" x14ac:dyDescent="0.3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</row>
    <row r="7445" spans="1:10" x14ac:dyDescent="0.3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</row>
    <row r="7446" spans="1:10" x14ac:dyDescent="0.3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</row>
    <row r="7447" spans="1:10" x14ac:dyDescent="0.3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</row>
    <row r="7448" spans="1:10" x14ac:dyDescent="0.3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</row>
    <row r="7449" spans="1:10" x14ac:dyDescent="0.3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</row>
    <row r="7450" spans="1:10" x14ac:dyDescent="0.3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</row>
    <row r="7451" spans="1:10" x14ac:dyDescent="0.3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</row>
    <row r="7452" spans="1:10" x14ac:dyDescent="0.3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</row>
    <row r="7453" spans="1:10" x14ac:dyDescent="0.3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</row>
    <row r="7454" spans="1:10" x14ac:dyDescent="0.3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</row>
    <row r="7455" spans="1:10" x14ac:dyDescent="0.3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</row>
    <row r="7456" spans="1:10" x14ac:dyDescent="0.3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</row>
    <row r="7457" spans="1:10" x14ac:dyDescent="0.3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</row>
    <row r="7458" spans="1:10" x14ac:dyDescent="0.3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</row>
    <row r="7459" spans="1:10" x14ac:dyDescent="0.3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</row>
    <row r="7460" spans="1:10" x14ac:dyDescent="0.3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</row>
    <row r="7461" spans="1:10" x14ac:dyDescent="0.3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</row>
    <row r="7462" spans="1:10" x14ac:dyDescent="0.3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</row>
    <row r="7463" spans="1:10" x14ac:dyDescent="0.3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</row>
    <row r="7464" spans="1:10" x14ac:dyDescent="0.3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</row>
    <row r="7465" spans="1:10" x14ac:dyDescent="0.3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</row>
    <row r="7466" spans="1:10" x14ac:dyDescent="0.3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</row>
    <row r="7467" spans="1:10" x14ac:dyDescent="0.3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</row>
    <row r="7468" spans="1:10" x14ac:dyDescent="0.3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</row>
    <row r="7469" spans="1:10" x14ac:dyDescent="0.3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</row>
    <row r="7470" spans="1:10" x14ac:dyDescent="0.3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</row>
    <row r="7471" spans="1:10" x14ac:dyDescent="0.3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</row>
    <row r="7472" spans="1:10" x14ac:dyDescent="0.3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</row>
    <row r="7473" spans="1:10" x14ac:dyDescent="0.3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</row>
    <row r="7474" spans="1:10" x14ac:dyDescent="0.3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</row>
    <row r="7475" spans="1:10" x14ac:dyDescent="0.3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</row>
    <row r="7476" spans="1:10" x14ac:dyDescent="0.3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</row>
    <row r="7477" spans="1:10" x14ac:dyDescent="0.3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</row>
    <row r="7478" spans="1:10" x14ac:dyDescent="0.3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</row>
    <row r="7479" spans="1:10" x14ac:dyDescent="0.3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</row>
    <row r="7480" spans="1:10" x14ac:dyDescent="0.3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</row>
    <row r="7481" spans="1:10" x14ac:dyDescent="0.3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</row>
    <row r="7482" spans="1:10" x14ac:dyDescent="0.3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</row>
    <row r="7483" spans="1:10" x14ac:dyDescent="0.3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</row>
    <row r="7484" spans="1:10" x14ac:dyDescent="0.3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</row>
    <row r="7485" spans="1:10" x14ac:dyDescent="0.3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</row>
    <row r="7486" spans="1:10" x14ac:dyDescent="0.3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</row>
    <row r="7487" spans="1:10" x14ac:dyDescent="0.3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</row>
    <row r="7488" spans="1:10" x14ac:dyDescent="0.3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</row>
    <row r="7489" spans="1:10" x14ac:dyDescent="0.3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</row>
    <row r="7490" spans="1:10" x14ac:dyDescent="0.3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</row>
    <row r="7491" spans="1:10" x14ac:dyDescent="0.3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</row>
    <row r="7492" spans="1:10" x14ac:dyDescent="0.3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</row>
    <row r="7493" spans="1:10" x14ac:dyDescent="0.3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</row>
    <row r="7494" spans="1:10" x14ac:dyDescent="0.3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</row>
    <row r="7495" spans="1:10" x14ac:dyDescent="0.3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</row>
    <row r="7496" spans="1:10" x14ac:dyDescent="0.3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</row>
    <row r="7497" spans="1:10" x14ac:dyDescent="0.3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</row>
    <row r="7498" spans="1:10" x14ac:dyDescent="0.3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</row>
    <row r="7499" spans="1:10" x14ac:dyDescent="0.3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</row>
    <row r="7500" spans="1:10" x14ac:dyDescent="0.3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</row>
    <row r="7501" spans="1:10" x14ac:dyDescent="0.3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</row>
    <row r="7502" spans="1:10" x14ac:dyDescent="0.3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</row>
    <row r="7503" spans="1:10" x14ac:dyDescent="0.3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</row>
    <row r="7504" spans="1:10" x14ac:dyDescent="0.3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</row>
    <row r="7505" spans="1:10" x14ac:dyDescent="0.3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</row>
    <row r="7506" spans="1:10" x14ac:dyDescent="0.3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</row>
    <row r="7507" spans="1:10" x14ac:dyDescent="0.3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</row>
    <row r="7508" spans="1:10" x14ac:dyDescent="0.3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</row>
    <row r="7509" spans="1:10" x14ac:dyDescent="0.3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</row>
    <row r="7510" spans="1:10" x14ac:dyDescent="0.3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</row>
    <row r="7511" spans="1:10" x14ac:dyDescent="0.3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</row>
    <row r="7512" spans="1:10" x14ac:dyDescent="0.3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</row>
    <row r="7513" spans="1:10" x14ac:dyDescent="0.3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</row>
    <row r="7514" spans="1:10" x14ac:dyDescent="0.3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</row>
    <row r="7515" spans="1:10" x14ac:dyDescent="0.3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</row>
    <row r="7516" spans="1:10" x14ac:dyDescent="0.3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</row>
    <row r="7517" spans="1:10" x14ac:dyDescent="0.3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</row>
    <row r="7518" spans="1:10" x14ac:dyDescent="0.3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</row>
    <row r="7519" spans="1:10" x14ac:dyDescent="0.3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</row>
    <row r="7520" spans="1:10" x14ac:dyDescent="0.3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</row>
    <row r="7521" spans="1:10" x14ac:dyDescent="0.3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</row>
    <row r="7522" spans="1:10" x14ac:dyDescent="0.3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</row>
    <row r="7523" spans="1:10" x14ac:dyDescent="0.3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</row>
    <row r="7524" spans="1:10" x14ac:dyDescent="0.3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</row>
    <row r="7525" spans="1:10" x14ac:dyDescent="0.3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</row>
    <row r="7526" spans="1:10" x14ac:dyDescent="0.3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</row>
    <row r="7527" spans="1:10" x14ac:dyDescent="0.3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</row>
    <row r="7528" spans="1:10" x14ac:dyDescent="0.3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</row>
    <row r="7529" spans="1:10" x14ac:dyDescent="0.3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</row>
    <row r="7530" spans="1:10" x14ac:dyDescent="0.3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</row>
    <row r="7531" spans="1:10" x14ac:dyDescent="0.3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</row>
    <row r="7532" spans="1:10" x14ac:dyDescent="0.3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</row>
    <row r="7533" spans="1:10" x14ac:dyDescent="0.3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</row>
    <row r="7534" spans="1:10" x14ac:dyDescent="0.3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</row>
    <row r="7535" spans="1:10" x14ac:dyDescent="0.3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</row>
    <row r="7536" spans="1:10" x14ac:dyDescent="0.3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</row>
    <row r="7537" spans="1:10" x14ac:dyDescent="0.3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</row>
    <row r="7538" spans="1:10" x14ac:dyDescent="0.3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</row>
    <row r="7539" spans="1:10" x14ac:dyDescent="0.3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</row>
    <row r="7540" spans="1:10" x14ac:dyDescent="0.3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</row>
    <row r="7541" spans="1:10" x14ac:dyDescent="0.3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</row>
    <row r="7542" spans="1:10" x14ac:dyDescent="0.3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</row>
    <row r="7543" spans="1:10" x14ac:dyDescent="0.3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</row>
    <row r="7544" spans="1:10" x14ac:dyDescent="0.3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</row>
    <row r="7545" spans="1:10" x14ac:dyDescent="0.3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</row>
    <row r="7546" spans="1:10" x14ac:dyDescent="0.3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</row>
    <row r="7547" spans="1:10" x14ac:dyDescent="0.3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</row>
    <row r="7548" spans="1:10" x14ac:dyDescent="0.3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</row>
    <row r="7549" spans="1:10" x14ac:dyDescent="0.3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</row>
    <row r="7550" spans="1:10" x14ac:dyDescent="0.3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</row>
    <row r="7551" spans="1:10" x14ac:dyDescent="0.3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</row>
    <row r="7552" spans="1:10" x14ac:dyDescent="0.3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</row>
    <row r="7553" spans="1:10" x14ac:dyDescent="0.3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</row>
    <row r="7554" spans="1:10" x14ac:dyDescent="0.3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</row>
    <row r="7555" spans="1:10" x14ac:dyDescent="0.3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</row>
    <row r="7556" spans="1:10" x14ac:dyDescent="0.3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</row>
    <row r="7557" spans="1:10" x14ac:dyDescent="0.3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</row>
    <row r="7558" spans="1:10" x14ac:dyDescent="0.3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</row>
    <row r="7559" spans="1:10" x14ac:dyDescent="0.3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</row>
    <row r="7560" spans="1:10" x14ac:dyDescent="0.3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</row>
    <row r="7561" spans="1:10" x14ac:dyDescent="0.3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</row>
    <row r="7562" spans="1:10" x14ac:dyDescent="0.3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</row>
    <row r="7563" spans="1:10" x14ac:dyDescent="0.3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</row>
    <row r="7564" spans="1:10" x14ac:dyDescent="0.3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</row>
    <row r="7565" spans="1:10" x14ac:dyDescent="0.3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</row>
    <row r="7566" spans="1:10" x14ac:dyDescent="0.3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</row>
    <row r="7567" spans="1:10" x14ac:dyDescent="0.3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</row>
    <row r="7568" spans="1:10" x14ac:dyDescent="0.3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</row>
    <row r="7569" spans="1:10" x14ac:dyDescent="0.3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</row>
    <row r="7570" spans="1:10" x14ac:dyDescent="0.3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</row>
    <row r="7571" spans="1:10" x14ac:dyDescent="0.3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</row>
    <row r="7572" spans="1:10" x14ac:dyDescent="0.3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</row>
    <row r="7573" spans="1:10" x14ac:dyDescent="0.3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</row>
    <row r="7574" spans="1:10" x14ac:dyDescent="0.3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</row>
    <row r="7575" spans="1:10" x14ac:dyDescent="0.3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</row>
    <row r="7576" spans="1:10" x14ac:dyDescent="0.3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</row>
    <row r="7577" spans="1:10" x14ac:dyDescent="0.3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</row>
    <row r="7578" spans="1:10" x14ac:dyDescent="0.3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</row>
    <row r="7579" spans="1:10" x14ac:dyDescent="0.3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</row>
    <row r="7580" spans="1:10" x14ac:dyDescent="0.3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</row>
    <row r="7581" spans="1:10" x14ac:dyDescent="0.3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</row>
    <row r="7582" spans="1:10" x14ac:dyDescent="0.3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</row>
    <row r="7583" spans="1:10" x14ac:dyDescent="0.3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</row>
    <row r="7584" spans="1:10" x14ac:dyDescent="0.3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</row>
    <row r="7585" spans="1:10" x14ac:dyDescent="0.3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</row>
    <row r="7586" spans="1:10" x14ac:dyDescent="0.3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</row>
    <row r="7587" spans="1:10" x14ac:dyDescent="0.3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</row>
    <row r="7588" spans="1:10" x14ac:dyDescent="0.3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</row>
    <row r="7589" spans="1:10" x14ac:dyDescent="0.3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</row>
    <row r="7590" spans="1:10" x14ac:dyDescent="0.3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</row>
    <row r="7591" spans="1:10" x14ac:dyDescent="0.3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</row>
    <row r="7592" spans="1:10" x14ac:dyDescent="0.3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</row>
    <row r="7593" spans="1:10" x14ac:dyDescent="0.3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</row>
    <row r="7594" spans="1:10" x14ac:dyDescent="0.3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</row>
    <row r="7595" spans="1:10" x14ac:dyDescent="0.3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</row>
    <row r="7596" spans="1:10" x14ac:dyDescent="0.3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</row>
    <row r="7597" spans="1:10" x14ac:dyDescent="0.3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</row>
    <row r="7598" spans="1:10" x14ac:dyDescent="0.3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</row>
    <row r="7599" spans="1:10" x14ac:dyDescent="0.3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</row>
    <row r="7600" spans="1:10" x14ac:dyDescent="0.3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</row>
    <row r="7601" spans="1:10" x14ac:dyDescent="0.3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</row>
    <row r="7602" spans="1:10" x14ac:dyDescent="0.3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</row>
    <row r="7603" spans="1:10" x14ac:dyDescent="0.3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</row>
    <row r="7604" spans="1:10" x14ac:dyDescent="0.3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</row>
    <row r="7605" spans="1:10" x14ac:dyDescent="0.3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</row>
    <row r="7606" spans="1:10" x14ac:dyDescent="0.3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</row>
    <row r="7607" spans="1:10" x14ac:dyDescent="0.3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</row>
    <row r="7608" spans="1:10" x14ac:dyDescent="0.3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</row>
    <row r="7609" spans="1:10" x14ac:dyDescent="0.3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</row>
    <row r="7610" spans="1:10" x14ac:dyDescent="0.3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</row>
    <row r="7611" spans="1:10" x14ac:dyDescent="0.3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</row>
    <row r="7612" spans="1:10" x14ac:dyDescent="0.3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</row>
    <row r="7613" spans="1:10" x14ac:dyDescent="0.3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</row>
    <row r="7614" spans="1:10" x14ac:dyDescent="0.3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</row>
    <row r="7615" spans="1:10" x14ac:dyDescent="0.3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</row>
    <row r="7616" spans="1:10" x14ac:dyDescent="0.3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</row>
    <row r="7617" spans="1:10" x14ac:dyDescent="0.3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</row>
    <row r="7618" spans="1:10" x14ac:dyDescent="0.3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</row>
    <row r="7619" spans="1:10" x14ac:dyDescent="0.3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</row>
    <row r="7620" spans="1:10" x14ac:dyDescent="0.3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</row>
    <row r="7621" spans="1:10" x14ac:dyDescent="0.3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</row>
    <row r="7622" spans="1:10" x14ac:dyDescent="0.3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</row>
    <row r="7623" spans="1:10" x14ac:dyDescent="0.3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</row>
    <row r="7624" spans="1:10" x14ac:dyDescent="0.3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</row>
    <row r="7625" spans="1:10" x14ac:dyDescent="0.3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</row>
    <row r="7626" spans="1:10" x14ac:dyDescent="0.3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</row>
    <row r="7627" spans="1:10" x14ac:dyDescent="0.3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</row>
    <row r="7628" spans="1:10" x14ac:dyDescent="0.3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</row>
    <row r="7629" spans="1:10" x14ac:dyDescent="0.3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</row>
    <row r="7630" spans="1:10" x14ac:dyDescent="0.3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</row>
    <row r="7631" spans="1:10" x14ac:dyDescent="0.3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</row>
    <row r="7632" spans="1:10" x14ac:dyDescent="0.3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</row>
    <row r="7633" spans="1:10" x14ac:dyDescent="0.3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</row>
    <row r="7634" spans="1:10" x14ac:dyDescent="0.3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</row>
    <row r="7635" spans="1:10" x14ac:dyDescent="0.3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</row>
    <row r="7636" spans="1:10" x14ac:dyDescent="0.3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</row>
    <row r="7637" spans="1:10" x14ac:dyDescent="0.3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</row>
    <row r="7638" spans="1:10" x14ac:dyDescent="0.3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</row>
    <row r="7639" spans="1:10" x14ac:dyDescent="0.3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</row>
    <row r="7640" spans="1:10" x14ac:dyDescent="0.3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</row>
    <row r="7641" spans="1:10" x14ac:dyDescent="0.3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</row>
    <row r="7642" spans="1:10" x14ac:dyDescent="0.3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</row>
    <row r="7643" spans="1:10" x14ac:dyDescent="0.3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</row>
    <row r="7644" spans="1:10" x14ac:dyDescent="0.3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</row>
    <row r="7645" spans="1:10" x14ac:dyDescent="0.3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</row>
    <row r="7646" spans="1:10" x14ac:dyDescent="0.3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</row>
    <row r="7647" spans="1:10" x14ac:dyDescent="0.3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</row>
    <row r="7648" spans="1:10" x14ac:dyDescent="0.3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</row>
    <row r="7649" spans="1:10" x14ac:dyDescent="0.3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</row>
    <row r="7650" spans="1:10" x14ac:dyDescent="0.3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</row>
    <row r="7651" spans="1:10" x14ac:dyDescent="0.3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</row>
    <row r="7652" spans="1:10" x14ac:dyDescent="0.3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</row>
    <row r="7653" spans="1:10" x14ac:dyDescent="0.3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</row>
    <row r="7654" spans="1:10" x14ac:dyDescent="0.3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</row>
    <row r="7655" spans="1:10" x14ac:dyDescent="0.3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</row>
    <row r="7656" spans="1:10" x14ac:dyDescent="0.3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</row>
    <row r="7657" spans="1:10" x14ac:dyDescent="0.3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</row>
    <row r="7658" spans="1:10" x14ac:dyDescent="0.3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</row>
    <row r="7659" spans="1:10" x14ac:dyDescent="0.3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</row>
    <row r="7660" spans="1:10" x14ac:dyDescent="0.3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</row>
    <row r="7661" spans="1:10" x14ac:dyDescent="0.3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</row>
    <row r="7662" spans="1:10" x14ac:dyDescent="0.3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</row>
    <row r="7663" spans="1:10" x14ac:dyDescent="0.3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</row>
    <row r="7664" spans="1:10" x14ac:dyDescent="0.3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</row>
    <row r="7665" spans="1:10" x14ac:dyDescent="0.3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</row>
    <row r="7666" spans="1:10" hidden="1" x14ac:dyDescent="0.3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16</v>
      </c>
    </row>
    <row r="7667" spans="1:10" x14ac:dyDescent="0.3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</row>
    <row r="7668" spans="1:10" x14ac:dyDescent="0.3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</row>
    <row r="7669" spans="1:10" x14ac:dyDescent="0.3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</row>
    <row r="7670" spans="1:10" x14ac:dyDescent="0.3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</row>
    <row r="7671" spans="1:10" x14ac:dyDescent="0.3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</row>
    <row r="7672" spans="1:10" x14ac:dyDescent="0.3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</row>
    <row r="7673" spans="1:10" x14ac:dyDescent="0.3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</row>
    <row r="7674" spans="1:10" x14ac:dyDescent="0.3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</row>
    <row r="7675" spans="1:10" x14ac:dyDescent="0.3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</row>
    <row r="7676" spans="1:10" x14ac:dyDescent="0.3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</row>
    <row r="7677" spans="1:10" x14ac:dyDescent="0.3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</row>
    <row r="7678" spans="1:10" x14ac:dyDescent="0.3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</row>
    <row r="7679" spans="1:10" x14ac:dyDescent="0.3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</row>
    <row r="7680" spans="1:10" x14ac:dyDescent="0.3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</row>
    <row r="7681" spans="1:10" x14ac:dyDescent="0.3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</row>
    <row r="7682" spans="1:10" x14ac:dyDescent="0.3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</row>
    <row r="7683" spans="1:10" x14ac:dyDescent="0.3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</row>
    <row r="7684" spans="1:10" x14ac:dyDescent="0.3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</row>
    <row r="7685" spans="1:10" x14ac:dyDescent="0.3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</row>
    <row r="7686" spans="1:10" x14ac:dyDescent="0.3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</row>
    <row r="7687" spans="1:10" x14ac:dyDescent="0.3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</row>
    <row r="7688" spans="1:10" x14ac:dyDescent="0.3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</row>
    <row r="7689" spans="1:10" x14ac:dyDescent="0.3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</row>
    <row r="7690" spans="1:10" x14ac:dyDescent="0.3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</row>
    <row r="7691" spans="1:10" x14ac:dyDescent="0.3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</row>
    <row r="7692" spans="1:10" x14ac:dyDescent="0.3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</row>
    <row r="7693" spans="1:10" x14ac:dyDescent="0.3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</row>
    <row r="7694" spans="1:10" x14ac:dyDescent="0.3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</row>
    <row r="7695" spans="1:10" x14ac:dyDescent="0.3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</row>
    <row r="7696" spans="1:10" x14ac:dyDescent="0.3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</row>
    <row r="7697" spans="1:10" x14ac:dyDescent="0.3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</row>
    <row r="7698" spans="1:10" x14ac:dyDescent="0.3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</row>
    <row r="7699" spans="1:10" x14ac:dyDescent="0.3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</row>
    <row r="7700" spans="1:10" x14ac:dyDescent="0.3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</row>
    <row r="7701" spans="1:10" x14ac:dyDescent="0.3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</row>
    <row r="7702" spans="1:10" x14ac:dyDescent="0.3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</row>
    <row r="7703" spans="1:10" x14ac:dyDescent="0.3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</row>
    <row r="7704" spans="1:10" x14ac:dyDescent="0.3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</row>
    <row r="7705" spans="1:10" x14ac:dyDescent="0.3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</row>
    <row r="7706" spans="1:10" x14ac:dyDescent="0.3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</row>
    <row r="7707" spans="1:10" x14ac:dyDescent="0.3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</row>
    <row r="7708" spans="1:10" x14ac:dyDescent="0.3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</row>
    <row r="7709" spans="1:10" x14ac:dyDescent="0.3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</row>
    <row r="7710" spans="1:10" x14ac:dyDescent="0.3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</row>
    <row r="7711" spans="1:10" x14ac:dyDescent="0.3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</row>
    <row r="7712" spans="1:10" x14ac:dyDescent="0.3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</row>
    <row r="7713" spans="1:10" x14ac:dyDescent="0.3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</row>
    <row r="7714" spans="1:10" x14ac:dyDescent="0.3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</row>
    <row r="7715" spans="1:10" x14ac:dyDescent="0.3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</row>
    <row r="7716" spans="1:10" x14ac:dyDescent="0.3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</row>
    <row r="7717" spans="1:10" x14ac:dyDescent="0.3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</row>
    <row r="7718" spans="1:10" x14ac:dyDescent="0.3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</row>
    <row r="7719" spans="1:10" x14ac:dyDescent="0.3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</row>
    <row r="7720" spans="1:10" x14ac:dyDescent="0.3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</row>
    <row r="7721" spans="1:10" x14ac:dyDescent="0.3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</row>
    <row r="7722" spans="1:10" x14ac:dyDescent="0.3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</row>
    <row r="7723" spans="1:10" x14ac:dyDescent="0.3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</row>
    <row r="7724" spans="1:10" x14ac:dyDescent="0.3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</row>
    <row r="7725" spans="1:10" x14ac:dyDescent="0.3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</row>
    <row r="7726" spans="1:10" x14ac:dyDescent="0.3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</row>
    <row r="7727" spans="1:10" x14ac:dyDescent="0.3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</row>
    <row r="7728" spans="1:10" x14ac:dyDescent="0.3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</row>
    <row r="7729" spans="1:10" x14ac:dyDescent="0.3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</row>
    <row r="7730" spans="1:10" x14ac:dyDescent="0.3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</row>
    <row r="7731" spans="1:10" x14ac:dyDescent="0.3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</row>
    <row r="7732" spans="1:10" x14ac:dyDescent="0.3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</row>
    <row r="7733" spans="1:10" x14ac:dyDescent="0.3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</row>
    <row r="7734" spans="1:10" x14ac:dyDescent="0.3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</row>
    <row r="7735" spans="1:10" x14ac:dyDescent="0.3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</row>
    <row r="7736" spans="1:10" x14ac:dyDescent="0.3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</row>
    <row r="7737" spans="1:10" x14ac:dyDescent="0.3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</row>
    <row r="7738" spans="1:10" x14ac:dyDescent="0.3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</row>
    <row r="7739" spans="1:10" x14ac:dyDescent="0.3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</row>
    <row r="7740" spans="1:10" x14ac:dyDescent="0.3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</row>
    <row r="7741" spans="1:10" x14ac:dyDescent="0.3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</row>
    <row r="7742" spans="1:10" x14ac:dyDescent="0.3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</row>
    <row r="7743" spans="1:10" x14ac:dyDescent="0.3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</row>
    <row r="7744" spans="1:10" x14ac:dyDescent="0.3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</row>
    <row r="7745" spans="1:10" x14ac:dyDescent="0.3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</row>
    <row r="7746" spans="1:10" x14ac:dyDescent="0.3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</row>
    <row r="7747" spans="1:10" x14ac:dyDescent="0.3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</row>
    <row r="7748" spans="1:10" x14ac:dyDescent="0.3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</row>
    <row r="7749" spans="1:10" x14ac:dyDescent="0.3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</row>
    <row r="7750" spans="1:10" x14ac:dyDescent="0.3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</row>
    <row r="7751" spans="1:10" x14ac:dyDescent="0.3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</row>
    <row r="7752" spans="1:10" x14ac:dyDescent="0.3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</row>
    <row r="7753" spans="1:10" x14ac:dyDescent="0.3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</row>
    <row r="7754" spans="1:10" x14ac:dyDescent="0.3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</row>
    <row r="7755" spans="1:10" x14ac:dyDescent="0.3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</row>
    <row r="7756" spans="1:10" x14ac:dyDescent="0.3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</row>
    <row r="7757" spans="1:10" x14ac:dyDescent="0.3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</row>
    <row r="7758" spans="1:10" x14ac:dyDescent="0.3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</row>
    <row r="7759" spans="1:10" x14ac:dyDescent="0.3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</row>
    <row r="7760" spans="1:10" x14ac:dyDescent="0.3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</row>
    <row r="7761" spans="1:10" x14ac:dyDescent="0.3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</row>
    <row r="7762" spans="1:10" x14ac:dyDescent="0.3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</row>
    <row r="7763" spans="1:10" x14ac:dyDescent="0.3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</row>
    <row r="7764" spans="1:10" x14ac:dyDescent="0.3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</row>
    <row r="7765" spans="1:10" x14ac:dyDescent="0.3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</row>
    <row r="7766" spans="1:10" x14ac:dyDescent="0.3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</row>
    <row r="7767" spans="1:10" x14ac:dyDescent="0.3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</row>
    <row r="7768" spans="1:10" x14ac:dyDescent="0.3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</row>
    <row r="7769" spans="1:10" x14ac:dyDescent="0.3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</row>
    <row r="7770" spans="1:10" x14ac:dyDescent="0.3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</row>
    <row r="7771" spans="1:10" x14ac:dyDescent="0.3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</row>
    <row r="7772" spans="1:10" x14ac:dyDescent="0.3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</row>
    <row r="7773" spans="1:10" x14ac:dyDescent="0.3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</row>
    <row r="7774" spans="1:10" x14ac:dyDescent="0.3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</row>
    <row r="7775" spans="1:10" x14ac:dyDescent="0.3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</row>
    <row r="7776" spans="1:10" x14ac:dyDescent="0.3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</row>
    <row r="7777" spans="1:10" x14ac:dyDescent="0.3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</row>
    <row r="7778" spans="1:10" x14ac:dyDescent="0.3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</row>
    <row r="7779" spans="1:10" x14ac:dyDescent="0.3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</row>
    <row r="7780" spans="1:10" x14ac:dyDescent="0.3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</row>
    <row r="7781" spans="1:10" x14ac:dyDescent="0.3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</row>
    <row r="7782" spans="1:10" x14ac:dyDescent="0.3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</row>
    <row r="7783" spans="1:10" x14ac:dyDescent="0.3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</row>
    <row r="7784" spans="1:10" x14ac:dyDescent="0.3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</row>
    <row r="7785" spans="1:10" x14ac:dyDescent="0.3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</row>
    <row r="7786" spans="1:10" x14ac:dyDescent="0.3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</row>
    <row r="7787" spans="1:10" x14ac:dyDescent="0.3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</row>
    <row r="7788" spans="1:10" x14ac:dyDescent="0.3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</row>
    <row r="7789" spans="1:10" x14ac:dyDescent="0.3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</row>
    <row r="7790" spans="1:10" x14ac:dyDescent="0.3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</row>
    <row r="7791" spans="1:10" x14ac:dyDescent="0.3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</row>
    <row r="7792" spans="1:10" x14ac:dyDescent="0.3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</row>
    <row r="7793" spans="1:10" x14ac:dyDescent="0.3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</row>
    <row r="7794" spans="1:10" x14ac:dyDescent="0.3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</row>
    <row r="7795" spans="1:10" x14ac:dyDescent="0.3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</row>
    <row r="7796" spans="1:10" x14ac:dyDescent="0.3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</row>
    <row r="7797" spans="1:10" x14ac:dyDescent="0.3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</row>
    <row r="7798" spans="1:10" x14ac:dyDescent="0.3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</row>
    <row r="7799" spans="1:10" x14ac:dyDescent="0.3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</row>
    <row r="7800" spans="1:10" x14ac:dyDescent="0.3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</row>
    <row r="7801" spans="1:10" x14ac:dyDescent="0.3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</row>
    <row r="7802" spans="1:10" x14ac:dyDescent="0.3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</row>
    <row r="7803" spans="1:10" x14ac:dyDescent="0.3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</row>
    <row r="7804" spans="1:10" x14ac:dyDescent="0.3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</row>
    <row r="7805" spans="1:10" x14ac:dyDescent="0.3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</row>
    <row r="7806" spans="1:10" x14ac:dyDescent="0.3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</row>
    <row r="7807" spans="1:10" x14ac:dyDescent="0.3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</row>
    <row r="7808" spans="1:10" x14ac:dyDescent="0.3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</row>
    <row r="7809" spans="1:10" x14ac:dyDescent="0.3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</row>
    <row r="7810" spans="1:10" x14ac:dyDescent="0.3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</row>
    <row r="7811" spans="1:10" x14ac:dyDescent="0.3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</row>
    <row r="7812" spans="1:10" x14ac:dyDescent="0.3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</row>
    <row r="7813" spans="1:10" x14ac:dyDescent="0.3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</row>
    <row r="7814" spans="1:10" x14ac:dyDescent="0.3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</row>
    <row r="7815" spans="1:10" x14ac:dyDescent="0.3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</row>
    <row r="7816" spans="1:10" x14ac:dyDescent="0.3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</row>
    <row r="7817" spans="1:10" x14ac:dyDescent="0.3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</row>
    <row r="7818" spans="1:10" x14ac:dyDescent="0.3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</row>
    <row r="7819" spans="1:10" x14ac:dyDescent="0.3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</row>
    <row r="7820" spans="1:10" x14ac:dyDescent="0.3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</row>
    <row r="7821" spans="1:10" x14ac:dyDescent="0.3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</row>
    <row r="7822" spans="1:10" x14ac:dyDescent="0.3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</row>
    <row r="7823" spans="1:10" x14ac:dyDescent="0.3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</row>
    <row r="7824" spans="1:10" x14ac:dyDescent="0.3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</row>
    <row r="7825" spans="1:10" x14ac:dyDescent="0.3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</row>
    <row r="7826" spans="1:10" x14ac:dyDescent="0.3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</row>
    <row r="7827" spans="1:10" x14ac:dyDescent="0.3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</row>
    <row r="7828" spans="1:10" x14ac:dyDescent="0.3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</row>
    <row r="7829" spans="1:10" x14ac:dyDescent="0.3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</row>
    <row r="7830" spans="1:10" x14ac:dyDescent="0.3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</row>
    <row r="7831" spans="1:10" x14ac:dyDescent="0.3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</row>
    <row r="7832" spans="1:10" x14ac:dyDescent="0.3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</row>
    <row r="7833" spans="1:10" x14ac:dyDescent="0.3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</row>
    <row r="7834" spans="1:10" x14ac:dyDescent="0.3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</row>
    <row r="7835" spans="1:10" x14ac:dyDescent="0.3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</row>
    <row r="7836" spans="1:10" x14ac:dyDescent="0.3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</row>
    <row r="7837" spans="1:10" x14ac:dyDescent="0.3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</row>
    <row r="7838" spans="1:10" x14ac:dyDescent="0.3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</row>
    <row r="7839" spans="1:10" x14ac:dyDescent="0.3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</row>
    <row r="7840" spans="1:10" x14ac:dyDescent="0.3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</row>
    <row r="7841" spans="1:10" x14ac:dyDescent="0.3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</row>
    <row r="7842" spans="1:10" x14ac:dyDescent="0.3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</row>
    <row r="7843" spans="1:10" x14ac:dyDescent="0.3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</row>
    <row r="7844" spans="1:10" x14ac:dyDescent="0.3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</row>
    <row r="7845" spans="1:10" x14ac:dyDescent="0.3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</row>
    <row r="7846" spans="1:10" x14ac:dyDescent="0.3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</row>
    <row r="7847" spans="1:10" x14ac:dyDescent="0.3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</row>
    <row r="7848" spans="1:10" x14ac:dyDescent="0.3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</row>
    <row r="7849" spans="1:10" x14ac:dyDescent="0.3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</row>
    <row r="7850" spans="1:10" x14ac:dyDescent="0.3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</row>
    <row r="7851" spans="1:10" x14ac:dyDescent="0.3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</row>
    <row r="7852" spans="1:10" x14ac:dyDescent="0.3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</row>
    <row r="7853" spans="1:10" x14ac:dyDescent="0.3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</row>
    <row r="7854" spans="1:10" x14ac:dyDescent="0.3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</row>
    <row r="7855" spans="1:10" x14ac:dyDescent="0.3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</row>
    <row r="7856" spans="1:10" x14ac:dyDescent="0.3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</row>
    <row r="7857" spans="1:10" x14ac:dyDescent="0.3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</row>
    <row r="7858" spans="1:10" x14ac:dyDescent="0.3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</row>
    <row r="7859" spans="1:10" x14ac:dyDescent="0.3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</row>
    <row r="7860" spans="1:10" x14ac:dyDescent="0.3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</row>
    <row r="7861" spans="1:10" x14ac:dyDescent="0.3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</row>
    <row r="7862" spans="1:10" x14ac:dyDescent="0.3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</row>
    <row r="7863" spans="1:10" x14ac:dyDescent="0.3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</row>
    <row r="7864" spans="1:10" x14ac:dyDescent="0.3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</row>
    <row r="7865" spans="1:10" x14ac:dyDescent="0.3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</row>
    <row r="7866" spans="1:10" x14ac:dyDescent="0.3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</row>
    <row r="7867" spans="1:10" x14ac:dyDescent="0.3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</row>
    <row r="7868" spans="1:10" x14ac:dyDescent="0.3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</row>
    <row r="7869" spans="1:10" x14ac:dyDescent="0.3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</row>
    <row r="7870" spans="1:10" x14ac:dyDescent="0.3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</row>
    <row r="7871" spans="1:10" x14ac:dyDescent="0.3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</row>
    <row r="7872" spans="1:10" x14ac:dyDescent="0.3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</row>
    <row r="7873" spans="1:10" x14ac:dyDescent="0.3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</row>
    <row r="7874" spans="1:10" x14ac:dyDescent="0.3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</row>
    <row r="7875" spans="1:10" x14ac:dyDescent="0.3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</row>
    <row r="7876" spans="1:10" x14ac:dyDescent="0.3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</row>
    <row r="7877" spans="1:10" x14ac:dyDescent="0.3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</row>
    <row r="7878" spans="1:10" x14ac:dyDescent="0.3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</row>
    <row r="7879" spans="1:10" x14ac:dyDescent="0.3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</row>
    <row r="7880" spans="1:10" x14ac:dyDescent="0.3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</row>
    <row r="7881" spans="1:10" x14ac:dyDescent="0.3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</row>
    <row r="7882" spans="1:10" x14ac:dyDescent="0.3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</row>
    <row r="7883" spans="1:10" x14ac:dyDescent="0.3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</row>
    <row r="7884" spans="1:10" x14ac:dyDescent="0.3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</row>
    <row r="7885" spans="1:10" x14ac:dyDescent="0.3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</row>
    <row r="7886" spans="1:10" x14ac:dyDescent="0.3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</row>
    <row r="7887" spans="1:10" x14ac:dyDescent="0.3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</row>
    <row r="7888" spans="1:10" x14ac:dyDescent="0.3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</row>
    <row r="7889" spans="1:10" x14ac:dyDescent="0.3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</row>
    <row r="7890" spans="1:10" x14ac:dyDescent="0.3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</row>
    <row r="7891" spans="1:10" x14ac:dyDescent="0.3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</row>
    <row r="7892" spans="1:10" x14ac:dyDescent="0.3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</row>
    <row r="7893" spans="1:10" x14ac:dyDescent="0.3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</row>
    <row r="7894" spans="1:10" x14ac:dyDescent="0.3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</row>
    <row r="7895" spans="1:10" x14ac:dyDescent="0.3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</row>
    <row r="7896" spans="1:10" x14ac:dyDescent="0.3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</row>
    <row r="7897" spans="1:10" x14ac:dyDescent="0.3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</row>
    <row r="7898" spans="1:10" x14ac:dyDescent="0.3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</row>
    <row r="7899" spans="1:10" x14ac:dyDescent="0.3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</row>
    <row r="7900" spans="1:10" x14ac:dyDescent="0.3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</row>
    <row r="7901" spans="1:10" x14ac:dyDescent="0.3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</row>
    <row r="7902" spans="1:10" x14ac:dyDescent="0.3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</row>
    <row r="7903" spans="1:10" x14ac:dyDescent="0.3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</row>
    <row r="7904" spans="1:10" x14ac:dyDescent="0.3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</row>
    <row r="7905" spans="1:10" x14ac:dyDescent="0.3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</row>
    <row r="7906" spans="1:10" x14ac:dyDescent="0.3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</row>
    <row r="7907" spans="1:10" x14ac:dyDescent="0.3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</row>
    <row r="7908" spans="1:10" x14ac:dyDescent="0.3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</row>
    <row r="7909" spans="1:10" x14ac:dyDescent="0.3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</row>
    <row r="7910" spans="1:10" x14ac:dyDescent="0.3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</row>
    <row r="7911" spans="1:10" x14ac:dyDescent="0.3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</row>
    <row r="7912" spans="1:10" x14ac:dyDescent="0.3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</row>
    <row r="7913" spans="1:10" x14ac:dyDescent="0.3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</row>
    <row r="7914" spans="1:10" x14ac:dyDescent="0.3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</row>
    <row r="7915" spans="1:10" x14ac:dyDescent="0.3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</row>
    <row r="7916" spans="1:10" x14ac:dyDescent="0.3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</row>
    <row r="7917" spans="1:10" x14ac:dyDescent="0.3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</row>
    <row r="7918" spans="1:10" x14ac:dyDescent="0.3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</row>
    <row r="7919" spans="1:10" x14ac:dyDescent="0.3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</row>
    <row r="7920" spans="1:10" x14ac:dyDescent="0.3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</row>
    <row r="7921" spans="1:10" x14ac:dyDescent="0.3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</row>
    <row r="7922" spans="1:10" x14ac:dyDescent="0.3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</row>
    <row r="7923" spans="1:10" x14ac:dyDescent="0.3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</row>
    <row r="7924" spans="1:10" x14ac:dyDescent="0.3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</row>
    <row r="7925" spans="1:10" x14ac:dyDescent="0.3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</row>
    <row r="7926" spans="1:10" x14ac:dyDescent="0.3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</row>
    <row r="7927" spans="1:10" x14ac:dyDescent="0.3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</row>
    <row r="7928" spans="1:10" x14ac:dyDescent="0.3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</row>
    <row r="7929" spans="1:10" x14ac:dyDescent="0.3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</row>
    <row r="7930" spans="1:10" x14ac:dyDescent="0.3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</row>
    <row r="7931" spans="1:10" x14ac:dyDescent="0.3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</row>
    <row r="7932" spans="1:10" x14ac:dyDescent="0.3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</row>
    <row r="7933" spans="1:10" x14ac:dyDescent="0.3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</row>
    <row r="7934" spans="1:10" x14ac:dyDescent="0.3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</row>
    <row r="7935" spans="1:10" x14ac:dyDescent="0.3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</row>
    <row r="7936" spans="1:10" x14ac:dyDescent="0.3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</row>
    <row r="7937" spans="1:10" x14ac:dyDescent="0.3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</row>
    <row r="7938" spans="1:10" x14ac:dyDescent="0.3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</row>
    <row r="7939" spans="1:10" x14ac:dyDescent="0.3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</row>
    <row r="7940" spans="1:10" x14ac:dyDescent="0.3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</row>
    <row r="7941" spans="1:10" x14ac:dyDescent="0.3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</row>
    <row r="7942" spans="1:10" x14ac:dyDescent="0.3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</row>
    <row r="7943" spans="1:10" x14ac:dyDescent="0.3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</row>
    <row r="7944" spans="1:10" x14ac:dyDescent="0.3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</row>
    <row r="7945" spans="1:10" x14ac:dyDescent="0.3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</row>
    <row r="7946" spans="1:10" x14ac:dyDescent="0.3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</row>
    <row r="7947" spans="1:10" x14ac:dyDescent="0.3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</row>
    <row r="7948" spans="1:10" x14ac:dyDescent="0.3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</row>
    <row r="7949" spans="1:10" x14ac:dyDescent="0.3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</row>
    <row r="7950" spans="1:10" x14ac:dyDescent="0.3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</row>
    <row r="7951" spans="1:10" x14ac:dyDescent="0.3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</row>
    <row r="7952" spans="1:10" x14ac:dyDescent="0.3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</row>
    <row r="7953" spans="1:10" x14ac:dyDescent="0.3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</row>
    <row r="7954" spans="1:10" x14ac:dyDescent="0.3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</row>
    <row r="7955" spans="1:10" x14ac:dyDescent="0.3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</row>
    <row r="7956" spans="1:10" x14ac:dyDescent="0.3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</row>
    <row r="7957" spans="1:10" x14ac:dyDescent="0.3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</row>
    <row r="7958" spans="1:10" x14ac:dyDescent="0.3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</row>
    <row r="7959" spans="1:10" x14ac:dyDescent="0.3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</row>
    <row r="7960" spans="1:10" x14ac:dyDescent="0.3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</row>
    <row r="7961" spans="1:10" x14ac:dyDescent="0.3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</row>
    <row r="7962" spans="1:10" x14ac:dyDescent="0.3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</row>
    <row r="7963" spans="1:10" x14ac:dyDescent="0.3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</row>
    <row r="7964" spans="1:10" x14ac:dyDescent="0.3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</row>
    <row r="7965" spans="1:10" x14ac:dyDescent="0.3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</row>
    <row r="7966" spans="1:10" x14ac:dyDescent="0.3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</row>
    <row r="7967" spans="1:10" x14ac:dyDescent="0.3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</row>
    <row r="7968" spans="1:10" x14ac:dyDescent="0.3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</row>
    <row r="7969" spans="1:10" x14ac:dyDescent="0.3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</row>
    <row r="7970" spans="1:10" x14ac:dyDescent="0.3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</row>
    <row r="7971" spans="1:10" x14ac:dyDescent="0.3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</row>
    <row r="7972" spans="1:10" x14ac:dyDescent="0.3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</row>
    <row r="7973" spans="1:10" x14ac:dyDescent="0.3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</row>
    <row r="7974" spans="1:10" x14ac:dyDescent="0.3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</row>
    <row r="7975" spans="1:10" x14ac:dyDescent="0.3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</row>
    <row r="7976" spans="1:10" x14ac:dyDescent="0.3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</row>
    <row r="7977" spans="1:10" x14ac:dyDescent="0.3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</row>
    <row r="7978" spans="1:10" x14ac:dyDescent="0.3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</row>
    <row r="7979" spans="1:10" x14ac:dyDescent="0.3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</row>
    <row r="7980" spans="1:10" x14ac:dyDescent="0.3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</row>
    <row r="7981" spans="1:10" x14ac:dyDescent="0.3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</row>
    <row r="7982" spans="1:10" x14ac:dyDescent="0.3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</row>
    <row r="7983" spans="1:10" x14ac:dyDescent="0.3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</row>
    <row r="7984" spans="1:10" x14ac:dyDescent="0.3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</row>
    <row r="7985" spans="1:10" x14ac:dyDescent="0.3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</row>
    <row r="7986" spans="1:10" x14ac:dyDescent="0.3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</row>
    <row r="7987" spans="1:10" x14ac:dyDescent="0.3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</row>
    <row r="7988" spans="1:10" x14ac:dyDescent="0.3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</row>
    <row r="7989" spans="1:10" x14ac:dyDescent="0.3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</row>
    <row r="7990" spans="1:10" x14ac:dyDescent="0.3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</row>
    <row r="7991" spans="1:10" x14ac:dyDescent="0.3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</row>
    <row r="7992" spans="1:10" x14ac:dyDescent="0.3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</row>
    <row r="7993" spans="1:10" x14ac:dyDescent="0.3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</row>
    <row r="7994" spans="1:10" x14ac:dyDescent="0.3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</row>
    <row r="7995" spans="1:10" x14ac:dyDescent="0.3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</row>
    <row r="7996" spans="1:10" x14ac:dyDescent="0.3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</row>
    <row r="7997" spans="1:10" x14ac:dyDescent="0.3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</row>
    <row r="7998" spans="1:10" x14ac:dyDescent="0.3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</row>
    <row r="7999" spans="1:10" x14ac:dyDescent="0.3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</row>
    <row r="8000" spans="1:10" x14ac:dyDescent="0.3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</row>
    <row r="8001" spans="1:10" x14ac:dyDescent="0.3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</row>
    <row r="8002" spans="1:10" x14ac:dyDescent="0.3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</row>
    <row r="8003" spans="1:10" x14ac:dyDescent="0.3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</row>
    <row r="8004" spans="1:10" x14ac:dyDescent="0.3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</row>
    <row r="8005" spans="1:10" x14ac:dyDescent="0.3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</row>
    <row r="8006" spans="1:10" x14ac:dyDescent="0.3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</row>
    <row r="8007" spans="1:10" x14ac:dyDescent="0.3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</row>
    <row r="8008" spans="1:10" x14ac:dyDescent="0.3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</row>
    <row r="8009" spans="1:10" x14ac:dyDescent="0.3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</row>
    <row r="8010" spans="1:10" x14ac:dyDescent="0.3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</row>
    <row r="8011" spans="1:10" x14ac:dyDescent="0.3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</row>
    <row r="8012" spans="1:10" x14ac:dyDescent="0.3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</row>
    <row r="8013" spans="1:10" x14ac:dyDescent="0.3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</row>
    <row r="8014" spans="1:10" x14ac:dyDescent="0.3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</row>
    <row r="8015" spans="1:10" x14ac:dyDescent="0.3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</row>
    <row r="8016" spans="1:10" x14ac:dyDescent="0.3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</row>
    <row r="8017" spans="1:10" x14ac:dyDescent="0.3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</row>
    <row r="8018" spans="1:10" x14ac:dyDescent="0.3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</row>
    <row r="8019" spans="1:10" x14ac:dyDescent="0.3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</row>
    <row r="8020" spans="1:10" x14ac:dyDescent="0.3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</row>
    <row r="8021" spans="1:10" x14ac:dyDescent="0.3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</row>
    <row r="8022" spans="1:10" x14ac:dyDescent="0.3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</row>
    <row r="8023" spans="1:10" x14ac:dyDescent="0.3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</row>
    <row r="8024" spans="1:10" x14ac:dyDescent="0.3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</row>
    <row r="8025" spans="1:10" x14ac:dyDescent="0.3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</row>
    <row r="8026" spans="1:10" x14ac:dyDescent="0.3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</row>
    <row r="8027" spans="1:10" x14ac:dyDescent="0.3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</row>
    <row r="8028" spans="1:10" x14ac:dyDescent="0.3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</row>
    <row r="8029" spans="1:10" x14ac:dyDescent="0.3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</row>
    <row r="8030" spans="1:10" x14ac:dyDescent="0.3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</row>
    <row r="8031" spans="1:10" x14ac:dyDescent="0.3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</row>
    <row r="8032" spans="1:10" x14ac:dyDescent="0.3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</row>
    <row r="8033" spans="1:10" x14ac:dyDescent="0.3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</row>
    <row r="8034" spans="1:10" x14ac:dyDescent="0.3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</row>
    <row r="8035" spans="1:10" x14ac:dyDescent="0.3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</row>
    <row r="8036" spans="1:10" x14ac:dyDescent="0.3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</row>
    <row r="8037" spans="1:10" x14ac:dyDescent="0.3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</row>
    <row r="8038" spans="1:10" x14ac:dyDescent="0.3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</row>
    <row r="8039" spans="1:10" x14ac:dyDescent="0.3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</row>
    <row r="8040" spans="1:10" x14ac:dyDescent="0.3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</row>
    <row r="8041" spans="1:10" x14ac:dyDescent="0.3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</row>
    <row r="8042" spans="1:10" x14ac:dyDescent="0.3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</row>
    <row r="8043" spans="1:10" x14ac:dyDescent="0.3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</row>
    <row r="8044" spans="1:10" x14ac:dyDescent="0.3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</row>
    <row r="8045" spans="1:10" x14ac:dyDescent="0.3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</row>
    <row r="8046" spans="1:10" x14ac:dyDescent="0.3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</row>
    <row r="8047" spans="1:10" x14ac:dyDescent="0.3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</row>
    <row r="8048" spans="1:10" x14ac:dyDescent="0.3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</row>
    <row r="8049" spans="1:10" x14ac:dyDescent="0.3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</row>
    <row r="8050" spans="1:10" x14ac:dyDescent="0.3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</row>
    <row r="8051" spans="1:10" hidden="1" x14ac:dyDescent="0.3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16</v>
      </c>
    </row>
    <row r="8052" spans="1:10" x14ac:dyDescent="0.3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</row>
    <row r="8053" spans="1:10" hidden="1" x14ac:dyDescent="0.3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16</v>
      </c>
    </row>
    <row r="8054" spans="1:10" hidden="1" x14ac:dyDescent="0.3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16</v>
      </c>
    </row>
    <row r="8055" spans="1:10" hidden="1" x14ac:dyDescent="0.3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16</v>
      </c>
    </row>
    <row r="8056" spans="1:10" x14ac:dyDescent="0.3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</row>
    <row r="8057" spans="1:10" x14ac:dyDescent="0.3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</row>
    <row r="8058" spans="1:10" hidden="1" x14ac:dyDescent="0.3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16</v>
      </c>
    </row>
    <row r="8059" spans="1:10" hidden="1" x14ac:dyDescent="0.3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16</v>
      </c>
    </row>
    <row r="8060" spans="1:10" hidden="1" x14ac:dyDescent="0.3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16</v>
      </c>
    </row>
    <row r="8061" spans="1:10" x14ac:dyDescent="0.3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</row>
    <row r="8062" spans="1:10" x14ac:dyDescent="0.3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</row>
    <row r="8063" spans="1:10" hidden="1" x14ac:dyDescent="0.3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16</v>
      </c>
    </row>
    <row r="8064" spans="1:10" hidden="1" x14ac:dyDescent="0.3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16</v>
      </c>
    </row>
    <row r="8065" spans="1:10" hidden="1" x14ac:dyDescent="0.3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16</v>
      </c>
    </row>
    <row r="8066" spans="1:10" hidden="1" x14ac:dyDescent="0.3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16</v>
      </c>
    </row>
    <row r="8067" spans="1:10" hidden="1" x14ac:dyDescent="0.3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16</v>
      </c>
    </row>
    <row r="8068" spans="1:10" hidden="1" x14ac:dyDescent="0.3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16</v>
      </c>
    </row>
    <row r="8069" spans="1:10" hidden="1" x14ac:dyDescent="0.3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16</v>
      </c>
    </row>
    <row r="8070" spans="1:10" hidden="1" x14ac:dyDescent="0.3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16</v>
      </c>
    </row>
    <row r="8071" spans="1:10" hidden="1" x14ac:dyDescent="0.3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16</v>
      </c>
    </row>
    <row r="8072" spans="1:10" hidden="1" x14ac:dyDescent="0.3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16</v>
      </c>
    </row>
    <row r="8073" spans="1:10" hidden="1" x14ac:dyDescent="0.3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16</v>
      </c>
    </row>
    <row r="8074" spans="1:10" hidden="1" x14ac:dyDescent="0.3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16</v>
      </c>
    </row>
    <row r="8075" spans="1:10" hidden="1" x14ac:dyDescent="0.3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16</v>
      </c>
    </row>
    <row r="8076" spans="1:10" hidden="1" x14ac:dyDescent="0.3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16</v>
      </c>
    </row>
    <row r="8077" spans="1:10" hidden="1" x14ac:dyDescent="0.3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16</v>
      </c>
    </row>
    <row r="8078" spans="1:10" hidden="1" x14ac:dyDescent="0.3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16</v>
      </c>
    </row>
    <row r="8079" spans="1:10" hidden="1" x14ac:dyDescent="0.3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16</v>
      </c>
    </row>
    <row r="8080" spans="1:10" hidden="1" x14ac:dyDescent="0.3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16</v>
      </c>
    </row>
    <row r="8081" spans="1:10" hidden="1" x14ac:dyDescent="0.3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16</v>
      </c>
    </row>
    <row r="8082" spans="1:10" hidden="1" x14ac:dyDescent="0.3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16</v>
      </c>
    </row>
    <row r="8083" spans="1:10" hidden="1" x14ac:dyDescent="0.3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16</v>
      </c>
    </row>
    <row r="8084" spans="1:10" hidden="1" x14ac:dyDescent="0.3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16</v>
      </c>
    </row>
    <row r="8085" spans="1:10" hidden="1" x14ac:dyDescent="0.3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16</v>
      </c>
    </row>
    <row r="8086" spans="1:10" hidden="1" x14ac:dyDescent="0.3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16</v>
      </c>
    </row>
    <row r="8087" spans="1:10" hidden="1" x14ac:dyDescent="0.3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16</v>
      </c>
    </row>
    <row r="8088" spans="1:10" hidden="1" x14ac:dyDescent="0.3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16</v>
      </c>
    </row>
    <row r="8089" spans="1:10" hidden="1" x14ac:dyDescent="0.3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16</v>
      </c>
    </row>
    <row r="8090" spans="1:10" hidden="1" x14ac:dyDescent="0.3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16</v>
      </c>
    </row>
    <row r="8091" spans="1:10" hidden="1" x14ac:dyDescent="0.3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16</v>
      </c>
    </row>
    <row r="8092" spans="1:10" hidden="1" x14ac:dyDescent="0.3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16</v>
      </c>
    </row>
    <row r="8093" spans="1:10" hidden="1" x14ac:dyDescent="0.3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16</v>
      </c>
    </row>
    <row r="8094" spans="1:10" hidden="1" x14ac:dyDescent="0.3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16</v>
      </c>
    </row>
    <row r="8095" spans="1:10" hidden="1" x14ac:dyDescent="0.3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16</v>
      </c>
    </row>
    <row r="8096" spans="1:10" hidden="1" x14ac:dyDescent="0.3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16</v>
      </c>
    </row>
    <row r="8097" spans="1:10" hidden="1" x14ac:dyDescent="0.3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16</v>
      </c>
    </row>
    <row r="8098" spans="1:10" hidden="1" x14ac:dyDescent="0.3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16</v>
      </c>
    </row>
    <row r="8099" spans="1:10" hidden="1" x14ac:dyDescent="0.3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16</v>
      </c>
    </row>
    <row r="8100" spans="1:10" hidden="1" x14ac:dyDescent="0.3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16</v>
      </c>
    </row>
    <row r="8101" spans="1:10" hidden="1" x14ac:dyDescent="0.3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16</v>
      </c>
    </row>
    <row r="8102" spans="1:10" hidden="1" x14ac:dyDescent="0.3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16</v>
      </c>
    </row>
    <row r="8103" spans="1:10" hidden="1" x14ac:dyDescent="0.3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16</v>
      </c>
    </row>
    <row r="8104" spans="1:10" hidden="1" x14ac:dyDescent="0.3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16</v>
      </c>
    </row>
    <row r="8105" spans="1:10" hidden="1" x14ac:dyDescent="0.3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16</v>
      </c>
    </row>
    <row r="8106" spans="1:10" hidden="1" x14ac:dyDescent="0.3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16</v>
      </c>
    </row>
    <row r="8107" spans="1:10" hidden="1" x14ac:dyDescent="0.3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16</v>
      </c>
    </row>
    <row r="8108" spans="1:10" hidden="1" x14ac:dyDescent="0.3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16</v>
      </c>
    </row>
    <row r="8109" spans="1:10" hidden="1" x14ac:dyDescent="0.3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16</v>
      </c>
    </row>
    <row r="8110" spans="1:10" hidden="1" x14ac:dyDescent="0.3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16</v>
      </c>
    </row>
    <row r="8111" spans="1:10" hidden="1" x14ac:dyDescent="0.3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16</v>
      </c>
    </row>
    <row r="8112" spans="1:10" hidden="1" x14ac:dyDescent="0.3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16</v>
      </c>
    </row>
    <row r="8113" spans="1:10" hidden="1" x14ac:dyDescent="0.3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16</v>
      </c>
    </row>
    <row r="8114" spans="1:10" hidden="1" x14ac:dyDescent="0.3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16</v>
      </c>
    </row>
    <row r="8115" spans="1:10" hidden="1" x14ac:dyDescent="0.3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16</v>
      </c>
    </row>
    <row r="8116" spans="1:10" hidden="1" x14ac:dyDescent="0.3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16</v>
      </c>
    </row>
    <row r="8117" spans="1:10" hidden="1" x14ac:dyDescent="0.3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16</v>
      </c>
    </row>
    <row r="8118" spans="1:10" hidden="1" x14ac:dyDescent="0.3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16</v>
      </c>
    </row>
    <row r="8119" spans="1:10" hidden="1" x14ac:dyDescent="0.3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16</v>
      </c>
    </row>
    <row r="8120" spans="1:10" hidden="1" x14ac:dyDescent="0.3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16</v>
      </c>
    </row>
    <row r="8121" spans="1:10" hidden="1" x14ac:dyDescent="0.3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16</v>
      </c>
    </row>
    <row r="8122" spans="1:10" hidden="1" x14ac:dyDescent="0.3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16</v>
      </c>
    </row>
    <row r="8123" spans="1:10" hidden="1" x14ac:dyDescent="0.3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16</v>
      </c>
    </row>
    <row r="8124" spans="1:10" hidden="1" x14ac:dyDescent="0.3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16</v>
      </c>
    </row>
    <row r="8125" spans="1:10" hidden="1" x14ac:dyDescent="0.3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16</v>
      </c>
    </row>
    <row r="8126" spans="1:10" hidden="1" x14ac:dyDescent="0.3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16</v>
      </c>
    </row>
    <row r="8127" spans="1:10" hidden="1" x14ac:dyDescent="0.3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16</v>
      </c>
    </row>
    <row r="8128" spans="1:10" hidden="1" x14ac:dyDescent="0.3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16</v>
      </c>
    </row>
    <row r="8129" spans="1:10" hidden="1" x14ac:dyDescent="0.3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16</v>
      </c>
    </row>
    <row r="8130" spans="1:10" hidden="1" x14ac:dyDescent="0.3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16</v>
      </c>
    </row>
    <row r="8131" spans="1:10" hidden="1" x14ac:dyDescent="0.3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16</v>
      </c>
    </row>
    <row r="8132" spans="1:10" hidden="1" x14ac:dyDescent="0.3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16</v>
      </c>
    </row>
    <row r="8133" spans="1:10" x14ac:dyDescent="0.3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</row>
    <row r="8134" spans="1:10" x14ac:dyDescent="0.3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</row>
    <row r="8135" spans="1:10" x14ac:dyDescent="0.3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</row>
    <row r="8136" spans="1:10" x14ac:dyDescent="0.3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</row>
    <row r="8137" spans="1:10" x14ac:dyDescent="0.3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</row>
    <row r="8138" spans="1:10" x14ac:dyDescent="0.3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</row>
    <row r="8139" spans="1:10" x14ac:dyDescent="0.3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</row>
    <row r="8140" spans="1:10" x14ac:dyDescent="0.3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</row>
    <row r="8141" spans="1:10" x14ac:dyDescent="0.3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</row>
    <row r="8142" spans="1:10" x14ac:dyDescent="0.3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</row>
    <row r="8143" spans="1:10" x14ac:dyDescent="0.3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</row>
    <row r="8144" spans="1:10" x14ac:dyDescent="0.3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</row>
    <row r="8145" spans="1:10" x14ac:dyDescent="0.3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</row>
    <row r="8146" spans="1:10" x14ac:dyDescent="0.3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</row>
    <row r="8147" spans="1:10" x14ac:dyDescent="0.3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</row>
    <row r="8148" spans="1:10" x14ac:dyDescent="0.3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</row>
    <row r="8149" spans="1:10" x14ac:dyDescent="0.3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</row>
    <row r="8150" spans="1:10" x14ac:dyDescent="0.3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</row>
    <row r="8151" spans="1:10" x14ac:dyDescent="0.3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</row>
    <row r="8152" spans="1:10" x14ac:dyDescent="0.3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</row>
    <row r="8153" spans="1:10" x14ac:dyDescent="0.3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</row>
    <row r="8154" spans="1:10" x14ac:dyDescent="0.3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</row>
    <row r="8155" spans="1:10" x14ac:dyDescent="0.3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</row>
    <row r="8156" spans="1:10" x14ac:dyDescent="0.3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</row>
    <row r="8157" spans="1:10" x14ac:dyDescent="0.3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</row>
    <row r="8158" spans="1:10" x14ac:dyDescent="0.3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</row>
    <row r="8159" spans="1:10" x14ac:dyDescent="0.3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</row>
    <row r="8160" spans="1:10" x14ac:dyDescent="0.3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</row>
    <row r="8161" spans="1:10" x14ac:dyDescent="0.3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</row>
    <row r="8162" spans="1:10" x14ac:dyDescent="0.3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</row>
    <row r="8163" spans="1:10" x14ac:dyDescent="0.3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</row>
    <row r="8164" spans="1:10" x14ac:dyDescent="0.3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</row>
    <row r="8165" spans="1:10" x14ac:dyDescent="0.3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</row>
    <row r="8166" spans="1:10" x14ac:dyDescent="0.3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</row>
    <row r="8167" spans="1:10" x14ac:dyDescent="0.3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</row>
    <row r="8168" spans="1:10" x14ac:dyDescent="0.3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</row>
    <row r="8169" spans="1:10" x14ac:dyDescent="0.3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</row>
    <row r="8170" spans="1:10" hidden="1" x14ac:dyDescent="0.3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16</v>
      </c>
    </row>
    <row r="8171" spans="1:10" x14ac:dyDescent="0.3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</row>
    <row r="8172" spans="1:10" x14ac:dyDescent="0.3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</row>
    <row r="8173" spans="1:10" x14ac:dyDescent="0.3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</row>
    <row r="8174" spans="1:10" x14ac:dyDescent="0.3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</row>
    <row r="8175" spans="1:10" x14ac:dyDescent="0.3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</row>
    <row r="8176" spans="1:10" x14ac:dyDescent="0.3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</row>
    <row r="8177" spans="1:10" x14ac:dyDescent="0.3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</row>
    <row r="8178" spans="1:10" x14ac:dyDescent="0.3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</row>
    <row r="8179" spans="1:10" x14ac:dyDescent="0.3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</row>
    <row r="8180" spans="1:10" x14ac:dyDescent="0.3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</row>
    <row r="8181" spans="1:10" x14ac:dyDescent="0.3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</row>
    <row r="8182" spans="1:10" x14ac:dyDescent="0.3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</row>
    <row r="8183" spans="1:10" x14ac:dyDescent="0.3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</row>
    <row r="8184" spans="1:10" x14ac:dyDescent="0.3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</row>
    <row r="8185" spans="1:10" x14ac:dyDescent="0.3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</row>
    <row r="8186" spans="1:10" x14ac:dyDescent="0.3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</row>
    <row r="8187" spans="1:10" x14ac:dyDescent="0.3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</row>
    <row r="8188" spans="1:10" x14ac:dyDescent="0.3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</row>
    <row r="8189" spans="1:10" x14ac:dyDescent="0.3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</row>
    <row r="8190" spans="1:10" hidden="1" x14ac:dyDescent="0.3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16</v>
      </c>
    </row>
    <row r="8191" spans="1:10" hidden="1" x14ac:dyDescent="0.3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16</v>
      </c>
    </row>
    <row r="8192" spans="1:10" hidden="1" x14ac:dyDescent="0.3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16</v>
      </c>
    </row>
    <row r="8193" spans="1:10" x14ac:dyDescent="0.3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</row>
    <row r="8194" spans="1:10" x14ac:dyDescent="0.3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</row>
    <row r="8195" spans="1:10" hidden="1" x14ac:dyDescent="0.3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16</v>
      </c>
    </row>
    <row r="8196" spans="1:10" hidden="1" x14ac:dyDescent="0.3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16</v>
      </c>
    </row>
    <row r="8197" spans="1:10" hidden="1" x14ac:dyDescent="0.3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16</v>
      </c>
    </row>
    <row r="8198" spans="1:10" hidden="1" x14ac:dyDescent="0.3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16</v>
      </c>
    </row>
    <row r="8199" spans="1:10" hidden="1" x14ac:dyDescent="0.3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16</v>
      </c>
    </row>
    <row r="8200" spans="1:10" hidden="1" x14ac:dyDescent="0.3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16</v>
      </c>
    </row>
    <row r="8201" spans="1:10" hidden="1" x14ac:dyDescent="0.3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16</v>
      </c>
    </row>
    <row r="8202" spans="1:10" hidden="1" x14ac:dyDescent="0.3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16</v>
      </c>
    </row>
    <row r="8203" spans="1:10" hidden="1" x14ac:dyDescent="0.3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16</v>
      </c>
    </row>
    <row r="8204" spans="1:10" hidden="1" x14ac:dyDescent="0.3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16</v>
      </c>
    </row>
    <row r="8205" spans="1:10" hidden="1" x14ac:dyDescent="0.3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16</v>
      </c>
    </row>
    <row r="8206" spans="1:10" hidden="1" x14ac:dyDescent="0.3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16</v>
      </c>
    </row>
    <row r="8207" spans="1:10" hidden="1" x14ac:dyDescent="0.3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16</v>
      </c>
    </row>
    <row r="8208" spans="1:10" hidden="1" x14ac:dyDescent="0.3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16</v>
      </c>
    </row>
    <row r="8209" spans="1:10" hidden="1" x14ac:dyDescent="0.3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16</v>
      </c>
    </row>
    <row r="8210" spans="1:10" hidden="1" x14ac:dyDescent="0.3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16</v>
      </c>
    </row>
    <row r="8211" spans="1:10" hidden="1" x14ac:dyDescent="0.3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16</v>
      </c>
    </row>
    <row r="8212" spans="1:10" hidden="1" x14ac:dyDescent="0.3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16</v>
      </c>
    </row>
    <row r="8213" spans="1:10" hidden="1" x14ac:dyDescent="0.3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16</v>
      </c>
    </row>
    <row r="8214" spans="1:10" hidden="1" x14ac:dyDescent="0.3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16</v>
      </c>
    </row>
    <row r="8215" spans="1:10" hidden="1" x14ac:dyDescent="0.3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16</v>
      </c>
    </row>
    <row r="8216" spans="1:10" hidden="1" x14ac:dyDescent="0.3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16</v>
      </c>
    </row>
    <row r="8217" spans="1:10" hidden="1" x14ac:dyDescent="0.3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16</v>
      </c>
    </row>
    <row r="8218" spans="1:10" hidden="1" x14ac:dyDescent="0.3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16</v>
      </c>
    </row>
    <row r="8219" spans="1:10" hidden="1" x14ac:dyDescent="0.3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16</v>
      </c>
    </row>
    <row r="8220" spans="1:10" hidden="1" x14ac:dyDescent="0.3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16</v>
      </c>
    </row>
    <row r="8221" spans="1:10" hidden="1" x14ac:dyDescent="0.3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16</v>
      </c>
    </row>
    <row r="8222" spans="1:10" hidden="1" x14ac:dyDescent="0.3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16</v>
      </c>
    </row>
    <row r="8223" spans="1:10" hidden="1" x14ac:dyDescent="0.3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16</v>
      </c>
    </row>
    <row r="8224" spans="1:10" hidden="1" x14ac:dyDescent="0.3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16</v>
      </c>
    </row>
    <row r="8225" spans="1:10" hidden="1" x14ac:dyDescent="0.3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16</v>
      </c>
    </row>
    <row r="8226" spans="1:10" hidden="1" x14ac:dyDescent="0.3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16</v>
      </c>
    </row>
    <row r="8227" spans="1:10" hidden="1" x14ac:dyDescent="0.3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16</v>
      </c>
    </row>
    <row r="8228" spans="1:10" hidden="1" x14ac:dyDescent="0.3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16</v>
      </c>
    </row>
    <row r="8229" spans="1:10" hidden="1" x14ac:dyDescent="0.3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16</v>
      </c>
    </row>
    <row r="8230" spans="1:10" hidden="1" x14ac:dyDescent="0.3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16</v>
      </c>
    </row>
    <row r="8231" spans="1:10" hidden="1" x14ac:dyDescent="0.3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16</v>
      </c>
    </row>
    <row r="8232" spans="1:10" hidden="1" x14ac:dyDescent="0.3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16</v>
      </c>
    </row>
    <row r="8233" spans="1:10" hidden="1" x14ac:dyDescent="0.3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16</v>
      </c>
    </row>
    <row r="8234" spans="1:10" hidden="1" x14ac:dyDescent="0.3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16</v>
      </c>
    </row>
    <row r="8235" spans="1:10" hidden="1" x14ac:dyDescent="0.3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16</v>
      </c>
    </row>
    <row r="8236" spans="1:10" hidden="1" x14ac:dyDescent="0.3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16</v>
      </c>
    </row>
    <row r="8237" spans="1:10" hidden="1" x14ac:dyDescent="0.3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16</v>
      </c>
    </row>
    <row r="8238" spans="1:10" hidden="1" x14ac:dyDescent="0.3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16</v>
      </c>
    </row>
    <row r="8239" spans="1:10" hidden="1" x14ac:dyDescent="0.3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16</v>
      </c>
    </row>
    <row r="8240" spans="1:10" hidden="1" x14ac:dyDescent="0.3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16</v>
      </c>
    </row>
    <row r="8241" spans="1:10" hidden="1" x14ac:dyDescent="0.3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16</v>
      </c>
    </row>
    <row r="8242" spans="1:10" hidden="1" x14ac:dyDescent="0.3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16</v>
      </c>
    </row>
    <row r="8243" spans="1:10" hidden="1" x14ac:dyDescent="0.3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16</v>
      </c>
    </row>
    <row r="8244" spans="1:10" hidden="1" x14ac:dyDescent="0.3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16</v>
      </c>
    </row>
    <row r="8245" spans="1:10" hidden="1" x14ac:dyDescent="0.3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16</v>
      </c>
    </row>
    <row r="8246" spans="1:10" hidden="1" x14ac:dyDescent="0.3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16</v>
      </c>
    </row>
    <row r="8247" spans="1:10" hidden="1" x14ac:dyDescent="0.3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16</v>
      </c>
    </row>
    <row r="8248" spans="1:10" hidden="1" x14ac:dyDescent="0.3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16</v>
      </c>
    </row>
    <row r="8249" spans="1:10" hidden="1" x14ac:dyDescent="0.3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16</v>
      </c>
    </row>
    <row r="8250" spans="1:10" hidden="1" x14ac:dyDescent="0.3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16</v>
      </c>
    </row>
    <row r="8251" spans="1:10" hidden="1" x14ac:dyDescent="0.3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16</v>
      </c>
    </row>
    <row r="8252" spans="1:10" hidden="1" x14ac:dyDescent="0.3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16</v>
      </c>
    </row>
    <row r="8253" spans="1:10" hidden="1" x14ac:dyDescent="0.3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16</v>
      </c>
    </row>
    <row r="8254" spans="1:10" hidden="1" x14ac:dyDescent="0.3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16</v>
      </c>
    </row>
    <row r="8255" spans="1:10" hidden="1" x14ac:dyDescent="0.3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16</v>
      </c>
    </row>
    <row r="8256" spans="1:10" hidden="1" x14ac:dyDescent="0.3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16</v>
      </c>
    </row>
    <row r="8257" spans="1:10" hidden="1" x14ac:dyDescent="0.3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16</v>
      </c>
    </row>
    <row r="8258" spans="1:10" hidden="1" x14ac:dyDescent="0.3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16</v>
      </c>
    </row>
    <row r="8259" spans="1:10" hidden="1" x14ac:dyDescent="0.3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16</v>
      </c>
    </row>
    <row r="8260" spans="1:10" hidden="1" x14ac:dyDescent="0.3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16</v>
      </c>
    </row>
    <row r="8261" spans="1:10" hidden="1" x14ac:dyDescent="0.3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16</v>
      </c>
    </row>
    <row r="8262" spans="1:10" hidden="1" x14ac:dyDescent="0.3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16</v>
      </c>
    </row>
    <row r="8263" spans="1:10" hidden="1" x14ac:dyDescent="0.3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16</v>
      </c>
    </row>
    <row r="8264" spans="1:10" hidden="1" x14ac:dyDescent="0.3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16</v>
      </c>
    </row>
    <row r="8265" spans="1:10" hidden="1" x14ac:dyDescent="0.3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16</v>
      </c>
    </row>
    <row r="8266" spans="1:10" hidden="1" x14ac:dyDescent="0.3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16</v>
      </c>
    </row>
    <row r="8267" spans="1:10" hidden="1" x14ac:dyDescent="0.3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16</v>
      </c>
    </row>
    <row r="8268" spans="1:10" hidden="1" x14ac:dyDescent="0.3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16</v>
      </c>
    </row>
    <row r="8269" spans="1:10" hidden="1" x14ac:dyDescent="0.3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16</v>
      </c>
    </row>
    <row r="8270" spans="1:10" hidden="1" x14ac:dyDescent="0.3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16</v>
      </c>
    </row>
    <row r="8271" spans="1:10" hidden="1" x14ac:dyDescent="0.3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16</v>
      </c>
    </row>
    <row r="8272" spans="1:10" hidden="1" x14ac:dyDescent="0.3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16</v>
      </c>
    </row>
    <row r="8273" spans="1:10" hidden="1" x14ac:dyDescent="0.3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16</v>
      </c>
    </row>
    <row r="8274" spans="1:10" hidden="1" x14ac:dyDescent="0.3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16</v>
      </c>
    </row>
    <row r="8275" spans="1:10" hidden="1" x14ac:dyDescent="0.3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16</v>
      </c>
    </row>
    <row r="8276" spans="1:10" hidden="1" x14ac:dyDescent="0.3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16</v>
      </c>
    </row>
    <row r="8277" spans="1:10" hidden="1" x14ac:dyDescent="0.3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16</v>
      </c>
    </row>
    <row r="8278" spans="1:10" hidden="1" x14ac:dyDescent="0.3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16</v>
      </c>
    </row>
    <row r="8279" spans="1:10" hidden="1" x14ac:dyDescent="0.3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16</v>
      </c>
    </row>
    <row r="8280" spans="1:10" hidden="1" x14ac:dyDescent="0.3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16</v>
      </c>
    </row>
    <row r="8281" spans="1:10" hidden="1" x14ac:dyDescent="0.3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16</v>
      </c>
    </row>
    <row r="8282" spans="1:10" hidden="1" x14ac:dyDescent="0.3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16</v>
      </c>
    </row>
    <row r="8283" spans="1:10" hidden="1" x14ac:dyDescent="0.3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16</v>
      </c>
    </row>
    <row r="8284" spans="1:10" hidden="1" x14ac:dyDescent="0.3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16</v>
      </c>
    </row>
    <row r="8285" spans="1:10" hidden="1" x14ac:dyDescent="0.3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16</v>
      </c>
    </row>
    <row r="8286" spans="1:10" hidden="1" x14ac:dyDescent="0.3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16</v>
      </c>
    </row>
    <row r="8287" spans="1:10" hidden="1" x14ac:dyDescent="0.3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16</v>
      </c>
    </row>
    <row r="8288" spans="1:10" hidden="1" x14ac:dyDescent="0.3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16</v>
      </c>
    </row>
    <row r="8289" spans="1:10" hidden="1" x14ac:dyDescent="0.3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16</v>
      </c>
    </row>
    <row r="8290" spans="1:10" hidden="1" x14ac:dyDescent="0.3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16</v>
      </c>
    </row>
    <row r="8291" spans="1:10" hidden="1" x14ac:dyDescent="0.3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16</v>
      </c>
    </row>
    <row r="8292" spans="1:10" hidden="1" x14ac:dyDescent="0.3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16</v>
      </c>
    </row>
    <row r="8293" spans="1:10" hidden="1" x14ac:dyDescent="0.3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16</v>
      </c>
    </row>
    <row r="8294" spans="1:10" hidden="1" x14ac:dyDescent="0.3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16</v>
      </c>
    </row>
    <row r="8295" spans="1:10" hidden="1" x14ac:dyDescent="0.3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16</v>
      </c>
    </row>
    <row r="8296" spans="1:10" hidden="1" x14ac:dyDescent="0.3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16</v>
      </c>
    </row>
    <row r="8297" spans="1:10" hidden="1" x14ac:dyDescent="0.3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16</v>
      </c>
    </row>
    <row r="8298" spans="1:10" hidden="1" x14ac:dyDescent="0.3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16</v>
      </c>
    </row>
    <row r="8299" spans="1:10" hidden="1" x14ac:dyDescent="0.3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16</v>
      </c>
    </row>
    <row r="8300" spans="1:10" hidden="1" x14ac:dyDescent="0.3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16</v>
      </c>
    </row>
    <row r="8301" spans="1:10" hidden="1" x14ac:dyDescent="0.3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16</v>
      </c>
    </row>
    <row r="8302" spans="1:10" hidden="1" x14ac:dyDescent="0.3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16</v>
      </c>
    </row>
    <row r="8303" spans="1:10" hidden="1" x14ac:dyDescent="0.3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16</v>
      </c>
    </row>
    <row r="8304" spans="1:10" hidden="1" x14ac:dyDescent="0.3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16</v>
      </c>
    </row>
    <row r="8305" spans="1:10" hidden="1" x14ac:dyDescent="0.3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16</v>
      </c>
    </row>
    <row r="8306" spans="1:10" hidden="1" x14ac:dyDescent="0.3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16</v>
      </c>
    </row>
    <row r="8307" spans="1:10" hidden="1" x14ac:dyDescent="0.3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16</v>
      </c>
    </row>
    <row r="8308" spans="1:10" hidden="1" x14ac:dyDescent="0.3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16</v>
      </c>
    </row>
    <row r="8309" spans="1:10" hidden="1" x14ac:dyDescent="0.3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16</v>
      </c>
    </row>
    <row r="8310" spans="1:10" hidden="1" x14ac:dyDescent="0.3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16</v>
      </c>
    </row>
    <row r="8311" spans="1:10" hidden="1" x14ac:dyDescent="0.3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16</v>
      </c>
    </row>
    <row r="8312" spans="1:10" hidden="1" x14ac:dyDescent="0.3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16</v>
      </c>
    </row>
    <row r="8313" spans="1:10" hidden="1" x14ac:dyDescent="0.3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16</v>
      </c>
    </row>
    <row r="8314" spans="1:10" hidden="1" x14ac:dyDescent="0.3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16</v>
      </c>
    </row>
    <row r="8315" spans="1:10" hidden="1" x14ac:dyDescent="0.3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16</v>
      </c>
    </row>
    <row r="8316" spans="1:10" hidden="1" x14ac:dyDescent="0.3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15</v>
      </c>
    </row>
    <row r="8317" spans="1:10" hidden="1" x14ac:dyDescent="0.3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15</v>
      </c>
    </row>
    <row r="8318" spans="1:10" hidden="1" x14ac:dyDescent="0.3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15</v>
      </c>
    </row>
    <row r="8319" spans="1:10" hidden="1" x14ac:dyDescent="0.3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15</v>
      </c>
    </row>
    <row r="8320" spans="1:10" hidden="1" x14ac:dyDescent="0.3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15</v>
      </c>
    </row>
    <row r="8321" spans="1:10" x14ac:dyDescent="0.3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</row>
    <row r="8322" spans="1:10" x14ac:dyDescent="0.3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</row>
    <row r="8323" spans="1:10" x14ac:dyDescent="0.3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</row>
    <row r="8324" spans="1:10" x14ac:dyDescent="0.3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</row>
    <row r="8325" spans="1:10" x14ac:dyDescent="0.3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</row>
    <row r="8326" spans="1:10" x14ac:dyDescent="0.3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</row>
    <row r="8327" spans="1:10" x14ac:dyDescent="0.3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</row>
    <row r="8328" spans="1:10" x14ac:dyDescent="0.3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</row>
    <row r="8329" spans="1:10" x14ac:dyDescent="0.3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</row>
    <row r="8330" spans="1:10" x14ac:dyDescent="0.3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</row>
    <row r="8331" spans="1:10" x14ac:dyDescent="0.3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</row>
    <row r="8332" spans="1:10" x14ac:dyDescent="0.3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</row>
    <row r="8333" spans="1:10" x14ac:dyDescent="0.3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</row>
    <row r="8334" spans="1:10" x14ac:dyDescent="0.3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</row>
    <row r="8335" spans="1:10" x14ac:dyDescent="0.3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</row>
    <row r="8336" spans="1:10" x14ac:dyDescent="0.3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</row>
    <row r="8337" spans="1:10" x14ac:dyDescent="0.3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</row>
    <row r="8338" spans="1:10" x14ac:dyDescent="0.3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</row>
    <row r="8339" spans="1:10" x14ac:dyDescent="0.3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</row>
    <row r="8340" spans="1:10" x14ac:dyDescent="0.3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</row>
    <row r="8341" spans="1:10" x14ac:dyDescent="0.3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</row>
    <row r="8342" spans="1:10" x14ac:dyDescent="0.3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</row>
    <row r="8343" spans="1:10" x14ac:dyDescent="0.3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</row>
    <row r="8344" spans="1:10" x14ac:dyDescent="0.3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</row>
    <row r="8345" spans="1:10" x14ac:dyDescent="0.3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</row>
    <row r="8346" spans="1:10" x14ac:dyDescent="0.3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</row>
    <row r="8347" spans="1:10" x14ac:dyDescent="0.3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</row>
    <row r="8348" spans="1:10" x14ac:dyDescent="0.3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</row>
    <row r="8349" spans="1:10" x14ac:dyDescent="0.3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</row>
    <row r="8350" spans="1:10" x14ac:dyDescent="0.3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</row>
    <row r="8351" spans="1:10" x14ac:dyDescent="0.3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</row>
    <row r="8352" spans="1:10" x14ac:dyDescent="0.3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</row>
    <row r="8353" spans="1:10" x14ac:dyDescent="0.3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</row>
    <row r="8354" spans="1:10" x14ac:dyDescent="0.3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</row>
    <row r="8355" spans="1:10" x14ac:dyDescent="0.3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</row>
    <row r="8356" spans="1:10" x14ac:dyDescent="0.3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</row>
    <row r="8357" spans="1:10" x14ac:dyDescent="0.3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</row>
    <row r="8358" spans="1:10" x14ac:dyDescent="0.3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</row>
    <row r="8359" spans="1:10" x14ac:dyDescent="0.3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</row>
    <row r="8360" spans="1:10" x14ac:dyDescent="0.3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</row>
    <row r="8361" spans="1:10" x14ac:dyDescent="0.3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</row>
    <row r="8362" spans="1:10" x14ac:dyDescent="0.3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</row>
    <row r="8363" spans="1:10" x14ac:dyDescent="0.3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</row>
    <row r="8364" spans="1:10" x14ac:dyDescent="0.3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</row>
    <row r="8365" spans="1:10" x14ac:dyDescent="0.3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</row>
    <row r="8366" spans="1:10" x14ac:dyDescent="0.3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</row>
    <row r="8367" spans="1:10" x14ac:dyDescent="0.3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</row>
    <row r="8368" spans="1:10" x14ac:dyDescent="0.3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</row>
    <row r="8369" spans="1:10" x14ac:dyDescent="0.3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</row>
    <row r="8370" spans="1:10" x14ac:dyDescent="0.3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</row>
    <row r="8371" spans="1:10" x14ac:dyDescent="0.3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</row>
    <row r="8372" spans="1:10" x14ac:dyDescent="0.3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</row>
    <row r="8373" spans="1:10" x14ac:dyDescent="0.3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</row>
    <row r="8374" spans="1:10" x14ac:dyDescent="0.3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</row>
    <row r="8375" spans="1:10" x14ac:dyDescent="0.3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</row>
    <row r="8376" spans="1:10" x14ac:dyDescent="0.3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</row>
    <row r="8377" spans="1:10" x14ac:dyDescent="0.3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</row>
    <row r="8378" spans="1:10" x14ac:dyDescent="0.3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</row>
    <row r="8379" spans="1:10" x14ac:dyDescent="0.3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</row>
    <row r="8380" spans="1:10" x14ac:dyDescent="0.3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</row>
    <row r="8381" spans="1:10" x14ac:dyDescent="0.3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</row>
    <row r="8382" spans="1:10" x14ac:dyDescent="0.3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</row>
    <row r="8383" spans="1:10" x14ac:dyDescent="0.3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</row>
    <row r="8384" spans="1:10" x14ac:dyDescent="0.3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</row>
    <row r="8385" spans="1:10" x14ac:dyDescent="0.3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</row>
    <row r="8386" spans="1:10" x14ac:dyDescent="0.3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</row>
    <row r="8387" spans="1:10" x14ac:dyDescent="0.3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</row>
    <row r="8388" spans="1:10" x14ac:dyDescent="0.3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</row>
    <row r="8389" spans="1:10" x14ac:dyDescent="0.3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</row>
    <row r="8390" spans="1:10" x14ac:dyDescent="0.3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</row>
    <row r="8391" spans="1:10" x14ac:dyDescent="0.3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</row>
    <row r="8392" spans="1:10" x14ac:dyDescent="0.3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</row>
    <row r="8393" spans="1:10" x14ac:dyDescent="0.3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</row>
    <row r="8394" spans="1:10" x14ac:dyDescent="0.3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</row>
    <row r="8395" spans="1:10" x14ac:dyDescent="0.3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</row>
    <row r="8396" spans="1:10" x14ac:dyDescent="0.3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</row>
    <row r="8397" spans="1:10" x14ac:dyDescent="0.3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</row>
    <row r="8398" spans="1:10" x14ac:dyDescent="0.3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</row>
    <row r="8399" spans="1:10" x14ac:dyDescent="0.3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</row>
    <row r="8400" spans="1:10" x14ac:dyDescent="0.3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</row>
    <row r="8401" spans="1:10" x14ac:dyDescent="0.3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</row>
    <row r="8402" spans="1:10" x14ac:dyDescent="0.3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</row>
    <row r="8403" spans="1:10" x14ac:dyDescent="0.3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</row>
    <row r="8404" spans="1:10" x14ac:dyDescent="0.3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</row>
    <row r="8405" spans="1:10" x14ac:dyDescent="0.3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</row>
    <row r="8406" spans="1:10" x14ac:dyDescent="0.3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</row>
    <row r="8407" spans="1:10" x14ac:dyDescent="0.3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</row>
    <row r="8408" spans="1:10" x14ac:dyDescent="0.3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</row>
    <row r="8409" spans="1:10" x14ac:dyDescent="0.3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</row>
    <row r="8410" spans="1:10" x14ac:dyDescent="0.3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</row>
    <row r="8411" spans="1:10" x14ac:dyDescent="0.3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</row>
    <row r="8412" spans="1:10" x14ac:dyDescent="0.3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</row>
    <row r="8413" spans="1:10" x14ac:dyDescent="0.3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</row>
    <row r="8414" spans="1:10" x14ac:dyDescent="0.3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</row>
    <row r="8415" spans="1:10" x14ac:dyDescent="0.3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</row>
    <row r="8416" spans="1:10" x14ac:dyDescent="0.3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</row>
    <row r="8417" spans="1:10" x14ac:dyDescent="0.3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</row>
    <row r="8418" spans="1:10" x14ac:dyDescent="0.3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</row>
    <row r="8419" spans="1:10" x14ac:dyDescent="0.3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</row>
    <row r="8420" spans="1:10" x14ac:dyDescent="0.3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</row>
    <row r="8421" spans="1:10" x14ac:dyDescent="0.3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</row>
    <row r="8422" spans="1:10" x14ac:dyDescent="0.3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</row>
    <row r="8423" spans="1:10" x14ac:dyDescent="0.3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</row>
    <row r="8424" spans="1:10" x14ac:dyDescent="0.3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</row>
    <row r="8425" spans="1:10" x14ac:dyDescent="0.3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</row>
    <row r="8426" spans="1:10" x14ac:dyDescent="0.3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</row>
    <row r="8427" spans="1:10" x14ac:dyDescent="0.3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</row>
    <row r="8428" spans="1:10" x14ac:dyDescent="0.3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</row>
    <row r="8429" spans="1:10" x14ac:dyDescent="0.3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</row>
    <row r="8430" spans="1:10" x14ac:dyDescent="0.3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</row>
    <row r="8431" spans="1:10" x14ac:dyDescent="0.3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</row>
    <row r="8432" spans="1:10" x14ac:dyDescent="0.3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</row>
    <row r="8433" spans="1:10" x14ac:dyDescent="0.3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</row>
    <row r="8434" spans="1:10" x14ac:dyDescent="0.3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</row>
    <row r="8435" spans="1:10" x14ac:dyDescent="0.3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</row>
    <row r="8436" spans="1:10" x14ac:dyDescent="0.3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</row>
    <row r="8437" spans="1:10" x14ac:dyDescent="0.3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</row>
    <row r="8438" spans="1:10" x14ac:dyDescent="0.3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</row>
    <row r="8439" spans="1:10" x14ac:dyDescent="0.3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</row>
    <row r="8440" spans="1:10" x14ac:dyDescent="0.3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</row>
    <row r="8441" spans="1:10" x14ac:dyDescent="0.3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</row>
    <row r="8442" spans="1:10" x14ac:dyDescent="0.3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</row>
    <row r="8443" spans="1:10" x14ac:dyDescent="0.3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</row>
    <row r="8444" spans="1:10" x14ac:dyDescent="0.3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</row>
    <row r="8445" spans="1:10" x14ac:dyDescent="0.3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</row>
    <row r="8446" spans="1:10" x14ac:dyDescent="0.3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</row>
    <row r="8447" spans="1:10" x14ac:dyDescent="0.3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</row>
    <row r="8448" spans="1:10" x14ac:dyDescent="0.3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</row>
    <row r="8449" spans="1:10" x14ac:dyDescent="0.3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</row>
    <row r="8450" spans="1:10" x14ac:dyDescent="0.3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</row>
    <row r="8451" spans="1:10" x14ac:dyDescent="0.3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</row>
    <row r="8452" spans="1:10" x14ac:dyDescent="0.3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</row>
    <row r="8453" spans="1:10" x14ac:dyDescent="0.3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</row>
    <row r="8454" spans="1:10" x14ac:dyDescent="0.3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</row>
    <row r="8455" spans="1:10" x14ac:dyDescent="0.3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</row>
    <row r="8456" spans="1:10" x14ac:dyDescent="0.3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</row>
    <row r="8457" spans="1:10" x14ac:dyDescent="0.3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</row>
    <row r="8458" spans="1:10" x14ac:dyDescent="0.3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</row>
    <row r="8459" spans="1:10" x14ac:dyDescent="0.3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</row>
    <row r="8460" spans="1:10" x14ac:dyDescent="0.3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</row>
    <row r="8461" spans="1:10" x14ac:dyDescent="0.3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</row>
    <row r="8462" spans="1:10" x14ac:dyDescent="0.3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</row>
    <row r="8463" spans="1:10" x14ac:dyDescent="0.3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</row>
    <row r="8464" spans="1:10" x14ac:dyDescent="0.3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</row>
    <row r="8465" spans="1:10" x14ac:dyDescent="0.3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</row>
    <row r="8466" spans="1:10" x14ac:dyDescent="0.3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</row>
    <row r="8467" spans="1:10" x14ac:dyDescent="0.3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</row>
    <row r="8468" spans="1:10" x14ac:dyDescent="0.3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</row>
    <row r="8469" spans="1:10" x14ac:dyDescent="0.3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</row>
    <row r="8470" spans="1:10" x14ac:dyDescent="0.3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</row>
    <row r="8471" spans="1:10" x14ac:dyDescent="0.3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</row>
    <row r="8472" spans="1:10" x14ac:dyDescent="0.3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</row>
    <row r="8473" spans="1:10" x14ac:dyDescent="0.3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</row>
    <row r="8474" spans="1:10" x14ac:dyDescent="0.3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</row>
    <row r="8475" spans="1:10" x14ac:dyDescent="0.3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</row>
    <row r="8476" spans="1:10" x14ac:dyDescent="0.3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</row>
    <row r="8477" spans="1:10" x14ac:dyDescent="0.3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</row>
    <row r="8478" spans="1:10" x14ac:dyDescent="0.3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</row>
    <row r="8479" spans="1:10" x14ac:dyDescent="0.3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</row>
    <row r="8480" spans="1:10" x14ac:dyDescent="0.3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</row>
    <row r="8481" spans="1:10" x14ac:dyDescent="0.3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</row>
    <row r="8482" spans="1:10" x14ac:dyDescent="0.3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</row>
    <row r="8483" spans="1:10" x14ac:dyDescent="0.3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</row>
    <row r="8484" spans="1:10" x14ac:dyDescent="0.3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</row>
    <row r="8485" spans="1:10" x14ac:dyDescent="0.3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</row>
    <row r="8486" spans="1:10" x14ac:dyDescent="0.3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</row>
    <row r="8487" spans="1:10" x14ac:dyDescent="0.3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</row>
    <row r="8488" spans="1:10" x14ac:dyDescent="0.3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</row>
    <row r="8489" spans="1:10" x14ac:dyDescent="0.3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</row>
    <row r="8490" spans="1:10" x14ac:dyDescent="0.3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</row>
    <row r="8491" spans="1:10" x14ac:dyDescent="0.3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</row>
    <row r="8492" spans="1:10" x14ac:dyDescent="0.3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</row>
    <row r="8493" spans="1:10" x14ac:dyDescent="0.3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</row>
    <row r="8494" spans="1:10" x14ac:dyDescent="0.3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</row>
    <row r="8495" spans="1:10" x14ac:dyDescent="0.3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</row>
    <row r="8496" spans="1:10" x14ac:dyDescent="0.3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</row>
    <row r="8497" spans="1:10" x14ac:dyDescent="0.3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</row>
    <row r="8498" spans="1:10" x14ac:dyDescent="0.3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</row>
    <row r="8499" spans="1:10" x14ac:dyDescent="0.3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</row>
    <row r="8500" spans="1:10" x14ac:dyDescent="0.3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</row>
    <row r="8501" spans="1:10" x14ac:dyDescent="0.3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</row>
    <row r="8502" spans="1:10" x14ac:dyDescent="0.3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</row>
    <row r="8503" spans="1:10" x14ac:dyDescent="0.3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</row>
    <row r="8504" spans="1:10" x14ac:dyDescent="0.3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</row>
    <row r="8505" spans="1:10" x14ac:dyDescent="0.3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</row>
    <row r="8506" spans="1:10" x14ac:dyDescent="0.3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</row>
    <row r="8507" spans="1:10" x14ac:dyDescent="0.3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</row>
    <row r="8508" spans="1:10" x14ac:dyDescent="0.3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</row>
    <row r="8509" spans="1:10" x14ac:dyDescent="0.3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</row>
    <row r="8510" spans="1:10" x14ac:dyDescent="0.3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</row>
    <row r="8511" spans="1:10" x14ac:dyDescent="0.3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</row>
    <row r="8512" spans="1:10" x14ac:dyDescent="0.3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</row>
    <row r="8513" spans="1:10" x14ac:dyDescent="0.3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</row>
    <row r="8514" spans="1:10" x14ac:dyDescent="0.3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</row>
    <row r="8515" spans="1:10" x14ac:dyDescent="0.3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</row>
    <row r="8516" spans="1:10" x14ac:dyDescent="0.3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</row>
    <row r="8517" spans="1:10" x14ac:dyDescent="0.3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</row>
    <row r="8518" spans="1:10" x14ac:dyDescent="0.3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</row>
    <row r="8519" spans="1:10" x14ac:dyDescent="0.3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</row>
    <row r="8520" spans="1:10" x14ac:dyDescent="0.3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</row>
    <row r="8521" spans="1:10" x14ac:dyDescent="0.3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</row>
    <row r="8522" spans="1:10" x14ac:dyDescent="0.3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</row>
    <row r="8523" spans="1:10" x14ac:dyDescent="0.3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</row>
    <row r="8524" spans="1:10" x14ac:dyDescent="0.3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</row>
    <row r="8525" spans="1:10" x14ac:dyDescent="0.3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</row>
    <row r="8526" spans="1:10" x14ac:dyDescent="0.3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</row>
    <row r="8527" spans="1:10" x14ac:dyDescent="0.3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</row>
    <row r="8528" spans="1:10" x14ac:dyDescent="0.3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</row>
    <row r="8529" spans="1:10" x14ac:dyDescent="0.3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</row>
    <row r="8530" spans="1:10" x14ac:dyDescent="0.3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</row>
    <row r="8531" spans="1:10" x14ac:dyDescent="0.3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</row>
    <row r="8532" spans="1:10" x14ac:dyDescent="0.3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</row>
    <row r="8533" spans="1:10" x14ac:dyDescent="0.3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</row>
    <row r="8534" spans="1:10" x14ac:dyDescent="0.3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</row>
    <row r="8535" spans="1:10" x14ac:dyDescent="0.3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</row>
    <row r="8536" spans="1:10" x14ac:dyDescent="0.3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</row>
    <row r="8537" spans="1:10" x14ac:dyDescent="0.3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</row>
    <row r="8538" spans="1:10" x14ac:dyDescent="0.3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</row>
    <row r="8539" spans="1:10" x14ac:dyDescent="0.3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</row>
    <row r="8540" spans="1:10" x14ac:dyDescent="0.3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</row>
    <row r="8541" spans="1:10" x14ac:dyDescent="0.3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</row>
    <row r="8542" spans="1:10" x14ac:dyDescent="0.3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</row>
    <row r="8543" spans="1:10" x14ac:dyDescent="0.3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</row>
    <row r="8544" spans="1:10" x14ac:dyDescent="0.3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</row>
    <row r="8545" spans="1:10" x14ac:dyDescent="0.3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</row>
    <row r="8546" spans="1:10" x14ac:dyDescent="0.3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</row>
    <row r="8547" spans="1:10" x14ac:dyDescent="0.3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</row>
    <row r="8548" spans="1:10" x14ac:dyDescent="0.3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</row>
    <row r="8549" spans="1:10" x14ac:dyDescent="0.3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</row>
    <row r="8550" spans="1:10" x14ac:dyDescent="0.3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</row>
    <row r="8551" spans="1:10" x14ac:dyDescent="0.3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</row>
    <row r="8552" spans="1:10" x14ac:dyDescent="0.3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</row>
    <row r="8553" spans="1:10" x14ac:dyDescent="0.3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</row>
    <row r="8554" spans="1:10" hidden="1" x14ac:dyDescent="0.3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16</v>
      </c>
    </row>
    <row r="8555" spans="1:10" hidden="1" x14ac:dyDescent="0.3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16</v>
      </c>
    </row>
    <row r="8556" spans="1:10" x14ac:dyDescent="0.3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</row>
    <row r="8557" spans="1:10" x14ac:dyDescent="0.3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</row>
    <row r="8558" spans="1:10" x14ac:dyDescent="0.3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</row>
    <row r="8559" spans="1:10" x14ac:dyDescent="0.3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</row>
    <row r="8560" spans="1:10" x14ac:dyDescent="0.3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</row>
    <row r="8561" spans="1:10" x14ac:dyDescent="0.3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</row>
    <row r="8562" spans="1:10" x14ac:dyDescent="0.3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</row>
    <row r="8563" spans="1:10" x14ac:dyDescent="0.3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</row>
    <row r="8564" spans="1:10" x14ac:dyDescent="0.3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</row>
    <row r="8565" spans="1:10" x14ac:dyDescent="0.3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</row>
    <row r="8566" spans="1:10" x14ac:dyDescent="0.3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</row>
    <row r="8567" spans="1:10" x14ac:dyDescent="0.3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</row>
    <row r="8568" spans="1:10" x14ac:dyDescent="0.3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</row>
    <row r="8569" spans="1:10" x14ac:dyDescent="0.3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</row>
    <row r="8570" spans="1:10" x14ac:dyDescent="0.3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</row>
    <row r="8571" spans="1:10" x14ac:dyDescent="0.3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</row>
    <row r="8572" spans="1:10" x14ac:dyDescent="0.3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</row>
    <row r="8573" spans="1:10" x14ac:dyDescent="0.3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</row>
    <row r="8574" spans="1:10" x14ac:dyDescent="0.3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</row>
    <row r="8575" spans="1:10" x14ac:dyDescent="0.3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</row>
    <row r="8576" spans="1:10" hidden="1" x14ac:dyDescent="0.3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16</v>
      </c>
    </row>
    <row r="8577" spans="1:10" x14ac:dyDescent="0.3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</row>
    <row r="8578" spans="1:10" x14ac:dyDescent="0.3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</row>
    <row r="8579" spans="1:10" x14ac:dyDescent="0.3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</row>
    <row r="8580" spans="1:10" x14ac:dyDescent="0.3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</row>
    <row r="8581" spans="1:10" x14ac:dyDescent="0.3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</row>
    <row r="8582" spans="1:10" x14ac:dyDescent="0.3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</row>
    <row r="8583" spans="1:10" x14ac:dyDescent="0.3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</row>
    <row r="8584" spans="1:10" x14ac:dyDescent="0.3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</row>
    <row r="8585" spans="1:10" x14ac:dyDescent="0.3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</row>
    <row r="8586" spans="1:10" x14ac:dyDescent="0.3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</row>
    <row r="8587" spans="1:10" x14ac:dyDescent="0.3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</row>
    <row r="8588" spans="1:10" x14ac:dyDescent="0.3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</row>
    <row r="8589" spans="1:10" x14ac:dyDescent="0.3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</row>
    <row r="8590" spans="1:10" x14ac:dyDescent="0.3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</row>
    <row r="8591" spans="1:10" x14ac:dyDescent="0.3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</row>
    <row r="8592" spans="1:10" x14ac:dyDescent="0.3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</row>
    <row r="8593" spans="1:10" x14ac:dyDescent="0.3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</row>
    <row r="8594" spans="1:10" x14ac:dyDescent="0.3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</row>
    <row r="8595" spans="1:10" x14ac:dyDescent="0.3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</row>
    <row r="8596" spans="1:10" x14ac:dyDescent="0.3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</row>
    <row r="8597" spans="1:10" x14ac:dyDescent="0.3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</row>
    <row r="8598" spans="1:10" x14ac:dyDescent="0.3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</row>
    <row r="8599" spans="1:10" x14ac:dyDescent="0.3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</row>
    <row r="8600" spans="1:10" x14ac:dyDescent="0.3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</row>
    <row r="8601" spans="1:10" x14ac:dyDescent="0.3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</row>
    <row r="8602" spans="1:10" x14ac:dyDescent="0.3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</row>
    <row r="8603" spans="1:10" x14ac:dyDescent="0.3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</row>
    <row r="8604" spans="1:10" x14ac:dyDescent="0.3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</row>
    <row r="8605" spans="1:10" x14ac:dyDescent="0.3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</row>
    <row r="8606" spans="1:10" x14ac:dyDescent="0.3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</row>
    <row r="8607" spans="1:10" x14ac:dyDescent="0.3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</row>
    <row r="8608" spans="1:10" x14ac:dyDescent="0.3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</row>
    <row r="8609" spans="1:10" x14ac:dyDescent="0.3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</row>
    <row r="8610" spans="1:10" x14ac:dyDescent="0.3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</row>
    <row r="8611" spans="1:10" x14ac:dyDescent="0.3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</row>
    <row r="8612" spans="1:10" x14ac:dyDescent="0.3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</row>
    <row r="8613" spans="1:10" x14ac:dyDescent="0.3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</row>
    <row r="8614" spans="1:10" x14ac:dyDescent="0.3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</row>
    <row r="8615" spans="1:10" x14ac:dyDescent="0.3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</row>
    <row r="8616" spans="1:10" x14ac:dyDescent="0.3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</row>
    <row r="8617" spans="1:10" x14ac:dyDescent="0.3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</row>
    <row r="8618" spans="1:10" x14ac:dyDescent="0.3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</row>
    <row r="8619" spans="1:10" x14ac:dyDescent="0.3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</row>
    <row r="8620" spans="1:10" x14ac:dyDescent="0.3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</row>
    <row r="8621" spans="1:10" x14ac:dyDescent="0.3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</row>
    <row r="8622" spans="1:10" x14ac:dyDescent="0.3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</row>
    <row r="8623" spans="1:10" x14ac:dyDescent="0.3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</row>
    <row r="8624" spans="1:10" x14ac:dyDescent="0.3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</row>
    <row r="8625" spans="1:10" x14ac:dyDescent="0.3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</row>
    <row r="8626" spans="1:10" x14ac:dyDescent="0.3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</row>
    <row r="8627" spans="1:10" x14ac:dyDescent="0.3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</row>
    <row r="8628" spans="1:10" x14ac:dyDescent="0.3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</row>
    <row r="8629" spans="1:10" x14ac:dyDescent="0.3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</row>
    <row r="8630" spans="1:10" x14ac:dyDescent="0.3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</row>
    <row r="8631" spans="1:10" x14ac:dyDescent="0.3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</row>
    <row r="8632" spans="1:10" x14ac:dyDescent="0.3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</row>
    <row r="8633" spans="1:10" x14ac:dyDescent="0.3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</row>
    <row r="8634" spans="1:10" x14ac:dyDescent="0.3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</row>
    <row r="8635" spans="1:10" x14ac:dyDescent="0.3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</row>
    <row r="8636" spans="1:10" x14ac:dyDescent="0.3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</row>
    <row r="8637" spans="1:10" x14ac:dyDescent="0.3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</row>
    <row r="8638" spans="1:10" x14ac:dyDescent="0.3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</row>
    <row r="8639" spans="1:10" x14ac:dyDescent="0.3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</row>
    <row r="8640" spans="1:10" x14ac:dyDescent="0.3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</row>
    <row r="8641" spans="1:10" hidden="1" x14ac:dyDescent="0.3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16</v>
      </c>
    </row>
    <row r="8642" spans="1:10" x14ac:dyDescent="0.3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</row>
    <row r="8643" spans="1:10" x14ac:dyDescent="0.3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</row>
    <row r="8644" spans="1:10" hidden="1" x14ac:dyDescent="0.3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16</v>
      </c>
    </row>
    <row r="8645" spans="1:10" x14ac:dyDescent="0.3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</row>
    <row r="8646" spans="1:10" x14ac:dyDescent="0.3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</row>
    <row r="8647" spans="1:10" x14ac:dyDescent="0.3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</row>
    <row r="8648" spans="1:10" x14ac:dyDescent="0.3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</row>
    <row r="8649" spans="1:10" x14ac:dyDescent="0.3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</row>
    <row r="8650" spans="1:10" x14ac:dyDescent="0.3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</row>
    <row r="8651" spans="1:10" x14ac:dyDescent="0.3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</row>
    <row r="8652" spans="1:10" x14ac:dyDescent="0.3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</row>
    <row r="8653" spans="1:10" x14ac:dyDescent="0.3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</row>
    <row r="8654" spans="1:10" x14ac:dyDescent="0.3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</row>
    <row r="8655" spans="1:10" x14ac:dyDescent="0.3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</row>
    <row r="8656" spans="1:10" x14ac:dyDescent="0.3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</row>
    <row r="8657" spans="1:10" hidden="1" x14ac:dyDescent="0.3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16</v>
      </c>
    </row>
    <row r="8658" spans="1:10" x14ac:dyDescent="0.3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</row>
    <row r="8659" spans="1:10" x14ac:dyDescent="0.3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</row>
    <row r="8660" spans="1:10" x14ac:dyDescent="0.3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</row>
    <row r="8661" spans="1:10" hidden="1" x14ac:dyDescent="0.3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16</v>
      </c>
    </row>
    <row r="8662" spans="1:10" x14ac:dyDescent="0.3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</row>
    <row r="8663" spans="1:10" x14ac:dyDescent="0.3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</row>
    <row r="8664" spans="1:10" x14ac:dyDescent="0.3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</row>
    <row r="8665" spans="1:10" x14ac:dyDescent="0.3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</row>
    <row r="8666" spans="1:10" x14ac:dyDescent="0.3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</row>
    <row r="8667" spans="1:10" x14ac:dyDescent="0.3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</row>
    <row r="8668" spans="1:10" hidden="1" x14ac:dyDescent="0.3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16</v>
      </c>
    </row>
    <row r="8669" spans="1:10" hidden="1" x14ac:dyDescent="0.3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16</v>
      </c>
    </row>
    <row r="8670" spans="1:10" hidden="1" x14ac:dyDescent="0.3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16</v>
      </c>
    </row>
    <row r="8671" spans="1:10" hidden="1" x14ac:dyDescent="0.3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16</v>
      </c>
    </row>
    <row r="8672" spans="1:10" x14ac:dyDescent="0.3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</row>
    <row r="8673" spans="1:10" hidden="1" x14ac:dyDescent="0.3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16</v>
      </c>
    </row>
    <row r="8674" spans="1:10" hidden="1" x14ac:dyDescent="0.3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16</v>
      </c>
    </row>
    <row r="8675" spans="1:10" x14ac:dyDescent="0.3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</row>
    <row r="8676" spans="1:10" x14ac:dyDescent="0.3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</row>
    <row r="8677" spans="1:10" x14ac:dyDescent="0.3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</row>
    <row r="8678" spans="1:10" x14ac:dyDescent="0.3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</row>
    <row r="8679" spans="1:10" x14ac:dyDescent="0.3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</row>
    <row r="8680" spans="1:10" x14ac:dyDescent="0.3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</row>
    <row r="8681" spans="1:10" x14ac:dyDescent="0.3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</row>
    <row r="8682" spans="1:10" x14ac:dyDescent="0.3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</row>
    <row r="8683" spans="1:10" x14ac:dyDescent="0.3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</row>
    <row r="8684" spans="1:10" x14ac:dyDescent="0.3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</row>
    <row r="8685" spans="1:10" x14ac:dyDescent="0.3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</row>
    <row r="8686" spans="1:10" x14ac:dyDescent="0.3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</row>
    <row r="8687" spans="1:10" x14ac:dyDescent="0.3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</row>
    <row r="8688" spans="1:10" x14ac:dyDescent="0.3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</row>
    <row r="8689" spans="1:10" x14ac:dyDescent="0.3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</row>
    <row r="8690" spans="1:10" x14ac:dyDescent="0.3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</row>
    <row r="8691" spans="1:10" x14ac:dyDescent="0.3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</row>
    <row r="8692" spans="1:10" x14ac:dyDescent="0.3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</row>
    <row r="8693" spans="1:10" x14ac:dyDescent="0.3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</row>
    <row r="8694" spans="1:10" x14ac:dyDescent="0.3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</row>
    <row r="8695" spans="1:10" x14ac:dyDescent="0.3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</row>
    <row r="8696" spans="1:10" x14ac:dyDescent="0.3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</row>
    <row r="8697" spans="1:10" x14ac:dyDescent="0.3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</row>
    <row r="8698" spans="1:10" x14ac:dyDescent="0.3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</row>
    <row r="8699" spans="1:10" x14ac:dyDescent="0.3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</row>
    <row r="8700" spans="1:10" x14ac:dyDescent="0.3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</row>
    <row r="8701" spans="1:10" x14ac:dyDescent="0.3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</row>
    <row r="8702" spans="1:10" x14ac:dyDescent="0.3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</row>
    <row r="8703" spans="1:10" x14ac:dyDescent="0.3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</row>
    <row r="8704" spans="1:10" x14ac:dyDescent="0.3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</row>
    <row r="8705" spans="1:10" x14ac:dyDescent="0.3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</row>
    <row r="8706" spans="1:10" x14ac:dyDescent="0.3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</row>
    <row r="8707" spans="1:10" x14ac:dyDescent="0.3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</row>
    <row r="8708" spans="1:10" x14ac:dyDescent="0.3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</row>
    <row r="8709" spans="1:10" x14ac:dyDescent="0.3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</row>
    <row r="8710" spans="1:10" x14ac:dyDescent="0.3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</row>
    <row r="8711" spans="1:10" x14ac:dyDescent="0.3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</row>
    <row r="8712" spans="1:10" x14ac:dyDescent="0.3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</row>
    <row r="8713" spans="1:10" x14ac:dyDescent="0.3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</row>
    <row r="8714" spans="1:10" x14ac:dyDescent="0.3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</row>
    <row r="8715" spans="1:10" x14ac:dyDescent="0.3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</row>
    <row r="8716" spans="1:10" x14ac:dyDescent="0.3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</row>
    <row r="8717" spans="1:10" x14ac:dyDescent="0.3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</row>
    <row r="8718" spans="1:10" x14ac:dyDescent="0.3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</row>
    <row r="8719" spans="1:10" x14ac:dyDescent="0.3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</row>
    <row r="8720" spans="1:10" x14ac:dyDescent="0.3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</row>
    <row r="8721" spans="1:10" x14ac:dyDescent="0.3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</row>
    <row r="8722" spans="1:10" x14ac:dyDescent="0.3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</row>
    <row r="8723" spans="1:10" x14ac:dyDescent="0.3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</row>
    <row r="8724" spans="1:10" x14ac:dyDescent="0.3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</row>
    <row r="8725" spans="1:10" x14ac:dyDescent="0.3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</row>
    <row r="8726" spans="1:10" x14ac:dyDescent="0.3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</row>
    <row r="8727" spans="1:10" x14ac:dyDescent="0.3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</row>
    <row r="8728" spans="1:10" x14ac:dyDescent="0.3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</row>
    <row r="8729" spans="1:10" x14ac:dyDescent="0.3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</row>
    <row r="8730" spans="1:10" x14ac:dyDescent="0.3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</row>
    <row r="8731" spans="1:10" x14ac:dyDescent="0.3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</row>
    <row r="8732" spans="1:10" x14ac:dyDescent="0.3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</row>
    <row r="8733" spans="1:10" x14ac:dyDescent="0.3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</row>
    <row r="8734" spans="1:10" x14ac:dyDescent="0.3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</row>
    <row r="8735" spans="1:10" x14ac:dyDescent="0.3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</row>
    <row r="8736" spans="1:10" x14ac:dyDescent="0.3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</row>
    <row r="8737" spans="1:10" x14ac:dyDescent="0.3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</row>
    <row r="8738" spans="1:10" x14ac:dyDescent="0.3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</row>
    <row r="8739" spans="1:10" x14ac:dyDescent="0.3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</row>
    <row r="8740" spans="1:10" x14ac:dyDescent="0.3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</row>
    <row r="8741" spans="1:10" x14ac:dyDescent="0.3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</row>
    <row r="8742" spans="1:10" x14ac:dyDescent="0.3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</row>
    <row r="8743" spans="1:10" x14ac:dyDescent="0.3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</row>
    <row r="8744" spans="1:10" x14ac:dyDescent="0.3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</row>
    <row r="8745" spans="1:10" x14ac:dyDescent="0.3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</row>
    <row r="8746" spans="1:10" x14ac:dyDescent="0.3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</row>
    <row r="8747" spans="1:10" x14ac:dyDescent="0.3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</row>
    <row r="8748" spans="1:10" x14ac:dyDescent="0.3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</row>
    <row r="8749" spans="1:10" x14ac:dyDescent="0.3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</row>
    <row r="8750" spans="1:10" x14ac:dyDescent="0.3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</row>
    <row r="8751" spans="1:10" x14ac:dyDescent="0.3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</row>
    <row r="8752" spans="1:10" x14ac:dyDescent="0.3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</row>
    <row r="8753" spans="1:10" x14ac:dyDescent="0.3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</row>
    <row r="8754" spans="1:10" x14ac:dyDescent="0.3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</row>
    <row r="8755" spans="1:10" x14ac:dyDescent="0.3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</row>
    <row r="8756" spans="1:10" x14ac:dyDescent="0.3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</row>
    <row r="8757" spans="1:10" x14ac:dyDescent="0.3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</row>
    <row r="8758" spans="1:10" x14ac:dyDescent="0.3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</row>
    <row r="8759" spans="1:10" hidden="1" x14ac:dyDescent="0.3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16</v>
      </c>
    </row>
    <row r="8760" spans="1:10" hidden="1" x14ac:dyDescent="0.3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16</v>
      </c>
    </row>
    <row r="8761" spans="1:10" hidden="1" x14ac:dyDescent="0.3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16</v>
      </c>
    </row>
    <row r="8762" spans="1:10" hidden="1" x14ac:dyDescent="0.3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16</v>
      </c>
    </row>
    <row r="8763" spans="1:10" hidden="1" x14ac:dyDescent="0.3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16</v>
      </c>
    </row>
    <row r="8764" spans="1:10" x14ac:dyDescent="0.3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</row>
    <row r="8765" spans="1:10" hidden="1" x14ac:dyDescent="0.3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16</v>
      </c>
    </row>
    <row r="8766" spans="1:10" hidden="1" x14ac:dyDescent="0.3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16</v>
      </c>
    </row>
    <row r="8767" spans="1:10" hidden="1" x14ac:dyDescent="0.3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16</v>
      </c>
    </row>
    <row r="8768" spans="1:10" hidden="1" x14ac:dyDescent="0.3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16</v>
      </c>
    </row>
    <row r="8769" spans="1:10" hidden="1" x14ac:dyDescent="0.3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16</v>
      </c>
    </row>
    <row r="8770" spans="1:10" hidden="1" x14ac:dyDescent="0.3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16</v>
      </c>
    </row>
    <row r="8771" spans="1:10" x14ac:dyDescent="0.3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</row>
    <row r="8772" spans="1:10" x14ac:dyDescent="0.3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</row>
    <row r="8773" spans="1:10" x14ac:dyDescent="0.3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</row>
    <row r="8774" spans="1:10" x14ac:dyDescent="0.3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</row>
    <row r="8775" spans="1:10" x14ac:dyDescent="0.3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</row>
    <row r="8776" spans="1:10" x14ac:dyDescent="0.3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</row>
    <row r="8777" spans="1:10" x14ac:dyDescent="0.3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</row>
    <row r="8778" spans="1:10" x14ac:dyDescent="0.3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</row>
    <row r="8779" spans="1:10" x14ac:dyDescent="0.3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</row>
    <row r="8780" spans="1:10" x14ac:dyDescent="0.3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</row>
    <row r="8781" spans="1:10" x14ac:dyDescent="0.3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</row>
    <row r="8782" spans="1:10" x14ac:dyDescent="0.3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</row>
    <row r="8783" spans="1:10" x14ac:dyDescent="0.3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</row>
    <row r="8784" spans="1:10" x14ac:dyDescent="0.3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</row>
    <row r="8785" spans="1:10" x14ac:dyDescent="0.3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</row>
    <row r="8786" spans="1:10" x14ac:dyDescent="0.3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</row>
    <row r="8787" spans="1:10" x14ac:dyDescent="0.3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</row>
    <row r="8788" spans="1:10" hidden="1" x14ac:dyDescent="0.3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16</v>
      </c>
    </row>
    <row r="8789" spans="1:10" hidden="1" x14ac:dyDescent="0.3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16</v>
      </c>
    </row>
    <row r="8790" spans="1:10" hidden="1" x14ac:dyDescent="0.3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16</v>
      </c>
    </row>
    <row r="8791" spans="1:10" hidden="1" x14ac:dyDescent="0.3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16</v>
      </c>
    </row>
    <row r="8792" spans="1:10" hidden="1" x14ac:dyDescent="0.3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16</v>
      </c>
    </row>
    <row r="8793" spans="1:10" hidden="1" x14ac:dyDescent="0.3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16</v>
      </c>
    </row>
    <row r="8794" spans="1:10" hidden="1" x14ac:dyDescent="0.3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16</v>
      </c>
    </row>
    <row r="8795" spans="1:10" hidden="1" x14ac:dyDescent="0.3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16</v>
      </c>
    </row>
    <row r="8796" spans="1:10" hidden="1" x14ac:dyDescent="0.3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16</v>
      </c>
    </row>
    <row r="8797" spans="1:10" hidden="1" x14ac:dyDescent="0.3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16</v>
      </c>
    </row>
    <row r="8798" spans="1:10" hidden="1" x14ac:dyDescent="0.3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16</v>
      </c>
    </row>
    <row r="8799" spans="1:10" hidden="1" x14ac:dyDescent="0.3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16</v>
      </c>
    </row>
    <row r="8800" spans="1:10" hidden="1" x14ac:dyDescent="0.3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16</v>
      </c>
    </row>
    <row r="8801" spans="1:10" hidden="1" x14ac:dyDescent="0.3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16</v>
      </c>
    </row>
    <row r="8802" spans="1:10" hidden="1" x14ac:dyDescent="0.3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16</v>
      </c>
    </row>
    <row r="8803" spans="1:10" hidden="1" x14ac:dyDescent="0.3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16</v>
      </c>
    </row>
    <row r="8804" spans="1:10" hidden="1" x14ac:dyDescent="0.3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16</v>
      </c>
    </row>
    <row r="8805" spans="1:10" hidden="1" x14ac:dyDescent="0.3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16</v>
      </c>
    </row>
    <row r="8806" spans="1:10" hidden="1" x14ac:dyDescent="0.3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16</v>
      </c>
    </row>
    <row r="8807" spans="1:10" hidden="1" x14ac:dyDescent="0.3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16</v>
      </c>
    </row>
    <row r="8808" spans="1:10" hidden="1" x14ac:dyDescent="0.3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16</v>
      </c>
    </row>
    <row r="8809" spans="1:10" hidden="1" x14ac:dyDescent="0.3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16</v>
      </c>
    </row>
    <row r="8810" spans="1:10" hidden="1" x14ac:dyDescent="0.3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16</v>
      </c>
    </row>
    <row r="8811" spans="1:10" hidden="1" x14ac:dyDescent="0.3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16</v>
      </c>
    </row>
    <row r="8812" spans="1:10" x14ac:dyDescent="0.3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</row>
    <row r="8813" spans="1:10" x14ac:dyDescent="0.3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</row>
    <row r="8814" spans="1:10" hidden="1" x14ac:dyDescent="0.3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16</v>
      </c>
    </row>
    <row r="8815" spans="1:10" hidden="1" x14ac:dyDescent="0.3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16</v>
      </c>
    </row>
    <row r="8816" spans="1:10" hidden="1" x14ac:dyDescent="0.3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16</v>
      </c>
    </row>
    <row r="8817" spans="1:10" hidden="1" x14ac:dyDescent="0.3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16</v>
      </c>
    </row>
    <row r="8818" spans="1:10" hidden="1" x14ac:dyDescent="0.3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16</v>
      </c>
    </row>
    <row r="8819" spans="1:10" hidden="1" x14ac:dyDescent="0.3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16</v>
      </c>
    </row>
    <row r="8820" spans="1:10" x14ac:dyDescent="0.3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</row>
    <row r="8821" spans="1:10" x14ac:dyDescent="0.3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</row>
    <row r="8822" spans="1:10" x14ac:dyDescent="0.3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</row>
    <row r="8823" spans="1:10" x14ac:dyDescent="0.3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</row>
    <row r="8824" spans="1:10" x14ac:dyDescent="0.3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</row>
    <row r="8825" spans="1:10" x14ac:dyDescent="0.3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</row>
    <row r="8826" spans="1:10" x14ac:dyDescent="0.3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</row>
    <row r="8827" spans="1:10" x14ac:dyDescent="0.3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</row>
    <row r="8828" spans="1:10" x14ac:dyDescent="0.3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</row>
    <row r="8829" spans="1:10" x14ac:dyDescent="0.3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</row>
    <row r="8830" spans="1:10" x14ac:dyDescent="0.3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</row>
    <row r="8831" spans="1:10" x14ac:dyDescent="0.3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</row>
    <row r="8832" spans="1:10" x14ac:dyDescent="0.3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</row>
    <row r="8833" spans="1:10" x14ac:dyDescent="0.3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</row>
    <row r="8834" spans="1:10" x14ac:dyDescent="0.3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</row>
    <row r="8835" spans="1:10" x14ac:dyDescent="0.3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</row>
    <row r="8836" spans="1:10" x14ac:dyDescent="0.3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</row>
    <row r="8837" spans="1:10" x14ac:dyDescent="0.3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</row>
    <row r="8838" spans="1:10" x14ac:dyDescent="0.3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</row>
    <row r="8839" spans="1:10" x14ac:dyDescent="0.3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</row>
    <row r="8840" spans="1:10" x14ac:dyDescent="0.3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</row>
    <row r="8841" spans="1:10" x14ac:dyDescent="0.3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</row>
    <row r="8842" spans="1:10" x14ac:dyDescent="0.3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</row>
    <row r="8843" spans="1:10" x14ac:dyDescent="0.3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</row>
    <row r="8844" spans="1:10" x14ac:dyDescent="0.3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</row>
    <row r="8845" spans="1:10" x14ac:dyDescent="0.3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</row>
    <row r="8846" spans="1:10" x14ac:dyDescent="0.3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</row>
    <row r="8847" spans="1:10" x14ac:dyDescent="0.3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</row>
    <row r="8848" spans="1:10" x14ac:dyDescent="0.3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</row>
    <row r="8849" spans="1:10" x14ac:dyDescent="0.3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</row>
    <row r="8850" spans="1:10" x14ac:dyDescent="0.3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</row>
    <row r="8851" spans="1:10" x14ac:dyDescent="0.3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</row>
    <row r="8852" spans="1:10" x14ac:dyDescent="0.3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</row>
    <row r="8853" spans="1:10" x14ac:dyDescent="0.3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</row>
    <row r="8854" spans="1:10" x14ac:dyDescent="0.3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</row>
    <row r="8855" spans="1:10" x14ac:dyDescent="0.3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</row>
    <row r="8856" spans="1:10" x14ac:dyDescent="0.3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</row>
    <row r="8857" spans="1:10" x14ac:dyDescent="0.3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</row>
    <row r="8858" spans="1:10" x14ac:dyDescent="0.3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</row>
    <row r="8859" spans="1:10" x14ac:dyDescent="0.3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</row>
    <row r="8860" spans="1:10" x14ac:dyDescent="0.3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</row>
    <row r="8861" spans="1:10" x14ac:dyDescent="0.3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</row>
    <row r="8862" spans="1:10" x14ac:dyDescent="0.3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</row>
    <row r="8863" spans="1:10" x14ac:dyDescent="0.3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</row>
    <row r="8864" spans="1:10" x14ac:dyDescent="0.3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</row>
    <row r="8865" spans="1:10" x14ac:dyDescent="0.3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</row>
    <row r="8866" spans="1:10" x14ac:dyDescent="0.3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</row>
    <row r="8867" spans="1:10" x14ac:dyDescent="0.3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</row>
    <row r="8868" spans="1:10" x14ac:dyDescent="0.3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</row>
    <row r="8869" spans="1:10" x14ac:dyDescent="0.3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</row>
    <row r="8870" spans="1:10" x14ac:dyDescent="0.3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</row>
    <row r="8871" spans="1:10" x14ac:dyDescent="0.3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</row>
    <row r="8872" spans="1:10" x14ac:dyDescent="0.3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</row>
    <row r="8873" spans="1:10" x14ac:dyDescent="0.3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</row>
    <row r="8874" spans="1:10" x14ac:dyDescent="0.3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</row>
    <row r="8875" spans="1:10" x14ac:dyDescent="0.3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</row>
    <row r="8876" spans="1:10" x14ac:dyDescent="0.3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</row>
    <row r="8877" spans="1:10" x14ac:dyDescent="0.3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</row>
    <row r="8878" spans="1:10" x14ac:dyDescent="0.3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</row>
    <row r="8879" spans="1:10" x14ac:dyDescent="0.3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</row>
    <row r="8880" spans="1:10" x14ac:dyDescent="0.3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</row>
    <row r="8881" spans="1:10" x14ac:dyDescent="0.3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</row>
    <row r="8882" spans="1:10" x14ac:dyDescent="0.3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</row>
    <row r="8883" spans="1:10" x14ac:dyDescent="0.3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</row>
    <row r="8884" spans="1:10" x14ac:dyDescent="0.3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</row>
    <row r="8885" spans="1:10" x14ac:dyDescent="0.3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</row>
    <row r="8886" spans="1:10" x14ac:dyDescent="0.3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</row>
    <row r="8887" spans="1:10" x14ac:dyDescent="0.3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</row>
    <row r="8888" spans="1:10" x14ac:dyDescent="0.3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</row>
    <row r="8889" spans="1:10" x14ac:dyDescent="0.3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</row>
    <row r="8890" spans="1:10" x14ac:dyDescent="0.3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</row>
    <row r="8891" spans="1:10" x14ac:dyDescent="0.3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</row>
    <row r="8892" spans="1:10" x14ac:dyDescent="0.3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</row>
    <row r="8893" spans="1:10" x14ac:dyDescent="0.3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</row>
    <row r="8894" spans="1:10" x14ac:dyDescent="0.3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</row>
    <row r="8895" spans="1:10" x14ac:dyDescent="0.3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</row>
    <row r="8896" spans="1:10" x14ac:dyDescent="0.3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</row>
    <row r="8897" spans="1:10" x14ac:dyDescent="0.3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</row>
    <row r="8898" spans="1:10" x14ac:dyDescent="0.3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</row>
    <row r="8899" spans="1:10" x14ac:dyDescent="0.3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</row>
    <row r="8900" spans="1:10" x14ac:dyDescent="0.3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</row>
    <row r="8901" spans="1:10" x14ac:dyDescent="0.3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</row>
    <row r="8902" spans="1:10" x14ac:dyDescent="0.3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</row>
    <row r="8903" spans="1:10" x14ac:dyDescent="0.3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</row>
    <row r="8904" spans="1:10" x14ac:dyDescent="0.3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</row>
    <row r="8905" spans="1:10" x14ac:dyDescent="0.3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</row>
    <row r="8906" spans="1:10" x14ac:dyDescent="0.3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</row>
    <row r="8907" spans="1:10" x14ac:dyDescent="0.3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</row>
    <row r="8908" spans="1:10" x14ac:dyDescent="0.3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</row>
    <row r="8909" spans="1:10" x14ac:dyDescent="0.3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</row>
    <row r="8910" spans="1:10" x14ac:dyDescent="0.3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</row>
    <row r="8911" spans="1:10" x14ac:dyDescent="0.3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</row>
    <row r="8912" spans="1:10" x14ac:dyDescent="0.3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</row>
    <row r="8913" spans="1:10" x14ac:dyDescent="0.3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</row>
    <row r="8914" spans="1:10" x14ac:dyDescent="0.3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</row>
    <row r="8915" spans="1:10" x14ac:dyDescent="0.3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</row>
    <row r="8916" spans="1:10" x14ac:dyDescent="0.3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</row>
    <row r="8917" spans="1:10" x14ac:dyDescent="0.3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</row>
    <row r="8918" spans="1:10" x14ac:dyDescent="0.3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</row>
    <row r="8919" spans="1:10" x14ac:dyDescent="0.3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</row>
    <row r="8920" spans="1:10" x14ac:dyDescent="0.3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</row>
    <row r="8921" spans="1:10" x14ac:dyDescent="0.3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</row>
    <row r="8922" spans="1:10" x14ac:dyDescent="0.3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</row>
    <row r="8923" spans="1:10" x14ac:dyDescent="0.3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</row>
    <row r="8924" spans="1:10" x14ac:dyDescent="0.3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</row>
    <row r="8925" spans="1:10" x14ac:dyDescent="0.3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</row>
    <row r="8926" spans="1:10" x14ac:dyDescent="0.3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</row>
    <row r="8927" spans="1:10" x14ac:dyDescent="0.3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</row>
    <row r="8928" spans="1:10" x14ac:dyDescent="0.3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</row>
    <row r="8929" spans="1:10" x14ac:dyDescent="0.3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</row>
    <row r="8930" spans="1:10" x14ac:dyDescent="0.3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</row>
    <row r="8931" spans="1:10" x14ac:dyDescent="0.3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</row>
    <row r="8932" spans="1:10" x14ac:dyDescent="0.3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</row>
    <row r="8933" spans="1:10" x14ac:dyDescent="0.3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</row>
    <row r="8934" spans="1:10" x14ac:dyDescent="0.3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</row>
    <row r="8935" spans="1:10" x14ac:dyDescent="0.3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</row>
    <row r="8936" spans="1:10" x14ac:dyDescent="0.3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</row>
    <row r="8937" spans="1:10" x14ac:dyDescent="0.3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</row>
    <row r="8938" spans="1:10" x14ac:dyDescent="0.3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</row>
    <row r="8939" spans="1:10" x14ac:dyDescent="0.3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</row>
    <row r="8940" spans="1:10" x14ac:dyDescent="0.3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</row>
    <row r="8941" spans="1:10" x14ac:dyDescent="0.3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</row>
    <row r="8942" spans="1:10" x14ac:dyDescent="0.3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</row>
    <row r="8943" spans="1:10" x14ac:dyDescent="0.3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</row>
    <row r="8944" spans="1:10" x14ac:dyDescent="0.3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</row>
    <row r="8945" spans="1:10" x14ac:dyDescent="0.3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</row>
    <row r="8946" spans="1:10" x14ac:dyDescent="0.3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</row>
    <row r="8947" spans="1:10" x14ac:dyDescent="0.3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</row>
    <row r="8948" spans="1:10" x14ac:dyDescent="0.3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</row>
    <row r="8949" spans="1:10" x14ac:dyDescent="0.3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</row>
    <row r="8950" spans="1:10" x14ac:dyDescent="0.3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</row>
    <row r="8951" spans="1:10" x14ac:dyDescent="0.3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</row>
    <row r="8952" spans="1:10" x14ac:dyDescent="0.3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</row>
    <row r="8953" spans="1:10" x14ac:dyDescent="0.3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</row>
    <row r="8954" spans="1:10" x14ac:dyDescent="0.3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</row>
    <row r="8955" spans="1:10" x14ac:dyDescent="0.3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</row>
    <row r="8956" spans="1:10" x14ac:dyDescent="0.3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</row>
    <row r="8957" spans="1:10" x14ac:dyDescent="0.3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</row>
    <row r="8958" spans="1:10" x14ac:dyDescent="0.3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</row>
    <row r="8959" spans="1:10" x14ac:dyDescent="0.3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</row>
    <row r="8960" spans="1:10" x14ac:dyDescent="0.3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</row>
    <row r="8961" spans="1:10" x14ac:dyDescent="0.3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</row>
    <row r="8962" spans="1:10" x14ac:dyDescent="0.3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</row>
    <row r="8963" spans="1:10" x14ac:dyDescent="0.3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</row>
    <row r="8964" spans="1:10" x14ac:dyDescent="0.3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</row>
    <row r="8965" spans="1:10" x14ac:dyDescent="0.3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</row>
    <row r="8966" spans="1:10" x14ac:dyDescent="0.3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</row>
    <row r="8967" spans="1:10" x14ac:dyDescent="0.3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</row>
    <row r="8968" spans="1:10" x14ac:dyDescent="0.3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</row>
    <row r="8969" spans="1:10" x14ac:dyDescent="0.3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</row>
    <row r="8970" spans="1:10" x14ac:dyDescent="0.3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</row>
    <row r="8971" spans="1:10" x14ac:dyDescent="0.3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</row>
    <row r="8972" spans="1:10" x14ac:dyDescent="0.3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</row>
    <row r="8973" spans="1:10" x14ac:dyDescent="0.3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</row>
    <row r="8974" spans="1:10" x14ac:dyDescent="0.3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</row>
    <row r="8975" spans="1:10" x14ac:dyDescent="0.3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</row>
    <row r="8976" spans="1:10" x14ac:dyDescent="0.3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</row>
    <row r="8977" spans="1:10" x14ac:dyDescent="0.3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</row>
    <row r="8978" spans="1:10" x14ac:dyDescent="0.3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</row>
    <row r="8979" spans="1:10" x14ac:dyDescent="0.3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</row>
    <row r="8980" spans="1:10" x14ac:dyDescent="0.3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</row>
    <row r="8981" spans="1:10" x14ac:dyDescent="0.3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</row>
    <row r="8982" spans="1:10" x14ac:dyDescent="0.3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</row>
    <row r="8983" spans="1:10" x14ac:dyDescent="0.3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</row>
    <row r="8984" spans="1:10" x14ac:dyDescent="0.3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</row>
    <row r="8985" spans="1:10" x14ac:dyDescent="0.3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</row>
    <row r="8986" spans="1:10" x14ac:dyDescent="0.3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</row>
    <row r="8987" spans="1:10" x14ac:dyDescent="0.3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</row>
    <row r="8988" spans="1:10" x14ac:dyDescent="0.3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</row>
    <row r="8989" spans="1:10" x14ac:dyDescent="0.3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</row>
    <row r="8990" spans="1:10" x14ac:dyDescent="0.3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</row>
    <row r="8991" spans="1:10" x14ac:dyDescent="0.3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</row>
    <row r="8992" spans="1:10" x14ac:dyDescent="0.3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</row>
    <row r="8993" spans="1:10" x14ac:dyDescent="0.3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</row>
    <row r="8994" spans="1:10" x14ac:dyDescent="0.3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</row>
    <row r="8995" spans="1:10" x14ac:dyDescent="0.3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</row>
    <row r="8996" spans="1:10" x14ac:dyDescent="0.3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</row>
    <row r="8997" spans="1:10" x14ac:dyDescent="0.3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</row>
    <row r="8998" spans="1:10" x14ac:dyDescent="0.3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</row>
    <row r="8999" spans="1:10" x14ac:dyDescent="0.3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</row>
    <row r="9000" spans="1:10" x14ac:dyDescent="0.3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</row>
    <row r="9001" spans="1:10" x14ac:dyDescent="0.3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</row>
    <row r="9002" spans="1:10" x14ac:dyDescent="0.3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</row>
    <row r="9003" spans="1:10" x14ac:dyDescent="0.3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</row>
    <row r="9004" spans="1:10" x14ac:dyDescent="0.3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</row>
    <row r="9005" spans="1:10" x14ac:dyDescent="0.3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</row>
    <row r="9006" spans="1:10" x14ac:dyDescent="0.3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</row>
    <row r="9007" spans="1:10" x14ac:dyDescent="0.3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</row>
    <row r="9008" spans="1:10" x14ac:dyDescent="0.3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</row>
    <row r="9009" spans="1:10" x14ac:dyDescent="0.3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</row>
    <row r="9010" spans="1:10" x14ac:dyDescent="0.3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</row>
    <row r="9011" spans="1:10" x14ac:dyDescent="0.3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</row>
    <row r="9012" spans="1:10" hidden="1" x14ac:dyDescent="0.3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16</v>
      </c>
    </row>
    <row r="9013" spans="1:10" hidden="1" x14ac:dyDescent="0.3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16</v>
      </c>
    </row>
    <row r="9014" spans="1:10" x14ac:dyDescent="0.3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</row>
    <row r="9015" spans="1:10" x14ac:dyDescent="0.3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</row>
    <row r="9016" spans="1:10" hidden="1" x14ac:dyDescent="0.3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16</v>
      </c>
    </row>
    <row r="9017" spans="1:10" x14ac:dyDescent="0.3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</row>
    <row r="9018" spans="1:10" hidden="1" x14ac:dyDescent="0.3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16</v>
      </c>
    </row>
    <row r="9019" spans="1:10" hidden="1" x14ac:dyDescent="0.3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16</v>
      </c>
    </row>
    <row r="9020" spans="1:10" hidden="1" x14ac:dyDescent="0.3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16</v>
      </c>
    </row>
    <row r="9021" spans="1:10" hidden="1" x14ac:dyDescent="0.3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16</v>
      </c>
    </row>
    <row r="9022" spans="1:10" hidden="1" x14ac:dyDescent="0.3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16</v>
      </c>
    </row>
    <row r="9023" spans="1:10" hidden="1" x14ac:dyDescent="0.3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16</v>
      </c>
    </row>
    <row r="9024" spans="1:10" hidden="1" x14ac:dyDescent="0.3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16</v>
      </c>
    </row>
    <row r="9025" spans="1:10" hidden="1" x14ac:dyDescent="0.3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16</v>
      </c>
    </row>
    <row r="9026" spans="1:10" hidden="1" x14ac:dyDescent="0.3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16</v>
      </c>
    </row>
    <row r="9027" spans="1:10" hidden="1" x14ac:dyDescent="0.3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16</v>
      </c>
    </row>
    <row r="9028" spans="1:10" hidden="1" x14ac:dyDescent="0.3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16</v>
      </c>
    </row>
    <row r="9029" spans="1:10" hidden="1" x14ac:dyDescent="0.3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16</v>
      </c>
    </row>
    <row r="9030" spans="1:10" hidden="1" x14ac:dyDescent="0.3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16</v>
      </c>
    </row>
    <row r="9031" spans="1:10" hidden="1" x14ac:dyDescent="0.3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16</v>
      </c>
    </row>
    <row r="9032" spans="1:10" x14ac:dyDescent="0.3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</row>
    <row r="9033" spans="1:10" hidden="1" x14ac:dyDescent="0.3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16</v>
      </c>
    </row>
    <row r="9034" spans="1:10" hidden="1" x14ac:dyDescent="0.3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16</v>
      </c>
    </row>
    <row r="9035" spans="1:10" hidden="1" x14ac:dyDescent="0.3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16</v>
      </c>
    </row>
    <row r="9036" spans="1:10" hidden="1" x14ac:dyDescent="0.3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14</v>
      </c>
    </row>
    <row r="9037" spans="1:10" hidden="1" x14ac:dyDescent="0.3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14</v>
      </c>
    </row>
    <row r="9038" spans="1:10" hidden="1" x14ac:dyDescent="0.3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14</v>
      </c>
    </row>
    <row r="9039" spans="1:10" hidden="1" x14ac:dyDescent="0.3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14</v>
      </c>
    </row>
    <row r="9040" spans="1:10" hidden="1" x14ac:dyDescent="0.3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14</v>
      </c>
    </row>
    <row r="9041" spans="1:10" hidden="1" x14ac:dyDescent="0.3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14</v>
      </c>
    </row>
    <row r="9042" spans="1:10" hidden="1" x14ac:dyDescent="0.3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14</v>
      </c>
    </row>
    <row r="9043" spans="1:10" hidden="1" x14ac:dyDescent="0.3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14</v>
      </c>
    </row>
    <row r="9044" spans="1:10" hidden="1" x14ac:dyDescent="0.3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14</v>
      </c>
    </row>
    <row r="9045" spans="1:10" hidden="1" x14ac:dyDescent="0.3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14</v>
      </c>
    </row>
    <row r="9046" spans="1:10" hidden="1" x14ac:dyDescent="0.3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14</v>
      </c>
    </row>
    <row r="9047" spans="1:10" hidden="1" x14ac:dyDescent="0.3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14</v>
      </c>
    </row>
    <row r="9048" spans="1:10" hidden="1" x14ac:dyDescent="0.3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14</v>
      </c>
    </row>
    <row r="9049" spans="1:10" hidden="1" x14ac:dyDescent="0.3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14</v>
      </c>
    </row>
    <row r="9050" spans="1:10" hidden="1" x14ac:dyDescent="0.3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14</v>
      </c>
    </row>
    <row r="9051" spans="1:10" hidden="1" x14ac:dyDescent="0.3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14</v>
      </c>
    </row>
    <row r="9052" spans="1:10" hidden="1" x14ac:dyDescent="0.3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14</v>
      </c>
    </row>
    <row r="9053" spans="1:10" hidden="1" x14ac:dyDescent="0.3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14</v>
      </c>
    </row>
    <row r="9054" spans="1:10" hidden="1" x14ac:dyDescent="0.3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14</v>
      </c>
    </row>
    <row r="9055" spans="1:10" hidden="1" x14ac:dyDescent="0.3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14</v>
      </c>
    </row>
    <row r="9056" spans="1:10" hidden="1" x14ac:dyDescent="0.3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14</v>
      </c>
    </row>
    <row r="9057" spans="1:10" hidden="1" x14ac:dyDescent="0.3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14</v>
      </c>
    </row>
    <row r="9058" spans="1:10" hidden="1" x14ac:dyDescent="0.3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14</v>
      </c>
    </row>
    <row r="9059" spans="1:10" hidden="1" x14ac:dyDescent="0.3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14</v>
      </c>
    </row>
    <row r="9060" spans="1:10" hidden="1" x14ac:dyDescent="0.3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14</v>
      </c>
    </row>
    <row r="9061" spans="1:10" hidden="1" x14ac:dyDescent="0.3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14</v>
      </c>
    </row>
    <row r="9062" spans="1:10" hidden="1" x14ac:dyDescent="0.3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14</v>
      </c>
    </row>
    <row r="9063" spans="1:10" hidden="1" x14ac:dyDescent="0.3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14</v>
      </c>
    </row>
    <row r="9064" spans="1:10" hidden="1" x14ac:dyDescent="0.3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14</v>
      </c>
    </row>
    <row r="9065" spans="1:10" hidden="1" x14ac:dyDescent="0.3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14</v>
      </c>
    </row>
    <row r="9066" spans="1:10" hidden="1" x14ac:dyDescent="0.3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14</v>
      </c>
    </row>
    <row r="9067" spans="1:10" hidden="1" x14ac:dyDescent="0.3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14</v>
      </c>
    </row>
    <row r="9068" spans="1:10" hidden="1" x14ac:dyDescent="0.3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14</v>
      </c>
    </row>
    <row r="9069" spans="1:10" hidden="1" x14ac:dyDescent="0.3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14</v>
      </c>
    </row>
    <row r="9070" spans="1:10" hidden="1" x14ac:dyDescent="0.3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14</v>
      </c>
    </row>
    <row r="9071" spans="1:10" hidden="1" x14ac:dyDescent="0.3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14</v>
      </c>
    </row>
    <row r="9072" spans="1:10" hidden="1" x14ac:dyDescent="0.3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14</v>
      </c>
    </row>
    <row r="9073" spans="1:10" hidden="1" x14ac:dyDescent="0.3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14</v>
      </c>
    </row>
    <row r="9074" spans="1:10" hidden="1" x14ac:dyDescent="0.3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14</v>
      </c>
    </row>
    <row r="9075" spans="1:10" hidden="1" x14ac:dyDescent="0.3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14</v>
      </c>
    </row>
    <row r="9076" spans="1:10" hidden="1" x14ac:dyDescent="0.3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14</v>
      </c>
    </row>
    <row r="9077" spans="1:10" hidden="1" x14ac:dyDescent="0.3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14</v>
      </c>
    </row>
    <row r="9078" spans="1:10" hidden="1" x14ac:dyDescent="0.3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14</v>
      </c>
    </row>
    <row r="9079" spans="1:10" hidden="1" x14ac:dyDescent="0.3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14</v>
      </c>
    </row>
    <row r="9080" spans="1:10" hidden="1" x14ac:dyDescent="0.3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14</v>
      </c>
    </row>
    <row r="9081" spans="1:10" hidden="1" x14ac:dyDescent="0.3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14</v>
      </c>
    </row>
    <row r="9082" spans="1:10" hidden="1" x14ac:dyDescent="0.3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14</v>
      </c>
    </row>
    <row r="9083" spans="1:10" hidden="1" x14ac:dyDescent="0.3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14</v>
      </c>
    </row>
    <row r="9084" spans="1:10" hidden="1" x14ac:dyDescent="0.3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14</v>
      </c>
    </row>
    <row r="9085" spans="1:10" hidden="1" x14ac:dyDescent="0.3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14</v>
      </c>
    </row>
    <row r="9086" spans="1:10" hidden="1" x14ac:dyDescent="0.3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14</v>
      </c>
    </row>
    <row r="9087" spans="1:10" hidden="1" x14ac:dyDescent="0.3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14</v>
      </c>
    </row>
    <row r="9088" spans="1:10" hidden="1" x14ac:dyDescent="0.3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14</v>
      </c>
    </row>
    <row r="9089" spans="1:10" hidden="1" x14ac:dyDescent="0.3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14</v>
      </c>
    </row>
    <row r="9090" spans="1:10" hidden="1" x14ac:dyDescent="0.3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14</v>
      </c>
    </row>
    <row r="9091" spans="1:10" hidden="1" x14ac:dyDescent="0.3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14</v>
      </c>
    </row>
    <row r="9092" spans="1:10" hidden="1" x14ac:dyDescent="0.3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14</v>
      </c>
    </row>
    <row r="9093" spans="1:10" hidden="1" x14ac:dyDescent="0.3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14</v>
      </c>
    </row>
    <row r="9094" spans="1:10" hidden="1" x14ac:dyDescent="0.3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14</v>
      </c>
    </row>
    <row r="9095" spans="1:10" hidden="1" x14ac:dyDescent="0.3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14</v>
      </c>
    </row>
    <row r="9096" spans="1:10" hidden="1" x14ac:dyDescent="0.3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14</v>
      </c>
    </row>
    <row r="9097" spans="1:10" hidden="1" x14ac:dyDescent="0.3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14</v>
      </c>
    </row>
    <row r="9098" spans="1:10" hidden="1" x14ac:dyDescent="0.3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14</v>
      </c>
    </row>
    <row r="9099" spans="1:10" hidden="1" x14ac:dyDescent="0.3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14</v>
      </c>
    </row>
    <row r="9100" spans="1:10" hidden="1" x14ac:dyDescent="0.3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14</v>
      </c>
    </row>
    <row r="9101" spans="1:10" hidden="1" x14ac:dyDescent="0.3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14</v>
      </c>
    </row>
    <row r="9102" spans="1:10" hidden="1" x14ac:dyDescent="0.3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14</v>
      </c>
    </row>
    <row r="9103" spans="1:10" hidden="1" x14ac:dyDescent="0.3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14</v>
      </c>
    </row>
    <row r="9104" spans="1:10" hidden="1" x14ac:dyDescent="0.3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14</v>
      </c>
    </row>
    <row r="9105" spans="1:10" hidden="1" x14ac:dyDescent="0.3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14</v>
      </c>
    </row>
    <row r="9106" spans="1:10" hidden="1" x14ac:dyDescent="0.3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14</v>
      </c>
    </row>
    <row r="9107" spans="1:10" hidden="1" x14ac:dyDescent="0.3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14</v>
      </c>
    </row>
    <row r="9108" spans="1:10" hidden="1" x14ac:dyDescent="0.3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14</v>
      </c>
    </row>
    <row r="9109" spans="1:10" hidden="1" x14ac:dyDescent="0.3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14</v>
      </c>
    </row>
    <row r="9110" spans="1:10" hidden="1" x14ac:dyDescent="0.3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14</v>
      </c>
    </row>
    <row r="9111" spans="1:10" hidden="1" x14ac:dyDescent="0.3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14</v>
      </c>
    </row>
    <row r="9112" spans="1:10" hidden="1" x14ac:dyDescent="0.3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14</v>
      </c>
    </row>
    <row r="9113" spans="1:10" hidden="1" x14ac:dyDescent="0.3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14</v>
      </c>
    </row>
    <row r="9114" spans="1:10" hidden="1" x14ac:dyDescent="0.3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14</v>
      </c>
    </row>
    <row r="9115" spans="1:10" hidden="1" x14ac:dyDescent="0.3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14</v>
      </c>
    </row>
    <row r="9116" spans="1:10" hidden="1" x14ac:dyDescent="0.3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14</v>
      </c>
    </row>
    <row r="9117" spans="1:10" hidden="1" x14ac:dyDescent="0.3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14</v>
      </c>
    </row>
    <row r="9118" spans="1:10" hidden="1" x14ac:dyDescent="0.3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14</v>
      </c>
    </row>
    <row r="9119" spans="1:10" hidden="1" x14ac:dyDescent="0.3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14</v>
      </c>
    </row>
    <row r="9120" spans="1:10" hidden="1" x14ac:dyDescent="0.3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14</v>
      </c>
    </row>
    <row r="9121" spans="1:10" hidden="1" x14ac:dyDescent="0.3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14</v>
      </c>
    </row>
    <row r="9122" spans="1:10" hidden="1" x14ac:dyDescent="0.3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14</v>
      </c>
    </row>
    <row r="9123" spans="1:10" hidden="1" x14ac:dyDescent="0.3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14</v>
      </c>
    </row>
    <row r="9124" spans="1:10" hidden="1" x14ac:dyDescent="0.3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14</v>
      </c>
    </row>
    <row r="9125" spans="1:10" hidden="1" x14ac:dyDescent="0.3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14</v>
      </c>
    </row>
    <row r="9126" spans="1:10" hidden="1" x14ac:dyDescent="0.3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14</v>
      </c>
    </row>
    <row r="9127" spans="1:10" hidden="1" x14ac:dyDescent="0.3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14</v>
      </c>
    </row>
    <row r="9128" spans="1:10" hidden="1" x14ac:dyDescent="0.3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14</v>
      </c>
    </row>
    <row r="9129" spans="1:10" hidden="1" x14ac:dyDescent="0.3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14</v>
      </c>
    </row>
    <row r="9130" spans="1:10" hidden="1" x14ac:dyDescent="0.3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14</v>
      </c>
    </row>
    <row r="9131" spans="1:10" hidden="1" x14ac:dyDescent="0.3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14</v>
      </c>
    </row>
    <row r="9132" spans="1:10" hidden="1" x14ac:dyDescent="0.3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14</v>
      </c>
    </row>
    <row r="9133" spans="1:10" hidden="1" x14ac:dyDescent="0.3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14</v>
      </c>
    </row>
    <row r="9134" spans="1:10" hidden="1" x14ac:dyDescent="0.3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14</v>
      </c>
    </row>
    <row r="9135" spans="1:10" hidden="1" x14ac:dyDescent="0.3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14</v>
      </c>
    </row>
    <row r="9136" spans="1:10" hidden="1" x14ac:dyDescent="0.3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14</v>
      </c>
    </row>
    <row r="9137" spans="1:10" hidden="1" x14ac:dyDescent="0.3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14</v>
      </c>
    </row>
    <row r="9138" spans="1:10" x14ac:dyDescent="0.3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</row>
    <row r="9139" spans="1:10" hidden="1" x14ac:dyDescent="0.3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14</v>
      </c>
    </row>
    <row r="9140" spans="1:10" hidden="1" x14ac:dyDescent="0.3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14</v>
      </c>
    </row>
    <row r="9141" spans="1:10" hidden="1" x14ac:dyDescent="0.3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14</v>
      </c>
    </row>
    <row r="9142" spans="1:10" hidden="1" x14ac:dyDescent="0.3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14</v>
      </c>
    </row>
    <row r="9143" spans="1:10" hidden="1" x14ac:dyDescent="0.3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14</v>
      </c>
    </row>
    <row r="9144" spans="1:10" hidden="1" x14ac:dyDescent="0.3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14</v>
      </c>
    </row>
    <row r="9145" spans="1:10" hidden="1" x14ac:dyDescent="0.3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14</v>
      </c>
    </row>
    <row r="9146" spans="1:10" hidden="1" x14ac:dyDescent="0.3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14</v>
      </c>
    </row>
    <row r="9147" spans="1:10" x14ac:dyDescent="0.3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</row>
    <row r="9148" spans="1:10" x14ac:dyDescent="0.3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</row>
    <row r="9149" spans="1:10" hidden="1" x14ac:dyDescent="0.3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14</v>
      </c>
    </row>
    <row r="9150" spans="1:10" x14ac:dyDescent="0.3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</row>
    <row r="9151" spans="1:10" x14ac:dyDescent="0.3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</row>
    <row r="9152" spans="1:10" x14ac:dyDescent="0.3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</row>
    <row r="9153" spans="1:10" x14ac:dyDescent="0.3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</row>
    <row r="9154" spans="1:10" x14ac:dyDescent="0.3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</row>
    <row r="9155" spans="1:10" x14ac:dyDescent="0.3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</row>
    <row r="9156" spans="1:10" x14ac:dyDescent="0.3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</row>
    <row r="9157" spans="1:10" x14ac:dyDescent="0.3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</row>
    <row r="9158" spans="1:10" x14ac:dyDescent="0.3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</row>
    <row r="9159" spans="1:10" x14ac:dyDescent="0.3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</row>
    <row r="9160" spans="1:10" hidden="1" x14ac:dyDescent="0.3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14</v>
      </c>
    </row>
    <row r="9161" spans="1:10" x14ac:dyDescent="0.3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</row>
    <row r="9162" spans="1:10" x14ac:dyDescent="0.3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</row>
    <row r="9163" spans="1:10" x14ac:dyDescent="0.3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</row>
    <row r="9164" spans="1:10" x14ac:dyDescent="0.3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</row>
    <row r="9165" spans="1:10" x14ac:dyDescent="0.3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</row>
    <row r="9166" spans="1:10" x14ac:dyDescent="0.3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</row>
    <row r="9167" spans="1:10" x14ac:dyDescent="0.3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</row>
    <row r="9168" spans="1:10" x14ac:dyDescent="0.3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</row>
    <row r="9169" spans="1:10" hidden="1" x14ac:dyDescent="0.3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14</v>
      </c>
    </row>
    <row r="9170" spans="1:10" x14ac:dyDescent="0.3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</row>
    <row r="9171" spans="1:10" hidden="1" x14ac:dyDescent="0.3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14</v>
      </c>
    </row>
    <row r="9172" spans="1:10" hidden="1" x14ac:dyDescent="0.3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14</v>
      </c>
    </row>
    <row r="9173" spans="1:10" hidden="1" x14ac:dyDescent="0.3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14</v>
      </c>
    </row>
    <row r="9174" spans="1:10" hidden="1" x14ac:dyDescent="0.3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14</v>
      </c>
    </row>
    <row r="9175" spans="1:10" x14ac:dyDescent="0.3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</row>
    <row r="9176" spans="1:10" x14ac:dyDescent="0.3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</row>
    <row r="9177" spans="1:10" x14ac:dyDescent="0.3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</row>
    <row r="9178" spans="1:10" x14ac:dyDescent="0.3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</row>
    <row r="9179" spans="1:10" x14ac:dyDescent="0.3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</row>
    <row r="9180" spans="1:10" x14ac:dyDescent="0.3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</row>
    <row r="9181" spans="1:10" x14ac:dyDescent="0.3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</row>
    <row r="9182" spans="1:10" x14ac:dyDescent="0.3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</row>
    <row r="9183" spans="1:10" x14ac:dyDescent="0.3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</row>
    <row r="9184" spans="1:10" x14ac:dyDescent="0.3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</row>
    <row r="9185" spans="1:10" x14ac:dyDescent="0.3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</row>
    <row r="9186" spans="1:10" x14ac:dyDescent="0.3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</row>
    <row r="9187" spans="1:10" x14ac:dyDescent="0.3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</row>
    <row r="9188" spans="1:10" x14ac:dyDescent="0.3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</row>
    <row r="9189" spans="1:10" hidden="1" x14ac:dyDescent="0.3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14</v>
      </c>
    </row>
    <row r="9190" spans="1:10" hidden="1" x14ac:dyDescent="0.3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14</v>
      </c>
    </row>
    <row r="9191" spans="1:10" hidden="1" x14ac:dyDescent="0.3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14</v>
      </c>
    </row>
    <row r="9192" spans="1:10" x14ac:dyDescent="0.3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</row>
    <row r="9193" spans="1:10" x14ac:dyDescent="0.3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</row>
    <row r="9194" spans="1:10" hidden="1" x14ac:dyDescent="0.3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14</v>
      </c>
    </row>
    <row r="9195" spans="1:10" hidden="1" x14ac:dyDescent="0.3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14</v>
      </c>
    </row>
    <row r="9196" spans="1:10" hidden="1" x14ac:dyDescent="0.3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14</v>
      </c>
    </row>
    <row r="9197" spans="1:10" hidden="1" x14ac:dyDescent="0.3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14</v>
      </c>
    </row>
    <row r="9198" spans="1:10" hidden="1" x14ac:dyDescent="0.3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14</v>
      </c>
    </row>
    <row r="9199" spans="1:10" hidden="1" x14ac:dyDescent="0.3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14</v>
      </c>
    </row>
    <row r="9200" spans="1:10" hidden="1" x14ac:dyDescent="0.3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14</v>
      </c>
    </row>
    <row r="9201" spans="1:10" hidden="1" x14ac:dyDescent="0.3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14</v>
      </c>
    </row>
    <row r="9202" spans="1:10" hidden="1" x14ac:dyDescent="0.3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14</v>
      </c>
    </row>
    <row r="9203" spans="1:10" hidden="1" x14ac:dyDescent="0.3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14</v>
      </c>
    </row>
    <row r="9204" spans="1:10" hidden="1" x14ac:dyDescent="0.3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14</v>
      </c>
    </row>
    <row r="9205" spans="1:10" hidden="1" x14ac:dyDescent="0.3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14</v>
      </c>
    </row>
    <row r="9206" spans="1:10" hidden="1" x14ac:dyDescent="0.3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14</v>
      </c>
    </row>
    <row r="9207" spans="1:10" hidden="1" x14ac:dyDescent="0.3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14</v>
      </c>
    </row>
    <row r="9208" spans="1:10" hidden="1" x14ac:dyDescent="0.3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14</v>
      </c>
    </row>
    <row r="9209" spans="1:10" hidden="1" x14ac:dyDescent="0.3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14</v>
      </c>
    </row>
    <row r="9210" spans="1:10" hidden="1" x14ac:dyDescent="0.3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14</v>
      </c>
    </row>
    <row r="9211" spans="1:10" hidden="1" x14ac:dyDescent="0.3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14</v>
      </c>
    </row>
    <row r="9212" spans="1:10" hidden="1" x14ac:dyDescent="0.3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14</v>
      </c>
    </row>
    <row r="9213" spans="1:10" hidden="1" x14ac:dyDescent="0.3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14</v>
      </c>
    </row>
    <row r="9214" spans="1:10" hidden="1" x14ac:dyDescent="0.3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14</v>
      </c>
    </row>
    <row r="9215" spans="1:10" hidden="1" x14ac:dyDescent="0.3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14</v>
      </c>
    </row>
    <row r="9216" spans="1:10" hidden="1" x14ac:dyDescent="0.3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14</v>
      </c>
    </row>
    <row r="9217" spans="1:10" hidden="1" x14ac:dyDescent="0.3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14</v>
      </c>
    </row>
    <row r="9218" spans="1:10" hidden="1" x14ac:dyDescent="0.3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14</v>
      </c>
    </row>
    <row r="9219" spans="1:10" hidden="1" x14ac:dyDescent="0.3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14</v>
      </c>
    </row>
    <row r="9220" spans="1:10" hidden="1" x14ac:dyDescent="0.3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14</v>
      </c>
    </row>
    <row r="9221" spans="1:10" hidden="1" x14ac:dyDescent="0.3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14</v>
      </c>
    </row>
    <row r="9222" spans="1:10" hidden="1" x14ac:dyDescent="0.3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14</v>
      </c>
    </row>
    <row r="9223" spans="1:10" hidden="1" x14ac:dyDescent="0.3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14</v>
      </c>
    </row>
    <row r="9224" spans="1:10" hidden="1" x14ac:dyDescent="0.3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14</v>
      </c>
    </row>
    <row r="9225" spans="1:10" hidden="1" x14ac:dyDescent="0.3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14</v>
      </c>
    </row>
    <row r="9226" spans="1:10" hidden="1" x14ac:dyDescent="0.3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14</v>
      </c>
    </row>
    <row r="9227" spans="1:10" hidden="1" x14ac:dyDescent="0.3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14</v>
      </c>
    </row>
    <row r="9228" spans="1:10" hidden="1" x14ac:dyDescent="0.3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14</v>
      </c>
    </row>
    <row r="9229" spans="1:10" hidden="1" x14ac:dyDescent="0.3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14</v>
      </c>
    </row>
    <row r="9230" spans="1:10" hidden="1" x14ac:dyDescent="0.3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14</v>
      </c>
    </row>
    <row r="9231" spans="1:10" hidden="1" x14ac:dyDescent="0.3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14</v>
      </c>
    </row>
    <row r="9232" spans="1:10" hidden="1" x14ac:dyDescent="0.3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14</v>
      </c>
    </row>
    <row r="9233" spans="1:10" hidden="1" x14ac:dyDescent="0.3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14</v>
      </c>
    </row>
    <row r="9234" spans="1:10" hidden="1" x14ac:dyDescent="0.3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14</v>
      </c>
    </row>
    <row r="9235" spans="1:10" hidden="1" x14ac:dyDescent="0.3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14</v>
      </c>
    </row>
    <row r="9236" spans="1:10" hidden="1" x14ac:dyDescent="0.3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14</v>
      </c>
    </row>
    <row r="9237" spans="1:10" hidden="1" x14ac:dyDescent="0.3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14</v>
      </c>
    </row>
    <row r="9238" spans="1:10" hidden="1" x14ac:dyDescent="0.3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14</v>
      </c>
    </row>
    <row r="9239" spans="1:10" hidden="1" x14ac:dyDescent="0.3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14</v>
      </c>
    </row>
    <row r="9240" spans="1:10" hidden="1" x14ac:dyDescent="0.3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14</v>
      </c>
    </row>
    <row r="9241" spans="1:10" hidden="1" x14ac:dyDescent="0.3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14</v>
      </c>
    </row>
    <row r="9242" spans="1:10" hidden="1" x14ac:dyDescent="0.3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14</v>
      </c>
    </row>
    <row r="9243" spans="1:10" hidden="1" x14ac:dyDescent="0.3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14</v>
      </c>
    </row>
    <row r="9244" spans="1:10" hidden="1" x14ac:dyDescent="0.3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14</v>
      </c>
    </row>
    <row r="9245" spans="1:10" hidden="1" x14ac:dyDescent="0.3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14</v>
      </c>
    </row>
    <row r="9246" spans="1:10" hidden="1" x14ac:dyDescent="0.3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14</v>
      </c>
    </row>
    <row r="9247" spans="1:10" hidden="1" x14ac:dyDescent="0.3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14</v>
      </c>
    </row>
    <row r="9248" spans="1:10" hidden="1" x14ac:dyDescent="0.3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14</v>
      </c>
    </row>
    <row r="9249" spans="1:10" hidden="1" x14ac:dyDescent="0.3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14</v>
      </c>
    </row>
    <row r="9250" spans="1:10" hidden="1" x14ac:dyDescent="0.3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14</v>
      </c>
    </row>
    <row r="9251" spans="1:10" hidden="1" x14ac:dyDescent="0.3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14</v>
      </c>
    </row>
    <row r="9252" spans="1:10" hidden="1" x14ac:dyDescent="0.3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14</v>
      </c>
    </row>
    <row r="9253" spans="1:10" hidden="1" x14ac:dyDescent="0.3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14</v>
      </c>
    </row>
    <row r="9254" spans="1:10" hidden="1" x14ac:dyDescent="0.3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14</v>
      </c>
    </row>
    <row r="9255" spans="1:10" hidden="1" x14ac:dyDescent="0.3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14</v>
      </c>
    </row>
    <row r="9256" spans="1:10" hidden="1" x14ac:dyDescent="0.3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14</v>
      </c>
    </row>
    <row r="9257" spans="1:10" hidden="1" x14ac:dyDescent="0.3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14</v>
      </c>
    </row>
    <row r="9258" spans="1:10" hidden="1" x14ac:dyDescent="0.3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14</v>
      </c>
    </row>
    <row r="9259" spans="1:10" hidden="1" x14ac:dyDescent="0.3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14</v>
      </c>
    </row>
    <row r="9260" spans="1:10" hidden="1" x14ac:dyDescent="0.3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14</v>
      </c>
    </row>
    <row r="9261" spans="1:10" hidden="1" x14ac:dyDescent="0.3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14</v>
      </c>
    </row>
    <row r="9262" spans="1:10" hidden="1" x14ac:dyDescent="0.3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14</v>
      </c>
    </row>
    <row r="9263" spans="1:10" hidden="1" x14ac:dyDescent="0.3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14</v>
      </c>
    </row>
    <row r="9264" spans="1:10" hidden="1" x14ac:dyDescent="0.3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14</v>
      </c>
    </row>
    <row r="9265" spans="1:10" hidden="1" x14ac:dyDescent="0.3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14</v>
      </c>
    </row>
    <row r="9266" spans="1:10" hidden="1" x14ac:dyDescent="0.3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14</v>
      </c>
    </row>
    <row r="9267" spans="1:10" hidden="1" x14ac:dyDescent="0.3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14</v>
      </c>
    </row>
    <row r="9268" spans="1:10" hidden="1" x14ac:dyDescent="0.3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14</v>
      </c>
    </row>
    <row r="9269" spans="1:10" hidden="1" x14ac:dyDescent="0.3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14</v>
      </c>
    </row>
    <row r="9270" spans="1:10" hidden="1" x14ac:dyDescent="0.3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</row>
    <row r="9271" spans="1:10" hidden="1" x14ac:dyDescent="0.3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</row>
    <row r="9272" spans="1:10" hidden="1" x14ac:dyDescent="0.3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</row>
    <row r="9273" spans="1:10" x14ac:dyDescent="0.3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</row>
    <row r="9274" spans="1:10" x14ac:dyDescent="0.3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</row>
    <row r="9275" spans="1:10" x14ac:dyDescent="0.3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</row>
    <row r="9276" spans="1:10" hidden="1" x14ac:dyDescent="0.3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</row>
    <row r="9277" spans="1:10" hidden="1" x14ac:dyDescent="0.3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</row>
    <row r="9278" spans="1:10" x14ac:dyDescent="0.3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</row>
    <row r="9279" spans="1:10" hidden="1" x14ac:dyDescent="0.3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</row>
    <row r="9280" spans="1:10" x14ac:dyDescent="0.3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</row>
    <row r="9281" spans="1:10" x14ac:dyDescent="0.3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</row>
    <row r="9282" spans="1:10" x14ac:dyDescent="0.3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</row>
    <row r="9283" spans="1:10" x14ac:dyDescent="0.3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</row>
    <row r="9284" spans="1:10" hidden="1" x14ac:dyDescent="0.3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</row>
    <row r="9285" spans="1:10" hidden="1" x14ac:dyDescent="0.3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</row>
    <row r="9286" spans="1:10" hidden="1" x14ac:dyDescent="0.3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</row>
    <row r="9287" spans="1:10" hidden="1" x14ac:dyDescent="0.3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</row>
    <row r="9288" spans="1:10" hidden="1" x14ac:dyDescent="0.3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</row>
    <row r="9289" spans="1:10" hidden="1" x14ac:dyDescent="0.3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</row>
    <row r="9290" spans="1:10" hidden="1" x14ac:dyDescent="0.3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</row>
    <row r="9291" spans="1:10" hidden="1" x14ac:dyDescent="0.3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</row>
    <row r="9292" spans="1:10" hidden="1" x14ac:dyDescent="0.3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</row>
    <row r="9293" spans="1:10" hidden="1" x14ac:dyDescent="0.3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</row>
    <row r="9294" spans="1:10" hidden="1" x14ac:dyDescent="0.3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</row>
    <row r="9295" spans="1:10" hidden="1" x14ac:dyDescent="0.3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</row>
    <row r="9296" spans="1:10" hidden="1" x14ac:dyDescent="0.3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</row>
    <row r="9297" spans="1:10" hidden="1" x14ac:dyDescent="0.3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</row>
    <row r="9298" spans="1:10" hidden="1" x14ac:dyDescent="0.3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</row>
    <row r="9299" spans="1:10" hidden="1" x14ac:dyDescent="0.3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</row>
    <row r="9300" spans="1:10" hidden="1" x14ac:dyDescent="0.3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</row>
    <row r="9301" spans="1:10" hidden="1" x14ac:dyDescent="0.3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</row>
    <row r="9302" spans="1:10" hidden="1" x14ac:dyDescent="0.3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</row>
    <row r="9303" spans="1:10" hidden="1" x14ac:dyDescent="0.3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</row>
    <row r="9304" spans="1:10" hidden="1" x14ac:dyDescent="0.3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</row>
    <row r="9305" spans="1:10" hidden="1" x14ac:dyDescent="0.3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</row>
    <row r="9306" spans="1:10" hidden="1" x14ac:dyDescent="0.3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</row>
    <row r="9307" spans="1:10" hidden="1" x14ac:dyDescent="0.3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</row>
    <row r="9308" spans="1:10" hidden="1" x14ac:dyDescent="0.3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</row>
    <row r="9309" spans="1:10" hidden="1" x14ac:dyDescent="0.3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</row>
    <row r="9310" spans="1:10" hidden="1" x14ac:dyDescent="0.3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</row>
    <row r="9311" spans="1:10" hidden="1" x14ac:dyDescent="0.3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</row>
    <row r="9312" spans="1:10" hidden="1" x14ac:dyDescent="0.3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</row>
    <row r="9313" spans="1:10" hidden="1" x14ac:dyDescent="0.3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</row>
    <row r="9314" spans="1:10" hidden="1" x14ac:dyDescent="0.3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</row>
    <row r="9315" spans="1:10" hidden="1" x14ac:dyDescent="0.3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</row>
    <row r="9316" spans="1:10" hidden="1" x14ac:dyDescent="0.3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</row>
    <row r="9317" spans="1:10" hidden="1" x14ac:dyDescent="0.3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</row>
    <row r="9318" spans="1:10" hidden="1" x14ac:dyDescent="0.3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</row>
    <row r="9319" spans="1:10" hidden="1" x14ac:dyDescent="0.3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</row>
    <row r="9320" spans="1:10" hidden="1" x14ac:dyDescent="0.3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</row>
    <row r="9321" spans="1:10" hidden="1" x14ac:dyDescent="0.3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</row>
    <row r="9322" spans="1:10" hidden="1" x14ac:dyDescent="0.3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</row>
    <row r="9323" spans="1:10" hidden="1" x14ac:dyDescent="0.3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</row>
    <row r="9324" spans="1:10" hidden="1" x14ac:dyDescent="0.3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</row>
    <row r="9325" spans="1:10" hidden="1" x14ac:dyDescent="0.3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</row>
    <row r="9326" spans="1:10" hidden="1" x14ac:dyDescent="0.3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</row>
    <row r="9327" spans="1:10" hidden="1" x14ac:dyDescent="0.3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</row>
    <row r="9328" spans="1:10" hidden="1" x14ac:dyDescent="0.3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</row>
    <row r="9329" spans="1:10" hidden="1" x14ac:dyDescent="0.3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</row>
    <row r="9330" spans="1:10" hidden="1" x14ac:dyDescent="0.3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</row>
    <row r="9331" spans="1:10" hidden="1" x14ac:dyDescent="0.3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</row>
    <row r="9332" spans="1:10" hidden="1" x14ac:dyDescent="0.3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</row>
    <row r="9333" spans="1:10" hidden="1" x14ac:dyDescent="0.3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</row>
    <row r="9334" spans="1:10" hidden="1" x14ac:dyDescent="0.3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16</v>
      </c>
    </row>
    <row r="9335" spans="1:10" hidden="1" x14ac:dyDescent="0.3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16</v>
      </c>
    </row>
    <row r="9336" spans="1:10" hidden="1" x14ac:dyDescent="0.3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16</v>
      </c>
    </row>
    <row r="9337" spans="1:10" hidden="1" x14ac:dyDescent="0.3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16</v>
      </c>
    </row>
    <row r="9338" spans="1:10" hidden="1" x14ac:dyDescent="0.3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16</v>
      </c>
    </row>
    <row r="9339" spans="1:10" hidden="1" x14ac:dyDescent="0.3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16</v>
      </c>
    </row>
    <row r="9340" spans="1:10" hidden="1" x14ac:dyDescent="0.3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16</v>
      </c>
    </row>
    <row r="9341" spans="1:10" hidden="1" x14ac:dyDescent="0.3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16</v>
      </c>
    </row>
    <row r="9342" spans="1:10" hidden="1" x14ac:dyDescent="0.3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</row>
    <row r="9343" spans="1:10" x14ac:dyDescent="0.3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</row>
    <row r="9344" spans="1:10" hidden="1" x14ac:dyDescent="0.3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</row>
    <row r="9345" spans="1:10" hidden="1" x14ac:dyDescent="0.3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</row>
    <row r="9346" spans="1:10" hidden="1" x14ac:dyDescent="0.3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</row>
    <row r="9347" spans="1:10" hidden="1" x14ac:dyDescent="0.3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</row>
    <row r="9348" spans="1:10" hidden="1" x14ac:dyDescent="0.3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</row>
    <row r="9349" spans="1:10" hidden="1" x14ac:dyDescent="0.3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</row>
    <row r="9350" spans="1:10" hidden="1" x14ac:dyDescent="0.3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</row>
    <row r="9351" spans="1:10" hidden="1" x14ac:dyDescent="0.3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</row>
    <row r="9352" spans="1:10" hidden="1" x14ac:dyDescent="0.3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</row>
    <row r="9353" spans="1:10" hidden="1" x14ac:dyDescent="0.3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</row>
    <row r="9354" spans="1:10" hidden="1" x14ac:dyDescent="0.3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</row>
    <row r="9355" spans="1:10" hidden="1" x14ac:dyDescent="0.3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16</v>
      </c>
    </row>
    <row r="9356" spans="1:10" hidden="1" x14ac:dyDescent="0.3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</row>
    <row r="9357" spans="1:10" hidden="1" x14ac:dyDescent="0.3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16</v>
      </c>
    </row>
    <row r="9358" spans="1:10" hidden="1" x14ac:dyDescent="0.3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</row>
    <row r="9359" spans="1:10" hidden="1" x14ac:dyDescent="0.3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</row>
    <row r="9360" spans="1:10" hidden="1" x14ac:dyDescent="0.3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</row>
    <row r="9361" spans="1:10" hidden="1" x14ac:dyDescent="0.3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</row>
    <row r="9362" spans="1:10" hidden="1" x14ac:dyDescent="0.3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</row>
    <row r="9363" spans="1:10" hidden="1" x14ac:dyDescent="0.3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</row>
    <row r="9364" spans="1:10" hidden="1" x14ac:dyDescent="0.3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</row>
    <row r="9365" spans="1:10" hidden="1" x14ac:dyDescent="0.3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</row>
    <row r="9366" spans="1:10" hidden="1" x14ac:dyDescent="0.3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</row>
    <row r="9367" spans="1:10" hidden="1" x14ac:dyDescent="0.3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</row>
    <row r="9368" spans="1:10" hidden="1" x14ac:dyDescent="0.3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</row>
    <row r="9369" spans="1:10" hidden="1" x14ac:dyDescent="0.3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</row>
    <row r="9370" spans="1:10" hidden="1" x14ac:dyDescent="0.3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</row>
    <row r="9371" spans="1:10" hidden="1" x14ac:dyDescent="0.3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</row>
    <row r="9372" spans="1:10" hidden="1" x14ac:dyDescent="0.3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</row>
    <row r="9373" spans="1:10" hidden="1" x14ac:dyDescent="0.3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</row>
    <row r="9374" spans="1:10" hidden="1" x14ac:dyDescent="0.3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</row>
    <row r="9375" spans="1:10" hidden="1" x14ac:dyDescent="0.3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</row>
    <row r="9376" spans="1:10" hidden="1" x14ac:dyDescent="0.3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</row>
    <row r="9377" spans="1:10" hidden="1" x14ac:dyDescent="0.3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</row>
    <row r="9378" spans="1:10" hidden="1" x14ac:dyDescent="0.3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</row>
    <row r="9379" spans="1:10" hidden="1" x14ac:dyDescent="0.3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</row>
    <row r="9380" spans="1:10" hidden="1" x14ac:dyDescent="0.3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</row>
    <row r="9381" spans="1:10" hidden="1" x14ac:dyDescent="0.3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</row>
    <row r="9382" spans="1:10" hidden="1" x14ac:dyDescent="0.3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</row>
    <row r="9383" spans="1:10" hidden="1" x14ac:dyDescent="0.3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</row>
    <row r="9384" spans="1:10" hidden="1" x14ac:dyDescent="0.3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</row>
    <row r="9385" spans="1:10" hidden="1" x14ac:dyDescent="0.3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</row>
    <row r="9386" spans="1:10" hidden="1" x14ac:dyDescent="0.3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</row>
    <row r="9387" spans="1:10" hidden="1" x14ac:dyDescent="0.3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</row>
    <row r="9388" spans="1:10" hidden="1" x14ac:dyDescent="0.3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</row>
    <row r="9389" spans="1:10" hidden="1" x14ac:dyDescent="0.3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</row>
    <row r="9390" spans="1:10" hidden="1" x14ac:dyDescent="0.3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</row>
    <row r="9391" spans="1:10" hidden="1" x14ac:dyDescent="0.3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</row>
    <row r="9392" spans="1:10" hidden="1" x14ac:dyDescent="0.3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</row>
    <row r="9393" spans="1:10" hidden="1" x14ac:dyDescent="0.3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</row>
    <row r="9394" spans="1:10" hidden="1" x14ac:dyDescent="0.3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</row>
    <row r="9395" spans="1:10" hidden="1" x14ac:dyDescent="0.3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</row>
    <row r="9396" spans="1:10" hidden="1" x14ac:dyDescent="0.3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</row>
    <row r="9397" spans="1:10" hidden="1" x14ac:dyDescent="0.3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</row>
    <row r="9398" spans="1:10" hidden="1" x14ac:dyDescent="0.3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</row>
    <row r="9399" spans="1:10" hidden="1" x14ac:dyDescent="0.3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</row>
    <row r="9400" spans="1:10" hidden="1" x14ac:dyDescent="0.3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</row>
    <row r="9401" spans="1:10" hidden="1" x14ac:dyDescent="0.3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</row>
    <row r="9402" spans="1:10" hidden="1" x14ac:dyDescent="0.3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</row>
    <row r="9403" spans="1:10" hidden="1" x14ac:dyDescent="0.3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</row>
    <row r="9404" spans="1:10" hidden="1" x14ac:dyDescent="0.3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</row>
    <row r="9405" spans="1:10" hidden="1" x14ac:dyDescent="0.3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</row>
    <row r="9406" spans="1:10" hidden="1" x14ac:dyDescent="0.3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</row>
    <row r="9407" spans="1:10" hidden="1" x14ac:dyDescent="0.3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</row>
    <row r="9408" spans="1:10" hidden="1" x14ac:dyDescent="0.3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</row>
    <row r="9409" spans="1:10" hidden="1" x14ac:dyDescent="0.3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</row>
    <row r="9410" spans="1:10" hidden="1" x14ac:dyDescent="0.3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</row>
    <row r="9411" spans="1:10" hidden="1" x14ac:dyDescent="0.3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</row>
    <row r="9412" spans="1:10" hidden="1" x14ac:dyDescent="0.3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</row>
    <row r="9413" spans="1:10" hidden="1" x14ac:dyDescent="0.3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</row>
    <row r="9414" spans="1:10" hidden="1" x14ac:dyDescent="0.3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</row>
    <row r="9415" spans="1:10" hidden="1" x14ac:dyDescent="0.3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</row>
    <row r="9416" spans="1:10" hidden="1" x14ac:dyDescent="0.3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</row>
    <row r="9417" spans="1:10" hidden="1" x14ac:dyDescent="0.3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</row>
    <row r="9418" spans="1:10" hidden="1" x14ac:dyDescent="0.3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</row>
    <row r="9419" spans="1:10" hidden="1" x14ac:dyDescent="0.3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</row>
    <row r="9420" spans="1:10" hidden="1" x14ac:dyDescent="0.3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</row>
    <row r="9421" spans="1:10" hidden="1" x14ac:dyDescent="0.3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</row>
    <row r="9422" spans="1:10" hidden="1" x14ac:dyDescent="0.3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16</v>
      </c>
    </row>
    <row r="9423" spans="1:10" hidden="1" x14ac:dyDescent="0.3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</row>
    <row r="9424" spans="1:10" hidden="1" x14ac:dyDescent="0.3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16</v>
      </c>
    </row>
    <row r="9425" spans="1:10" hidden="1" x14ac:dyDescent="0.3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16</v>
      </c>
    </row>
    <row r="9426" spans="1:10" hidden="1" x14ac:dyDescent="0.3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16</v>
      </c>
    </row>
    <row r="9427" spans="1:10" hidden="1" x14ac:dyDescent="0.3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16</v>
      </c>
    </row>
    <row r="9428" spans="1:10" hidden="1" x14ac:dyDescent="0.3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16</v>
      </c>
    </row>
    <row r="9429" spans="1:10" hidden="1" x14ac:dyDescent="0.3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16</v>
      </c>
    </row>
    <row r="9430" spans="1:10" hidden="1" x14ac:dyDescent="0.3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16</v>
      </c>
    </row>
    <row r="9431" spans="1:10" hidden="1" x14ac:dyDescent="0.3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16</v>
      </c>
    </row>
    <row r="9432" spans="1:10" hidden="1" x14ac:dyDescent="0.3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16</v>
      </c>
    </row>
    <row r="9433" spans="1:10" hidden="1" x14ac:dyDescent="0.3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16</v>
      </c>
    </row>
    <row r="9434" spans="1:10" hidden="1" x14ac:dyDescent="0.3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16</v>
      </c>
    </row>
    <row r="9435" spans="1:10" hidden="1" x14ac:dyDescent="0.3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16</v>
      </c>
    </row>
    <row r="9436" spans="1:10" hidden="1" x14ac:dyDescent="0.3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14</v>
      </c>
    </row>
    <row r="9437" spans="1:10" hidden="1" x14ac:dyDescent="0.3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14</v>
      </c>
    </row>
    <row r="9438" spans="1:10" hidden="1" x14ac:dyDescent="0.3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14</v>
      </c>
    </row>
    <row r="9439" spans="1:10" hidden="1" x14ac:dyDescent="0.3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14</v>
      </c>
    </row>
    <row r="9440" spans="1:10" hidden="1" x14ac:dyDescent="0.3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14</v>
      </c>
    </row>
    <row r="9441" spans="1:10" hidden="1" x14ac:dyDescent="0.3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14</v>
      </c>
    </row>
    <row r="9442" spans="1:10" hidden="1" x14ac:dyDescent="0.3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14</v>
      </c>
    </row>
    <row r="9443" spans="1:10" hidden="1" x14ac:dyDescent="0.3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14</v>
      </c>
    </row>
    <row r="9444" spans="1:10" hidden="1" x14ac:dyDescent="0.3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14</v>
      </c>
    </row>
    <row r="9445" spans="1:10" hidden="1" x14ac:dyDescent="0.3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14</v>
      </c>
    </row>
    <row r="9446" spans="1:10" hidden="1" x14ac:dyDescent="0.3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14</v>
      </c>
    </row>
    <row r="9447" spans="1:10" hidden="1" x14ac:dyDescent="0.3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14</v>
      </c>
    </row>
    <row r="9448" spans="1:10" hidden="1" x14ac:dyDescent="0.3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14</v>
      </c>
    </row>
    <row r="9449" spans="1:10" hidden="1" x14ac:dyDescent="0.3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14</v>
      </c>
    </row>
    <row r="9450" spans="1:10" hidden="1" x14ac:dyDescent="0.3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14</v>
      </c>
    </row>
    <row r="9451" spans="1:10" hidden="1" x14ac:dyDescent="0.3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14</v>
      </c>
    </row>
    <row r="9452" spans="1:10" hidden="1" x14ac:dyDescent="0.3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14</v>
      </c>
    </row>
    <row r="9453" spans="1:10" hidden="1" x14ac:dyDescent="0.3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14</v>
      </c>
    </row>
    <row r="9454" spans="1:10" hidden="1" x14ac:dyDescent="0.3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14</v>
      </c>
    </row>
    <row r="9455" spans="1:10" hidden="1" x14ac:dyDescent="0.3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14</v>
      </c>
    </row>
    <row r="9456" spans="1:10" hidden="1" x14ac:dyDescent="0.3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14</v>
      </c>
    </row>
    <row r="9457" spans="1:10" hidden="1" x14ac:dyDescent="0.3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14</v>
      </c>
    </row>
    <row r="9458" spans="1:10" hidden="1" x14ac:dyDescent="0.3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16</v>
      </c>
    </row>
    <row r="9459" spans="1:10" hidden="1" x14ac:dyDescent="0.3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16</v>
      </c>
    </row>
    <row r="9460" spans="1:10" x14ac:dyDescent="0.3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</row>
    <row r="9461" spans="1:10" hidden="1" x14ac:dyDescent="0.3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14</v>
      </c>
    </row>
    <row r="9462" spans="1:10" x14ac:dyDescent="0.3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</row>
    <row r="9463" spans="1:10" x14ac:dyDescent="0.3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</row>
    <row r="9464" spans="1:10" x14ac:dyDescent="0.3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</row>
    <row r="9465" spans="1:10" x14ac:dyDescent="0.3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</row>
    <row r="9466" spans="1:10" x14ac:dyDescent="0.3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</row>
    <row r="9467" spans="1:10" x14ac:dyDescent="0.3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</row>
    <row r="9468" spans="1:10" x14ac:dyDescent="0.3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</row>
    <row r="9469" spans="1:10" x14ac:dyDescent="0.3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</row>
    <row r="9470" spans="1:10" x14ac:dyDescent="0.3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</row>
    <row r="9471" spans="1:10" x14ac:dyDescent="0.3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</row>
    <row r="9472" spans="1:10" x14ac:dyDescent="0.3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</row>
    <row r="9473" spans="1:10" x14ac:dyDescent="0.3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</row>
    <row r="9474" spans="1:10" hidden="1" x14ac:dyDescent="0.3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14</v>
      </c>
    </row>
    <row r="9475" spans="1:10" x14ac:dyDescent="0.3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</row>
    <row r="9476" spans="1:10" x14ac:dyDescent="0.3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</row>
    <row r="9477" spans="1:10" x14ac:dyDescent="0.3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</row>
    <row r="9478" spans="1:10" x14ac:dyDescent="0.3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</row>
    <row r="9479" spans="1:10" x14ac:dyDescent="0.3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</row>
    <row r="9480" spans="1:10" x14ac:dyDescent="0.3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</row>
    <row r="9481" spans="1:10" x14ac:dyDescent="0.3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</row>
    <row r="9482" spans="1:10" x14ac:dyDescent="0.3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</row>
    <row r="9483" spans="1:10" x14ac:dyDescent="0.3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</row>
    <row r="9484" spans="1:10" hidden="1" x14ac:dyDescent="0.3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14</v>
      </c>
    </row>
    <row r="9485" spans="1:10" x14ac:dyDescent="0.3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</row>
    <row r="9486" spans="1:10" hidden="1" x14ac:dyDescent="0.3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14</v>
      </c>
    </row>
    <row r="9487" spans="1:10" hidden="1" x14ac:dyDescent="0.3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14</v>
      </c>
    </row>
    <row r="9488" spans="1:10" x14ac:dyDescent="0.3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</row>
    <row r="9489" spans="1:10" x14ac:dyDescent="0.3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</row>
    <row r="9490" spans="1:10" x14ac:dyDescent="0.3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</row>
    <row r="9491" spans="1:10" x14ac:dyDescent="0.3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</row>
    <row r="9492" spans="1:10" x14ac:dyDescent="0.3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</row>
    <row r="9493" spans="1:10" x14ac:dyDescent="0.3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</row>
    <row r="9494" spans="1:10" x14ac:dyDescent="0.3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</row>
    <row r="9495" spans="1:10" x14ac:dyDescent="0.3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</row>
    <row r="9496" spans="1:10" x14ac:dyDescent="0.3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</row>
    <row r="9497" spans="1:10" x14ac:dyDescent="0.3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</row>
    <row r="9498" spans="1:10" x14ac:dyDescent="0.3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</row>
    <row r="9499" spans="1:10" hidden="1" x14ac:dyDescent="0.3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16</v>
      </c>
    </row>
    <row r="9500" spans="1:10" hidden="1" x14ac:dyDescent="0.3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16</v>
      </c>
    </row>
    <row r="9501" spans="1:10" hidden="1" x14ac:dyDescent="0.3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16</v>
      </c>
    </row>
    <row r="9502" spans="1:10" hidden="1" x14ac:dyDescent="0.3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16</v>
      </c>
    </row>
    <row r="9503" spans="1:10" hidden="1" x14ac:dyDescent="0.3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16</v>
      </c>
    </row>
    <row r="9504" spans="1:10" x14ac:dyDescent="0.3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</row>
    <row r="9505" spans="1:10" x14ac:dyDescent="0.3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</row>
    <row r="9506" spans="1:10" x14ac:dyDescent="0.3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</row>
    <row r="9507" spans="1:10" x14ac:dyDescent="0.3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</row>
    <row r="9508" spans="1:10" x14ac:dyDescent="0.3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</row>
    <row r="9509" spans="1:10" x14ac:dyDescent="0.3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</row>
    <row r="9510" spans="1:10" x14ac:dyDescent="0.3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</row>
    <row r="9511" spans="1:10" x14ac:dyDescent="0.3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</row>
    <row r="9512" spans="1:10" x14ac:dyDescent="0.3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</row>
    <row r="9513" spans="1:10" x14ac:dyDescent="0.3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</row>
    <row r="9514" spans="1:10" x14ac:dyDescent="0.3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</row>
    <row r="9515" spans="1:10" x14ac:dyDescent="0.3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</row>
    <row r="9516" spans="1:10" x14ac:dyDescent="0.3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</row>
    <row r="9517" spans="1:10" x14ac:dyDescent="0.3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</row>
    <row r="9518" spans="1:10" x14ac:dyDescent="0.3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</row>
    <row r="9519" spans="1:10" x14ac:dyDescent="0.3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</row>
    <row r="9520" spans="1:10" x14ac:dyDescent="0.3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</row>
    <row r="9521" spans="1:10" x14ac:dyDescent="0.3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</row>
    <row r="9522" spans="1:10" x14ac:dyDescent="0.3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</row>
    <row r="9523" spans="1:10" x14ac:dyDescent="0.3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</row>
    <row r="9524" spans="1:10" x14ac:dyDescent="0.3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</row>
    <row r="9525" spans="1:10" x14ac:dyDescent="0.3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</row>
    <row r="9526" spans="1:10" x14ac:dyDescent="0.3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</row>
    <row r="9527" spans="1:10" x14ac:dyDescent="0.3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</row>
    <row r="9528" spans="1:10" x14ac:dyDescent="0.3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</row>
    <row r="9529" spans="1:10" x14ac:dyDescent="0.3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</row>
    <row r="9530" spans="1:10" x14ac:dyDescent="0.3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</row>
    <row r="9531" spans="1:10" x14ac:dyDescent="0.3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</row>
    <row r="9532" spans="1:10" x14ac:dyDescent="0.3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</row>
    <row r="9533" spans="1:10" hidden="1" x14ac:dyDescent="0.3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14</v>
      </c>
    </row>
    <row r="9534" spans="1:10" hidden="1" x14ac:dyDescent="0.3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14</v>
      </c>
    </row>
    <row r="9535" spans="1:10" hidden="1" x14ac:dyDescent="0.3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14</v>
      </c>
    </row>
    <row r="9536" spans="1:10" hidden="1" x14ac:dyDescent="0.3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14</v>
      </c>
    </row>
    <row r="9537" spans="1:10" hidden="1" x14ac:dyDescent="0.3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14</v>
      </c>
    </row>
    <row r="9538" spans="1:10" hidden="1" x14ac:dyDescent="0.3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14</v>
      </c>
    </row>
    <row r="9539" spans="1:10" hidden="1" x14ac:dyDescent="0.3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14</v>
      </c>
    </row>
    <row r="9540" spans="1:10" hidden="1" x14ac:dyDescent="0.3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14</v>
      </c>
    </row>
    <row r="9541" spans="1:10" hidden="1" x14ac:dyDescent="0.3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14</v>
      </c>
    </row>
    <row r="9542" spans="1:10" hidden="1" x14ac:dyDescent="0.3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14</v>
      </c>
    </row>
    <row r="9543" spans="1:10" hidden="1" x14ac:dyDescent="0.3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14</v>
      </c>
    </row>
    <row r="9544" spans="1:10" hidden="1" x14ac:dyDescent="0.3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14</v>
      </c>
    </row>
    <row r="9545" spans="1:10" hidden="1" x14ac:dyDescent="0.3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14</v>
      </c>
    </row>
    <row r="9546" spans="1:10" hidden="1" x14ac:dyDescent="0.3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14</v>
      </c>
    </row>
    <row r="9547" spans="1:10" hidden="1" x14ac:dyDescent="0.3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14</v>
      </c>
    </row>
    <row r="9548" spans="1:10" hidden="1" x14ac:dyDescent="0.3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14</v>
      </c>
    </row>
    <row r="9549" spans="1:10" hidden="1" x14ac:dyDescent="0.3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14</v>
      </c>
    </row>
    <row r="9550" spans="1:10" hidden="1" x14ac:dyDescent="0.3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14</v>
      </c>
    </row>
    <row r="9551" spans="1:10" hidden="1" x14ac:dyDescent="0.3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14</v>
      </c>
    </row>
    <row r="9552" spans="1:10" hidden="1" x14ac:dyDescent="0.3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14</v>
      </c>
    </row>
    <row r="9553" spans="1:10" hidden="1" x14ac:dyDescent="0.3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14</v>
      </c>
    </row>
    <row r="9554" spans="1:10" hidden="1" x14ac:dyDescent="0.3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14</v>
      </c>
    </row>
    <row r="9555" spans="1:10" hidden="1" x14ac:dyDescent="0.3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14</v>
      </c>
    </row>
    <row r="9556" spans="1:10" hidden="1" x14ac:dyDescent="0.3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14</v>
      </c>
    </row>
    <row r="9557" spans="1:10" hidden="1" x14ac:dyDescent="0.3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14</v>
      </c>
    </row>
    <row r="9558" spans="1:10" hidden="1" x14ac:dyDescent="0.3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14</v>
      </c>
    </row>
    <row r="9559" spans="1:10" hidden="1" x14ac:dyDescent="0.3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14</v>
      </c>
    </row>
    <row r="9560" spans="1:10" hidden="1" x14ac:dyDescent="0.3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14</v>
      </c>
    </row>
    <row r="9561" spans="1:10" hidden="1" x14ac:dyDescent="0.3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14</v>
      </c>
    </row>
    <row r="9562" spans="1:10" hidden="1" x14ac:dyDescent="0.3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14</v>
      </c>
    </row>
    <row r="9563" spans="1:10" hidden="1" x14ac:dyDescent="0.3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14</v>
      </c>
    </row>
    <row r="9564" spans="1:10" hidden="1" x14ac:dyDescent="0.3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14</v>
      </c>
    </row>
    <row r="9565" spans="1:10" hidden="1" x14ac:dyDescent="0.3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14</v>
      </c>
    </row>
    <row r="9566" spans="1:10" hidden="1" x14ac:dyDescent="0.3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14</v>
      </c>
    </row>
    <row r="9567" spans="1:10" hidden="1" x14ac:dyDescent="0.3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14</v>
      </c>
    </row>
    <row r="9568" spans="1:10" hidden="1" x14ac:dyDescent="0.3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14</v>
      </c>
    </row>
    <row r="9569" spans="1:10" hidden="1" x14ac:dyDescent="0.3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14</v>
      </c>
    </row>
    <row r="9570" spans="1:10" hidden="1" x14ac:dyDescent="0.3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14</v>
      </c>
    </row>
    <row r="9571" spans="1:10" hidden="1" x14ac:dyDescent="0.3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14</v>
      </c>
    </row>
    <row r="9572" spans="1:10" hidden="1" x14ac:dyDescent="0.3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14</v>
      </c>
    </row>
    <row r="9573" spans="1:10" hidden="1" x14ac:dyDescent="0.3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14</v>
      </c>
    </row>
    <row r="9574" spans="1:10" hidden="1" x14ac:dyDescent="0.3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14</v>
      </c>
    </row>
    <row r="9575" spans="1:10" hidden="1" x14ac:dyDescent="0.3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14</v>
      </c>
    </row>
    <row r="9576" spans="1:10" hidden="1" x14ac:dyDescent="0.3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14</v>
      </c>
    </row>
    <row r="9577" spans="1:10" hidden="1" x14ac:dyDescent="0.3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14</v>
      </c>
    </row>
    <row r="9578" spans="1:10" hidden="1" x14ac:dyDescent="0.3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14</v>
      </c>
    </row>
    <row r="9579" spans="1:10" hidden="1" x14ac:dyDescent="0.3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14</v>
      </c>
    </row>
    <row r="9580" spans="1:10" hidden="1" x14ac:dyDescent="0.3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14</v>
      </c>
    </row>
    <row r="9581" spans="1:10" hidden="1" x14ac:dyDescent="0.3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14</v>
      </c>
    </row>
    <row r="9582" spans="1:10" hidden="1" x14ac:dyDescent="0.3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14</v>
      </c>
    </row>
    <row r="9583" spans="1:10" hidden="1" x14ac:dyDescent="0.3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14</v>
      </c>
    </row>
    <row r="9584" spans="1:10" hidden="1" x14ac:dyDescent="0.3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14</v>
      </c>
    </row>
    <row r="9585" spans="1:10" hidden="1" x14ac:dyDescent="0.3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14</v>
      </c>
    </row>
    <row r="9586" spans="1:10" hidden="1" x14ac:dyDescent="0.3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14</v>
      </c>
    </row>
    <row r="9587" spans="1:10" hidden="1" x14ac:dyDescent="0.3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14</v>
      </c>
    </row>
    <row r="9588" spans="1:10" hidden="1" x14ac:dyDescent="0.3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14</v>
      </c>
    </row>
    <row r="9589" spans="1:10" hidden="1" x14ac:dyDescent="0.3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14</v>
      </c>
    </row>
    <row r="9590" spans="1:10" hidden="1" x14ac:dyDescent="0.3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14</v>
      </c>
    </row>
    <row r="9591" spans="1:10" hidden="1" x14ac:dyDescent="0.3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14</v>
      </c>
    </row>
    <row r="9592" spans="1:10" hidden="1" x14ac:dyDescent="0.3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14</v>
      </c>
    </row>
    <row r="9593" spans="1:10" hidden="1" x14ac:dyDescent="0.3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14</v>
      </c>
    </row>
    <row r="9594" spans="1:10" hidden="1" x14ac:dyDescent="0.3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14</v>
      </c>
    </row>
    <row r="9595" spans="1:10" hidden="1" x14ac:dyDescent="0.3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14</v>
      </c>
    </row>
    <row r="9596" spans="1:10" hidden="1" x14ac:dyDescent="0.3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14</v>
      </c>
    </row>
    <row r="9597" spans="1:10" hidden="1" x14ac:dyDescent="0.3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14</v>
      </c>
    </row>
    <row r="9598" spans="1:10" hidden="1" x14ac:dyDescent="0.3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14</v>
      </c>
    </row>
    <row r="9599" spans="1:10" hidden="1" x14ac:dyDescent="0.3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14</v>
      </c>
    </row>
    <row r="9600" spans="1:10" hidden="1" x14ac:dyDescent="0.3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14</v>
      </c>
    </row>
    <row r="9601" spans="1:10" hidden="1" x14ac:dyDescent="0.3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14</v>
      </c>
    </row>
    <row r="9602" spans="1:10" hidden="1" x14ac:dyDescent="0.3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14</v>
      </c>
    </row>
    <row r="9603" spans="1:10" hidden="1" x14ac:dyDescent="0.3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14</v>
      </c>
    </row>
    <row r="9604" spans="1:10" hidden="1" x14ac:dyDescent="0.3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14</v>
      </c>
    </row>
    <row r="9605" spans="1:10" hidden="1" x14ac:dyDescent="0.3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14</v>
      </c>
    </row>
    <row r="9606" spans="1:10" hidden="1" x14ac:dyDescent="0.3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14</v>
      </c>
    </row>
    <row r="9607" spans="1:10" hidden="1" x14ac:dyDescent="0.3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14</v>
      </c>
    </row>
    <row r="9608" spans="1:10" hidden="1" x14ac:dyDescent="0.3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14</v>
      </c>
    </row>
    <row r="9609" spans="1:10" hidden="1" x14ac:dyDescent="0.3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14</v>
      </c>
    </row>
    <row r="9610" spans="1:10" hidden="1" x14ac:dyDescent="0.3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14</v>
      </c>
    </row>
    <row r="9611" spans="1:10" hidden="1" x14ac:dyDescent="0.3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14</v>
      </c>
    </row>
    <row r="9612" spans="1:10" hidden="1" x14ac:dyDescent="0.3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14</v>
      </c>
    </row>
    <row r="9613" spans="1:10" hidden="1" x14ac:dyDescent="0.3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14</v>
      </c>
    </row>
    <row r="9614" spans="1:10" hidden="1" x14ac:dyDescent="0.3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14</v>
      </c>
    </row>
    <row r="9615" spans="1:10" hidden="1" x14ac:dyDescent="0.3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14</v>
      </c>
    </row>
    <row r="9616" spans="1:10" hidden="1" x14ac:dyDescent="0.3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14</v>
      </c>
    </row>
    <row r="9617" spans="1:10" hidden="1" x14ac:dyDescent="0.3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14</v>
      </c>
    </row>
    <row r="9618" spans="1:10" hidden="1" x14ac:dyDescent="0.3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14</v>
      </c>
    </row>
    <row r="9619" spans="1:10" hidden="1" x14ac:dyDescent="0.3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14</v>
      </c>
    </row>
    <row r="9620" spans="1:10" hidden="1" x14ac:dyDescent="0.3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14</v>
      </c>
    </row>
    <row r="9621" spans="1:10" hidden="1" x14ac:dyDescent="0.3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14</v>
      </c>
    </row>
    <row r="9622" spans="1:10" hidden="1" x14ac:dyDescent="0.3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14</v>
      </c>
    </row>
    <row r="9623" spans="1:10" hidden="1" x14ac:dyDescent="0.3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14</v>
      </c>
    </row>
    <row r="9624" spans="1:10" hidden="1" x14ac:dyDescent="0.3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14</v>
      </c>
    </row>
    <row r="9625" spans="1:10" hidden="1" x14ac:dyDescent="0.3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14</v>
      </c>
    </row>
    <row r="9626" spans="1:10" hidden="1" x14ac:dyDescent="0.3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14</v>
      </c>
    </row>
    <row r="9627" spans="1:10" hidden="1" x14ac:dyDescent="0.3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14</v>
      </c>
    </row>
    <row r="9628" spans="1:10" hidden="1" x14ac:dyDescent="0.3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14</v>
      </c>
    </row>
    <row r="9629" spans="1:10" hidden="1" x14ac:dyDescent="0.3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14</v>
      </c>
    </row>
    <row r="9630" spans="1:10" hidden="1" x14ac:dyDescent="0.3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14</v>
      </c>
    </row>
    <row r="9631" spans="1:10" hidden="1" x14ac:dyDescent="0.3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14</v>
      </c>
    </row>
    <row r="9632" spans="1:10" hidden="1" x14ac:dyDescent="0.3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14</v>
      </c>
    </row>
    <row r="9633" spans="1:10" hidden="1" x14ac:dyDescent="0.3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14</v>
      </c>
    </row>
    <row r="9634" spans="1:10" hidden="1" x14ac:dyDescent="0.3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14</v>
      </c>
    </row>
    <row r="9635" spans="1:10" hidden="1" x14ac:dyDescent="0.3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14</v>
      </c>
    </row>
    <row r="9636" spans="1:10" hidden="1" x14ac:dyDescent="0.3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14</v>
      </c>
    </row>
    <row r="9637" spans="1:10" hidden="1" x14ac:dyDescent="0.3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14</v>
      </c>
    </row>
    <row r="9638" spans="1:10" hidden="1" x14ac:dyDescent="0.3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14</v>
      </c>
    </row>
    <row r="9639" spans="1:10" hidden="1" x14ac:dyDescent="0.3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14</v>
      </c>
    </row>
    <row r="9640" spans="1:10" hidden="1" x14ac:dyDescent="0.3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14</v>
      </c>
    </row>
    <row r="9641" spans="1:10" hidden="1" x14ac:dyDescent="0.3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14</v>
      </c>
    </row>
    <row r="9642" spans="1:10" hidden="1" x14ac:dyDescent="0.3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14</v>
      </c>
    </row>
    <row r="9643" spans="1:10" hidden="1" x14ac:dyDescent="0.3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14</v>
      </c>
    </row>
    <row r="9644" spans="1:10" hidden="1" x14ac:dyDescent="0.3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14</v>
      </c>
    </row>
    <row r="9645" spans="1:10" hidden="1" x14ac:dyDescent="0.3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14</v>
      </c>
    </row>
    <row r="9646" spans="1:10" hidden="1" x14ac:dyDescent="0.3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14</v>
      </c>
    </row>
    <row r="9647" spans="1:10" hidden="1" x14ac:dyDescent="0.3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14</v>
      </c>
    </row>
    <row r="9648" spans="1:10" hidden="1" x14ac:dyDescent="0.3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14</v>
      </c>
    </row>
    <row r="9649" spans="1:10" hidden="1" x14ac:dyDescent="0.3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14</v>
      </c>
    </row>
    <row r="9650" spans="1:10" hidden="1" x14ac:dyDescent="0.3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14</v>
      </c>
    </row>
    <row r="9651" spans="1:10" hidden="1" x14ac:dyDescent="0.3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14</v>
      </c>
    </row>
    <row r="9652" spans="1:10" hidden="1" x14ac:dyDescent="0.3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14</v>
      </c>
    </row>
    <row r="9653" spans="1:10" hidden="1" x14ac:dyDescent="0.3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14</v>
      </c>
    </row>
    <row r="9654" spans="1:10" hidden="1" x14ac:dyDescent="0.3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14</v>
      </c>
    </row>
    <row r="9655" spans="1:10" hidden="1" x14ac:dyDescent="0.3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14</v>
      </c>
    </row>
    <row r="9656" spans="1:10" hidden="1" x14ac:dyDescent="0.3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14</v>
      </c>
    </row>
    <row r="9657" spans="1:10" hidden="1" x14ac:dyDescent="0.3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14</v>
      </c>
    </row>
    <row r="9658" spans="1:10" hidden="1" x14ac:dyDescent="0.3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14</v>
      </c>
    </row>
    <row r="9659" spans="1:10" hidden="1" x14ac:dyDescent="0.3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14</v>
      </c>
    </row>
    <row r="9660" spans="1:10" hidden="1" x14ac:dyDescent="0.3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14</v>
      </c>
    </row>
    <row r="9661" spans="1:10" hidden="1" x14ac:dyDescent="0.3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14</v>
      </c>
    </row>
    <row r="9662" spans="1:10" hidden="1" x14ac:dyDescent="0.3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14</v>
      </c>
    </row>
    <row r="9663" spans="1:10" hidden="1" x14ac:dyDescent="0.3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14</v>
      </c>
    </row>
    <row r="9664" spans="1:10" hidden="1" x14ac:dyDescent="0.3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14</v>
      </c>
    </row>
    <row r="9665" spans="1:10" hidden="1" x14ac:dyDescent="0.3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14</v>
      </c>
    </row>
    <row r="9666" spans="1:10" hidden="1" x14ac:dyDescent="0.3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14</v>
      </c>
    </row>
    <row r="9667" spans="1:10" hidden="1" x14ac:dyDescent="0.3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14</v>
      </c>
    </row>
    <row r="9668" spans="1:10" hidden="1" x14ac:dyDescent="0.3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14</v>
      </c>
    </row>
    <row r="9669" spans="1:10" hidden="1" x14ac:dyDescent="0.3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14</v>
      </c>
    </row>
    <row r="9670" spans="1:10" hidden="1" x14ac:dyDescent="0.3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14</v>
      </c>
    </row>
    <row r="9671" spans="1:10" hidden="1" x14ac:dyDescent="0.3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14</v>
      </c>
    </row>
    <row r="9672" spans="1:10" hidden="1" x14ac:dyDescent="0.3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14</v>
      </c>
    </row>
    <row r="9673" spans="1:10" hidden="1" x14ac:dyDescent="0.3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14</v>
      </c>
    </row>
    <row r="9674" spans="1:10" hidden="1" x14ac:dyDescent="0.3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14</v>
      </c>
    </row>
    <row r="9675" spans="1:10" hidden="1" x14ac:dyDescent="0.3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14</v>
      </c>
    </row>
    <row r="9676" spans="1:10" hidden="1" x14ac:dyDescent="0.3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14</v>
      </c>
    </row>
    <row r="9677" spans="1:10" hidden="1" x14ac:dyDescent="0.3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14</v>
      </c>
    </row>
    <row r="9678" spans="1:10" hidden="1" x14ac:dyDescent="0.3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14</v>
      </c>
    </row>
    <row r="9679" spans="1:10" hidden="1" x14ac:dyDescent="0.3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14</v>
      </c>
    </row>
    <row r="9680" spans="1:10" hidden="1" x14ac:dyDescent="0.3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14</v>
      </c>
    </row>
    <row r="9681" spans="1:10" hidden="1" x14ac:dyDescent="0.3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14</v>
      </c>
    </row>
    <row r="9682" spans="1:10" hidden="1" x14ac:dyDescent="0.3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14</v>
      </c>
    </row>
    <row r="9683" spans="1:10" hidden="1" x14ac:dyDescent="0.3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14</v>
      </c>
    </row>
    <row r="9684" spans="1:10" hidden="1" x14ac:dyDescent="0.3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14</v>
      </c>
    </row>
    <row r="9685" spans="1:10" hidden="1" x14ac:dyDescent="0.3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14</v>
      </c>
    </row>
    <row r="9686" spans="1:10" x14ac:dyDescent="0.3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</row>
    <row r="9687" spans="1:10" x14ac:dyDescent="0.3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</row>
    <row r="9688" spans="1:10" x14ac:dyDescent="0.3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</row>
    <row r="9689" spans="1:10" x14ac:dyDescent="0.3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</row>
    <row r="9690" spans="1:10" x14ac:dyDescent="0.3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</row>
    <row r="9691" spans="1:10" x14ac:dyDescent="0.3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</row>
    <row r="9692" spans="1:10" x14ac:dyDescent="0.3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</row>
    <row r="9693" spans="1:10" x14ac:dyDescent="0.3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</row>
    <row r="9694" spans="1:10" x14ac:dyDescent="0.3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</row>
    <row r="9695" spans="1:10" x14ac:dyDescent="0.3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</row>
    <row r="9696" spans="1:10" x14ac:dyDescent="0.3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</row>
    <row r="9697" spans="1:10" x14ac:dyDescent="0.3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</row>
    <row r="9698" spans="1:10" x14ac:dyDescent="0.3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</row>
    <row r="9699" spans="1:10" x14ac:dyDescent="0.3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</row>
    <row r="9700" spans="1:10" x14ac:dyDescent="0.3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</row>
    <row r="9701" spans="1:10" x14ac:dyDescent="0.3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</row>
    <row r="9702" spans="1:10" x14ac:dyDescent="0.3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</row>
    <row r="9703" spans="1:10" x14ac:dyDescent="0.3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</row>
    <row r="9704" spans="1:10" x14ac:dyDescent="0.3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</row>
    <row r="9705" spans="1:10" x14ac:dyDescent="0.3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</row>
    <row r="9706" spans="1:10" x14ac:dyDescent="0.3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</row>
    <row r="9707" spans="1:10" x14ac:dyDescent="0.3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</row>
    <row r="9708" spans="1:10" x14ac:dyDescent="0.3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</row>
    <row r="9709" spans="1:10" x14ac:dyDescent="0.3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</row>
    <row r="9710" spans="1:10" x14ac:dyDescent="0.3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</row>
    <row r="9711" spans="1:10" x14ac:dyDescent="0.3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</row>
    <row r="9712" spans="1:10" x14ac:dyDescent="0.3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</row>
    <row r="9713" spans="1:10" x14ac:dyDescent="0.3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</row>
    <row r="9714" spans="1:10" x14ac:dyDescent="0.3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</row>
    <row r="9715" spans="1:10" x14ac:dyDescent="0.3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</row>
    <row r="9716" spans="1:10" x14ac:dyDescent="0.3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</row>
    <row r="9717" spans="1:10" x14ac:dyDescent="0.3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</row>
    <row r="9718" spans="1:10" x14ac:dyDescent="0.3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</row>
    <row r="9719" spans="1:10" hidden="1" x14ac:dyDescent="0.3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16</v>
      </c>
    </row>
    <row r="9720" spans="1:10" hidden="1" x14ac:dyDescent="0.3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16</v>
      </c>
    </row>
    <row r="9721" spans="1:10" x14ac:dyDescent="0.3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</row>
    <row r="9722" spans="1:10" x14ac:dyDescent="0.3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</row>
    <row r="9723" spans="1:10" x14ac:dyDescent="0.3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</row>
    <row r="9724" spans="1:10" x14ac:dyDescent="0.3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</row>
    <row r="9725" spans="1:10" x14ac:dyDescent="0.3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</row>
    <row r="9726" spans="1:10" x14ac:dyDescent="0.3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</row>
    <row r="9727" spans="1:10" x14ac:dyDescent="0.3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</row>
    <row r="9728" spans="1:10" x14ac:dyDescent="0.3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</row>
    <row r="9729" spans="1:10" x14ac:dyDescent="0.3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</row>
    <row r="9730" spans="1:10" x14ac:dyDescent="0.3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</row>
    <row r="9731" spans="1:10" x14ac:dyDescent="0.3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</row>
    <row r="9732" spans="1:10" x14ac:dyDescent="0.3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</row>
    <row r="9733" spans="1:10" x14ac:dyDescent="0.3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</row>
    <row r="9734" spans="1:10" x14ac:dyDescent="0.3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</row>
    <row r="9735" spans="1:10" x14ac:dyDescent="0.3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</row>
    <row r="9736" spans="1:10" x14ac:dyDescent="0.3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</row>
    <row r="9737" spans="1:10" x14ac:dyDescent="0.3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</row>
    <row r="9738" spans="1:10" x14ac:dyDescent="0.3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</row>
    <row r="9739" spans="1:10" x14ac:dyDescent="0.3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</row>
    <row r="9740" spans="1:10" x14ac:dyDescent="0.3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</row>
    <row r="9741" spans="1:10" x14ac:dyDescent="0.3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</row>
    <row r="9742" spans="1:10" x14ac:dyDescent="0.3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</row>
    <row r="9743" spans="1:10" x14ac:dyDescent="0.3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</row>
    <row r="9744" spans="1:10" x14ac:dyDescent="0.3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</row>
    <row r="9745" spans="1:10" x14ac:dyDescent="0.3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</row>
    <row r="9746" spans="1:10" x14ac:dyDescent="0.3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</row>
    <row r="9747" spans="1:10" x14ac:dyDescent="0.3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</row>
    <row r="9748" spans="1:10" x14ac:dyDescent="0.3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</row>
    <row r="9749" spans="1:10" x14ac:dyDescent="0.3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</row>
    <row r="9750" spans="1:10" x14ac:dyDescent="0.3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</row>
    <row r="9751" spans="1:10" x14ac:dyDescent="0.3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</row>
    <row r="9752" spans="1:10" x14ac:dyDescent="0.3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</row>
    <row r="9753" spans="1:10" x14ac:dyDescent="0.3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</row>
    <row r="9754" spans="1:10" x14ac:dyDescent="0.3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</row>
    <row r="9755" spans="1:10" x14ac:dyDescent="0.3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</row>
    <row r="9756" spans="1:10" x14ac:dyDescent="0.3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</row>
    <row r="9757" spans="1:10" x14ac:dyDescent="0.3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</row>
    <row r="9758" spans="1:10" x14ac:dyDescent="0.3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</row>
    <row r="9759" spans="1:10" x14ac:dyDescent="0.3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</row>
    <row r="9760" spans="1:10" x14ac:dyDescent="0.3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</row>
    <row r="9761" spans="1:10" x14ac:dyDescent="0.3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</row>
    <row r="9762" spans="1:10" x14ac:dyDescent="0.3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</row>
    <row r="9763" spans="1:10" x14ac:dyDescent="0.3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</row>
    <row r="9764" spans="1:10" x14ac:dyDescent="0.3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</row>
    <row r="9765" spans="1:10" x14ac:dyDescent="0.3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</row>
    <row r="9766" spans="1:10" x14ac:dyDescent="0.3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</row>
    <row r="9767" spans="1:10" x14ac:dyDescent="0.3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</row>
    <row r="9768" spans="1:10" x14ac:dyDescent="0.3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</row>
    <row r="9769" spans="1:10" x14ac:dyDescent="0.3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</row>
    <row r="9770" spans="1:10" x14ac:dyDescent="0.3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</row>
    <row r="9771" spans="1:10" x14ac:dyDescent="0.3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</row>
    <row r="9772" spans="1:10" x14ac:dyDescent="0.3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</row>
    <row r="9773" spans="1:10" x14ac:dyDescent="0.3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</row>
    <row r="9774" spans="1:10" x14ac:dyDescent="0.3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</row>
    <row r="9775" spans="1:10" x14ac:dyDescent="0.3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</row>
    <row r="9776" spans="1:10" x14ac:dyDescent="0.3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</row>
    <row r="9777" spans="1:10" x14ac:dyDescent="0.3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</row>
    <row r="9778" spans="1:10" x14ac:dyDescent="0.3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</row>
    <row r="9779" spans="1:10" x14ac:dyDescent="0.3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</row>
    <row r="9780" spans="1:10" x14ac:dyDescent="0.3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</row>
    <row r="9781" spans="1:10" x14ac:dyDescent="0.3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</row>
    <row r="9782" spans="1:10" x14ac:dyDescent="0.3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</row>
    <row r="9783" spans="1:10" x14ac:dyDescent="0.3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</row>
    <row r="9784" spans="1:10" x14ac:dyDescent="0.3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</row>
    <row r="9785" spans="1:10" x14ac:dyDescent="0.3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</row>
    <row r="9786" spans="1:10" hidden="1" x14ac:dyDescent="0.3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16</v>
      </c>
    </row>
    <row r="9787" spans="1:10" hidden="1" x14ac:dyDescent="0.3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16</v>
      </c>
    </row>
    <row r="9788" spans="1:10" x14ac:dyDescent="0.3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</row>
    <row r="9789" spans="1:10" x14ac:dyDescent="0.3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</row>
    <row r="9790" spans="1:10" hidden="1" x14ac:dyDescent="0.3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14</v>
      </c>
    </row>
    <row r="9791" spans="1:10" hidden="1" x14ac:dyDescent="0.3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16</v>
      </c>
    </row>
    <row r="9792" spans="1:10" hidden="1" x14ac:dyDescent="0.3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16</v>
      </c>
    </row>
    <row r="9793" spans="1:10" hidden="1" x14ac:dyDescent="0.3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16</v>
      </c>
    </row>
    <row r="9794" spans="1:10" hidden="1" x14ac:dyDescent="0.3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16</v>
      </c>
    </row>
    <row r="9795" spans="1:10" x14ac:dyDescent="0.3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</row>
    <row r="9796" spans="1:10" x14ac:dyDescent="0.3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</row>
    <row r="9797" spans="1:10" hidden="1" x14ac:dyDescent="0.3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16</v>
      </c>
    </row>
    <row r="9798" spans="1:10" hidden="1" x14ac:dyDescent="0.3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16</v>
      </c>
    </row>
    <row r="9799" spans="1:10" hidden="1" x14ac:dyDescent="0.3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16</v>
      </c>
    </row>
    <row r="9800" spans="1:10" hidden="1" x14ac:dyDescent="0.3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16</v>
      </c>
    </row>
    <row r="9801" spans="1:10" hidden="1" x14ac:dyDescent="0.3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16</v>
      </c>
    </row>
    <row r="9802" spans="1:10" hidden="1" x14ac:dyDescent="0.3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16</v>
      </c>
    </row>
    <row r="9803" spans="1:10" hidden="1" x14ac:dyDescent="0.3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16</v>
      </c>
    </row>
    <row r="9804" spans="1:10" hidden="1" x14ac:dyDescent="0.3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16</v>
      </c>
    </row>
    <row r="9805" spans="1:10" hidden="1" x14ac:dyDescent="0.3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16</v>
      </c>
    </row>
    <row r="9806" spans="1:10" hidden="1" x14ac:dyDescent="0.3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16</v>
      </c>
    </row>
    <row r="9807" spans="1:10" hidden="1" x14ac:dyDescent="0.3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16</v>
      </c>
    </row>
    <row r="9808" spans="1:10" hidden="1" x14ac:dyDescent="0.3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16</v>
      </c>
    </row>
    <row r="9809" spans="1:10" hidden="1" x14ac:dyDescent="0.3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16</v>
      </c>
    </row>
    <row r="9810" spans="1:10" hidden="1" x14ac:dyDescent="0.3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16</v>
      </c>
    </row>
    <row r="9811" spans="1:10" hidden="1" x14ac:dyDescent="0.3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16</v>
      </c>
    </row>
    <row r="9812" spans="1:10" hidden="1" x14ac:dyDescent="0.3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16</v>
      </c>
    </row>
    <row r="9813" spans="1:10" hidden="1" x14ac:dyDescent="0.3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16</v>
      </c>
    </row>
    <row r="9814" spans="1:10" hidden="1" x14ac:dyDescent="0.3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16</v>
      </c>
    </row>
    <row r="9815" spans="1:10" hidden="1" x14ac:dyDescent="0.3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16</v>
      </c>
    </row>
    <row r="9816" spans="1:10" hidden="1" x14ac:dyDescent="0.3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16</v>
      </c>
    </row>
    <row r="9817" spans="1:10" hidden="1" x14ac:dyDescent="0.3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16</v>
      </c>
    </row>
    <row r="9818" spans="1:10" hidden="1" x14ac:dyDescent="0.3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16</v>
      </c>
    </row>
    <row r="9819" spans="1:10" hidden="1" x14ac:dyDescent="0.3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16</v>
      </c>
    </row>
    <row r="9820" spans="1:10" hidden="1" x14ac:dyDescent="0.3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16</v>
      </c>
    </row>
    <row r="9821" spans="1:10" hidden="1" x14ac:dyDescent="0.3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16</v>
      </c>
    </row>
    <row r="9822" spans="1:10" x14ac:dyDescent="0.3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</row>
    <row r="9823" spans="1:10" hidden="1" x14ac:dyDescent="0.3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16</v>
      </c>
    </row>
    <row r="9824" spans="1:10" hidden="1" x14ac:dyDescent="0.3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16</v>
      </c>
    </row>
    <row r="9825" spans="1:10" hidden="1" x14ac:dyDescent="0.3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16</v>
      </c>
    </row>
    <row r="9826" spans="1:10" x14ac:dyDescent="0.3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</row>
    <row r="9827" spans="1:10" x14ac:dyDescent="0.3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</row>
    <row r="9828" spans="1:10" x14ac:dyDescent="0.3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</row>
    <row r="9829" spans="1:10" hidden="1" x14ac:dyDescent="0.3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16</v>
      </c>
    </row>
    <row r="9830" spans="1:10" x14ac:dyDescent="0.3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</row>
    <row r="9831" spans="1:10" x14ac:dyDescent="0.3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</row>
    <row r="9832" spans="1:10" x14ac:dyDescent="0.3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</row>
    <row r="9833" spans="1:10" hidden="1" x14ac:dyDescent="0.3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16</v>
      </c>
    </row>
    <row r="9834" spans="1:10" hidden="1" x14ac:dyDescent="0.3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16</v>
      </c>
    </row>
    <row r="9835" spans="1:10" x14ac:dyDescent="0.3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</row>
    <row r="9836" spans="1:10" hidden="1" x14ac:dyDescent="0.3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16</v>
      </c>
    </row>
    <row r="9837" spans="1:10" x14ac:dyDescent="0.3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</row>
    <row r="9838" spans="1:10" x14ac:dyDescent="0.3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</row>
    <row r="9839" spans="1:10" hidden="1" x14ac:dyDescent="0.3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16</v>
      </c>
    </row>
    <row r="9840" spans="1:10" hidden="1" x14ac:dyDescent="0.3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16</v>
      </c>
    </row>
    <row r="9841" spans="1:10" hidden="1" x14ac:dyDescent="0.3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16</v>
      </c>
    </row>
    <row r="9842" spans="1:10" hidden="1" x14ac:dyDescent="0.3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16</v>
      </c>
    </row>
    <row r="9843" spans="1:10" hidden="1" x14ac:dyDescent="0.3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16</v>
      </c>
    </row>
    <row r="9844" spans="1:10" hidden="1" x14ac:dyDescent="0.3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16</v>
      </c>
    </row>
    <row r="9845" spans="1:10" hidden="1" x14ac:dyDescent="0.3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16</v>
      </c>
    </row>
    <row r="9846" spans="1:10" hidden="1" x14ac:dyDescent="0.3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16</v>
      </c>
    </row>
    <row r="9847" spans="1:10" hidden="1" x14ac:dyDescent="0.3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16</v>
      </c>
    </row>
    <row r="9848" spans="1:10" hidden="1" x14ac:dyDescent="0.3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16</v>
      </c>
    </row>
    <row r="9849" spans="1:10" hidden="1" x14ac:dyDescent="0.3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16</v>
      </c>
    </row>
    <row r="9850" spans="1:10" hidden="1" x14ac:dyDescent="0.3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16</v>
      </c>
    </row>
    <row r="9851" spans="1:10" x14ac:dyDescent="0.3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</row>
    <row r="9852" spans="1:10" x14ac:dyDescent="0.3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</row>
    <row r="9853" spans="1:10" x14ac:dyDescent="0.3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</row>
    <row r="9854" spans="1:10" x14ac:dyDescent="0.3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</row>
    <row r="9855" spans="1:10" hidden="1" x14ac:dyDescent="0.3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16</v>
      </c>
    </row>
    <row r="9856" spans="1:10" hidden="1" x14ac:dyDescent="0.3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16</v>
      </c>
    </row>
    <row r="9857" spans="1:10" hidden="1" x14ac:dyDescent="0.3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16</v>
      </c>
    </row>
    <row r="9858" spans="1:10" x14ac:dyDescent="0.3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</row>
    <row r="9859" spans="1:10" x14ac:dyDescent="0.3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</row>
    <row r="9860" spans="1:10" x14ac:dyDescent="0.3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</row>
    <row r="9861" spans="1:10" x14ac:dyDescent="0.3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</row>
    <row r="9862" spans="1:10" x14ac:dyDescent="0.3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</row>
    <row r="9863" spans="1:10" x14ac:dyDescent="0.3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</row>
    <row r="9864" spans="1:10" x14ac:dyDescent="0.3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</row>
    <row r="9865" spans="1:10" x14ac:dyDescent="0.3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</row>
    <row r="9866" spans="1:10" x14ac:dyDescent="0.3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</row>
    <row r="9867" spans="1:10" x14ac:dyDescent="0.3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</row>
    <row r="9868" spans="1:10" x14ac:dyDescent="0.3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</row>
    <row r="9869" spans="1:10" x14ac:dyDescent="0.3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</row>
    <row r="9870" spans="1:10" x14ac:dyDescent="0.3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</row>
    <row r="9871" spans="1:10" x14ac:dyDescent="0.3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</row>
    <row r="9872" spans="1:10" x14ac:dyDescent="0.3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</row>
    <row r="9873" spans="1:10" x14ac:dyDescent="0.3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</row>
    <row r="9874" spans="1:10" x14ac:dyDescent="0.3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</row>
    <row r="9875" spans="1:10" x14ac:dyDescent="0.3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</row>
    <row r="9876" spans="1:10" x14ac:dyDescent="0.3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</row>
    <row r="9877" spans="1:10" x14ac:dyDescent="0.3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</row>
    <row r="9878" spans="1:10" x14ac:dyDescent="0.3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</row>
    <row r="9879" spans="1:10" x14ac:dyDescent="0.3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</row>
    <row r="9880" spans="1:10" x14ac:dyDescent="0.3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</row>
    <row r="9881" spans="1:10" x14ac:dyDescent="0.3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</row>
    <row r="9882" spans="1:10" x14ac:dyDescent="0.3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</row>
    <row r="9883" spans="1:10" x14ac:dyDescent="0.3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</row>
    <row r="9884" spans="1:10" x14ac:dyDescent="0.3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</row>
    <row r="9885" spans="1:10" x14ac:dyDescent="0.3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</row>
    <row r="9886" spans="1:10" x14ac:dyDescent="0.3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</row>
    <row r="9887" spans="1:10" x14ac:dyDescent="0.3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</row>
    <row r="9888" spans="1:10" hidden="1" x14ac:dyDescent="0.3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</row>
    <row r="9889" spans="1:10" hidden="1" x14ac:dyDescent="0.3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</row>
    <row r="9890" spans="1:10" hidden="1" x14ac:dyDescent="0.3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</row>
    <row r="9891" spans="1:10" hidden="1" x14ac:dyDescent="0.3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</row>
    <row r="9892" spans="1:10" hidden="1" x14ac:dyDescent="0.3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</row>
    <row r="9893" spans="1:10" hidden="1" x14ac:dyDescent="0.3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</row>
    <row r="9894" spans="1:10" hidden="1" x14ac:dyDescent="0.3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</row>
    <row r="9895" spans="1:10" hidden="1" x14ac:dyDescent="0.3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</row>
    <row r="9896" spans="1:10" hidden="1" x14ac:dyDescent="0.3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</row>
    <row r="9897" spans="1:10" hidden="1" x14ac:dyDescent="0.3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</row>
    <row r="9898" spans="1:10" hidden="1" x14ac:dyDescent="0.3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</row>
    <row r="9899" spans="1:10" hidden="1" x14ac:dyDescent="0.3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</row>
    <row r="9900" spans="1:10" hidden="1" x14ac:dyDescent="0.3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</row>
    <row r="9901" spans="1:10" hidden="1" x14ac:dyDescent="0.3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</row>
    <row r="9902" spans="1:10" hidden="1" x14ac:dyDescent="0.3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</row>
    <row r="9903" spans="1:10" hidden="1" x14ac:dyDescent="0.3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</row>
    <row r="9904" spans="1:10" hidden="1" x14ac:dyDescent="0.3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</row>
    <row r="9905" spans="1:10" hidden="1" x14ac:dyDescent="0.3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</row>
    <row r="9906" spans="1:10" hidden="1" x14ac:dyDescent="0.3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</row>
    <row r="9907" spans="1:10" hidden="1" x14ac:dyDescent="0.3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</row>
    <row r="9908" spans="1:10" hidden="1" x14ac:dyDescent="0.3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</row>
    <row r="9909" spans="1:10" hidden="1" x14ac:dyDescent="0.3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</row>
    <row r="9910" spans="1:10" hidden="1" x14ac:dyDescent="0.3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</row>
    <row r="9911" spans="1:10" hidden="1" x14ac:dyDescent="0.3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</row>
    <row r="9912" spans="1:10" hidden="1" x14ac:dyDescent="0.3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</row>
    <row r="9913" spans="1:10" hidden="1" x14ac:dyDescent="0.3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</row>
    <row r="9914" spans="1:10" hidden="1" x14ac:dyDescent="0.3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</row>
    <row r="9915" spans="1:10" hidden="1" x14ac:dyDescent="0.3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</row>
    <row r="9916" spans="1:10" hidden="1" x14ac:dyDescent="0.3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</row>
    <row r="9917" spans="1:10" hidden="1" x14ac:dyDescent="0.3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</row>
    <row r="9918" spans="1:10" hidden="1" x14ac:dyDescent="0.3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</row>
    <row r="9919" spans="1:10" hidden="1" x14ac:dyDescent="0.3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</row>
    <row r="9920" spans="1:10" hidden="1" x14ac:dyDescent="0.3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</row>
    <row r="9921" spans="1:10" hidden="1" x14ac:dyDescent="0.3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</row>
    <row r="9922" spans="1:10" hidden="1" x14ac:dyDescent="0.3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</row>
    <row r="9923" spans="1:10" hidden="1" x14ac:dyDescent="0.3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</row>
    <row r="9924" spans="1:10" hidden="1" x14ac:dyDescent="0.3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</row>
    <row r="9925" spans="1:10" hidden="1" x14ac:dyDescent="0.3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</row>
    <row r="9926" spans="1:10" hidden="1" x14ac:dyDescent="0.3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</row>
    <row r="9927" spans="1:10" hidden="1" x14ac:dyDescent="0.3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</row>
    <row r="9928" spans="1:10" hidden="1" x14ac:dyDescent="0.3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</row>
    <row r="9929" spans="1:10" hidden="1" x14ac:dyDescent="0.3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</row>
    <row r="9930" spans="1:10" hidden="1" x14ac:dyDescent="0.3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</row>
    <row r="9931" spans="1:10" hidden="1" x14ac:dyDescent="0.3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</row>
    <row r="9932" spans="1:10" hidden="1" x14ac:dyDescent="0.3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</row>
    <row r="9933" spans="1:10" hidden="1" x14ac:dyDescent="0.3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</row>
    <row r="9934" spans="1:10" hidden="1" x14ac:dyDescent="0.3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</row>
    <row r="9935" spans="1:10" hidden="1" x14ac:dyDescent="0.3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</row>
    <row r="9936" spans="1:10" hidden="1" x14ac:dyDescent="0.3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</row>
    <row r="9937" spans="1:10" hidden="1" x14ac:dyDescent="0.3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</row>
    <row r="9938" spans="1:10" hidden="1" x14ac:dyDescent="0.3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</row>
    <row r="9939" spans="1:10" hidden="1" x14ac:dyDescent="0.3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</row>
    <row r="9940" spans="1:10" hidden="1" x14ac:dyDescent="0.3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</row>
    <row r="9941" spans="1:10" hidden="1" x14ac:dyDescent="0.3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</row>
    <row r="9942" spans="1:10" hidden="1" x14ac:dyDescent="0.3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</row>
    <row r="9943" spans="1:10" hidden="1" x14ac:dyDescent="0.3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</row>
    <row r="9944" spans="1:10" hidden="1" x14ac:dyDescent="0.3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</row>
    <row r="9945" spans="1:10" hidden="1" x14ac:dyDescent="0.3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</row>
    <row r="9946" spans="1:10" hidden="1" x14ac:dyDescent="0.3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</row>
    <row r="9947" spans="1:10" x14ac:dyDescent="0.3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</row>
    <row r="9948" spans="1:10" hidden="1" x14ac:dyDescent="0.3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</row>
    <row r="9949" spans="1:10" hidden="1" x14ac:dyDescent="0.3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</row>
    <row r="9950" spans="1:10" hidden="1" x14ac:dyDescent="0.3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</row>
    <row r="9951" spans="1:10" x14ac:dyDescent="0.3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</row>
    <row r="9952" spans="1:10" hidden="1" x14ac:dyDescent="0.3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14</v>
      </c>
    </row>
    <row r="9953" spans="1:10" hidden="1" x14ac:dyDescent="0.3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14</v>
      </c>
    </row>
    <row r="9954" spans="1:10" hidden="1" x14ac:dyDescent="0.3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14</v>
      </c>
    </row>
    <row r="9955" spans="1:10" hidden="1" x14ac:dyDescent="0.3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14</v>
      </c>
    </row>
    <row r="9956" spans="1:10" hidden="1" x14ac:dyDescent="0.3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14</v>
      </c>
    </row>
    <row r="9957" spans="1:10" hidden="1" x14ac:dyDescent="0.3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14</v>
      </c>
    </row>
    <row r="9958" spans="1:10" hidden="1" x14ac:dyDescent="0.3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14</v>
      </c>
    </row>
    <row r="9959" spans="1:10" hidden="1" x14ac:dyDescent="0.3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14</v>
      </c>
    </row>
    <row r="9960" spans="1:10" hidden="1" x14ac:dyDescent="0.3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14</v>
      </c>
    </row>
    <row r="9961" spans="1:10" hidden="1" x14ac:dyDescent="0.3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</row>
    <row r="9962" spans="1:10" hidden="1" x14ac:dyDescent="0.3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14</v>
      </c>
    </row>
    <row r="9963" spans="1:10" hidden="1" x14ac:dyDescent="0.3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</row>
    <row r="9964" spans="1:10" hidden="1" x14ac:dyDescent="0.3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</row>
    <row r="9965" spans="1:10" hidden="1" x14ac:dyDescent="0.3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</row>
    <row r="9966" spans="1:10" hidden="1" x14ac:dyDescent="0.3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14</v>
      </c>
    </row>
    <row r="9967" spans="1:10" hidden="1" x14ac:dyDescent="0.3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14</v>
      </c>
    </row>
    <row r="9968" spans="1:10" hidden="1" x14ac:dyDescent="0.3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14</v>
      </c>
    </row>
    <row r="9969" spans="1:10" hidden="1" x14ac:dyDescent="0.3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14</v>
      </c>
    </row>
    <row r="9970" spans="1:10" hidden="1" x14ac:dyDescent="0.3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14</v>
      </c>
    </row>
    <row r="9971" spans="1:10" hidden="1" x14ac:dyDescent="0.3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14</v>
      </c>
    </row>
    <row r="9972" spans="1:10" hidden="1" x14ac:dyDescent="0.3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14</v>
      </c>
    </row>
    <row r="9973" spans="1:10" hidden="1" x14ac:dyDescent="0.3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14</v>
      </c>
    </row>
    <row r="9974" spans="1:10" hidden="1" x14ac:dyDescent="0.3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14</v>
      </c>
    </row>
    <row r="9975" spans="1:10" hidden="1" x14ac:dyDescent="0.3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14</v>
      </c>
    </row>
    <row r="9976" spans="1:10" hidden="1" x14ac:dyDescent="0.3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14</v>
      </c>
    </row>
    <row r="9977" spans="1:10" hidden="1" x14ac:dyDescent="0.3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14</v>
      </c>
    </row>
    <row r="9978" spans="1:10" hidden="1" x14ac:dyDescent="0.3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14</v>
      </c>
    </row>
    <row r="9979" spans="1:10" hidden="1" x14ac:dyDescent="0.3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14</v>
      </c>
    </row>
    <row r="9980" spans="1:10" hidden="1" x14ac:dyDescent="0.3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14</v>
      </c>
    </row>
    <row r="9981" spans="1:10" hidden="1" x14ac:dyDescent="0.3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14</v>
      </c>
    </row>
    <row r="9982" spans="1:10" hidden="1" x14ac:dyDescent="0.3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14</v>
      </c>
    </row>
    <row r="9983" spans="1:10" hidden="1" x14ac:dyDescent="0.3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14</v>
      </c>
    </row>
    <row r="9984" spans="1:10" hidden="1" x14ac:dyDescent="0.3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14</v>
      </c>
    </row>
    <row r="9985" spans="1:10" hidden="1" x14ac:dyDescent="0.3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14</v>
      </c>
    </row>
    <row r="9986" spans="1:10" x14ac:dyDescent="0.3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</row>
    <row r="9987" spans="1:10" hidden="1" x14ac:dyDescent="0.3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14</v>
      </c>
    </row>
    <row r="9988" spans="1:10" hidden="1" x14ac:dyDescent="0.3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14</v>
      </c>
    </row>
    <row r="9989" spans="1:10" hidden="1" x14ac:dyDescent="0.3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14</v>
      </c>
    </row>
    <row r="9990" spans="1:10" x14ac:dyDescent="0.3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</row>
    <row r="9991" spans="1:10" hidden="1" x14ac:dyDescent="0.3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14</v>
      </c>
    </row>
    <row r="9992" spans="1:10" hidden="1" x14ac:dyDescent="0.3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14</v>
      </c>
    </row>
    <row r="9993" spans="1:10" hidden="1" x14ac:dyDescent="0.3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14</v>
      </c>
    </row>
    <row r="9994" spans="1:10" hidden="1" x14ac:dyDescent="0.3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14</v>
      </c>
    </row>
    <row r="9995" spans="1:10" hidden="1" x14ac:dyDescent="0.3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14</v>
      </c>
    </row>
    <row r="9996" spans="1:10" hidden="1" x14ac:dyDescent="0.3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14</v>
      </c>
    </row>
    <row r="9997" spans="1:10" hidden="1" x14ac:dyDescent="0.3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14</v>
      </c>
    </row>
    <row r="9998" spans="1:10" hidden="1" x14ac:dyDescent="0.3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14</v>
      </c>
    </row>
    <row r="9999" spans="1:10" hidden="1" x14ac:dyDescent="0.3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14</v>
      </c>
    </row>
    <row r="10000" spans="1:10" hidden="1" x14ac:dyDescent="0.3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14</v>
      </c>
    </row>
    <row r="10001" spans="1:10" hidden="1" x14ac:dyDescent="0.3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14</v>
      </c>
    </row>
    <row r="10002" spans="1:10" hidden="1" x14ac:dyDescent="0.3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14</v>
      </c>
    </row>
    <row r="10003" spans="1:10" hidden="1" x14ac:dyDescent="0.3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14</v>
      </c>
    </row>
    <row r="10004" spans="1:10" hidden="1" x14ac:dyDescent="0.3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14</v>
      </c>
    </row>
    <row r="10005" spans="1:10" hidden="1" x14ac:dyDescent="0.3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14</v>
      </c>
    </row>
    <row r="10006" spans="1:10" hidden="1" x14ac:dyDescent="0.3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14</v>
      </c>
    </row>
    <row r="10007" spans="1:10" hidden="1" x14ac:dyDescent="0.3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14</v>
      </c>
    </row>
    <row r="10008" spans="1:10" hidden="1" x14ac:dyDescent="0.3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14</v>
      </c>
    </row>
    <row r="10009" spans="1:10" hidden="1" x14ac:dyDescent="0.3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14</v>
      </c>
    </row>
    <row r="10010" spans="1:10" hidden="1" x14ac:dyDescent="0.3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14</v>
      </c>
    </row>
    <row r="10011" spans="1:10" hidden="1" x14ac:dyDescent="0.3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14</v>
      </c>
    </row>
    <row r="10012" spans="1:10" hidden="1" x14ac:dyDescent="0.3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14</v>
      </c>
    </row>
    <row r="10013" spans="1:10" hidden="1" x14ac:dyDescent="0.3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14</v>
      </c>
    </row>
    <row r="10014" spans="1:10" hidden="1" x14ac:dyDescent="0.3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14</v>
      </c>
    </row>
    <row r="10015" spans="1:10" hidden="1" x14ac:dyDescent="0.3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14</v>
      </c>
    </row>
    <row r="10016" spans="1:10" hidden="1" x14ac:dyDescent="0.3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14</v>
      </c>
    </row>
    <row r="10017" spans="1:10" hidden="1" x14ac:dyDescent="0.3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14</v>
      </c>
    </row>
    <row r="10018" spans="1:10" hidden="1" x14ac:dyDescent="0.3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14</v>
      </c>
    </row>
    <row r="10019" spans="1:10" hidden="1" x14ac:dyDescent="0.3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14</v>
      </c>
    </row>
    <row r="10020" spans="1:10" hidden="1" x14ac:dyDescent="0.3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14</v>
      </c>
    </row>
    <row r="10021" spans="1:10" hidden="1" x14ac:dyDescent="0.3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14</v>
      </c>
    </row>
    <row r="10022" spans="1:10" hidden="1" x14ac:dyDescent="0.3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14</v>
      </c>
    </row>
    <row r="10023" spans="1:10" hidden="1" x14ac:dyDescent="0.3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14</v>
      </c>
    </row>
    <row r="10024" spans="1:10" hidden="1" x14ac:dyDescent="0.3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14</v>
      </c>
    </row>
    <row r="10025" spans="1:10" hidden="1" x14ac:dyDescent="0.3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14</v>
      </c>
    </row>
    <row r="10026" spans="1:10" hidden="1" x14ac:dyDescent="0.3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14</v>
      </c>
    </row>
    <row r="10027" spans="1:10" hidden="1" x14ac:dyDescent="0.3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14</v>
      </c>
    </row>
    <row r="10028" spans="1:10" hidden="1" x14ac:dyDescent="0.3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14</v>
      </c>
    </row>
    <row r="10029" spans="1:10" hidden="1" x14ac:dyDescent="0.3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14</v>
      </c>
    </row>
    <row r="10030" spans="1:10" hidden="1" x14ac:dyDescent="0.3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14</v>
      </c>
    </row>
    <row r="10031" spans="1:10" hidden="1" x14ac:dyDescent="0.3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14</v>
      </c>
    </row>
    <row r="10032" spans="1:10" hidden="1" x14ac:dyDescent="0.3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14</v>
      </c>
    </row>
    <row r="10033" spans="1:10" hidden="1" x14ac:dyDescent="0.3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14</v>
      </c>
    </row>
    <row r="10034" spans="1:10" hidden="1" x14ac:dyDescent="0.3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14</v>
      </c>
    </row>
    <row r="10035" spans="1:10" hidden="1" x14ac:dyDescent="0.3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14</v>
      </c>
    </row>
    <row r="10036" spans="1:10" hidden="1" x14ac:dyDescent="0.3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14</v>
      </c>
    </row>
    <row r="10037" spans="1:10" hidden="1" x14ac:dyDescent="0.3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14</v>
      </c>
    </row>
    <row r="10038" spans="1:10" hidden="1" x14ac:dyDescent="0.3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14</v>
      </c>
    </row>
    <row r="10039" spans="1:10" hidden="1" x14ac:dyDescent="0.3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14</v>
      </c>
    </row>
    <row r="10040" spans="1:10" hidden="1" x14ac:dyDescent="0.3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14</v>
      </c>
    </row>
    <row r="10041" spans="1:10" hidden="1" x14ac:dyDescent="0.3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14</v>
      </c>
    </row>
    <row r="10042" spans="1:10" hidden="1" x14ac:dyDescent="0.3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14</v>
      </c>
    </row>
    <row r="10043" spans="1:10" hidden="1" x14ac:dyDescent="0.3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14</v>
      </c>
    </row>
    <row r="10044" spans="1:10" hidden="1" x14ac:dyDescent="0.3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14</v>
      </c>
    </row>
    <row r="10045" spans="1:10" hidden="1" x14ac:dyDescent="0.3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14</v>
      </c>
    </row>
    <row r="10046" spans="1:10" hidden="1" x14ac:dyDescent="0.3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14</v>
      </c>
    </row>
    <row r="10047" spans="1:10" hidden="1" x14ac:dyDescent="0.3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14</v>
      </c>
    </row>
    <row r="10048" spans="1:10" hidden="1" x14ac:dyDescent="0.3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14</v>
      </c>
    </row>
    <row r="10049" spans="1:10" hidden="1" x14ac:dyDescent="0.3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14</v>
      </c>
    </row>
    <row r="10050" spans="1:10" hidden="1" x14ac:dyDescent="0.3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14</v>
      </c>
    </row>
    <row r="10051" spans="1:10" hidden="1" x14ac:dyDescent="0.3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14</v>
      </c>
    </row>
    <row r="10052" spans="1:10" hidden="1" x14ac:dyDescent="0.3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14</v>
      </c>
    </row>
    <row r="10053" spans="1:10" hidden="1" x14ac:dyDescent="0.3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14</v>
      </c>
    </row>
    <row r="10054" spans="1:10" hidden="1" x14ac:dyDescent="0.3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14</v>
      </c>
    </row>
    <row r="10055" spans="1:10" hidden="1" x14ac:dyDescent="0.3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14</v>
      </c>
    </row>
    <row r="10056" spans="1:10" hidden="1" x14ac:dyDescent="0.3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14</v>
      </c>
    </row>
    <row r="10057" spans="1:10" hidden="1" x14ac:dyDescent="0.3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14</v>
      </c>
    </row>
    <row r="10058" spans="1:10" hidden="1" x14ac:dyDescent="0.3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14</v>
      </c>
    </row>
    <row r="10059" spans="1:10" hidden="1" x14ac:dyDescent="0.3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14</v>
      </c>
    </row>
    <row r="10060" spans="1:10" hidden="1" x14ac:dyDescent="0.3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14</v>
      </c>
    </row>
    <row r="10061" spans="1:10" hidden="1" x14ac:dyDescent="0.3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14</v>
      </c>
    </row>
    <row r="10062" spans="1:10" hidden="1" x14ac:dyDescent="0.3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14</v>
      </c>
    </row>
    <row r="10063" spans="1:10" hidden="1" x14ac:dyDescent="0.3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14</v>
      </c>
    </row>
    <row r="10064" spans="1:10" hidden="1" x14ac:dyDescent="0.3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14</v>
      </c>
    </row>
    <row r="10065" spans="1:10" hidden="1" x14ac:dyDescent="0.3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14</v>
      </c>
    </row>
    <row r="10066" spans="1:10" hidden="1" x14ac:dyDescent="0.3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14</v>
      </c>
    </row>
    <row r="10067" spans="1:10" hidden="1" x14ac:dyDescent="0.3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14</v>
      </c>
    </row>
    <row r="10068" spans="1:10" hidden="1" x14ac:dyDescent="0.3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14</v>
      </c>
    </row>
    <row r="10069" spans="1:10" hidden="1" x14ac:dyDescent="0.3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14</v>
      </c>
    </row>
    <row r="10070" spans="1:10" hidden="1" x14ac:dyDescent="0.3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14</v>
      </c>
    </row>
    <row r="10071" spans="1:10" hidden="1" x14ac:dyDescent="0.3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14</v>
      </c>
    </row>
    <row r="10072" spans="1:10" hidden="1" x14ac:dyDescent="0.3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14</v>
      </c>
    </row>
    <row r="10073" spans="1:10" hidden="1" x14ac:dyDescent="0.3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14</v>
      </c>
    </row>
    <row r="10074" spans="1:10" hidden="1" x14ac:dyDescent="0.3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14</v>
      </c>
    </row>
    <row r="10075" spans="1:10" hidden="1" x14ac:dyDescent="0.3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14</v>
      </c>
    </row>
    <row r="10076" spans="1:10" hidden="1" x14ac:dyDescent="0.3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14</v>
      </c>
    </row>
    <row r="10077" spans="1:10" hidden="1" x14ac:dyDescent="0.3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14</v>
      </c>
    </row>
    <row r="10078" spans="1:10" hidden="1" x14ac:dyDescent="0.3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14</v>
      </c>
    </row>
    <row r="10079" spans="1:10" hidden="1" x14ac:dyDescent="0.3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14</v>
      </c>
    </row>
    <row r="10080" spans="1:10" hidden="1" x14ac:dyDescent="0.3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14</v>
      </c>
    </row>
    <row r="10081" spans="1:10" hidden="1" x14ac:dyDescent="0.3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14</v>
      </c>
    </row>
    <row r="10082" spans="1:10" hidden="1" x14ac:dyDescent="0.3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14</v>
      </c>
    </row>
    <row r="10083" spans="1:10" hidden="1" x14ac:dyDescent="0.3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14</v>
      </c>
    </row>
    <row r="10084" spans="1:10" hidden="1" x14ac:dyDescent="0.3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14</v>
      </c>
    </row>
    <row r="10085" spans="1:10" hidden="1" x14ac:dyDescent="0.3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14</v>
      </c>
    </row>
    <row r="10086" spans="1:10" hidden="1" x14ac:dyDescent="0.3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14</v>
      </c>
    </row>
    <row r="10087" spans="1:10" x14ac:dyDescent="0.3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</row>
    <row r="10088" spans="1:10" x14ac:dyDescent="0.3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</row>
    <row r="10089" spans="1:10" x14ac:dyDescent="0.3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</row>
    <row r="10090" spans="1:10" x14ac:dyDescent="0.3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</row>
    <row r="10091" spans="1:10" x14ac:dyDescent="0.3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</row>
    <row r="10092" spans="1:10" x14ac:dyDescent="0.3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</row>
    <row r="10093" spans="1:10" x14ac:dyDescent="0.3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</row>
    <row r="10094" spans="1:10" x14ac:dyDescent="0.3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</row>
    <row r="10095" spans="1:10" x14ac:dyDescent="0.3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</row>
    <row r="10096" spans="1:10" x14ac:dyDescent="0.3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</row>
    <row r="10097" spans="1:10" x14ac:dyDescent="0.3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</row>
    <row r="10098" spans="1:10" x14ac:dyDescent="0.3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</row>
    <row r="10099" spans="1:10" x14ac:dyDescent="0.3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</row>
    <row r="10100" spans="1:10" x14ac:dyDescent="0.3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</row>
    <row r="10101" spans="1:10" x14ac:dyDescent="0.3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</row>
    <row r="10102" spans="1:10" x14ac:dyDescent="0.3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</row>
    <row r="10103" spans="1:10" x14ac:dyDescent="0.3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</row>
    <row r="10104" spans="1:10" x14ac:dyDescent="0.3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</row>
    <row r="10105" spans="1:10" x14ac:dyDescent="0.3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</row>
    <row r="10106" spans="1:10" x14ac:dyDescent="0.3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</row>
    <row r="10107" spans="1:10" x14ac:dyDescent="0.3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</row>
    <row r="10108" spans="1:10" x14ac:dyDescent="0.3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</row>
    <row r="10109" spans="1:10" x14ac:dyDescent="0.3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</row>
    <row r="10110" spans="1:10" x14ac:dyDescent="0.3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</row>
    <row r="10111" spans="1:10" x14ac:dyDescent="0.3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</row>
    <row r="10112" spans="1:10" x14ac:dyDescent="0.3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</row>
    <row r="10113" spans="1:10" x14ac:dyDescent="0.3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</row>
    <row r="10114" spans="1:10" x14ac:dyDescent="0.3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</row>
    <row r="10115" spans="1:10" x14ac:dyDescent="0.3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</row>
    <row r="10116" spans="1:10" x14ac:dyDescent="0.3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</row>
    <row r="10117" spans="1:10" x14ac:dyDescent="0.3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</row>
    <row r="10118" spans="1:10" x14ac:dyDescent="0.3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</row>
    <row r="10119" spans="1:10" x14ac:dyDescent="0.3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</row>
    <row r="10120" spans="1:10" x14ac:dyDescent="0.3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</row>
    <row r="10121" spans="1:10" x14ac:dyDescent="0.3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</row>
    <row r="10122" spans="1:10" x14ac:dyDescent="0.3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</row>
    <row r="10123" spans="1:10" x14ac:dyDescent="0.3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</row>
    <row r="10124" spans="1:10" x14ac:dyDescent="0.3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</row>
    <row r="10125" spans="1:10" x14ac:dyDescent="0.3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</row>
    <row r="10126" spans="1:10" x14ac:dyDescent="0.3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</row>
    <row r="10127" spans="1:10" x14ac:dyDescent="0.3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</row>
    <row r="10128" spans="1:10" x14ac:dyDescent="0.3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</row>
    <row r="10129" spans="1:10" x14ac:dyDescent="0.3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</row>
    <row r="10130" spans="1:10" x14ac:dyDescent="0.3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</row>
    <row r="10131" spans="1:10" x14ac:dyDescent="0.3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</row>
    <row r="10132" spans="1:10" x14ac:dyDescent="0.3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</row>
    <row r="10133" spans="1:10" x14ac:dyDescent="0.3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</row>
    <row r="10134" spans="1:10" x14ac:dyDescent="0.3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</row>
    <row r="10135" spans="1:10" x14ac:dyDescent="0.3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</row>
    <row r="10136" spans="1:10" x14ac:dyDescent="0.3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</row>
    <row r="10137" spans="1:10" x14ac:dyDescent="0.3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</row>
    <row r="10138" spans="1:10" x14ac:dyDescent="0.3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</row>
    <row r="10139" spans="1:10" x14ac:dyDescent="0.3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</row>
    <row r="10140" spans="1:10" x14ac:dyDescent="0.3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</row>
    <row r="10141" spans="1:10" x14ac:dyDescent="0.3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</row>
    <row r="10142" spans="1:10" x14ac:dyDescent="0.3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</row>
    <row r="10143" spans="1:10" x14ac:dyDescent="0.3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</row>
    <row r="10144" spans="1:10" x14ac:dyDescent="0.3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</row>
    <row r="10145" spans="1:10" x14ac:dyDescent="0.3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</row>
    <row r="10146" spans="1:10" x14ac:dyDescent="0.3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</row>
    <row r="10147" spans="1:10" x14ac:dyDescent="0.3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</row>
    <row r="10148" spans="1:10" x14ac:dyDescent="0.3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</row>
    <row r="10149" spans="1:10" x14ac:dyDescent="0.3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</row>
    <row r="10150" spans="1:10" x14ac:dyDescent="0.3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</row>
    <row r="10151" spans="1:10" x14ac:dyDescent="0.3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</row>
    <row r="10152" spans="1:10" x14ac:dyDescent="0.3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</row>
    <row r="10153" spans="1:10" x14ac:dyDescent="0.3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</row>
    <row r="10154" spans="1:10" x14ac:dyDescent="0.3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</row>
    <row r="10155" spans="1:10" x14ac:dyDescent="0.3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</row>
    <row r="10156" spans="1:10" x14ac:dyDescent="0.3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</row>
    <row r="10157" spans="1:10" x14ac:dyDescent="0.3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</row>
    <row r="10158" spans="1:10" x14ac:dyDescent="0.3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</row>
    <row r="10159" spans="1:10" x14ac:dyDescent="0.3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</row>
    <row r="10160" spans="1:10" x14ac:dyDescent="0.3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</row>
    <row r="10161" spans="1:10" x14ac:dyDescent="0.3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</row>
    <row r="10162" spans="1:10" x14ac:dyDescent="0.3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</row>
    <row r="10163" spans="1:10" x14ac:dyDescent="0.3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</row>
    <row r="10164" spans="1:10" x14ac:dyDescent="0.3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</row>
    <row r="10165" spans="1:10" x14ac:dyDescent="0.3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</row>
    <row r="10166" spans="1:10" x14ac:dyDescent="0.3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</row>
    <row r="10167" spans="1:10" x14ac:dyDescent="0.3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</row>
    <row r="10168" spans="1:10" x14ac:dyDescent="0.3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</row>
    <row r="10169" spans="1:10" x14ac:dyDescent="0.3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</row>
    <row r="10170" spans="1:10" x14ac:dyDescent="0.3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</row>
    <row r="10171" spans="1:10" x14ac:dyDescent="0.3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</row>
    <row r="10172" spans="1:10" x14ac:dyDescent="0.3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</row>
    <row r="10173" spans="1:10" x14ac:dyDescent="0.3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</row>
    <row r="10174" spans="1:10" x14ac:dyDescent="0.3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</row>
    <row r="10175" spans="1:10" x14ac:dyDescent="0.3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</row>
    <row r="10176" spans="1:10" x14ac:dyDescent="0.3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</row>
    <row r="10177" spans="1:10" x14ac:dyDescent="0.3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</row>
    <row r="10178" spans="1:10" x14ac:dyDescent="0.3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</row>
    <row r="10179" spans="1:10" x14ac:dyDescent="0.3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</row>
    <row r="10180" spans="1:10" x14ac:dyDescent="0.3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</row>
    <row r="10181" spans="1:10" x14ac:dyDescent="0.3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</row>
    <row r="10182" spans="1:10" x14ac:dyDescent="0.3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</row>
    <row r="10183" spans="1:10" x14ac:dyDescent="0.3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</row>
    <row r="10184" spans="1:10" x14ac:dyDescent="0.3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</row>
    <row r="10185" spans="1:10" x14ac:dyDescent="0.3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</row>
    <row r="10186" spans="1:10" x14ac:dyDescent="0.3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</row>
    <row r="10187" spans="1:10" x14ac:dyDescent="0.3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</row>
    <row r="10188" spans="1:10" x14ac:dyDescent="0.3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</row>
    <row r="10189" spans="1:10" x14ac:dyDescent="0.3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</row>
    <row r="10190" spans="1:10" x14ac:dyDescent="0.3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</row>
    <row r="10191" spans="1:10" x14ac:dyDescent="0.3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</row>
    <row r="10192" spans="1:10" x14ac:dyDescent="0.3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</row>
    <row r="10193" spans="1:10" x14ac:dyDescent="0.3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</row>
    <row r="10194" spans="1:10" x14ac:dyDescent="0.3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</row>
    <row r="10195" spans="1:10" x14ac:dyDescent="0.3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</row>
    <row r="10196" spans="1:10" x14ac:dyDescent="0.3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</row>
    <row r="10197" spans="1:10" x14ac:dyDescent="0.3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</row>
    <row r="10198" spans="1:10" x14ac:dyDescent="0.3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</row>
    <row r="10199" spans="1:10" x14ac:dyDescent="0.3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</row>
    <row r="10200" spans="1:10" x14ac:dyDescent="0.3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</row>
    <row r="10201" spans="1:10" x14ac:dyDescent="0.3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</row>
    <row r="10202" spans="1:10" x14ac:dyDescent="0.3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</row>
    <row r="10203" spans="1:10" x14ac:dyDescent="0.3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</row>
    <row r="10204" spans="1:10" x14ac:dyDescent="0.3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</row>
    <row r="10205" spans="1:10" x14ac:dyDescent="0.3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</row>
    <row r="10206" spans="1:10" x14ac:dyDescent="0.3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</row>
    <row r="10207" spans="1:10" x14ac:dyDescent="0.3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</row>
    <row r="10208" spans="1:10" x14ac:dyDescent="0.3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</row>
    <row r="10209" spans="1:10" x14ac:dyDescent="0.3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</row>
    <row r="10210" spans="1:10" x14ac:dyDescent="0.3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</row>
    <row r="10211" spans="1:10" x14ac:dyDescent="0.3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</row>
    <row r="10212" spans="1:10" x14ac:dyDescent="0.3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</row>
    <row r="10213" spans="1:10" x14ac:dyDescent="0.3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</row>
    <row r="10214" spans="1:10" x14ac:dyDescent="0.3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</row>
    <row r="10215" spans="1:10" x14ac:dyDescent="0.3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</row>
    <row r="10216" spans="1:10" x14ac:dyDescent="0.3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</row>
    <row r="10217" spans="1:10" x14ac:dyDescent="0.3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</row>
    <row r="10218" spans="1:10" x14ac:dyDescent="0.3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</row>
    <row r="10219" spans="1:10" x14ac:dyDescent="0.3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</row>
    <row r="10220" spans="1:10" x14ac:dyDescent="0.3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</row>
    <row r="10221" spans="1:10" x14ac:dyDescent="0.3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</row>
    <row r="10222" spans="1:10" x14ac:dyDescent="0.3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</row>
    <row r="10223" spans="1:10" x14ac:dyDescent="0.3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</row>
    <row r="10224" spans="1:10" x14ac:dyDescent="0.3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</row>
    <row r="10225" spans="1:10" x14ac:dyDescent="0.3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</row>
    <row r="10226" spans="1:10" x14ac:dyDescent="0.3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</row>
    <row r="10227" spans="1:10" x14ac:dyDescent="0.3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</row>
    <row r="10228" spans="1:10" x14ac:dyDescent="0.3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</row>
    <row r="10229" spans="1:10" x14ac:dyDescent="0.3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</row>
    <row r="10230" spans="1:10" x14ac:dyDescent="0.3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</row>
    <row r="10231" spans="1:10" x14ac:dyDescent="0.3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</row>
    <row r="10232" spans="1:10" x14ac:dyDescent="0.3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</row>
    <row r="10233" spans="1:10" x14ac:dyDescent="0.3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</row>
    <row r="10234" spans="1:10" x14ac:dyDescent="0.3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</row>
    <row r="10235" spans="1:10" x14ac:dyDescent="0.3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</row>
    <row r="10236" spans="1:10" x14ac:dyDescent="0.3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</row>
    <row r="10237" spans="1:10" x14ac:dyDescent="0.3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</row>
    <row r="10238" spans="1:10" x14ac:dyDescent="0.3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</row>
    <row r="10239" spans="1:10" x14ac:dyDescent="0.3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</row>
    <row r="10240" spans="1:10" x14ac:dyDescent="0.3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</row>
    <row r="10241" spans="1:10" x14ac:dyDescent="0.3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</row>
    <row r="10242" spans="1:10" x14ac:dyDescent="0.3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</row>
    <row r="10243" spans="1:10" x14ac:dyDescent="0.3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</row>
    <row r="10244" spans="1:10" x14ac:dyDescent="0.3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</row>
    <row r="10245" spans="1:10" x14ac:dyDescent="0.3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</row>
    <row r="10246" spans="1:10" x14ac:dyDescent="0.3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</row>
    <row r="10247" spans="1:10" x14ac:dyDescent="0.3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</row>
    <row r="10248" spans="1:10" x14ac:dyDescent="0.3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</row>
    <row r="10249" spans="1:10" x14ac:dyDescent="0.3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</row>
    <row r="10250" spans="1:10" x14ac:dyDescent="0.3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</row>
    <row r="10251" spans="1:10" x14ac:dyDescent="0.3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</row>
    <row r="10252" spans="1:10" x14ac:dyDescent="0.3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</row>
    <row r="10253" spans="1:10" x14ac:dyDescent="0.3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</row>
    <row r="10254" spans="1:10" x14ac:dyDescent="0.3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</row>
    <row r="10255" spans="1:10" x14ac:dyDescent="0.3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</row>
    <row r="10256" spans="1:10" x14ac:dyDescent="0.3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</row>
    <row r="10257" spans="1:10" x14ac:dyDescent="0.3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</row>
    <row r="10258" spans="1:10" x14ac:dyDescent="0.3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</row>
    <row r="10259" spans="1:10" x14ac:dyDescent="0.3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</row>
    <row r="10260" spans="1:10" x14ac:dyDescent="0.3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</row>
    <row r="10261" spans="1:10" x14ac:dyDescent="0.3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</row>
    <row r="10262" spans="1:10" x14ac:dyDescent="0.3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</row>
    <row r="10263" spans="1:10" x14ac:dyDescent="0.3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</row>
    <row r="10264" spans="1:10" x14ac:dyDescent="0.3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</row>
    <row r="10265" spans="1:10" x14ac:dyDescent="0.3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</row>
    <row r="10266" spans="1:10" x14ac:dyDescent="0.3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</row>
    <row r="10267" spans="1:10" x14ac:dyDescent="0.3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</row>
    <row r="10268" spans="1:10" x14ac:dyDescent="0.3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</row>
    <row r="10269" spans="1:10" x14ac:dyDescent="0.3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</row>
    <row r="10270" spans="1:10" x14ac:dyDescent="0.3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</row>
    <row r="10271" spans="1:10" x14ac:dyDescent="0.3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</row>
    <row r="10272" spans="1:10" x14ac:dyDescent="0.3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</row>
    <row r="10273" spans="1:10" x14ac:dyDescent="0.3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</row>
    <row r="10274" spans="1:10" x14ac:dyDescent="0.3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</row>
    <row r="10275" spans="1:10" x14ac:dyDescent="0.3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</row>
    <row r="10276" spans="1:10" x14ac:dyDescent="0.3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</row>
    <row r="10277" spans="1:10" x14ac:dyDescent="0.3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</row>
    <row r="10278" spans="1:10" x14ac:dyDescent="0.3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</row>
    <row r="10279" spans="1:10" x14ac:dyDescent="0.3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</row>
    <row r="10280" spans="1:10" x14ac:dyDescent="0.3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</row>
    <row r="10281" spans="1:10" x14ac:dyDescent="0.3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</row>
    <row r="10282" spans="1:10" x14ac:dyDescent="0.3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</row>
    <row r="10283" spans="1:10" x14ac:dyDescent="0.3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</row>
    <row r="10284" spans="1:10" x14ac:dyDescent="0.3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</row>
    <row r="10285" spans="1:10" x14ac:dyDescent="0.3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</row>
    <row r="10286" spans="1:10" x14ac:dyDescent="0.3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</row>
    <row r="10287" spans="1:10" x14ac:dyDescent="0.3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</row>
    <row r="10288" spans="1:10" x14ac:dyDescent="0.3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</row>
    <row r="10289" spans="1:10" x14ac:dyDescent="0.3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</row>
    <row r="10290" spans="1:10" x14ac:dyDescent="0.3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</row>
    <row r="10291" spans="1:10" x14ac:dyDescent="0.3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</row>
    <row r="10292" spans="1:10" x14ac:dyDescent="0.3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</row>
    <row r="10293" spans="1:10" x14ac:dyDescent="0.3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</row>
    <row r="10294" spans="1:10" x14ac:dyDescent="0.3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</row>
    <row r="10295" spans="1:10" x14ac:dyDescent="0.3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</row>
    <row r="10296" spans="1:10" x14ac:dyDescent="0.3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</row>
    <row r="10297" spans="1:10" x14ac:dyDescent="0.3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</row>
    <row r="10298" spans="1:10" x14ac:dyDescent="0.3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</row>
    <row r="10299" spans="1:10" x14ac:dyDescent="0.3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</row>
    <row r="10300" spans="1:10" x14ac:dyDescent="0.3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</row>
    <row r="10301" spans="1:10" x14ac:dyDescent="0.3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</row>
    <row r="10302" spans="1:10" x14ac:dyDescent="0.3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</row>
    <row r="10303" spans="1:10" x14ac:dyDescent="0.3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</row>
    <row r="10304" spans="1:10" x14ac:dyDescent="0.3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</row>
    <row r="10305" spans="1:10" x14ac:dyDescent="0.3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</row>
    <row r="10306" spans="1:10" x14ac:dyDescent="0.3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</row>
    <row r="10307" spans="1:10" x14ac:dyDescent="0.3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</row>
    <row r="10308" spans="1:10" x14ac:dyDescent="0.3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</row>
    <row r="10309" spans="1:10" x14ac:dyDescent="0.3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</row>
    <row r="10310" spans="1:10" x14ac:dyDescent="0.3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</row>
    <row r="10311" spans="1:10" x14ac:dyDescent="0.3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</row>
    <row r="10312" spans="1:10" x14ac:dyDescent="0.3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</row>
    <row r="10313" spans="1:10" x14ac:dyDescent="0.3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</row>
    <row r="10314" spans="1:10" x14ac:dyDescent="0.3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</row>
    <row r="10315" spans="1:10" x14ac:dyDescent="0.3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</row>
    <row r="10316" spans="1:10" x14ac:dyDescent="0.3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</row>
    <row r="10317" spans="1:10" x14ac:dyDescent="0.3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</row>
    <row r="10318" spans="1:10" x14ac:dyDescent="0.3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</row>
    <row r="10319" spans="1:10" x14ac:dyDescent="0.3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</row>
    <row r="10320" spans="1:10" x14ac:dyDescent="0.3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</row>
    <row r="10321" spans="1:10" x14ac:dyDescent="0.3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</row>
    <row r="10322" spans="1:10" x14ac:dyDescent="0.3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</row>
    <row r="10323" spans="1:10" x14ac:dyDescent="0.3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</row>
    <row r="10324" spans="1:10" x14ac:dyDescent="0.3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</row>
    <row r="10325" spans="1:10" x14ac:dyDescent="0.3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</row>
    <row r="10326" spans="1:10" x14ac:dyDescent="0.3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</row>
    <row r="10327" spans="1:10" x14ac:dyDescent="0.3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</row>
    <row r="10328" spans="1:10" x14ac:dyDescent="0.3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</row>
    <row r="10329" spans="1:10" x14ac:dyDescent="0.3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</row>
    <row r="10330" spans="1:10" x14ac:dyDescent="0.3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</row>
    <row r="10331" spans="1:10" x14ac:dyDescent="0.3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</row>
    <row r="10332" spans="1:10" x14ac:dyDescent="0.3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</row>
    <row r="10333" spans="1:10" x14ac:dyDescent="0.3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</row>
    <row r="10334" spans="1:10" x14ac:dyDescent="0.3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</row>
    <row r="10335" spans="1:10" x14ac:dyDescent="0.3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</row>
    <row r="10336" spans="1:10" x14ac:dyDescent="0.3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</row>
    <row r="10337" spans="1:10" x14ac:dyDescent="0.3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</row>
    <row r="10338" spans="1:10" x14ac:dyDescent="0.3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</row>
    <row r="10339" spans="1:10" x14ac:dyDescent="0.3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</row>
    <row r="10340" spans="1:10" x14ac:dyDescent="0.3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</row>
    <row r="10341" spans="1:10" x14ac:dyDescent="0.3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</row>
    <row r="10342" spans="1:10" x14ac:dyDescent="0.3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</row>
    <row r="10343" spans="1:10" x14ac:dyDescent="0.3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</row>
    <row r="10344" spans="1:10" x14ac:dyDescent="0.3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</row>
    <row r="10345" spans="1:10" x14ac:dyDescent="0.3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</row>
    <row r="10346" spans="1:10" x14ac:dyDescent="0.3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</row>
    <row r="10347" spans="1:10" x14ac:dyDescent="0.3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</row>
    <row r="10348" spans="1:10" x14ac:dyDescent="0.3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</row>
    <row r="10349" spans="1:10" x14ac:dyDescent="0.3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</row>
    <row r="10350" spans="1:10" x14ac:dyDescent="0.3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</row>
    <row r="10351" spans="1:10" x14ac:dyDescent="0.3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</row>
    <row r="10352" spans="1:10" x14ac:dyDescent="0.3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</row>
    <row r="10353" spans="1:10" x14ac:dyDescent="0.3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</row>
    <row r="10354" spans="1:10" x14ac:dyDescent="0.3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</row>
    <row r="10355" spans="1:10" x14ac:dyDescent="0.3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</row>
    <row r="10356" spans="1:10" x14ac:dyDescent="0.3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</row>
    <row r="10357" spans="1:10" x14ac:dyDescent="0.3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</row>
    <row r="10358" spans="1:10" x14ac:dyDescent="0.3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</row>
    <row r="10359" spans="1:10" x14ac:dyDescent="0.3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</row>
    <row r="10360" spans="1:10" x14ac:dyDescent="0.3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</row>
    <row r="10361" spans="1:10" x14ac:dyDescent="0.3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</row>
    <row r="10362" spans="1:10" x14ac:dyDescent="0.3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</row>
    <row r="10363" spans="1:10" x14ac:dyDescent="0.3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</row>
    <row r="10364" spans="1:10" x14ac:dyDescent="0.3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</row>
    <row r="10365" spans="1:10" x14ac:dyDescent="0.3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</row>
    <row r="10366" spans="1:10" x14ac:dyDescent="0.3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</row>
    <row r="10367" spans="1:10" x14ac:dyDescent="0.3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</row>
    <row r="10368" spans="1:10" x14ac:dyDescent="0.3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</row>
    <row r="10369" spans="1:10" x14ac:dyDescent="0.3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</row>
    <row r="10370" spans="1:10" x14ac:dyDescent="0.3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</row>
    <row r="10371" spans="1:10" x14ac:dyDescent="0.3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</row>
    <row r="10372" spans="1:10" x14ac:dyDescent="0.3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</row>
    <row r="10373" spans="1:10" x14ac:dyDescent="0.3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</row>
    <row r="10374" spans="1:10" x14ac:dyDescent="0.3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</row>
    <row r="10375" spans="1:10" x14ac:dyDescent="0.3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</row>
    <row r="10376" spans="1:10" x14ac:dyDescent="0.3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</row>
    <row r="10377" spans="1:10" x14ac:dyDescent="0.3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</row>
    <row r="10378" spans="1:10" x14ac:dyDescent="0.3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</row>
    <row r="10379" spans="1:10" x14ac:dyDescent="0.3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</row>
    <row r="10380" spans="1:10" x14ac:dyDescent="0.3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</row>
    <row r="10381" spans="1:10" x14ac:dyDescent="0.3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</row>
    <row r="10382" spans="1:10" x14ac:dyDescent="0.3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</row>
    <row r="10383" spans="1:10" x14ac:dyDescent="0.3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</row>
    <row r="10384" spans="1:10" x14ac:dyDescent="0.3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</row>
    <row r="10385" spans="1:10" x14ac:dyDescent="0.3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</row>
    <row r="10386" spans="1:10" x14ac:dyDescent="0.3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</row>
    <row r="10387" spans="1:10" x14ac:dyDescent="0.3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</row>
    <row r="10388" spans="1:10" x14ac:dyDescent="0.3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</row>
    <row r="10389" spans="1:10" x14ac:dyDescent="0.3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</row>
    <row r="10390" spans="1:10" x14ac:dyDescent="0.3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</row>
    <row r="10391" spans="1:10" x14ac:dyDescent="0.3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</row>
    <row r="10392" spans="1:10" x14ac:dyDescent="0.3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</row>
    <row r="10393" spans="1:10" x14ac:dyDescent="0.3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</row>
    <row r="10394" spans="1:10" x14ac:dyDescent="0.3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</row>
    <row r="10395" spans="1:10" x14ac:dyDescent="0.3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</row>
    <row r="10396" spans="1:10" x14ac:dyDescent="0.3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</row>
    <row r="10397" spans="1:10" x14ac:dyDescent="0.3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</row>
    <row r="10398" spans="1:10" x14ac:dyDescent="0.3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</row>
    <row r="10399" spans="1:10" x14ac:dyDescent="0.3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</row>
    <row r="10400" spans="1:10" x14ac:dyDescent="0.3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</row>
    <row r="10401" spans="1:10" x14ac:dyDescent="0.3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</row>
    <row r="10402" spans="1:10" x14ac:dyDescent="0.3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</row>
    <row r="10403" spans="1:10" x14ac:dyDescent="0.3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</row>
    <row r="10404" spans="1:10" x14ac:dyDescent="0.3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</row>
    <row r="10405" spans="1:10" x14ac:dyDescent="0.3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</row>
    <row r="10406" spans="1:10" x14ac:dyDescent="0.3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</row>
    <row r="10407" spans="1:10" x14ac:dyDescent="0.3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</row>
    <row r="10408" spans="1:10" x14ac:dyDescent="0.3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</row>
    <row r="10409" spans="1:10" x14ac:dyDescent="0.3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</row>
    <row r="10410" spans="1:10" x14ac:dyDescent="0.3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</row>
    <row r="10411" spans="1:10" x14ac:dyDescent="0.3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</row>
    <row r="10412" spans="1:10" x14ac:dyDescent="0.3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</row>
    <row r="10413" spans="1:10" x14ac:dyDescent="0.3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</row>
    <row r="10414" spans="1:10" x14ac:dyDescent="0.3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</row>
    <row r="10415" spans="1:10" x14ac:dyDescent="0.3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</row>
    <row r="10416" spans="1:10" x14ac:dyDescent="0.3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</row>
    <row r="10417" spans="1:10" x14ac:dyDescent="0.3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</row>
    <row r="10418" spans="1:10" x14ac:dyDescent="0.3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</row>
    <row r="10419" spans="1:10" x14ac:dyDescent="0.3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</row>
    <row r="10420" spans="1:10" hidden="1" x14ac:dyDescent="0.3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16</v>
      </c>
    </row>
    <row r="10421" spans="1:10" hidden="1" x14ac:dyDescent="0.3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16</v>
      </c>
    </row>
    <row r="10422" spans="1:10" hidden="1" x14ac:dyDescent="0.3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16</v>
      </c>
    </row>
    <row r="10423" spans="1:10" hidden="1" x14ac:dyDescent="0.3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16</v>
      </c>
    </row>
    <row r="10424" spans="1:10" hidden="1" x14ac:dyDescent="0.3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16</v>
      </c>
    </row>
    <row r="10425" spans="1:10" hidden="1" x14ac:dyDescent="0.3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16</v>
      </c>
    </row>
    <row r="10426" spans="1:10" hidden="1" x14ac:dyDescent="0.3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16</v>
      </c>
    </row>
    <row r="10427" spans="1:10" hidden="1" x14ac:dyDescent="0.3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16</v>
      </c>
    </row>
    <row r="10428" spans="1:10" hidden="1" x14ac:dyDescent="0.3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16</v>
      </c>
    </row>
    <row r="10429" spans="1:10" hidden="1" x14ac:dyDescent="0.3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16</v>
      </c>
    </row>
    <row r="10430" spans="1:10" hidden="1" x14ac:dyDescent="0.3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16</v>
      </c>
    </row>
    <row r="10431" spans="1:10" hidden="1" x14ac:dyDescent="0.3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16</v>
      </c>
    </row>
    <row r="10432" spans="1:10" hidden="1" x14ac:dyDescent="0.3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16</v>
      </c>
    </row>
    <row r="10433" spans="1:10" hidden="1" x14ac:dyDescent="0.3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16</v>
      </c>
    </row>
    <row r="10434" spans="1:10" hidden="1" x14ac:dyDescent="0.3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16</v>
      </c>
    </row>
    <row r="10435" spans="1:10" hidden="1" x14ac:dyDescent="0.3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16</v>
      </c>
    </row>
    <row r="10436" spans="1:10" hidden="1" x14ac:dyDescent="0.3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16</v>
      </c>
    </row>
    <row r="10437" spans="1:10" hidden="1" x14ac:dyDescent="0.3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16</v>
      </c>
    </row>
    <row r="10438" spans="1:10" hidden="1" x14ac:dyDescent="0.3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16</v>
      </c>
    </row>
    <row r="10439" spans="1:10" hidden="1" x14ac:dyDescent="0.3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16</v>
      </c>
    </row>
    <row r="10440" spans="1:10" hidden="1" x14ac:dyDescent="0.3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16</v>
      </c>
    </row>
    <row r="10441" spans="1:10" hidden="1" x14ac:dyDescent="0.3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16</v>
      </c>
    </row>
    <row r="10442" spans="1:10" hidden="1" x14ac:dyDescent="0.3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16</v>
      </c>
    </row>
    <row r="10443" spans="1:10" hidden="1" x14ac:dyDescent="0.3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16</v>
      </c>
    </row>
    <row r="10444" spans="1:10" hidden="1" x14ac:dyDescent="0.3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16</v>
      </c>
    </row>
    <row r="10445" spans="1:10" hidden="1" x14ac:dyDescent="0.3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16</v>
      </c>
    </row>
    <row r="10446" spans="1:10" hidden="1" x14ac:dyDescent="0.3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16</v>
      </c>
    </row>
    <row r="10447" spans="1:10" hidden="1" x14ac:dyDescent="0.3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16</v>
      </c>
    </row>
    <row r="10448" spans="1:10" hidden="1" x14ac:dyDescent="0.3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16</v>
      </c>
    </row>
    <row r="10449" spans="1:10" hidden="1" x14ac:dyDescent="0.3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16</v>
      </c>
    </row>
    <row r="10450" spans="1:10" x14ac:dyDescent="0.3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</row>
    <row r="10451" spans="1:10" x14ac:dyDescent="0.3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</row>
    <row r="10452" spans="1:10" x14ac:dyDescent="0.3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</row>
    <row r="10453" spans="1:10" x14ac:dyDescent="0.3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</row>
    <row r="10454" spans="1:10" x14ac:dyDescent="0.3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</row>
    <row r="10455" spans="1:10" x14ac:dyDescent="0.3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</row>
    <row r="10456" spans="1:10" x14ac:dyDescent="0.3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</row>
    <row r="10457" spans="1:10" x14ac:dyDescent="0.3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</row>
    <row r="10458" spans="1:10" x14ac:dyDescent="0.3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</row>
    <row r="10459" spans="1:10" x14ac:dyDescent="0.3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</row>
    <row r="10460" spans="1:10" x14ac:dyDescent="0.3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</row>
    <row r="10461" spans="1:10" x14ac:dyDescent="0.3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</row>
    <row r="10462" spans="1:10" hidden="1" x14ac:dyDescent="0.3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16</v>
      </c>
    </row>
    <row r="10463" spans="1:10" x14ac:dyDescent="0.3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</row>
    <row r="10464" spans="1:10" x14ac:dyDescent="0.3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</row>
    <row r="10465" spans="1:10" hidden="1" x14ac:dyDescent="0.3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16</v>
      </c>
    </row>
    <row r="10466" spans="1:10" x14ac:dyDescent="0.3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</row>
    <row r="10467" spans="1:10" x14ac:dyDescent="0.3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</row>
    <row r="10468" spans="1:10" x14ac:dyDescent="0.3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</row>
    <row r="10469" spans="1:10" x14ac:dyDescent="0.3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</row>
    <row r="10470" spans="1:10" x14ac:dyDescent="0.3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</row>
    <row r="10471" spans="1:10" x14ac:dyDescent="0.3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</row>
    <row r="10472" spans="1:10" x14ac:dyDescent="0.3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</row>
    <row r="10473" spans="1:10" x14ac:dyDescent="0.3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</row>
    <row r="10474" spans="1:10" x14ac:dyDescent="0.3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</row>
    <row r="10475" spans="1:10" x14ac:dyDescent="0.3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</row>
    <row r="10476" spans="1:10" x14ac:dyDescent="0.3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</row>
    <row r="10477" spans="1:10" x14ac:dyDescent="0.3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</row>
    <row r="10478" spans="1:10" x14ac:dyDescent="0.3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</row>
    <row r="10479" spans="1:10" x14ac:dyDescent="0.3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</row>
    <row r="10480" spans="1:10" x14ac:dyDescent="0.3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</row>
    <row r="10481" spans="1:10" x14ac:dyDescent="0.3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</row>
    <row r="10482" spans="1:10" x14ac:dyDescent="0.3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</row>
    <row r="10483" spans="1:10" x14ac:dyDescent="0.3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</row>
    <row r="10484" spans="1:10" x14ac:dyDescent="0.3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</row>
    <row r="10485" spans="1:10" x14ac:dyDescent="0.3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</row>
    <row r="10486" spans="1:10" x14ac:dyDescent="0.3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</row>
    <row r="10487" spans="1:10" x14ac:dyDescent="0.3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</row>
    <row r="10488" spans="1:10" x14ac:dyDescent="0.3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</row>
    <row r="10489" spans="1:10" x14ac:dyDescent="0.3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</row>
    <row r="10490" spans="1:10" x14ac:dyDescent="0.3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</row>
    <row r="10491" spans="1:10" x14ac:dyDescent="0.3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</row>
    <row r="10492" spans="1:10" x14ac:dyDescent="0.3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</row>
    <row r="10493" spans="1:10" x14ac:dyDescent="0.3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</row>
    <row r="10494" spans="1:10" x14ac:dyDescent="0.3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</row>
    <row r="10495" spans="1:10" x14ac:dyDescent="0.3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</row>
    <row r="10496" spans="1:10" x14ac:dyDescent="0.3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</row>
    <row r="10497" spans="1:10" x14ac:dyDescent="0.3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</row>
    <row r="10498" spans="1:10" x14ac:dyDescent="0.3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</row>
    <row r="10499" spans="1:10" x14ac:dyDescent="0.3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</row>
    <row r="10500" spans="1:10" x14ac:dyDescent="0.3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</row>
    <row r="10501" spans="1:10" x14ac:dyDescent="0.3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</row>
    <row r="10502" spans="1:10" x14ac:dyDescent="0.3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</row>
    <row r="10503" spans="1:10" x14ac:dyDescent="0.3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</row>
    <row r="10504" spans="1:10" x14ac:dyDescent="0.3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</row>
    <row r="10505" spans="1:10" x14ac:dyDescent="0.3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</row>
    <row r="10506" spans="1:10" x14ac:dyDescent="0.3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</row>
    <row r="10507" spans="1:10" x14ac:dyDescent="0.3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</row>
    <row r="10508" spans="1:10" x14ac:dyDescent="0.3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</row>
    <row r="10509" spans="1:10" x14ac:dyDescent="0.3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</row>
    <row r="10510" spans="1:10" x14ac:dyDescent="0.3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</row>
    <row r="10511" spans="1:10" x14ac:dyDescent="0.3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</row>
    <row r="10512" spans="1:10" x14ac:dyDescent="0.3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</row>
    <row r="10513" spans="1:10" x14ac:dyDescent="0.3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</row>
    <row r="10514" spans="1:10" x14ac:dyDescent="0.3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</row>
    <row r="10515" spans="1:10" x14ac:dyDescent="0.3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</row>
    <row r="10516" spans="1:10" x14ac:dyDescent="0.3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</row>
    <row r="10517" spans="1:10" x14ac:dyDescent="0.3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</row>
    <row r="10518" spans="1:10" x14ac:dyDescent="0.3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</row>
    <row r="10519" spans="1:10" x14ac:dyDescent="0.3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</row>
    <row r="10520" spans="1:10" x14ac:dyDescent="0.3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</row>
    <row r="10521" spans="1:10" x14ac:dyDescent="0.3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</row>
    <row r="10522" spans="1:10" x14ac:dyDescent="0.3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</row>
    <row r="10523" spans="1:10" x14ac:dyDescent="0.3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</row>
    <row r="10524" spans="1:10" x14ac:dyDescent="0.3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</row>
    <row r="10525" spans="1:10" x14ac:dyDescent="0.3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</row>
    <row r="10526" spans="1:10" x14ac:dyDescent="0.3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</row>
    <row r="10527" spans="1:10" x14ac:dyDescent="0.3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</row>
    <row r="10528" spans="1:10" x14ac:dyDescent="0.3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</row>
    <row r="10529" spans="1:10" x14ac:dyDescent="0.3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</row>
    <row r="10530" spans="1:10" x14ac:dyDescent="0.3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</row>
    <row r="10531" spans="1:10" x14ac:dyDescent="0.3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</row>
    <row r="10532" spans="1:10" x14ac:dyDescent="0.3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</row>
    <row r="10533" spans="1:10" x14ac:dyDescent="0.3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</row>
    <row r="10534" spans="1:10" x14ac:dyDescent="0.3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</row>
    <row r="10535" spans="1:10" x14ac:dyDescent="0.3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</row>
    <row r="10536" spans="1:10" x14ac:dyDescent="0.3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</row>
    <row r="10537" spans="1:10" x14ac:dyDescent="0.3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</row>
    <row r="10538" spans="1:10" x14ac:dyDescent="0.3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</row>
    <row r="10539" spans="1:10" x14ac:dyDescent="0.3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</row>
    <row r="10540" spans="1:10" x14ac:dyDescent="0.3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</row>
    <row r="10541" spans="1:10" x14ac:dyDescent="0.3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</row>
    <row r="10542" spans="1:10" x14ac:dyDescent="0.3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</row>
    <row r="10543" spans="1:10" x14ac:dyDescent="0.3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</row>
    <row r="10544" spans="1:10" x14ac:dyDescent="0.3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</row>
    <row r="10545" spans="1:10" x14ac:dyDescent="0.3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</row>
    <row r="10546" spans="1:10" x14ac:dyDescent="0.3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</row>
    <row r="10547" spans="1:10" x14ac:dyDescent="0.3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</row>
    <row r="10548" spans="1:10" x14ac:dyDescent="0.3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</row>
    <row r="10549" spans="1:10" x14ac:dyDescent="0.3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</row>
    <row r="10550" spans="1:10" x14ac:dyDescent="0.3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</row>
    <row r="10551" spans="1:10" x14ac:dyDescent="0.3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</row>
    <row r="10552" spans="1:10" x14ac:dyDescent="0.3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</row>
    <row r="10553" spans="1:10" x14ac:dyDescent="0.3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</row>
    <row r="10554" spans="1:10" x14ac:dyDescent="0.3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</row>
    <row r="10555" spans="1:10" x14ac:dyDescent="0.3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</row>
    <row r="10556" spans="1:10" x14ac:dyDescent="0.3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</row>
    <row r="10557" spans="1:10" x14ac:dyDescent="0.3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</row>
    <row r="10558" spans="1:10" x14ac:dyDescent="0.3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</row>
    <row r="10559" spans="1:10" x14ac:dyDescent="0.3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</row>
    <row r="10560" spans="1:10" x14ac:dyDescent="0.3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</row>
    <row r="10561" spans="1:10" x14ac:dyDescent="0.3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</row>
    <row r="10562" spans="1:10" x14ac:dyDescent="0.3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</row>
    <row r="10563" spans="1:10" x14ac:dyDescent="0.3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</row>
    <row r="10564" spans="1:10" x14ac:dyDescent="0.3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</row>
    <row r="10565" spans="1:10" x14ac:dyDescent="0.3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</row>
    <row r="10566" spans="1:10" x14ac:dyDescent="0.3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</row>
    <row r="10567" spans="1:10" x14ac:dyDescent="0.3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</row>
    <row r="10568" spans="1:10" x14ac:dyDescent="0.3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</row>
    <row r="10569" spans="1:10" x14ac:dyDescent="0.3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</row>
    <row r="10570" spans="1:10" x14ac:dyDescent="0.3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</row>
    <row r="10571" spans="1:10" x14ac:dyDescent="0.3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</row>
    <row r="10572" spans="1:10" x14ac:dyDescent="0.3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</row>
    <row r="10573" spans="1:10" x14ac:dyDescent="0.3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</row>
    <row r="10574" spans="1:10" x14ac:dyDescent="0.3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</row>
    <row r="10575" spans="1:10" x14ac:dyDescent="0.3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</row>
    <row r="10576" spans="1:10" x14ac:dyDescent="0.3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</row>
    <row r="10577" spans="1:10" x14ac:dyDescent="0.3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</row>
    <row r="10578" spans="1:10" x14ac:dyDescent="0.3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</row>
    <row r="10579" spans="1:10" x14ac:dyDescent="0.3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</row>
    <row r="10580" spans="1:10" x14ac:dyDescent="0.3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</row>
    <row r="10581" spans="1:10" x14ac:dyDescent="0.3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</row>
    <row r="10582" spans="1:10" x14ac:dyDescent="0.3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</row>
    <row r="10583" spans="1:10" x14ac:dyDescent="0.3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</row>
    <row r="10584" spans="1:10" x14ac:dyDescent="0.3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</row>
    <row r="10585" spans="1:10" x14ac:dyDescent="0.3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</row>
    <row r="10586" spans="1:10" x14ac:dyDescent="0.3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</row>
    <row r="10587" spans="1:10" x14ac:dyDescent="0.3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</row>
    <row r="10588" spans="1:10" x14ac:dyDescent="0.3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</row>
    <row r="10589" spans="1:10" x14ac:dyDescent="0.3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</row>
    <row r="10590" spans="1:10" x14ac:dyDescent="0.3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</row>
    <row r="10591" spans="1:10" x14ac:dyDescent="0.3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</row>
    <row r="10592" spans="1:10" x14ac:dyDescent="0.3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</row>
    <row r="10593" spans="1:10" x14ac:dyDescent="0.3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</row>
    <row r="10594" spans="1:10" x14ac:dyDescent="0.3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</row>
    <row r="10595" spans="1:10" x14ac:dyDescent="0.3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</row>
    <row r="10596" spans="1:10" x14ac:dyDescent="0.3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</row>
    <row r="10597" spans="1:10" x14ac:dyDescent="0.3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</row>
    <row r="10598" spans="1:10" x14ac:dyDescent="0.3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</row>
    <row r="10599" spans="1:10" x14ac:dyDescent="0.3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</row>
    <row r="10600" spans="1:10" x14ac:dyDescent="0.3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</row>
    <row r="10601" spans="1:10" x14ac:dyDescent="0.3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</row>
    <row r="10602" spans="1:10" x14ac:dyDescent="0.3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</row>
    <row r="10603" spans="1:10" x14ac:dyDescent="0.3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</row>
    <row r="10604" spans="1:10" x14ac:dyDescent="0.3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</row>
    <row r="10605" spans="1:10" x14ac:dyDescent="0.3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</row>
    <row r="10606" spans="1:10" x14ac:dyDescent="0.3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</row>
    <row r="10607" spans="1:10" x14ac:dyDescent="0.3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</row>
    <row r="10608" spans="1:10" x14ac:dyDescent="0.3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</row>
    <row r="10609" spans="1:10" x14ac:dyDescent="0.3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</row>
    <row r="10610" spans="1:10" x14ac:dyDescent="0.3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</row>
    <row r="10611" spans="1:10" x14ac:dyDescent="0.3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</row>
    <row r="10612" spans="1:10" x14ac:dyDescent="0.3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</row>
    <row r="10613" spans="1:10" x14ac:dyDescent="0.3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</row>
    <row r="10614" spans="1:10" x14ac:dyDescent="0.3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</row>
    <row r="10615" spans="1:10" x14ac:dyDescent="0.3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</row>
    <row r="10616" spans="1:10" x14ac:dyDescent="0.3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</row>
    <row r="10617" spans="1:10" x14ac:dyDescent="0.3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</row>
    <row r="10618" spans="1:10" x14ac:dyDescent="0.3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</row>
    <row r="10619" spans="1:10" x14ac:dyDescent="0.3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</row>
    <row r="10620" spans="1:10" x14ac:dyDescent="0.3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</row>
    <row r="10621" spans="1:10" x14ac:dyDescent="0.3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</row>
    <row r="10622" spans="1:10" x14ac:dyDescent="0.3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</row>
    <row r="10623" spans="1:10" x14ac:dyDescent="0.3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</row>
    <row r="10624" spans="1:10" x14ac:dyDescent="0.3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</row>
    <row r="10625" spans="1:10" x14ac:dyDescent="0.3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</row>
    <row r="10626" spans="1:10" x14ac:dyDescent="0.3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</row>
    <row r="10627" spans="1:10" x14ac:dyDescent="0.3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</row>
    <row r="10628" spans="1:10" x14ac:dyDescent="0.3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</row>
    <row r="10629" spans="1:10" x14ac:dyDescent="0.3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</row>
    <row r="10630" spans="1:10" x14ac:dyDescent="0.3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</row>
    <row r="10631" spans="1:10" x14ac:dyDescent="0.3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</row>
    <row r="10632" spans="1:10" x14ac:dyDescent="0.3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</row>
    <row r="10633" spans="1:10" x14ac:dyDescent="0.3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</row>
    <row r="10634" spans="1:10" x14ac:dyDescent="0.3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</row>
    <row r="10635" spans="1:10" x14ac:dyDescent="0.3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</row>
    <row r="10636" spans="1:10" x14ac:dyDescent="0.3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</row>
    <row r="10637" spans="1:10" x14ac:dyDescent="0.3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</row>
    <row r="10638" spans="1:10" x14ac:dyDescent="0.3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</row>
    <row r="10639" spans="1:10" x14ac:dyDescent="0.3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</row>
    <row r="10640" spans="1:10" x14ac:dyDescent="0.3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</row>
    <row r="10641" spans="1:10" x14ac:dyDescent="0.3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</row>
    <row r="10642" spans="1:10" x14ac:dyDescent="0.3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</row>
    <row r="10643" spans="1:10" x14ac:dyDescent="0.3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</row>
    <row r="10644" spans="1:10" x14ac:dyDescent="0.3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</row>
    <row r="10645" spans="1:10" x14ac:dyDescent="0.3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</row>
    <row r="10646" spans="1:10" x14ac:dyDescent="0.3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</row>
    <row r="10647" spans="1:10" x14ac:dyDescent="0.3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</row>
    <row r="10648" spans="1:10" x14ac:dyDescent="0.3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</row>
    <row r="10649" spans="1:10" x14ac:dyDescent="0.3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</row>
    <row r="10650" spans="1:10" x14ac:dyDescent="0.3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</row>
    <row r="10651" spans="1:10" x14ac:dyDescent="0.3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</row>
    <row r="10652" spans="1:10" x14ac:dyDescent="0.3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</row>
    <row r="10653" spans="1:10" x14ac:dyDescent="0.3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</row>
    <row r="10654" spans="1:10" x14ac:dyDescent="0.3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</row>
    <row r="10655" spans="1:10" x14ac:dyDescent="0.3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</row>
    <row r="10656" spans="1:10" x14ac:dyDescent="0.3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</row>
    <row r="10657" spans="1:10" x14ac:dyDescent="0.3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</row>
    <row r="10658" spans="1:10" x14ac:dyDescent="0.3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</row>
    <row r="10659" spans="1:10" x14ac:dyDescent="0.3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</row>
    <row r="10660" spans="1:10" x14ac:dyDescent="0.3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</row>
    <row r="10661" spans="1:10" x14ac:dyDescent="0.3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</row>
    <row r="10662" spans="1:10" x14ac:dyDescent="0.3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</row>
    <row r="10663" spans="1:10" x14ac:dyDescent="0.3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</row>
    <row r="10664" spans="1:10" x14ac:dyDescent="0.3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</row>
    <row r="10665" spans="1:10" x14ac:dyDescent="0.3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</row>
    <row r="10666" spans="1:10" x14ac:dyDescent="0.3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</row>
    <row r="10667" spans="1:10" x14ac:dyDescent="0.3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</row>
    <row r="10668" spans="1:10" x14ac:dyDescent="0.3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</row>
    <row r="10669" spans="1:10" x14ac:dyDescent="0.3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</row>
    <row r="10670" spans="1:10" x14ac:dyDescent="0.3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</row>
    <row r="10671" spans="1:10" x14ac:dyDescent="0.3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</row>
    <row r="10672" spans="1:10" x14ac:dyDescent="0.3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</row>
    <row r="10673" spans="1:10" x14ac:dyDescent="0.3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</row>
    <row r="10674" spans="1:10" x14ac:dyDescent="0.3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</row>
    <row r="10675" spans="1:10" x14ac:dyDescent="0.3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</row>
    <row r="10676" spans="1:10" x14ac:dyDescent="0.3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</row>
    <row r="10677" spans="1:10" x14ac:dyDescent="0.3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</row>
    <row r="10678" spans="1:10" x14ac:dyDescent="0.3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</row>
    <row r="10679" spans="1:10" x14ac:dyDescent="0.3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</row>
    <row r="10680" spans="1:10" x14ac:dyDescent="0.3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</row>
    <row r="10681" spans="1:10" x14ac:dyDescent="0.3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</row>
    <row r="10682" spans="1:10" x14ac:dyDescent="0.3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</row>
    <row r="10683" spans="1:10" x14ac:dyDescent="0.3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</row>
    <row r="10684" spans="1:10" x14ac:dyDescent="0.3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</row>
    <row r="10685" spans="1:10" x14ac:dyDescent="0.3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</row>
    <row r="10686" spans="1:10" x14ac:dyDescent="0.3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</row>
    <row r="10687" spans="1:10" x14ac:dyDescent="0.3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</row>
    <row r="10688" spans="1:10" x14ac:dyDescent="0.3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</row>
    <row r="10689" spans="1:10" x14ac:dyDescent="0.3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</row>
    <row r="10690" spans="1:10" x14ac:dyDescent="0.3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</row>
    <row r="10691" spans="1:10" x14ac:dyDescent="0.3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</row>
    <row r="10692" spans="1:10" x14ac:dyDescent="0.3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</row>
    <row r="10693" spans="1:10" x14ac:dyDescent="0.3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</row>
    <row r="10694" spans="1:10" x14ac:dyDescent="0.3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</row>
    <row r="10695" spans="1:10" x14ac:dyDescent="0.3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</row>
    <row r="10696" spans="1:10" x14ac:dyDescent="0.3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</row>
    <row r="10697" spans="1:10" x14ac:dyDescent="0.3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</row>
    <row r="10698" spans="1:10" x14ac:dyDescent="0.3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</row>
    <row r="10699" spans="1:10" x14ac:dyDescent="0.3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</row>
    <row r="10700" spans="1:10" x14ac:dyDescent="0.3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</row>
    <row r="10701" spans="1:10" x14ac:dyDescent="0.3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</row>
    <row r="10702" spans="1:10" x14ac:dyDescent="0.3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</row>
    <row r="10703" spans="1:10" x14ac:dyDescent="0.3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</row>
    <row r="10704" spans="1:10" x14ac:dyDescent="0.3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</row>
    <row r="10705" spans="1:10" x14ac:dyDescent="0.3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</row>
    <row r="10706" spans="1:10" x14ac:dyDescent="0.3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</row>
    <row r="10707" spans="1:10" x14ac:dyDescent="0.3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</row>
    <row r="10708" spans="1:10" x14ac:dyDescent="0.3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</row>
    <row r="10709" spans="1:10" x14ac:dyDescent="0.3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</row>
    <row r="10710" spans="1:10" x14ac:dyDescent="0.3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</row>
    <row r="10711" spans="1:10" x14ac:dyDescent="0.3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</row>
    <row r="10712" spans="1:10" x14ac:dyDescent="0.3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</row>
    <row r="10713" spans="1:10" x14ac:dyDescent="0.3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</row>
    <row r="10714" spans="1:10" x14ac:dyDescent="0.3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</row>
    <row r="10715" spans="1:10" x14ac:dyDescent="0.3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</row>
    <row r="10716" spans="1:10" x14ac:dyDescent="0.3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</row>
    <row r="10717" spans="1:10" x14ac:dyDescent="0.3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</row>
    <row r="10718" spans="1:10" x14ac:dyDescent="0.3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</row>
    <row r="10719" spans="1:10" x14ac:dyDescent="0.3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</row>
    <row r="10720" spans="1:10" x14ac:dyDescent="0.3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</row>
    <row r="10721" spans="1:10" x14ac:dyDescent="0.3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</row>
    <row r="10722" spans="1:10" x14ac:dyDescent="0.3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</row>
    <row r="10723" spans="1:10" x14ac:dyDescent="0.3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</row>
    <row r="10724" spans="1:10" x14ac:dyDescent="0.3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</row>
    <row r="10725" spans="1:10" x14ac:dyDescent="0.3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</row>
    <row r="10726" spans="1:10" x14ac:dyDescent="0.3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</row>
    <row r="10727" spans="1:10" x14ac:dyDescent="0.3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</row>
    <row r="10728" spans="1:10" x14ac:dyDescent="0.3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</row>
    <row r="10729" spans="1:10" x14ac:dyDescent="0.3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</row>
    <row r="10730" spans="1:10" x14ac:dyDescent="0.3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</row>
    <row r="10731" spans="1:10" x14ac:dyDescent="0.3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</row>
    <row r="10732" spans="1:10" x14ac:dyDescent="0.3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</row>
    <row r="10733" spans="1:10" x14ac:dyDescent="0.3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</row>
    <row r="10734" spans="1:10" x14ac:dyDescent="0.3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</row>
    <row r="10735" spans="1:10" x14ac:dyDescent="0.3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</row>
    <row r="10736" spans="1:10" x14ac:dyDescent="0.3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</row>
    <row r="10737" spans="1:10" x14ac:dyDescent="0.3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</row>
    <row r="10738" spans="1:10" x14ac:dyDescent="0.3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</row>
    <row r="10739" spans="1:10" x14ac:dyDescent="0.3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</row>
    <row r="10740" spans="1:10" x14ac:dyDescent="0.3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</row>
    <row r="10741" spans="1:10" hidden="1" x14ac:dyDescent="0.3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16</v>
      </c>
    </row>
    <row r="10742" spans="1:10" x14ac:dyDescent="0.3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</row>
    <row r="10743" spans="1:10" x14ac:dyDescent="0.3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</row>
    <row r="10744" spans="1:10" x14ac:dyDescent="0.3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</row>
    <row r="10745" spans="1:10" x14ac:dyDescent="0.3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</row>
    <row r="10746" spans="1:10" x14ac:dyDescent="0.3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</row>
    <row r="10747" spans="1:10" x14ac:dyDescent="0.3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</row>
    <row r="10748" spans="1:10" x14ac:dyDescent="0.3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</row>
    <row r="10749" spans="1:10" x14ac:dyDescent="0.3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</row>
    <row r="10750" spans="1:10" x14ac:dyDescent="0.3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</row>
    <row r="10751" spans="1:10" x14ac:dyDescent="0.3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</row>
    <row r="10752" spans="1:10" x14ac:dyDescent="0.3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</row>
    <row r="10753" spans="1:10" x14ac:dyDescent="0.3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</row>
    <row r="10754" spans="1:10" x14ac:dyDescent="0.3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</row>
    <row r="10755" spans="1:10" x14ac:dyDescent="0.3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</row>
    <row r="10756" spans="1:10" x14ac:dyDescent="0.3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</row>
    <row r="10757" spans="1:10" x14ac:dyDescent="0.3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</row>
    <row r="10758" spans="1:10" x14ac:dyDescent="0.3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</row>
    <row r="10759" spans="1:10" x14ac:dyDescent="0.3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</row>
    <row r="10760" spans="1:10" x14ac:dyDescent="0.3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</row>
    <row r="10761" spans="1:10" x14ac:dyDescent="0.3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</row>
    <row r="10762" spans="1:10" x14ac:dyDescent="0.3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</row>
    <row r="10763" spans="1:10" x14ac:dyDescent="0.3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</row>
    <row r="10764" spans="1:10" x14ac:dyDescent="0.3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</row>
    <row r="10765" spans="1:10" x14ac:dyDescent="0.3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</row>
    <row r="10766" spans="1:10" x14ac:dyDescent="0.3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</row>
    <row r="10767" spans="1:10" x14ac:dyDescent="0.3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</row>
    <row r="10768" spans="1:10" x14ac:dyDescent="0.3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</row>
    <row r="10769" spans="1:10" x14ac:dyDescent="0.3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</row>
    <row r="10770" spans="1:10" x14ac:dyDescent="0.3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</row>
    <row r="10771" spans="1:10" x14ac:dyDescent="0.3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</row>
    <row r="10772" spans="1:10" x14ac:dyDescent="0.3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</row>
    <row r="10773" spans="1:10" x14ac:dyDescent="0.3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</row>
    <row r="10774" spans="1:10" x14ac:dyDescent="0.3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</row>
    <row r="10775" spans="1:10" x14ac:dyDescent="0.3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</row>
    <row r="10776" spans="1:10" x14ac:dyDescent="0.3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</row>
    <row r="10777" spans="1:10" x14ac:dyDescent="0.3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</row>
    <row r="10778" spans="1:10" x14ac:dyDescent="0.3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</row>
    <row r="10779" spans="1:10" x14ac:dyDescent="0.3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</row>
    <row r="10780" spans="1:10" x14ac:dyDescent="0.3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</row>
    <row r="10781" spans="1:10" x14ac:dyDescent="0.3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</row>
    <row r="10782" spans="1:10" x14ac:dyDescent="0.3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</row>
    <row r="10783" spans="1:10" x14ac:dyDescent="0.3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</row>
    <row r="10784" spans="1:10" x14ac:dyDescent="0.3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</row>
    <row r="10785" spans="1:10" x14ac:dyDescent="0.3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</row>
    <row r="10786" spans="1:10" x14ac:dyDescent="0.3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</row>
    <row r="10787" spans="1:10" x14ac:dyDescent="0.3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</row>
    <row r="10788" spans="1:10" x14ac:dyDescent="0.3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</row>
    <row r="10789" spans="1:10" x14ac:dyDescent="0.3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</row>
    <row r="10790" spans="1:10" x14ac:dyDescent="0.3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</row>
    <row r="10791" spans="1:10" x14ac:dyDescent="0.3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</row>
    <row r="10792" spans="1:10" x14ac:dyDescent="0.3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</row>
    <row r="10793" spans="1:10" x14ac:dyDescent="0.3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</row>
    <row r="10794" spans="1:10" x14ac:dyDescent="0.3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</row>
    <row r="10795" spans="1:10" x14ac:dyDescent="0.3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</row>
    <row r="10796" spans="1:10" x14ac:dyDescent="0.3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</row>
    <row r="10797" spans="1:10" x14ac:dyDescent="0.3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</row>
    <row r="10798" spans="1:10" x14ac:dyDescent="0.3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</row>
    <row r="10799" spans="1:10" x14ac:dyDescent="0.3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</row>
    <row r="10800" spans="1:10" x14ac:dyDescent="0.3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</row>
    <row r="10801" spans="1:10" x14ac:dyDescent="0.3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</row>
    <row r="10802" spans="1:10" x14ac:dyDescent="0.3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</row>
    <row r="10803" spans="1:10" x14ac:dyDescent="0.3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</row>
    <row r="10804" spans="1:10" hidden="1" x14ac:dyDescent="0.3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16</v>
      </c>
    </row>
    <row r="10805" spans="1:10" x14ac:dyDescent="0.3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</row>
    <row r="10806" spans="1:10" x14ac:dyDescent="0.3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</row>
    <row r="10807" spans="1:10" x14ac:dyDescent="0.3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</row>
    <row r="10808" spans="1:10" x14ac:dyDescent="0.3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</row>
    <row r="10809" spans="1:10" x14ac:dyDescent="0.3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</row>
    <row r="10810" spans="1:10" x14ac:dyDescent="0.3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</row>
    <row r="10811" spans="1:10" x14ac:dyDescent="0.3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</row>
    <row r="10812" spans="1:10" x14ac:dyDescent="0.3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</row>
    <row r="10813" spans="1:10" x14ac:dyDescent="0.3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</row>
    <row r="10814" spans="1:10" x14ac:dyDescent="0.3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</row>
    <row r="10815" spans="1:10" x14ac:dyDescent="0.3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</row>
    <row r="10816" spans="1:10" x14ac:dyDescent="0.3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</row>
    <row r="10817" spans="1:10" x14ac:dyDescent="0.3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</row>
    <row r="10818" spans="1:10" x14ac:dyDescent="0.3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</row>
    <row r="10819" spans="1:10" x14ac:dyDescent="0.3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</row>
    <row r="10820" spans="1:10" x14ac:dyDescent="0.3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</row>
    <row r="10821" spans="1:10" x14ac:dyDescent="0.3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</row>
    <row r="10822" spans="1:10" x14ac:dyDescent="0.3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</row>
    <row r="10823" spans="1:10" x14ac:dyDescent="0.3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</row>
    <row r="10824" spans="1:10" x14ac:dyDescent="0.3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</row>
    <row r="10825" spans="1:10" x14ac:dyDescent="0.3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</row>
    <row r="10826" spans="1:10" x14ac:dyDescent="0.3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</row>
    <row r="10827" spans="1:10" x14ac:dyDescent="0.3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</row>
    <row r="10828" spans="1:10" x14ac:dyDescent="0.3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</row>
    <row r="10829" spans="1:10" x14ac:dyDescent="0.3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</row>
    <row r="10830" spans="1:10" x14ac:dyDescent="0.3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</row>
    <row r="10831" spans="1:10" x14ac:dyDescent="0.3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</row>
    <row r="10832" spans="1:10" x14ac:dyDescent="0.3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</row>
    <row r="10833" spans="1:10" x14ac:dyDescent="0.3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</row>
    <row r="10834" spans="1:10" x14ac:dyDescent="0.3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</row>
    <row r="10835" spans="1:10" x14ac:dyDescent="0.3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</row>
    <row r="10836" spans="1:10" x14ac:dyDescent="0.3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</row>
    <row r="10837" spans="1:10" x14ac:dyDescent="0.3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</row>
    <row r="10838" spans="1:10" x14ac:dyDescent="0.3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</row>
    <row r="10839" spans="1:10" x14ac:dyDescent="0.3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</row>
    <row r="10840" spans="1:10" x14ac:dyDescent="0.3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</row>
    <row r="10841" spans="1:10" x14ac:dyDescent="0.3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</row>
    <row r="10842" spans="1:10" x14ac:dyDescent="0.3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</row>
    <row r="10843" spans="1:10" x14ac:dyDescent="0.3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</row>
    <row r="10844" spans="1:10" x14ac:dyDescent="0.3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</row>
    <row r="10845" spans="1:10" x14ac:dyDescent="0.3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</row>
    <row r="10846" spans="1:10" x14ac:dyDescent="0.3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</row>
    <row r="10847" spans="1:10" x14ac:dyDescent="0.3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</row>
    <row r="10848" spans="1:10" x14ac:dyDescent="0.3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</row>
    <row r="10849" spans="1:10" x14ac:dyDescent="0.3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</row>
    <row r="10850" spans="1:10" x14ac:dyDescent="0.3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</row>
    <row r="10851" spans="1:10" x14ac:dyDescent="0.3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</row>
    <row r="10852" spans="1:10" x14ac:dyDescent="0.3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</row>
    <row r="10853" spans="1:10" x14ac:dyDescent="0.3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</row>
    <row r="10854" spans="1:10" x14ac:dyDescent="0.3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</row>
    <row r="10855" spans="1:10" x14ac:dyDescent="0.3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</row>
    <row r="10856" spans="1:10" x14ac:dyDescent="0.3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</row>
    <row r="10857" spans="1:10" x14ac:dyDescent="0.3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</row>
    <row r="10858" spans="1:10" x14ac:dyDescent="0.3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</row>
    <row r="10859" spans="1:10" x14ac:dyDescent="0.3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</row>
    <row r="10860" spans="1:10" x14ac:dyDescent="0.3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</row>
    <row r="10861" spans="1:10" x14ac:dyDescent="0.3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</row>
    <row r="10862" spans="1:10" x14ac:dyDescent="0.3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</row>
    <row r="10863" spans="1:10" x14ac:dyDescent="0.3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</row>
    <row r="10864" spans="1:10" x14ac:dyDescent="0.3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</row>
    <row r="10865" spans="1:10" x14ac:dyDescent="0.3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</row>
    <row r="10866" spans="1:10" x14ac:dyDescent="0.3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</row>
    <row r="10867" spans="1:10" x14ac:dyDescent="0.3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</row>
    <row r="10868" spans="1:10" x14ac:dyDescent="0.3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</row>
    <row r="10869" spans="1:10" x14ac:dyDescent="0.3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</row>
    <row r="10870" spans="1:10" x14ac:dyDescent="0.3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</row>
    <row r="10871" spans="1:10" x14ac:dyDescent="0.3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</row>
    <row r="10872" spans="1:10" x14ac:dyDescent="0.3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</row>
    <row r="10873" spans="1:10" x14ac:dyDescent="0.3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</row>
    <row r="10874" spans="1:10" x14ac:dyDescent="0.3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</row>
    <row r="10875" spans="1:10" x14ac:dyDescent="0.3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</row>
    <row r="10876" spans="1:10" x14ac:dyDescent="0.3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</row>
    <row r="10877" spans="1:10" x14ac:dyDescent="0.3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</row>
    <row r="10878" spans="1:10" x14ac:dyDescent="0.3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</row>
    <row r="10879" spans="1:10" x14ac:dyDescent="0.3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</row>
    <row r="10880" spans="1:10" x14ac:dyDescent="0.3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</row>
    <row r="10881" spans="1:10" x14ac:dyDescent="0.3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</row>
    <row r="10882" spans="1:10" x14ac:dyDescent="0.3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</row>
    <row r="10883" spans="1:10" x14ac:dyDescent="0.3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</row>
    <row r="10884" spans="1:10" x14ac:dyDescent="0.3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</row>
    <row r="10885" spans="1:10" x14ac:dyDescent="0.3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</row>
    <row r="10886" spans="1:10" x14ac:dyDescent="0.3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</row>
    <row r="10887" spans="1:10" x14ac:dyDescent="0.3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</row>
    <row r="10888" spans="1:10" x14ac:dyDescent="0.3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</row>
    <row r="10889" spans="1:10" x14ac:dyDescent="0.3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</row>
    <row r="10890" spans="1:10" x14ac:dyDescent="0.3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</row>
    <row r="10891" spans="1:10" x14ac:dyDescent="0.3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</row>
    <row r="10892" spans="1:10" x14ac:dyDescent="0.3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</row>
    <row r="10893" spans="1:10" x14ac:dyDescent="0.3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</row>
    <row r="10894" spans="1:10" x14ac:dyDescent="0.3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</row>
    <row r="10895" spans="1:10" x14ac:dyDescent="0.3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</row>
    <row r="10896" spans="1:10" x14ac:dyDescent="0.3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</row>
    <row r="10897" spans="1:10" x14ac:dyDescent="0.3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</row>
    <row r="10898" spans="1:10" x14ac:dyDescent="0.3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</row>
    <row r="10899" spans="1:10" x14ac:dyDescent="0.3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</row>
    <row r="10900" spans="1:10" x14ac:dyDescent="0.3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</row>
    <row r="10901" spans="1:10" x14ac:dyDescent="0.3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</row>
    <row r="10902" spans="1:10" x14ac:dyDescent="0.3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</row>
    <row r="10903" spans="1:10" x14ac:dyDescent="0.3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</row>
    <row r="10904" spans="1:10" x14ac:dyDescent="0.3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</row>
    <row r="10905" spans="1:10" x14ac:dyDescent="0.3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</row>
    <row r="10906" spans="1:10" x14ac:dyDescent="0.3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</row>
    <row r="10907" spans="1:10" x14ac:dyDescent="0.3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</row>
    <row r="10908" spans="1:10" x14ac:dyDescent="0.3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</row>
    <row r="10909" spans="1:10" x14ac:dyDescent="0.3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</row>
    <row r="10910" spans="1:10" x14ac:dyDescent="0.3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</row>
    <row r="10911" spans="1:10" x14ac:dyDescent="0.3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</row>
    <row r="10912" spans="1:10" x14ac:dyDescent="0.3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</row>
    <row r="10913" spans="1:10" x14ac:dyDescent="0.3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</row>
    <row r="10914" spans="1:10" x14ac:dyDescent="0.3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</row>
    <row r="10915" spans="1:10" x14ac:dyDescent="0.3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</row>
    <row r="10916" spans="1:10" x14ac:dyDescent="0.3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</row>
    <row r="10917" spans="1:10" x14ac:dyDescent="0.3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</row>
    <row r="10918" spans="1:10" x14ac:dyDescent="0.3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</row>
    <row r="10919" spans="1:10" x14ac:dyDescent="0.3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</row>
    <row r="10920" spans="1:10" x14ac:dyDescent="0.3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</row>
    <row r="10921" spans="1:10" x14ac:dyDescent="0.3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</row>
    <row r="10922" spans="1:10" x14ac:dyDescent="0.3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</row>
    <row r="10923" spans="1:10" x14ac:dyDescent="0.3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</row>
    <row r="10924" spans="1:10" x14ac:dyDescent="0.3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</row>
    <row r="10925" spans="1:10" x14ac:dyDescent="0.3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</row>
    <row r="10926" spans="1:10" x14ac:dyDescent="0.3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</row>
    <row r="10927" spans="1:10" x14ac:dyDescent="0.3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</row>
    <row r="10928" spans="1:10" x14ac:dyDescent="0.3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</row>
    <row r="10929" spans="1:10" x14ac:dyDescent="0.3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</row>
    <row r="10930" spans="1:10" x14ac:dyDescent="0.3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</row>
    <row r="10931" spans="1:10" x14ac:dyDescent="0.3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</row>
    <row r="10932" spans="1:10" x14ac:dyDescent="0.3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</row>
    <row r="10933" spans="1:10" x14ac:dyDescent="0.3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</row>
    <row r="10934" spans="1:10" x14ac:dyDescent="0.3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</row>
    <row r="10935" spans="1:10" x14ac:dyDescent="0.3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</row>
    <row r="10936" spans="1:10" x14ac:dyDescent="0.3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</row>
    <row r="10937" spans="1:10" x14ac:dyDescent="0.3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</row>
    <row r="10938" spans="1:10" x14ac:dyDescent="0.3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</row>
    <row r="10939" spans="1:10" x14ac:dyDescent="0.3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</row>
    <row r="10940" spans="1:10" x14ac:dyDescent="0.3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</row>
    <row r="10941" spans="1:10" x14ac:dyDescent="0.3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</row>
    <row r="10942" spans="1:10" x14ac:dyDescent="0.3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</row>
    <row r="10943" spans="1:10" x14ac:dyDescent="0.3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</row>
    <row r="10944" spans="1:10" x14ac:dyDescent="0.3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</row>
    <row r="10945" spans="1:10" x14ac:dyDescent="0.3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</row>
    <row r="10946" spans="1:10" x14ac:dyDescent="0.3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</row>
    <row r="10947" spans="1:10" x14ac:dyDescent="0.3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</row>
    <row r="10948" spans="1:10" x14ac:dyDescent="0.3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</row>
    <row r="10949" spans="1:10" x14ac:dyDescent="0.3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</row>
    <row r="10950" spans="1:10" x14ac:dyDescent="0.3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</row>
    <row r="10951" spans="1:10" x14ac:dyDescent="0.3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</row>
    <row r="10952" spans="1:10" x14ac:dyDescent="0.3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</row>
    <row r="10953" spans="1:10" x14ac:dyDescent="0.3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</row>
    <row r="10954" spans="1:10" x14ac:dyDescent="0.3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</row>
    <row r="10955" spans="1:10" x14ac:dyDescent="0.3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</row>
    <row r="10956" spans="1:10" x14ac:dyDescent="0.3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</row>
    <row r="10957" spans="1:10" x14ac:dyDescent="0.3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</row>
    <row r="10958" spans="1:10" x14ac:dyDescent="0.3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</row>
    <row r="10959" spans="1:10" x14ac:dyDescent="0.3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</row>
    <row r="10960" spans="1:10" x14ac:dyDescent="0.3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</row>
    <row r="10961" spans="1:10" x14ac:dyDescent="0.3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</row>
    <row r="10962" spans="1:10" x14ac:dyDescent="0.3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</row>
    <row r="10963" spans="1:10" x14ac:dyDescent="0.3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</row>
    <row r="10964" spans="1:10" x14ac:dyDescent="0.3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</row>
    <row r="10965" spans="1:10" x14ac:dyDescent="0.3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</row>
    <row r="10966" spans="1:10" x14ac:dyDescent="0.3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</row>
    <row r="10967" spans="1:10" x14ac:dyDescent="0.3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</row>
    <row r="10968" spans="1:10" x14ac:dyDescent="0.3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</row>
    <row r="10969" spans="1:10" x14ac:dyDescent="0.3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</row>
    <row r="10970" spans="1:10" x14ac:dyDescent="0.3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</row>
    <row r="10971" spans="1:10" x14ac:dyDescent="0.3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</row>
    <row r="10972" spans="1:10" x14ac:dyDescent="0.3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</row>
    <row r="10973" spans="1:10" x14ac:dyDescent="0.3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</row>
    <row r="10974" spans="1:10" x14ac:dyDescent="0.3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</row>
    <row r="10975" spans="1:10" x14ac:dyDescent="0.3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</row>
    <row r="10976" spans="1:10" x14ac:dyDescent="0.3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</row>
    <row r="10977" spans="1:10" x14ac:dyDescent="0.3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</row>
    <row r="10978" spans="1:10" x14ac:dyDescent="0.3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</row>
    <row r="10979" spans="1:10" x14ac:dyDescent="0.3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</row>
    <row r="10980" spans="1:10" x14ac:dyDescent="0.3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</row>
    <row r="10981" spans="1:10" x14ac:dyDescent="0.3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</row>
    <row r="10982" spans="1:10" x14ac:dyDescent="0.3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</row>
    <row r="10983" spans="1:10" x14ac:dyDescent="0.3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</row>
    <row r="10984" spans="1:10" x14ac:dyDescent="0.3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</row>
    <row r="10985" spans="1:10" x14ac:dyDescent="0.3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</row>
    <row r="10986" spans="1:10" x14ac:dyDescent="0.3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</row>
    <row r="10987" spans="1:10" x14ac:dyDescent="0.3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</row>
    <row r="10988" spans="1:10" x14ac:dyDescent="0.3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</row>
    <row r="10989" spans="1:10" x14ac:dyDescent="0.3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</row>
    <row r="10990" spans="1:10" x14ac:dyDescent="0.3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</row>
    <row r="10991" spans="1:10" x14ac:dyDescent="0.3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</row>
    <row r="10992" spans="1:10" x14ac:dyDescent="0.3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</row>
    <row r="10993" spans="1:10" x14ac:dyDescent="0.3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</row>
    <row r="10994" spans="1:10" x14ac:dyDescent="0.3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</row>
    <row r="10995" spans="1:10" x14ac:dyDescent="0.3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</row>
    <row r="10996" spans="1:10" x14ac:dyDescent="0.3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</row>
    <row r="10997" spans="1:10" x14ac:dyDescent="0.3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</row>
    <row r="10998" spans="1:10" x14ac:dyDescent="0.3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</row>
    <row r="10999" spans="1:10" x14ac:dyDescent="0.3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</row>
    <row r="11000" spans="1:10" x14ac:dyDescent="0.3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</row>
    <row r="11001" spans="1:10" x14ac:dyDescent="0.3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</row>
    <row r="11002" spans="1:10" x14ac:dyDescent="0.3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</row>
    <row r="11003" spans="1:10" x14ac:dyDescent="0.3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</row>
    <row r="11004" spans="1:10" x14ac:dyDescent="0.3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</row>
    <row r="11005" spans="1:10" x14ac:dyDescent="0.3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</row>
    <row r="11006" spans="1:10" x14ac:dyDescent="0.3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</row>
    <row r="11007" spans="1:10" x14ac:dyDescent="0.3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</row>
    <row r="11008" spans="1:10" x14ac:dyDescent="0.3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</row>
    <row r="11009" spans="1:10" x14ac:dyDescent="0.3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</row>
    <row r="11010" spans="1:10" x14ac:dyDescent="0.3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</row>
    <row r="11011" spans="1:10" x14ac:dyDescent="0.3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</row>
    <row r="11012" spans="1:10" x14ac:dyDescent="0.3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</row>
    <row r="11013" spans="1:10" x14ac:dyDescent="0.3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</row>
    <row r="11014" spans="1:10" x14ac:dyDescent="0.3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</row>
    <row r="11015" spans="1:10" x14ac:dyDescent="0.3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</row>
    <row r="11016" spans="1:10" x14ac:dyDescent="0.3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</row>
    <row r="11017" spans="1:10" x14ac:dyDescent="0.3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</row>
    <row r="11018" spans="1:10" x14ac:dyDescent="0.3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</row>
    <row r="11019" spans="1:10" x14ac:dyDescent="0.3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</row>
    <row r="11020" spans="1:10" x14ac:dyDescent="0.3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</row>
    <row r="11021" spans="1:10" x14ac:dyDescent="0.3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</row>
    <row r="11022" spans="1:10" x14ac:dyDescent="0.3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</row>
    <row r="11023" spans="1:10" x14ac:dyDescent="0.3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</row>
    <row r="11024" spans="1:10" x14ac:dyDescent="0.3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</row>
    <row r="11025" spans="1:10" x14ac:dyDescent="0.3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</row>
    <row r="11026" spans="1:10" x14ac:dyDescent="0.3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</row>
    <row r="11027" spans="1:10" x14ac:dyDescent="0.3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</row>
    <row r="11028" spans="1:10" x14ac:dyDescent="0.3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</row>
    <row r="11029" spans="1:10" x14ac:dyDescent="0.3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</row>
    <row r="11030" spans="1:10" x14ac:dyDescent="0.3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</row>
    <row r="11031" spans="1:10" x14ac:dyDescent="0.3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</row>
    <row r="11032" spans="1:10" x14ac:dyDescent="0.3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</row>
    <row r="11033" spans="1:10" x14ac:dyDescent="0.3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</row>
    <row r="11034" spans="1:10" x14ac:dyDescent="0.3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</row>
    <row r="11035" spans="1:10" x14ac:dyDescent="0.3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</row>
    <row r="11036" spans="1:10" x14ac:dyDescent="0.3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</row>
    <row r="11037" spans="1:10" x14ac:dyDescent="0.3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</row>
    <row r="11038" spans="1:10" x14ac:dyDescent="0.3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</row>
    <row r="11039" spans="1:10" x14ac:dyDescent="0.3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</row>
    <row r="11040" spans="1:10" x14ac:dyDescent="0.3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</row>
    <row r="11041" spans="1:10" x14ac:dyDescent="0.3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</row>
    <row r="11042" spans="1:10" x14ac:dyDescent="0.3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</row>
    <row r="11043" spans="1:10" x14ac:dyDescent="0.3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</row>
    <row r="11044" spans="1:10" x14ac:dyDescent="0.3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</row>
    <row r="11045" spans="1:10" x14ac:dyDescent="0.3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</row>
    <row r="11046" spans="1:10" x14ac:dyDescent="0.3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</row>
    <row r="11047" spans="1:10" x14ac:dyDescent="0.3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</row>
    <row r="11048" spans="1:10" x14ac:dyDescent="0.3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</row>
    <row r="11049" spans="1:10" x14ac:dyDescent="0.3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</row>
    <row r="11050" spans="1:10" x14ac:dyDescent="0.3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</row>
    <row r="11051" spans="1:10" x14ac:dyDescent="0.3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</row>
    <row r="11052" spans="1:10" x14ac:dyDescent="0.3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</row>
    <row r="11053" spans="1:10" x14ac:dyDescent="0.3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</row>
    <row r="11054" spans="1:10" x14ac:dyDescent="0.3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</row>
    <row r="11055" spans="1:10" x14ac:dyDescent="0.3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</row>
    <row r="11056" spans="1:10" x14ac:dyDescent="0.3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</row>
    <row r="11057" spans="1:10" x14ac:dyDescent="0.3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</row>
    <row r="11058" spans="1:10" x14ac:dyDescent="0.3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</row>
    <row r="11059" spans="1:10" x14ac:dyDescent="0.3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</row>
    <row r="11060" spans="1:10" x14ac:dyDescent="0.3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</row>
    <row r="11061" spans="1:10" x14ac:dyDescent="0.3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</row>
    <row r="11062" spans="1:10" x14ac:dyDescent="0.3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</row>
    <row r="11063" spans="1:10" x14ac:dyDescent="0.3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</row>
    <row r="11064" spans="1:10" x14ac:dyDescent="0.3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</row>
    <row r="11065" spans="1:10" x14ac:dyDescent="0.3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</row>
    <row r="11066" spans="1:10" x14ac:dyDescent="0.3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</row>
    <row r="11067" spans="1:10" x14ac:dyDescent="0.3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</row>
    <row r="11068" spans="1:10" x14ac:dyDescent="0.3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</row>
    <row r="11069" spans="1:10" x14ac:dyDescent="0.3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</row>
    <row r="11070" spans="1:10" x14ac:dyDescent="0.3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</row>
    <row r="11071" spans="1:10" x14ac:dyDescent="0.3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</row>
    <row r="11072" spans="1:10" x14ac:dyDescent="0.3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</row>
    <row r="11073" spans="1:10" x14ac:dyDescent="0.3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</row>
    <row r="11074" spans="1:10" x14ac:dyDescent="0.3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</row>
    <row r="11075" spans="1:10" x14ac:dyDescent="0.3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</row>
    <row r="11076" spans="1:10" x14ac:dyDescent="0.3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</row>
    <row r="11077" spans="1:10" x14ac:dyDescent="0.3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</row>
    <row r="11078" spans="1:10" x14ac:dyDescent="0.3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</row>
    <row r="11079" spans="1:10" x14ac:dyDescent="0.3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</row>
    <row r="11080" spans="1:10" x14ac:dyDescent="0.3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</row>
    <row r="11081" spans="1:10" x14ac:dyDescent="0.3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</row>
    <row r="11082" spans="1:10" x14ac:dyDescent="0.3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</row>
    <row r="11083" spans="1:10" x14ac:dyDescent="0.3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</row>
    <row r="11084" spans="1:10" x14ac:dyDescent="0.3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</row>
    <row r="11085" spans="1:10" x14ac:dyDescent="0.3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</row>
    <row r="11086" spans="1:10" x14ac:dyDescent="0.3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</row>
    <row r="11087" spans="1:10" x14ac:dyDescent="0.3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</row>
    <row r="11088" spans="1:10" x14ac:dyDescent="0.3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</row>
    <row r="11089" spans="1:10" x14ac:dyDescent="0.3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</row>
    <row r="11090" spans="1:10" x14ac:dyDescent="0.3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</row>
    <row r="11091" spans="1:10" x14ac:dyDescent="0.3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</row>
    <row r="11092" spans="1:10" x14ac:dyDescent="0.3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</row>
    <row r="11093" spans="1:10" x14ac:dyDescent="0.3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</row>
    <row r="11094" spans="1:10" x14ac:dyDescent="0.3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</row>
    <row r="11095" spans="1:10" x14ac:dyDescent="0.3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</row>
    <row r="11096" spans="1:10" x14ac:dyDescent="0.3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</row>
    <row r="11097" spans="1:10" x14ac:dyDescent="0.3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</row>
    <row r="11098" spans="1:10" x14ac:dyDescent="0.3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</row>
    <row r="11099" spans="1:10" x14ac:dyDescent="0.3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</row>
    <row r="11100" spans="1:10" x14ac:dyDescent="0.3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</row>
    <row r="11101" spans="1:10" x14ac:dyDescent="0.3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</row>
    <row r="11102" spans="1:10" x14ac:dyDescent="0.3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</row>
    <row r="11103" spans="1:10" x14ac:dyDescent="0.3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</row>
    <row r="11104" spans="1:10" x14ac:dyDescent="0.3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</row>
    <row r="11105" spans="1:10" x14ac:dyDescent="0.3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</row>
    <row r="11106" spans="1:10" x14ac:dyDescent="0.3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</row>
    <row r="11107" spans="1:10" x14ac:dyDescent="0.3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</row>
    <row r="11108" spans="1:10" x14ac:dyDescent="0.3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</row>
    <row r="11109" spans="1:10" x14ac:dyDescent="0.3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</row>
    <row r="11110" spans="1:10" x14ac:dyDescent="0.3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</row>
    <row r="11111" spans="1:10" x14ac:dyDescent="0.3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</row>
    <row r="11112" spans="1:10" x14ac:dyDescent="0.3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</row>
    <row r="11113" spans="1:10" x14ac:dyDescent="0.3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</row>
    <row r="11114" spans="1:10" x14ac:dyDescent="0.3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</row>
    <row r="11115" spans="1:10" x14ac:dyDescent="0.3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</row>
    <row r="11116" spans="1:10" x14ac:dyDescent="0.3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</row>
    <row r="11117" spans="1:10" x14ac:dyDescent="0.3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</row>
    <row r="11118" spans="1:10" x14ac:dyDescent="0.3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</row>
    <row r="11119" spans="1:10" x14ac:dyDescent="0.3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</row>
    <row r="11120" spans="1:10" x14ac:dyDescent="0.3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</row>
    <row r="11121" spans="1:10" x14ac:dyDescent="0.3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</row>
    <row r="11122" spans="1:10" x14ac:dyDescent="0.3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</row>
    <row r="11123" spans="1:10" x14ac:dyDescent="0.3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</row>
    <row r="11124" spans="1:10" x14ac:dyDescent="0.3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</row>
    <row r="11125" spans="1:10" x14ac:dyDescent="0.3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</row>
    <row r="11126" spans="1:10" x14ac:dyDescent="0.3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</row>
    <row r="11127" spans="1:10" x14ac:dyDescent="0.3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</row>
    <row r="11128" spans="1:10" x14ac:dyDescent="0.3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</row>
    <row r="11129" spans="1:10" x14ac:dyDescent="0.3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</row>
    <row r="11130" spans="1:10" x14ac:dyDescent="0.3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</row>
    <row r="11131" spans="1:10" x14ac:dyDescent="0.3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</row>
    <row r="11132" spans="1:10" x14ac:dyDescent="0.3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</row>
    <row r="11133" spans="1:10" x14ac:dyDescent="0.3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</row>
    <row r="11134" spans="1:10" x14ac:dyDescent="0.3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</row>
    <row r="11135" spans="1:10" x14ac:dyDescent="0.3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</row>
    <row r="11136" spans="1:10" x14ac:dyDescent="0.3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</row>
    <row r="11137" spans="1:10" x14ac:dyDescent="0.3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</row>
    <row r="11138" spans="1:10" x14ac:dyDescent="0.3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</row>
    <row r="11139" spans="1:10" x14ac:dyDescent="0.3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</row>
    <row r="11140" spans="1:10" x14ac:dyDescent="0.3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</row>
    <row r="11141" spans="1:10" x14ac:dyDescent="0.3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</row>
    <row r="11142" spans="1:10" x14ac:dyDescent="0.3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</row>
    <row r="11143" spans="1:10" x14ac:dyDescent="0.3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</row>
    <row r="11144" spans="1:10" x14ac:dyDescent="0.3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</row>
    <row r="11145" spans="1:10" x14ac:dyDescent="0.3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</row>
    <row r="11146" spans="1:10" x14ac:dyDescent="0.3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</row>
    <row r="11147" spans="1:10" x14ac:dyDescent="0.3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</row>
    <row r="11148" spans="1:10" x14ac:dyDescent="0.3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</row>
    <row r="11149" spans="1:10" x14ac:dyDescent="0.3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</row>
    <row r="11150" spans="1:10" x14ac:dyDescent="0.3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</row>
    <row r="11151" spans="1:10" x14ac:dyDescent="0.3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</row>
    <row r="11152" spans="1:10" x14ac:dyDescent="0.3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</row>
    <row r="11153" spans="1:10" x14ac:dyDescent="0.3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</row>
    <row r="11154" spans="1:10" x14ac:dyDescent="0.3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</row>
    <row r="11155" spans="1:10" x14ac:dyDescent="0.3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</row>
    <row r="11156" spans="1:10" x14ac:dyDescent="0.3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</row>
    <row r="11157" spans="1:10" x14ac:dyDescent="0.3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</row>
    <row r="11158" spans="1:10" x14ac:dyDescent="0.3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</row>
    <row r="11159" spans="1:10" x14ac:dyDescent="0.3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</row>
    <row r="11160" spans="1:10" x14ac:dyDescent="0.3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</row>
    <row r="11161" spans="1:10" x14ac:dyDescent="0.3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</row>
    <row r="11162" spans="1:10" x14ac:dyDescent="0.3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</row>
    <row r="11163" spans="1:10" x14ac:dyDescent="0.3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</row>
    <row r="11164" spans="1:10" x14ac:dyDescent="0.3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</row>
    <row r="11165" spans="1:10" x14ac:dyDescent="0.3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</row>
    <row r="11166" spans="1:10" x14ac:dyDescent="0.3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</row>
    <row r="11167" spans="1:10" x14ac:dyDescent="0.3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</row>
    <row r="11168" spans="1:10" x14ac:dyDescent="0.3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</row>
    <row r="11169" spans="1:10" x14ac:dyDescent="0.3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</row>
    <row r="11170" spans="1:10" x14ac:dyDescent="0.3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</row>
    <row r="11171" spans="1:10" x14ac:dyDescent="0.3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</row>
    <row r="11172" spans="1:10" x14ac:dyDescent="0.3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</row>
    <row r="11173" spans="1:10" x14ac:dyDescent="0.3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</row>
    <row r="11174" spans="1:10" x14ac:dyDescent="0.3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</row>
    <row r="11175" spans="1:10" x14ac:dyDescent="0.3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</row>
    <row r="11176" spans="1:10" x14ac:dyDescent="0.3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</row>
    <row r="11177" spans="1:10" x14ac:dyDescent="0.3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</row>
    <row r="11178" spans="1:10" x14ac:dyDescent="0.3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</row>
    <row r="11179" spans="1:10" x14ac:dyDescent="0.3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</row>
    <row r="11180" spans="1:10" x14ac:dyDescent="0.3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</row>
    <row r="11181" spans="1:10" x14ac:dyDescent="0.3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</row>
    <row r="11182" spans="1:10" x14ac:dyDescent="0.3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</row>
    <row r="11183" spans="1:10" x14ac:dyDescent="0.3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</row>
    <row r="11184" spans="1:10" x14ac:dyDescent="0.3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</row>
    <row r="11185" spans="1:10" x14ac:dyDescent="0.3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</row>
    <row r="11186" spans="1:10" x14ac:dyDescent="0.3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</row>
    <row r="11187" spans="1:10" x14ac:dyDescent="0.3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</row>
    <row r="11188" spans="1:10" x14ac:dyDescent="0.3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</row>
    <row r="11189" spans="1:10" x14ac:dyDescent="0.3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</row>
    <row r="11190" spans="1:10" x14ac:dyDescent="0.3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</row>
    <row r="11191" spans="1:10" x14ac:dyDescent="0.3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</row>
    <row r="11192" spans="1:10" x14ac:dyDescent="0.3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</row>
    <row r="11193" spans="1:10" x14ac:dyDescent="0.3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</row>
    <row r="11194" spans="1:10" x14ac:dyDescent="0.3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</row>
    <row r="11195" spans="1:10" x14ac:dyDescent="0.3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</row>
    <row r="11196" spans="1:10" x14ac:dyDescent="0.3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</row>
    <row r="11197" spans="1:10" x14ac:dyDescent="0.3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</row>
    <row r="11198" spans="1:10" x14ac:dyDescent="0.3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</row>
    <row r="11199" spans="1:10" x14ac:dyDescent="0.3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</row>
    <row r="11200" spans="1:10" x14ac:dyDescent="0.3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</row>
    <row r="11201" spans="1:10" x14ac:dyDescent="0.3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</row>
    <row r="11202" spans="1:10" x14ac:dyDescent="0.3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</row>
    <row r="11203" spans="1:10" x14ac:dyDescent="0.3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</row>
    <row r="11204" spans="1:10" x14ac:dyDescent="0.3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</row>
    <row r="11205" spans="1:10" x14ac:dyDescent="0.3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</row>
    <row r="11206" spans="1:10" x14ac:dyDescent="0.3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</row>
    <row r="11207" spans="1:10" x14ac:dyDescent="0.3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</row>
    <row r="11208" spans="1:10" x14ac:dyDescent="0.3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</row>
    <row r="11209" spans="1:10" x14ac:dyDescent="0.3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</row>
    <row r="11210" spans="1:10" x14ac:dyDescent="0.3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</row>
    <row r="11211" spans="1:10" x14ac:dyDescent="0.3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</row>
    <row r="11212" spans="1:10" x14ac:dyDescent="0.3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</row>
    <row r="11213" spans="1:10" x14ac:dyDescent="0.3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</row>
    <row r="11214" spans="1:10" x14ac:dyDescent="0.3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</row>
    <row r="11215" spans="1:10" x14ac:dyDescent="0.3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</row>
    <row r="11216" spans="1:10" x14ac:dyDescent="0.3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</row>
    <row r="11217" spans="1:10" x14ac:dyDescent="0.3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</row>
    <row r="11218" spans="1:10" x14ac:dyDescent="0.3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</row>
    <row r="11219" spans="1:10" x14ac:dyDescent="0.3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</row>
    <row r="11220" spans="1:10" x14ac:dyDescent="0.3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</row>
    <row r="11221" spans="1:10" x14ac:dyDescent="0.3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</row>
    <row r="11222" spans="1:10" x14ac:dyDescent="0.3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</row>
    <row r="11223" spans="1:10" x14ac:dyDescent="0.3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</row>
    <row r="11224" spans="1:10" x14ac:dyDescent="0.3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</row>
    <row r="11225" spans="1:10" x14ac:dyDescent="0.3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</row>
    <row r="11226" spans="1:10" x14ac:dyDescent="0.3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</row>
    <row r="11227" spans="1:10" x14ac:dyDescent="0.3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</row>
    <row r="11228" spans="1:10" x14ac:dyDescent="0.3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</row>
    <row r="11229" spans="1:10" x14ac:dyDescent="0.3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</row>
    <row r="11230" spans="1:10" x14ac:dyDescent="0.3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</row>
    <row r="11231" spans="1:10" x14ac:dyDescent="0.3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</row>
    <row r="11232" spans="1:10" x14ac:dyDescent="0.3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</row>
    <row r="11233" spans="1:10" x14ac:dyDescent="0.3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</row>
    <row r="11234" spans="1:10" x14ac:dyDescent="0.3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</row>
    <row r="11235" spans="1:10" x14ac:dyDescent="0.3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</row>
    <row r="11236" spans="1:10" x14ac:dyDescent="0.3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</row>
    <row r="11237" spans="1:10" x14ac:dyDescent="0.3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</row>
    <row r="11238" spans="1:10" x14ac:dyDescent="0.3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</row>
    <row r="11239" spans="1:10" x14ac:dyDescent="0.3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</row>
    <row r="11240" spans="1:10" x14ac:dyDescent="0.3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</row>
    <row r="11241" spans="1:10" x14ac:dyDescent="0.3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</row>
    <row r="11242" spans="1:10" x14ac:dyDescent="0.3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</row>
    <row r="11243" spans="1:10" x14ac:dyDescent="0.3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</row>
    <row r="11244" spans="1:10" x14ac:dyDescent="0.3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</row>
    <row r="11245" spans="1:10" x14ac:dyDescent="0.3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</row>
    <row r="11246" spans="1:10" x14ac:dyDescent="0.3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</row>
    <row r="11247" spans="1:10" x14ac:dyDescent="0.3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</row>
    <row r="11248" spans="1:10" x14ac:dyDescent="0.3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</row>
    <row r="11249" spans="1:10" x14ac:dyDescent="0.3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</row>
    <row r="11250" spans="1:10" x14ac:dyDescent="0.3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</row>
    <row r="11251" spans="1:10" x14ac:dyDescent="0.3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</row>
    <row r="11252" spans="1:10" x14ac:dyDescent="0.3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</row>
    <row r="11253" spans="1:10" x14ac:dyDescent="0.3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</row>
    <row r="11254" spans="1:10" x14ac:dyDescent="0.3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</row>
    <row r="11255" spans="1:10" x14ac:dyDescent="0.3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</row>
    <row r="11256" spans="1:10" x14ac:dyDescent="0.3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</row>
    <row r="11257" spans="1:10" x14ac:dyDescent="0.3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</row>
    <row r="11258" spans="1:10" x14ac:dyDescent="0.3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</row>
    <row r="11259" spans="1:10" x14ac:dyDescent="0.3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</row>
    <row r="11260" spans="1:10" x14ac:dyDescent="0.3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</row>
    <row r="11261" spans="1:10" x14ac:dyDescent="0.3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</row>
    <row r="11262" spans="1:10" x14ac:dyDescent="0.3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</row>
    <row r="11263" spans="1:10" x14ac:dyDescent="0.3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</row>
    <row r="11264" spans="1:10" x14ac:dyDescent="0.3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</row>
    <row r="11265" spans="1:10" x14ac:dyDescent="0.3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</row>
    <row r="11266" spans="1:10" x14ac:dyDescent="0.3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</row>
    <row r="11267" spans="1:10" x14ac:dyDescent="0.3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</row>
    <row r="11268" spans="1:10" x14ac:dyDescent="0.3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</row>
    <row r="11269" spans="1:10" x14ac:dyDescent="0.3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</row>
    <row r="11270" spans="1:10" x14ac:dyDescent="0.3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</row>
    <row r="11271" spans="1:10" x14ac:dyDescent="0.3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</row>
    <row r="11272" spans="1:10" x14ac:dyDescent="0.3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</row>
    <row r="11273" spans="1:10" x14ac:dyDescent="0.3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</row>
    <row r="11274" spans="1:10" x14ac:dyDescent="0.3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</row>
    <row r="11275" spans="1:10" x14ac:dyDescent="0.3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</row>
    <row r="11276" spans="1:10" x14ac:dyDescent="0.3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</row>
    <row r="11277" spans="1:10" x14ac:dyDescent="0.3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</row>
    <row r="11278" spans="1:10" x14ac:dyDescent="0.3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</row>
    <row r="11279" spans="1:10" x14ac:dyDescent="0.3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</row>
    <row r="11280" spans="1:10" x14ac:dyDescent="0.3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</row>
    <row r="11281" spans="1:10" x14ac:dyDescent="0.3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</row>
    <row r="11282" spans="1:10" x14ac:dyDescent="0.3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</row>
    <row r="11283" spans="1:10" x14ac:dyDescent="0.3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</row>
    <row r="11284" spans="1:10" x14ac:dyDescent="0.3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</row>
    <row r="11285" spans="1:10" x14ac:dyDescent="0.3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</row>
    <row r="11286" spans="1:10" x14ac:dyDescent="0.3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</row>
    <row r="11287" spans="1:10" x14ac:dyDescent="0.3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</row>
    <row r="11288" spans="1:10" x14ac:dyDescent="0.3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</row>
    <row r="11289" spans="1:10" x14ac:dyDescent="0.3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</row>
    <row r="11290" spans="1:10" x14ac:dyDescent="0.3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</row>
    <row r="11291" spans="1:10" x14ac:dyDescent="0.3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</row>
    <row r="11292" spans="1:10" x14ac:dyDescent="0.3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</row>
    <row r="11293" spans="1:10" x14ac:dyDescent="0.3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</row>
    <row r="11294" spans="1:10" x14ac:dyDescent="0.3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</row>
    <row r="11295" spans="1:10" x14ac:dyDescent="0.3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</row>
    <row r="11296" spans="1:10" x14ac:dyDescent="0.3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</row>
    <row r="11297" spans="1:10" x14ac:dyDescent="0.3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</row>
    <row r="11298" spans="1:10" x14ac:dyDescent="0.3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</row>
    <row r="11299" spans="1:10" x14ac:dyDescent="0.3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</row>
    <row r="11300" spans="1:10" x14ac:dyDescent="0.3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</row>
    <row r="11301" spans="1:10" x14ac:dyDescent="0.3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</row>
    <row r="11302" spans="1:10" x14ac:dyDescent="0.3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</row>
    <row r="11303" spans="1:10" x14ac:dyDescent="0.3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</row>
    <row r="11304" spans="1:10" x14ac:dyDescent="0.3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</row>
    <row r="11305" spans="1:10" x14ac:dyDescent="0.3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</row>
    <row r="11306" spans="1:10" x14ac:dyDescent="0.3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</row>
    <row r="11307" spans="1:10" x14ac:dyDescent="0.3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</row>
    <row r="11308" spans="1:10" x14ac:dyDescent="0.3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</row>
    <row r="11309" spans="1:10" x14ac:dyDescent="0.3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</row>
    <row r="11310" spans="1:10" x14ac:dyDescent="0.3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</row>
    <row r="11311" spans="1:10" x14ac:dyDescent="0.3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</row>
    <row r="11312" spans="1:10" x14ac:dyDescent="0.3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</row>
    <row r="11313" spans="1:10" x14ac:dyDescent="0.3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</row>
    <row r="11314" spans="1:10" x14ac:dyDescent="0.3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</row>
    <row r="11315" spans="1:10" x14ac:dyDescent="0.3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</row>
    <row r="11316" spans="1:10" x14ac:dyDescent="0.3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</row>
    <row r="11317" spans="1:10" x14ac:dyDescent="0.3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</row>
    <row r="11318" spans="1:10" x14ac:dyDescent="0.3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</row>
    <row r="11319" spans="1:10" x14ac:dyDescent="0.3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</row>
    <row r="11320" spans="1:10" x14ac:dyDescent="0.3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</row>
    <row r="11321" spans="1:10" x14ac:dyDescent="0.3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</row>
    <row r="11322" spans="1:10" x14ac:dyDescent="0.3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</row>
    <row r="11323" spans="1:10" x14ac:dyDescent="0.3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</row>
    <row r="11324" spans="1:10" x14ac:dyDescent="0.3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</row>
    <row r="11325" spans="1:10" x14ac:dyDescent="0.3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</row>
    <row r="11326" spans="1:10" x14ac:dyDescent="0.3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</row>
    <row r="11327" spans="1:10" x14ac:dyDescent="0.3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</row>
    <row r="11328" spans="1:10" x14ac:dyDescent="0.3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</row>
    <row r="11329" spans="1:10" x14ac:dyDescent="0.3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</row>
    <row r="11330" spans="1:10" x14ac:dyDescent="0.3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</row>
    <row r="11331" spans="1:10" x14ac:dyDescent="0.3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</row>
    <row r="11332" spans="1:10" x14ac:dyDescent="0.3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</row>
    <row r="11333" spans="1:10" x14ac:dyDescent="0.3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</row>
    <row r="11334" spans="1:10" x14ac:dyDescent="0.3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</row>
    <row r="11335" spans="1:10" x14ac:dyDescent="0.3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</row>
    <row r="11336" spans="1:10" x14ac:dyDescent="0.3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</row>
    <row r="11337" spans="1:10" x14ac:dyDescent="0.3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</row>
    <row r="11338" spans="1:10" x14ac:dyDescent="0.3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</row>
    <row r="11339" spans="1:10" x14ac:dyDescent="0.3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</row>
    <row r="11340" spans="1:10" x14ac:dyDescent="0.3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</row>
    <row r="11341" spans="1:10" x14ac:dyDescent="0.3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</row>
    <row r="11342" spans="1:10" x14ac:dyDescent="0.3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</row>
    <row r="11343" spans="1:10" x14ac:dyDescent="0.3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</row>
    <row r="11344" spans="1:10" x14ac:dyDescent="0.3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</row>
    <row r="11345" spans="1:10" x14ac:dyDescent="0.3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</row>
    <row r="11346" spans="1:10" x14ac:dyDescent="0.3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</row>
    <row r="11347" spans="1:10" x14ac:dyDescent="0.3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</row>
    <row r="11348" spans="1:10" x14ac:dyDescent="0.3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</row>
    <row r="11349" spans="1:10" x14ac:dyDescent="0.3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</row>
    <row r="11350" spans="1:10" x14ac:dyDescent="0.3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</row>
    <row r="11351" spans="1:10" x14ac:dyDescent="0.3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</row>
    <row r="11352" spans="1:10" x14ac:dyDescent="0.3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</row>
    <row r="11353" spans="1:10" x14ac:dyDescent="0.3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</row>
    <row r="11354" spans="1:10" x14ac:dyDescent="0.3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</row>
    <row r="11355" spans="1:10" x14ac:dyDescent="0.3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</row>
    <row r="11356" spans="1:10" x14ac:dyDescent="0.3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</row>
    <row r="11357" spans="1:10" x14ac:dyDescent="0.3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</row>
    <row r="11358" spans="1:10" x14ac:dyDescent="0.3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</row>
    <row r="11359" spans="1:10" x14ac:dyDescent="0.3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</row>
    <row r="11360" spans="1:10" x14ac:dyDescent="0.3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</row>
    <row r="11361" spans="1:10" x14ac:dyDescent="0.3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</row>
    <row r="11362" spans="1:10" x14ac:dyDescent="0.3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</row>
    <row r="11363" spans="1:10" x14ac:dyDescent="0.3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</row>
    <row r="11364" spans="1:10" x14ac:dyDescent="0.3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</row>
    <row r="11365" spans="1:10" x14ac:dyDescent="0.3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</row>
    <row r="11366" spans="1:10" x14ac:dyDescent="0.3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</row>
    <row r="11367" spans="1:10" x14ac:dyDescent="0.3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</row>
    <row r="11368" spans="1:10" x14ac:dyDescent="0.3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</row>
    <row r="11369" spans="1:10" x14ac:dyDescent="0.3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</row>
    <row r="11370" spans="1:10" x14ac:dyDescent="0.3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</row>
    <row r="11371" spans="1:10" x14ac:dyDescent="0.3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</row>
    <row r="11372" spans="1:10" x14ac:dyDescent="0.3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</row>
    <row r="11373" spans="1:10" x14ac:dyDescent="0.3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</row>
    <row r="11374" spans="1:10" x14ac:dyDescent="0.3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</row>
    <row r="11375" spans="1:10" x14ac:dyDescent="0.3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</row>
    <row r="11376" spans="1:10" x14ac:dyDescent="0.3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</row>
    <row r="11377" spans="1:10" x14ac:dyDescent="0.3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</row>
    <row r="11378" spans="1:10" x14ac:dyDescent="0.3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</row>
    <row r="11379" spans="1:10" x14ac:dyDescent="0.3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</row>
    <row r="11380" spans="1:10" x14ac:dyDescent="0.3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</row>
    <row r="11381" spans="1:10" x14ac:dyDescent="0.3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</row>
    <row r="11382" spans="1:10" x14ac:dyDescent="0.3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</row>
    <row r="11383" spans="1:10" x14ac:dyDescent="0.3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</row>
    <row r="11384" spans="1:10" x14ac:dyDescent="0.3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</row>
    <row r="11385" spans="1:10" x14ac:dyDescent="0.3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</row>
    <row r="11386" spans="1:10" x14ac:dyDescent="0.3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</row>
    <row r="11387" spans="1:10" x14ac:dyDescent="0.3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</row>
    <row r="11388" spans="1:10" x14ac:dyDescent="0.3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</row>
    <row r="11389" spans="1:10" x14ac:dyDescent="0.3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</row>
    <row r="11390" spans="1:10" x14ac:dyDescent="0.3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</row>
    <row r="11391" spans="1:10" hidden="1" x14ac:dyDescent="0.3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16</v>
      </c>
    </row>
    <row r="11392" spans="1:10" x14ac:dyDescent="0.3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</row>
    <row r="11393" spans="1:10" x14ac:dyDescent="0.3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</row>
    <row r="11394" spans="1:10" x14ac:dyDescent="0.3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</row>
    <row r="11395" spans="1:10" x14ac:dyDescent="0.3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</row>
    <row r="11396" spans="1:10" x14ac:dyDescent="0.3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</row>
    <row r="11397" spans="1:10" x14ac:dyDescent="0.3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</row>
    <row r="11398" spans="1:10" x14ac:dyDescent="0.3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</row>
    <row r="11399" spans="1:10" x14ac:dyDescent="0.3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</row>
    <row r="11400" spans="1:10" x14ac:dyDescent="0.3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</row>
    <row r="11401" spans="1:10" x14ac:dyDescent="0.3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</row>
    <row r="11402" spans="1:10" x14ac:dyDescent="0.3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</row>
    <row r="11403" spans="1:10" x14ac:dyDescent="0.3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</row>
    <row r="11404" spans="1:10" x14ac:dyDescent="0.3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</row>
    <row r="11405" spans="1:10" x14ac:dyDescent="0.3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</row>
    <row r="11406" spans="1:10" x14ac:dyDescent="0.3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</row>
    <row r="11407" spans="1:10" x14ac:dyDescent="0.3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</row>
    <row r="11408" spans="1:10" x14ac:dyDescent="0.3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</row>
    <row r="11409" spans="1:10" x14ac:dyDescent="0.3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</row>
    <row r="11410" spans="1:10" x14ac:dyDescent="0.3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</row>
    <row r="11411" spans="1:10" x14ac:dyDescent="0.3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</row>
    <row r="11412" spans="1:10" x14ac:dyDescent="0.3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</row>
    <row r="11413" spans="1:10" x14ac:dyDescent="0.3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</row>
    <row r="11414" spans="1:10" x14ac:dyDescent="0.3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</row>
    <row r="11415" spans="1:10" x14ac:dyDescent="0.3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</row>
    <row r="11416" spans="1:10" x14ac:dyDescent="0.3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</row>
    <row r="11417" spans="1:10" x14ac:dyDescent="0.3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</row>
    <row r="11418" spans="1:10" x14ac:dyDescent="0.3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</row>
    <row r="11419" spans="1:10" x14ac:dyDescent="0.3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</row>
    <row r="11420" spans="1:10" x14ac:dyDescent="0.3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</row>
    <row r="11421" spans="1:10" x14ac:dyDescent="0.3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</row>
    <row r="11422" spans="1:10" x14ac:dyDescent="0.3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</row>
    <row r="11423" spans="1:10" x14ac:dyDescent="0.3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</row>
    <row r="11424" spans="1:10" x14ac:dyDescent="0.3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</row>
    <row r="11425" spans="1:10" x14ac:dyDescent="0.3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</row>
    <row r="11426" spans="1:10" x14ac:dyDescent="0.3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</row>
    <row r="11427" spans="1:10" x14ac:dyDescent="0.3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</row>
    <row r="11428" spans="1:10" x14ac:dyDescent="0.3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</row>
    <row r="11429" spans="1:10" x14ac:dyDescent="0.3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</row>
    <row r="11430" spans="1:10" x14ac:dyDescent="0.3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</row>
    <row r="11431" spans="1:10" x14ac:dyDescent="0.3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</row>
    <row r="11432" spans="1:10" x14ac:dyDescent="0.3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</row>
    <row r="11433" spans="1:10" x14ac:dyDescent="0.3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</row>
    <row r="11434" spans="1:10" x14ac:dyDescent="0.3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</row>
    <row r="11435" spans="1:10" x14ac:dyDescent="0.3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</row>
    <row r="11436" spans="1:10" x14ac:dyDescent="0.3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</row>
    <row r="11437" spans="1:10" hidden="1" x14ac:dyDescent="0.3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16</v>
      </c>
    </row>
    <row r="11438" spans="1:10" x14ac:dyDescent="0.3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</row>
    <row r="11439" spans="1:10" x14ac:dyDescent="0.3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</row>
    <row r="11440" spans="1:10" x14ac:dyDescent="0.3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</row>
    <row r="11441" spans="1:10" hidden="1" x14ac:dyDescent="0.3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16</v>
      </c>
    </row>
    <row r="11442" spans="1:10" x14ac:dyDescent="0.3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</row>
    <row r="11443" spans="1:10" x14ac:dyDescent="0.3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</row>
    <row r="11444" spans="1:10" x14ac:dyDescent="0.3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</row>
    <row r="11445" spans="1:10" x14ac:dyDescent="0.3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</row>
    <row r="11446" spans="1:10" x14ac:dyDescent="0.3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</row>
    <row r="11447" spans="1:10" x14ac:dyDescent="0.3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</row>
    <row r="11448" spans="1:10" x14ac:dyDescent="0.3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</row>
    <row r="11449" spans="1:10" x14ac:dyDescent="0.3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</row>
    <row r="11450" spans="1:10" x14ac:dyDescent="0.3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</row>
    <row r="11451" spans="1:10" x14ac:dyDescent="0.3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</row>
    <row r="11452" spans="1:10" x14ac:dyDescent="0.3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</row>
    <row r="11453" spans="1:10" x14ac:dyDescent="0.3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</row>
    <row r="11454" spans="1:10" x14ac:dyDescent="0.3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</row>
    <row r="11455" spans="1:10" hidden="1" x14ac:dyDescent="0.3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16</v>
      </c>
    </row>
    <row r="11456" spans="1:10" hidden="1" x14ac:dyDescent="0.3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16</v>
      </c>
    </row>
    <row r="11457" spans="1:10" hidden="1" x14ac:dyDescent="0.3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16</v>
      </c>
    </row>
    <row r="11458" spans="1:10" hidden="1" x14ac:dyDescent="0.3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16</v>
      </c>
    </row>
    <row r="11459" spans="1:10" hidden="1" x14ac:dyDescent="0.3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16</v>
      </c>
    </row>
    <row r="11460" spans="1:10" x14ac:dyDescent="0.3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</row>
    <row r="11461" spans="1:10" x14ac:dyDescent="0.3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</row>
    <row r="11462" spans="1:10" x14ac:dyDescent="0.3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</row>
    <row r="11463" spans="1:10" x14ac:dyDescent="0.3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</row>
    <row r="11464" spans="1:10" x14ac:dyDescent="0.3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</row>
    <row r="11465" spans="1:10" x14ac:dyDescent="0.3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</row>
    <row r="11466" spans="1:10" x14ac:dyDescent="0.3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</row>
    <row r="11467" spans="1:10" hidden="1" x14ac:dyDescent="0.3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16</v>
      </c>
    </row>
    <row r="11468" spans="1:10" x14ac:dyDescent="0.3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</row>
    <row r="11469" spans="1:10" x14ac:dyDescent="0.3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</row>
    <row r="11470" spans="1:10" hidden="1" x14ac:dyDescent="0.3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16</v>
      </c>
    </row>
    <row r="11471" spans="1:10" hidden="1" x14ac:dyDescent="0.3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16</v>
      </c>
    </row>
    <row r="11472" spans="1:10" x14ac:dyDescent="0.3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</row>
    <row r="11473" spans="1:10" x14ac:dyDescent="0.3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</row>
    <row r="11474" spans="1:10" x14ac:dyDescent="0.3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</row>
    <row r="11475" spans="1:10" x14ac:dyDescent="0.3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</row>
    <row r="11476" spans="1:10" x14ac:dyDescent="0.3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</row>
    <row r="11477" spans="1:10" x14ac:dyDescent="0.3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</row>
    <row r="11478" spans="1:10" x14ac:dyDescent="0.3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</row>
    <row r="11479" spans="1:10" x14ac:dyDescent="0.3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</row>
    <row r="11480" spans="1:10" x14ac:dyDescent="0.3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</row>
    <row r="11481" spans="1:10" x14ac:dyDescent="0.3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</row>
    <row r="11482" spans="1:10" x14ac:dyDescent="0.3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</row>
    <row r="11483" spans="1:10" x14ac:dyDescent="0.3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</row>
    <row r="11484" spans="1:10" x14ac:dyDescent="0.3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</row>
    <row r="11485" spans="1:10" x14ac:dyDescent="0.3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</row>
    <row r="11486" spans="1:10" x14ac:dyDescent="0.3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</row>
    <row r="11487" spans="1:10" x14ac:dyDescent="0.3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</row>
    <row r="11488" spans="1:10" x14ac:dyDescent="0.3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</row>
    <row r="11489" spans="1:10" x14ac:dyDescent="0.3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</row>
    <row r="11490" spans="1:10" x14ac:dyDescent="0.3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</row>
    <row r="11491" spans="1:10" x14ac:dyDescent="0.3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</row>
    <row r="11492" spans="1:10" x14ac:dyDescent="0.3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</row>
    <row r="11493" spans="1:10" x14ac:dyDescent="0.3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</row>
    <row r="11494" spans="1:10" x14ac:dyDescent="0.3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</row>
    <row r="11495" spans="1:10" x14ac:dyDescent="0.3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</row>
    <row r="11496" spans="1:10" x14ac:dyDescent="0.3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</row>
    <row r="11497" spans="1:10" x14ac:dyDescent="0.3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</row>
    <row r="11498" spans="1:10" x14ac:dyDescent="0.3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</row>
    <row r="11499" spans="1:10" hidden="1" x14ac:dyDescent="0.3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16</v>
      </c>
    </row>
    <row r="11500" spans="1:10" x14ac:dyDescent="0.3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</row>
    <row r="11501" spans="1:10" x14ac:dyDescent="0.3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</row>
    <row r="11502" spans="1:10" x14ac:dyDescent="0.3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</row>
    <row r="11503" spans="1:10" hidden="1" x14ac:dyDescent="0.3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16</v>
      </c>
    </row>
    <row r="11504" spans="1:10" x14ac:dyDescent="0.3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</row>
    <row r="11505" spans="1:10" hidden="1" x14ac:dyDescent="0.3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16</v>
      </c>
    </row>
    <row r="11506" spans="1:10" hidden="1" x14ac:dyDescent="0.3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16</v>
      </c>
    </row>
    <row r="11507" spans="1:10" hidden="1" x14ac:dyDescent="0.3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16</v>
      </c>
    </row>
    <row r="11508" spans="1:10" hidden="1" x14ac:dyDescent="0.3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16</v>
      </c>
    </row>
    <row r="11509" spans="1:10" hidden="1" x14ac:dyDescent="0.3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16</v>
      </c>
    </row>
    <row r="11510" spans="1:10" hidden="1" x14ac:dyDescent="0.3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16</v>
      </c>
    </row>
    <row r="11511" spans="1:10" hidden="1" x14ac:dyDescent="0.3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16</v>
      </c>
    </row>
    <row r="11512" spans="1:10" hidden="1" x14ac:dyDescent="0.3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16</v>
      </c>
    </row>
    <row r="11513" spans="1:10" hidden="1" x14ac:dyDescent="0.3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16</v>
      </c>
    </row>
    <row r="11514" spans="1:10" hidden="1" x14ac:dyDescent="0.3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16</v>
      </c>
    </row>
    <row r="11515" spans="1:10" hidden="1" x14ac:dyDescent="0.3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16</v>
      </c>
    </row>
    <row r="11516" spans="1:10" hidden="1" x14ac:dyDescent="0.3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16</v>
      </c>
    </row>
    <row r="11517" spans="1:10" hidden="1" x14ac:dyDescent="0.3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16</v>
      </c>
    </row>
    <row r="11518" spans="1:10" hidden="1" x14ac:dyDescent="0.3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16</v>
      </c>
    </row>
    <row r="11519" spans="1:10" hidden="1" x14ac:dyDescent="0.3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16</v>
      </c>
    </row>
    <row r="11520" spans="1:10" hidden="1" x14ac:dyDescent="0.3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16</v>
      </c>
    </row>
    <row r="11521" spans="1:10" hidden="1" x14ac:dyDescent="0.3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16</v>
      </c>
    </row>
    <row r="11522" spans="1:10" hidden="1" x14ac:dyDescent="0.3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16</v>
      </c>
    </row>
    <row r="11523" spans="1:10" x14ac:dyDescent="0.3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</row>
    <row r="11524" spans="1:10" hidden="1" x14ac:dyDescent="0.3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16</v>
      </c>
    </row>
    <row r="11525" spans="1:10" x14ac:dyDescent="0.3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</row>
    <row r="11526" spans="1:10" x14ac:dyDescent="0.3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</row>
    <row r="11527" spans="1:10" x14ac:dyDescent="0.3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</row>
    <row r="11528" spans="1:10" x14ac:dyDescent="0.3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</row>
    <row r="11529" spans="1:10" x14ac:dyDescent="0.3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</row>
    <row r="11530" spans="1:10" x14ac:dyDescent="0.3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</row>
    <row r="11531" spans="1:10" x14ac:dyDescent="0.3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</row>
    <row r="11532" spans="1:10" x14ac:dyDescent="0.3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</row>
    <row r="11533" spans="1:10" x14ac:dyDescent="0.3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</row>
    <row r="11534" spans="1:10" x14ac:dyDescent="0.3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</row>
    <row r="11535" spans="1:10" x14ac:dyDescent="0.3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</row>
    <row r="11536" spans="1:10" x14ac:dyDescent="0.3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</row>
    <row r="11537" spans="1:10" x14ac:dyDescent="0.3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</row>
    <row r="11538" spans="1:10" x14ac:dyDescent="0.3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</row>
    <row r="11539" spans="1:10" x14ac:dyDescent="0.3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</row>
    <row r="11540" spans="1:10" x14ac:dyDescent="0.3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</row>
    <row r="11541" spans="1:10" x14ac:dyDescent="0.3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</row>
    <row r="11542" spans="1:10" x14ac:dyDescent="0.3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</row>
    <row r="11543" spans="1:10" x14ac:dyDescent="0.3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</row>
    <row r="11544" spans="1:10" x14ac:dyDescent="0.3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</row>
    <row r="11545" spans="1:10" x14ac:dyDescent="0.3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</row>
    <row r="11546" spans="1:10" x14ac:dyDescent="0.3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</row>
    <row r="11547" spans="1:10" x14ac:dyDescent="0.3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</row>
    <row r="11548" spans="1:10" x14ac:dyDescent="0.3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</row>
    <row r="11549" spans="1:10" x14ac:dyDescent="0.3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</row>
    <row r="11550" spans="1:10" x14ac:dyDescent="0.3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</row>
    <row r="11551" spans="1:10" x14ac:dyDescent="0.3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</row>
    <row r="11552" spans="1:10" x14ac:dyDescent="0.3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</row>
    <row r="11553" spans="1:10" x14ac:dyDescent="0.3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</row>
    <row r="11554" spans="1:10" x14ac:dyDescent="0.3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</row>
    <row r="11555" spans="1:10" x14ac:dyDescent="0.3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</row>
    <row r="11556" spans="1:10" x14ac:dyDescent="0.3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</row>
    <row r="11557" spans="1:10" x14ac:dyDescent="0.3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</row>
    <row r="11558" spans="1:10" x14ac:dyDescent="0.3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</row>
    <row r="11559" spans="1:10" x14ac:dyDescent="0.3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</row>
    <row r="11560" spans="1:10" x14ac:dyDescent="0.3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</row>
    <row r="11561" spans="1:10" x14ac:dyDescent="0.3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</row>
    <row r="11562" spans="1:10" x14ac:dyDescent="0.3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</row>
    <row r="11563" spans="1:10" x14ac:dyDescent="0.3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</row>
    <row r="11564" spans="1:10" x14ac:dyDescent="0.3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</row>
    <row r="11565" spans="1:10" x14ac:dyDescent="0.3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</row>
    <row r="11566" spans="1:10" x14ac:dyDescent="0.3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</row>
    <row r="11567" spans="1:10" x14ac:dyDescent="0.3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</row>
    <row r="11568" spans="1:10" x14ac:dyDescent="0.3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</row>
    <row r="11569" spans="1:10" x14ac:dyDescent="0.3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</row>
    <row r="11570" spans="1:10" x14ac:dyDescent="0.3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</row>
    <row r="11571" spans="1:10" x14ac:dyDescent="0.3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</row>
    <row r="11572" spans="1:10" x14ac:dyDescent="0.3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</row>
    <row r="11573" spans="1:10" x14ac:dyDescent="0.3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</row>
    <row r="11574" spans="1:10" x14ac:dyDescent="0.3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</row>
    <row r="11575" spans="1:10" x14ac:dyDescent="0.3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</row>
    <row r="11576" spans="1:10" x14ac:dyDescent="0.3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</row>
    <row r="11577" spans="1:10" x14ac:dyDescent="0.3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</row>
    <row r="11578" spans="1:10" x14ac:dyDescent="0.3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</row>
    <row r="11579" spans="1:10" x14ac:dyDescent="0.3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</row>
    <row r="11580" spans="1:10" x14ac:dyDescent="0.3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</row>
    <row r="11581" spans="1:10" x14ac:dyDescent="0.3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</row>
    <row r="11582" spans="1:10" x14ac:dyDescent="0.3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</row>
    <row r="11583" spans="1:10" x14ac:dyDescent="0.3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</row>
    <row r="11584" spans="1:10" x14ac:dyDescent="0.3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</row>
    <row r="11585" spans="1:10" x14ac:dyDescent="0.3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</row>
    <row r="11586" spans="1:10" x14ac:dyDescent="0.3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</row>
    <row r="11587" spans="1:10" x14ac:dyDescent="0.3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</row>
    <row r="11588" spans="1:10" x14ac:dyDescent="0.3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</row>
    <row r="11589" spans="1:10" x14ac:dyDescent="0.3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</row>
    <row r="11590" spans="1:10" x14ac:dyDescent="0.3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</row>
    <row r="11591" spans="1:10" x14ac:dyDescent="0.3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</row>
    <row r="11592" spans="1:10" x14ac:dyDescent="0.3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</row>
    <row r="11593" spans="1:10" x14ac:dyDescent="0.3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</row>
    <row r="11594" spans="1:10" x14ac:dyDescent="0.3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</row>
    <row r="11595" spans="1:10" x14ac:dyDescent="0.3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</row>
    <row r="11596" spans="1:10" x14ac:dyDescent="0.3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</row>
    <row r="11597" spans="1:10" x14ac:dyDescent="0.3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</row>
    <row r="11598" spans="1:10" x14ac:dyDescent="0.3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</row>
    <row r="11599" spans="1:10" x14ac:dyDescent="0.3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</row>
    <row r="11600" spans="1:10" x14ac:dyDescent="0.3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</row>
    <row r="11601" spans="1:10" x14ac:dyDescent="0.3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</row>
    <row r="11602" spans="1:10" x14ac:dyDescent="0.3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</row>
    <row r="11603" spans="1:10" x14ac:dyDescent="0.3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</row>
    <row r="11604" spans="1:10" x14ac:dyDescent="0.3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</row>
    <row r="11605" spans="1:10" x14ac:dyDescent="0.3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</row>
    <row r="11606" spans="1:10" x14ac:dyDescent="0.3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</row>
    <row r="11607" spans="1:10" x14ac:dyDescent="0.3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</row>
    <row r="11608" spans="1:10" x14ac:dyDescent="0.3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</row>
    <row r="11609" spans="1:10" x14ac:dyDescent="0.3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</row>
    <row r="11610" spans="1:10" x14ac:dyDescent="0.3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</row>
    <row r="11611" spans="1:10" x14ac:dyDescent="0.3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</row>
    <row r="11612" spans="1:10" x14ac:dyDescent="0.3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</row>
    <row r="11613" spans="1:10" x14ac:dyDescent="0.3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</row>
    <row r="11614" spans="1:10" x14ac:dyDescent="0.3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</row>
    <row r="11615" spans="1:10" x14ac:dyDescent="0.3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</row>
    <row r="11616" spans="1:10" x14ac:dyDescent="0.3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</row>
    <row r="11617" spans="1:10" x14ac:dyDescent="0.3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</row>
    <row r="11618" spans="1:10" x14ac:dyDescent="0.3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</row>
    <row r="11619" spans="1:10" x14ac:dyDescent="0.3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</row>
    <row r="11620" spans="1:10" x14ac:dyDescent="0.3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</row>
    <row r="11621" spans="1:10" x14ac:dyDescent="0.3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</row>
    <row r="11622" spans="1:10" x14ac:dyDescent="0.3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</row>
    <row r="11623" spans="1:10" x14ac:dyDescent="0.3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</row>
    <row r="11624" spans="1:10" x14ac:dyDescent="0.3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</row>
    <row r="11625" spans="1:10" x14ac:dyDescent="0.3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</row>
    <row r="11626" spans="1:10" x14ac:dyDescent="0.3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</row>
    <row r="11627" spans="1:10" x14ac:dyDescent="0.3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</row>
    <row r="11628" spans="1:10" x14ac:dyDescent="0.3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</row>
    <row r="11629" spans="1:10" x14ac:dyDescent="0.3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</row>
    <row r="11630" spans="1:10" x14ac:dyDescent="0.3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</row>
    <row r="11631" spans="1:10" x14ac:dyDescent="0.3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</row>
    <row r="11632" spans="1:10" x14ac:dyDescent="0.3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</row>
    <row r="11633" spans="1:10" x14ac:dyDescent="0.3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</row>
    <row r="11634" spans="1:10" x14ac:dyDescent="0.3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</row>
    <row r="11635" spans="1:10" x14ac:dyDescent="0.3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</row>
    <row r="11636" spans="1:10" x14ac:dyDescent="0.3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</row>
    <row r="11637" spans="1:10" x14ac:dyDescent="0.3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</row>
    <row r="11638" spans="1:10" x14ac:dyDescent="0.3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</row>
    <row r="11639" spans="1:10" x14ac:dyDescent="0.3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</row>
    <row r="11640" spans="1:10" x14ac:dyDescent="0.3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</row>
    <row r="11641" spans="1:10" x14ac:dyDescent="0.3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</row>
    <row r="11642" spans="1:10" x14ac:dyDescent="0.3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</row>
    <row r="11643" spans="1:10" x14ac:dyDescent="0.3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</row>
    <row r="11644" spans="1:10" x14ac:dyDescent="0.3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</row>
    <row r="11645" spans="1:10" x14ac:dyDescent="0.3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</row>
    <row r="11646" spans="1:10" x14ac:dyDescent="0.3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</row>
    <row r="11647" spans="1:10" x14ac:dyDescent="0.3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</row>
    <row r="11648" spans="1:10" x14ac:dyDescent="0.3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</row>
    <row r="11649" spans="1:10" x14ac:dyDescent="0.3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</row>
    <row r="11650" spans="1:10" x14ac:dyDescent="0.3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</row>
    <row r="11651" spans="1:10" x14ac:dyDescent="0.3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</row>
    <row r="11652" spans="1:10" x14ac:dyDescent="0.3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</row>
    <row r="11653" spans="1:10" x14ac:dyDescent="0.3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</row>
    <row r="11654" spans="1:10" x14ac:dyDescent="0.3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</row>
    <row r="11655" spans="1:10" x14ac:dyDescent="0.3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</row>
    <row r="11656" spans="1:10" x14ac:dyDescent="0.3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</row>
    <row r="11657" spans="1:10" x14ac:dyDescent="0.3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</row>
    <row r="11658" spans="1:10" x14ac:dyDescent="0.3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</row>
    <row r="11659" spans="1:10" x14ac:dyDescent="0.3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</row>
    <row r="11660" spans="1:10" x14ac:dyDescent="0.3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</row>
    <row r="11661" spans="1:10" x14ac:dyDescent="0.3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</row>
    <row r="11662" spans="1:10" x14ac:dyDescent="0.3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</row>
    <row r="11663" spans="1:10" x14ac:dyDescent="0.3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</row>
    <row r="11664" spans="1:10" x14ac:dyDescent="0.3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</row>
    <row r="11665" spans="1:10" x14ac:dyDescent="0.3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</row>
    <row r="11666" spans="1:10" x14ac:dyDescent="0.3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</row>
    <row r="11667" spans="1:10" x14ac:dyDescent="0.3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</row>
    <row r="11668" spans="1:10" x14ac:dyDescent="0.3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</row>
    <row r="11669" spans="1:10" x14ac:dyDescent="0.3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</row>
    <row r="11670" spans="1:10" x14ac:dyDescent="0.3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</row>
    <row r="11671" spans="1:10" x14ac:dyDescent="0.3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</row>
    <row r="11672" spans="1:10" x14ac:dyDescent="0.3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</row>
    <row r="11673" spans="1:10" x14ac:dyDescent="0.3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</row>
    <row r="11674" spans="1:10" x14ac:dyDescent="0.3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</row>
    <row r="11675" spans="1:10" x14ac:dyDescent="0.3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</row>
    <row r="11676" spans="1:10" x14ac:dyDescent="0.3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</row>
    <row r="11677" spans="1:10" x14ac:dyDescent="0.3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</row>
    <row r="11678" spans="1:10" x14ac:dyDescent="0.3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</row>
    <row r="11679" spans="1:10" x14ac:dyDescent="0.3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</row>
    <row r="11680" spans="1:10" x14ac:dyDescent="0.3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</row>
    <row r="11681" spans="1:10" x14ac:dyDescent="0.3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</row>
    <row r="11682" spans="1:10" x14ac:dyDescent="0.3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</row>
    <row r="11683" spans="1:10" x14ac:dyDescent="0.3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</row>
    <row r="11684" spans="1:10" x14ac:dyDescent="0.3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</row>
    <row r="11685" spans="1:10" x14ac:dyDescent="0.3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</row>
    <row r="11686" spans="1:10" x14ac:dyDescent="0.3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</row>
    <row r="11687" spans="1:10" x14ac:dyDescent="0.3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</row>
    <row r="11688" spans="1:10" x14ac:dyDescent="0.3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</row>
    <row r="11689" spans="1:10" x14ac:dyDescent="0.3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</row>
    <row r="11690" spans="1:10" x14ac:dyDescent="0.3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</row>
    <row r="11691" spans="1:10" x14ac:dyDescent="0.3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</row>
    <row r="11692" spans="1:10" x14ac:dyDescent="0.3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</row>
    <row r="11693" spans="1:10" x14ac:dyDescent="0.3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</row>
    <row r="11694" spans="1:10" x14ac:dyDescent="0.3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</row>
    <row r="11695" spans="1:10" x14ac:dyDescent="0.3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</row>
    <row r="11696" spans="1:10" x14ac:dyDescent="0.3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</row>
    <row r="11697" spans="1:10" x14ac:dyDescent="0.3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</row>
    <row r="11698" spans="1:10" x14ac:dyDescent="0.3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</row>
    <row r="11699" spans="1:10" x14ac:dyDescent="0.3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</row>
    <row r="11700" spans="1:10" x14ac:dyDescent="0.3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</row>
    <row r="11701" spans="1:10" x14ac:dyDescent="0.3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</row>
    <row r="11702" spans="1:10" x14ac:dyDescent="0.3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</row>
    <row r="11703" spans="1:10" x14ac:dyDescent="0.3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</row>
    <row r="11704" spans="1:10" x14ac:dyDescent="0.3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</row>
    <row r="11705" spans="1:10" x14ac:dyDescent="0.3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</row>
    <row r="11706" spans="1:10" x14ac:dyDescent="0.3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</row>
    <row r="11707" spans="1:10" hidden="1" x14ac:dyDescent="0.3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14</v>
      </c>
    </row>
    <row r="11708" spans="1:10" hidden="1" x14ac:dyDescent="0.3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14</v>
      </c>
    </row>
    <row r="11709" spans="1:10" hidden="1" x14ac:dyDescent="0.3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14</v>
      </c>
    </row>
    <row r="11710" spans="1:10" hidden="1" x14ac:dyDescent="0.3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14</v>
      </c>
    </row>
    <row r="11711" spans="1:10" hidden="1" x14ac:dyDescent="0.3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14</v>
      </c>
    </row>
    <row r="11712" spans="1:10" hidden="1" x14ac:dyDescent="0.3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14</v>
      </c>
    </row>
    <row r="11713" spans="1:10" hidden="1" x14ac:dyDescent="0.3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14</v>
      </c>
    </row>
    <row r="11714" spans="1:10" hidden="1" x14ac:dyDescent="0.3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14</v>
      </c>
    </row>
    <row r="11715" spans="1:10" hidden="1" x14ac:dyDescent="0.3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14</v>
      </c>
    </row>
    <row r="11716" spans="1:10" hidden="1" x14ac:dyDescent="0.3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14</v>
      </c>
    </row>
    <row r="11717" spans="1:10" hidden="1" x14ac:dyDescent="0.3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14</v>
      </c>
    </row>
    <row r="11718" spans="1:10" hidden="1" x14ac:dyDescent="0.3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14</v>
      </c>
    </row>
    <row r="11719" spans="1:10" hidden="1" x14ac:dyDescent="0.3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14</v>
      </c>
    </row>
    <row r="11720" spans="1:10" hidden="1" x14ac:dyDescent="0.3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14</v>
      </c>
    </row>
    <row r="11721" spans="1:10" hidden="1" x14ac:dyDescent="0.3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14</v>
      </c>
    </row>
    <row r="11722" spans="1:10" hidden="1" x14ac:dyDescent="0.3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14</v>
      </c>
    </row>
    <row r="11723" spans="1:10" hidden="1" x14ac:dyDescent="0.3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14</v>
      </c>
    </row>
    <row r="11724" spans="1:10" hidden="1" x14ac:dyDescent="0.3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14</v>
      </c>
    </row>
    <row r="11725" spans="1:10" hidden="1" x14ac:dyDescent="0.3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14</v>
      </c>
    </row>
    <row r="11726" spans="1:10" hidden="1" x14ac:dyDescent="0.3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14</v>
      </c>
    </row>
    <row r="11727" spans="1:10" hidden="1" x14ac:dyDescent="0.3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14</v>
      </c>
    </row>
    <row r="11728" spans="1:10" hidden="1" x14ac:dyDescent="0.3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14</v>
      </c>
    </row>
    <row r="11729" spans="1:10" hidden="1" x14ac:dyDescent="0.3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14</v>
      </c>
    </row>
    <row r="11730" spans="1:10" hidden="1" x14ac:dyDescent="0.3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14</v>
      </c>
    </row>
    <row r="11731" spans="1:10" hidden="1" x14ac:dyDescent="0.3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14</v>
      </c>
    </row>
    <row r="11732" spans="1:10" hidden="1" x14ac:dyDescent="0.3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14</v>
      </c>
    </row>
    <row r="11733" spans="1:10" hidden="1" x14ac:dyDescent="0.3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14</v>
      </c>
    </row>
    <row r="11734" spans="1:10" hidden="1" x14ac:dyDescent="0.3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14</v>
      </c>
    </row>
    <row r="11735" spans="1:10" hidden="1" x14ac:dyDescent="0.3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14</v>
      </c>
    </row>
    <row r="11736" spans="1:10" hidden="1" x14ac:dyDescent="0.3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14</v>
      </c>
    </row>
    <row r="11737" spans="1:10" hidden="1" x14ac:dyDescent="0.3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14</v>
      </c>
    </row>
    <row r="11738" spans="1:10" hidden="1" x14ac:dyDescent="0.3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14</v>
      </c>
    </row>
    <row r="11739" spans="1:10" hidden="1" x14ac:dyDescent="0.3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14</v>
      </c>
    </row>
    <row r="11740" spans="1:10" hidden="1" x14ac:dyDescent="0.3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14</v>
      </c>
    </row>
    <row r="11741" spans="1:10" hidden="1" x14ac:dyDescent="0.3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14</v>
      </c>
    </row>
    <row r="11742" spans="1:10" hidden="1" x14ac:dyDescent="0.3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14</v>
      </c>
    </row>
    <row r="11743" spans="1:10" hidden="1" x14ac:dyDescent="0.3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14</v>
      </c>
    </row>
    <row r="11744" spans="1:10" hidden="1" x14ac:dyDescent="0.3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14</v>
      </c>
    </row>
    <row r="11745" spans="1:10" hidden="1" x14ac:dyDescent="0.3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14</v>
      </c>
    </row>
    <row r="11746" spans="1:10" hidden="1" x14ac:dyDescent="0.3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14</v>
      </c>
    </row>
    <row r="11747" spans="1:10" hidden="1" x14ac:dyDescent="0.3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14</v>
      </c>
    </row>
    <row r="11748" spans="1:10" hidden="1" x14ac:dyDescent="0.3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14</v>
      </c>
    </row>
    <row r="11749" spans="1:10" hidden="1" x14ac:dyDescent="0.3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14</v>
      </c>
    </row>
    <row r="11750" spans="1:10" hidden="1" x14ac:dyDescent="0.3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14</v>
      </c>
    </row>
    <row r="11751" spans="1:10" hidden="1" x14ac:dyDescent="0.3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14</v>
      </c>
    </row>
    <row r="11752" spans="1:10" hidden="1" x14ac:dyDescent="0.3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14</v>
      </c>
    </row>
    <row r="11753" spans="1:10" hidden="1" x14ac:dyDescent="0.3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14</v>
      </c>
    </row>
    <row r="11754" spans="1:10" hidden="1" x14ac:dyDescent="0.3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14</v>
      </c>
    </row>
    <row r="11755" spans="1:10" hidden="1" x14ac:dyDescent="0.3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14</v>
      </c>
    </row>
    <row r="11756" spans="1:10" hidden="1" x14ac:dyDescent="0.3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14</v>
      </c>
    </row>
    <row r="11757" spans="1:10" hidden="1" x14ac:dyDescent="0.3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14</v>
      </c>
    </row>
    <row r="11758" spans="1:10" hidden="1" x14ac:dyDescent="0.3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14</v>
      </c>
    </row>
    <row r="11759" spans="1:10" hidden="1" x14ac:dyDescent="0.3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14</v>
      </c>
    </row>
    <row r="11760" spans="1:10" hidden="1" x14ac:dyDescent="0.3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14</v>
      </c>
    </row>
    <row r="11761" spans="1:10" hidden="1" x14ac:dyDescent="0.3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14</v>
      </c>
    </row>
    <row r="11762" spans="1:10" hidden="1" x14ac:dyDescent="0.3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14</v>
      </c>
    </row>
    <row r="11763" spans="1:10" hidden="1" x14ac:dyDescent="0.3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14</v>
      </c>
    </row>
    <row r="11764" spans="1:10" hidden="1" x14ac:dyDescent="0.3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14</v>
      </c>
    </row>
    <row r="11765" spans="1:10" hidden="1" x14ac:dyDescent="0.3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14</v>
      </c>
    </row>
    <row r="11766" spans="1:10" hidden="1" x14ac:dyDescent="0.3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14</v>
      </c>
    </row>
    <row r="11767" spans="1:10" hidden="1" x14ac:dyDescent="0.3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14</v>
      </c>
    </row>
    <row r="11768" spans="1:10" hidden="1" x14ac:dyDescent="0.3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14</v>
      </c>
    </row>
    <row r="11769" spans="1:10" hidden="1" x14ac:dyDescent="0.3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14</v>
      </c>
    </row>
    <row r="11770" spans="1:10" hidden="1" x14ac:dyDescent="0.3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14</v>
      </c>
    </row>
    <row r="11771" spans="1:10" hidden="1" x14ac:dyDescent="0.3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14</v>
      </c>
    </row>
    <row r="11772" spans="1:10" hidden="1" x14ac:dyDescent="0.3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14</v>
      </c>
    </row>
    <row r="11773" spans="1:10" hidden="1" x14ac:dyDescent="0.3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14</v>
      </c>
    </row>
    <row r="11774" spans="1:10" hidden="1" x14ac:dyDescent="0.3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14</v>
      </c>
    </row>
    <row r="11775" spans="1:10" hidden="1" x14ac:dyDescent="0.3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14</v>
      </c>
    </row>
    <row r="11776" spans="1:10" hidden="1" x14ac:dyDescent="0.3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14</v>
      </c>
    </row>
    <row r="11777" spans="1:10" hidden="1" x14ac:dyDescent="0.3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14</v>
      </c>
    </row>
    <row r="11778" spans="1:10" hidden="1" x14ac:dyDescent="0.3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14</v>
      </c>
    </row>
    <row r="11779" spans="1:10" hidden="1" x14ac:dyDescent="0.3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14</v>
      </c>
    </row>
    <row r="11780" spans="1:10" hidden="1" x14ac:dyDescent="0.3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14</v>
      </c>
    </row>
    <row r="11781" spans="1:10" hidden="1" x14ac:dyDescent="0.3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14</v>
      </c>
    </row>
    <row r="11782" spans="1:10" hidden="1" x14ac:dyDescent="0.3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14</v>
      </c>
    </row>
    <row r="11783" spans="1:10" hidden="1" x14ac:dyDescent="0.3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14</v>
      </c>
    </row>
    <row r="11784" spans="1:10" hidden="1" x14ac:dyDescent="0.3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14</v>
      </c>
    </row>
    <row r="11785" spans="1:10" hidden="1" x14ac:dyDescent="0.3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14</v>
      </c>
    </row>
    <row r="11786" spans="1:10" hidden="1" x14ac:dyDescent="0.3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14</v>
      </c>
    </row>
    <row r="11787" spans="1:10" hidden="1" x14ac:dyDescent="0.3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14</v>
      </c>
    </row>
    <row r="11788" spans="1:10" hidden="1" x14ac:dyDescent="0.3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14</v>
      </c>
    </row>
    <row r="11789" spans="1:10" hidden="1" x14ac:dyDescent="0.3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14</v>
      </c>
    </row>
    <row r="11790" spans="1:10" hidden="1" x14ac:dyDescent="0.3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14</v>
      </c>
    </row>
    <row r="11791" spans="1:10" hidden="1" x14ac:dyDescent="0.3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14</v>
      </c>
    </row>
    <row r="11792" spans="1:10" hidden="1" x14ac:dyDescent="0.3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14</v>
      </c>
    </row>
    <row r="11793" spans="1:10" hidden="1" x14ac:dyDescent="0.3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14</v>
      </c>
    </row>
    <row r="11794" spans="1:10" hidden="1" x14ac:dyDescent="0.3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14</v>
      </c>
    </row>
    <row r="11795" spans="1:10" hidden="1" x14ac:dyDescent="0.3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14</v>
      </c>
    </row>
    <row r="11796" spans="1:10" hidden="1" x14ac:dyDescent="0.3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14</v>
      </c>
    </row>
    <row r="11797" spans="1:10" hidden="1" x14ac:dyDescent="0.3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14</v>
      </c>
    </row>
    <row r="11798" spans="1:10" hidden="1" x14ac:dyDescent="0.3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14</v>
      </c>
    </row>
    <row r="11799" spans="1:10" hidden="1" x14ac:dyDescent="0.3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14</v>
      </c>
    </row>
    <row r="11800" spans="1:10" hidden="1" x14ac:dyDescent="0.3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14</v>
      </c>
    </row>
    <row r="11801" spans="1:10" hidden="1" x14ac:dyDescent="0.3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14</v>
      </c>
    </row>
    <row r="11802" spans="1:10" hidden="1" x14ac:dyDescent="0.3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14</v>
      </c>
    </row>
    <row r="11803" spans="1:10" hidden="1" x14ac:dyDescent="0.3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14</v>
      </c>
    </row>
    <row r="11804" spans="1:10" hidden="1" x14ac:dyDescent="0.3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14</v>
      </c>
    </row>
    <row r="11805" spans="1:10" hidden="1" x14ac:dyDescent="0.3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14</v>
      </c>
    </row>
    <row r="11806" spans="1:10" hidden="1" x14ac:dyDescent="0.3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14</v>
      </c>
    </row>
    <row r="11807" spans="1:10" hidden="1" x14ac:dyDescent="0.3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14</v>
      </c>
    </row>
    <row r="11808" spans="1:10" hidden="1" x14ac:dyDescent="0.3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14</v>
      </c>
    </row>
    <row r="11809" spans="1:10" hidden="1" x14ac:dyDescent="0.3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14</v>
      </c>
    </row>
    <row r="11810" spans="1:10" hidden="1" x14ac:dyDescent="0.3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14</v>
      </c>
    </row>
    <row r="11811" spans="1:10" hidden="1" x14ac:dyDescent="0.3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14</v>
      </c>
    </row>
    <row r="11812" spans="1:10" hidden="1" x14ac:dyDescent="0.3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14</v>
      </c>
    </row>
    <row r="11813" spans="1:10" hidden="1" x14ac:dyDescent="0.3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14</v>
      </c>
    </row>
    <row r="11814" spans="1:10" hidden="1" x14ac:dyDescent="0.3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14</v>
      </c>
    </row>
    <row r="11815" spans="1:10" hidden="1" x14ac:dyDescent="0.3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14</v>
      </c>
    </row>
    <row r="11816" spans="1:10" hidden="1" x14ac:dyDescent="0.3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14</v>
      </c>
    </row>
    <row r="11817" spans="1:10" hidden="1" x14ac:dyDescent="0.3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14</v>
      </c>
    </row>
    <row r="11818" spans="1:10" hidden="1" x14ac:dyDescent="0.3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14</v>
      </c>
    </row>
    <row r="11819" spans="1:10" hidden="1" x14ac:dyDescent="0.3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14</v>
      </c>
    </row>
    <row r="11820" spans="1:10" hidden="1" x14ac:dyDescent="0.3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14</v>
      </c>
    </row>
    <row r="11821" spans="1:10" hidden="1" x14ac:dyDescent="0.3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14</v>
      </c>
    </row>
    <row r="11822" spans="1:10" hidden="1" x14ac:dyDescent="0.3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14</v>
      </c>
    </row>
    <row r="11823" spans="1:10" hidden="1" x14ac:dyDescent="0.3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14</v>
      </c>
    </row>
    <row r="11824" spans="1:10" hidden="1" x14ac:dyDescent="0.3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14</v>
      </c>
    </row>
    <row r="11825" spans="1:10" hidden="1" x14ac:dyDescent="0.3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14</v>
      </c>
    </row>
    <row r="11826" spans="1:10" hidden="1" x14ac:dyDescent="0.3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14</v>
      </c>
    </row>
    <row r="11827" spans="1:10" hidden="1" x14ac:dyDescent="0.3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14</v>
      </c>
    </row>
    <row r="11828" spans="1:10" hidden="1" x14ac:dyDescent="0.3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14</v>
      </c>
    </row>
    <row r="11829" spans="1:10" hidden="1" x14ac:dyDescent="0.3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14</v>
      </c>
    </row>
    <row r="11830" spans="1:10" hidden="1" x14ac:dyDescent="0.3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14</v>
      </c>
    </row>
    <row r="11831" spans="1:10" hidden="1" x14ac:dyDescent="0.3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14</v>
      </c>
    </row>
    <row r="11832" spans="1:10" hidden="1" x14ac:dyDescent="0.3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14</v>
      </c>
    </row>
    <row r="11833" spans="1:10" hidden="1" x14ac:dyDescent="0.3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14</v>
      </c>
    </row>
    <row r="11834" spans="1:10" hidden="1" x14ac:dyDescent="0.3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14</v>
      </c>
    </row>
    <row r="11835" spans="1:10" hidden="1" x14ac:dyDescent="0.3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14</v>
      </c>
    </row>
    <row r="11836" spans="1:10" hidden="1" x14ac:dyDescent="0.3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14</v>
      </c>
    </row>
    <row r="11837" spans="1:10" hidden="1" x14ac:dyDescent="0.3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14</v>
      </c>
    </row>
    <row r="11838" spans="1:10" hidden="1" x14ac:dyDescent="0.3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14</v>
      </c>
    </row>
    <row r="11839" spans="1:10" hidden="1" x14ac:dyDescent="0.3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14</v>
      </c>
    </row>
    <row r="11840" spans="1:10" hidden="1" x14ac:dyDescent="0.3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14</v>
      </c>
    </row>
    <row r="11841" spans="1:10" hidden="1" x14ac:dyDescent="0.3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14</v>
      </c>
    </row>
    <row r="11842" spans="1:10" hidden="1" x14ac:dyDescent="0.3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14</v>
      </c>
    </row>
    <row r="11843" spans="1:10" hidden="1" x14ac:dyDescent="0.3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14</v>
      </c>
    </row>
    <row r="11844" spans="1:10" hidden="1" x14ac:dyDescent="0.3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14</v>
      </c>
    </row>
    <row r="11845" spans="1:10" hidden="1" x14ac:dyDescent="0.3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14</v>
      </c>
    </row>
    <row r="11846" spans="1:10" hidden="1" x14ac:dyDescent="0.3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14</v>
      </c>
    </row>
    <row r="11847" spans="1:10" hidden="1" x14ac:dyDescent="0.3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14</v>
      </c>
    </row>
    <row r="11848" spans="1:10" hidden="1" x14ac:dyDescent="0.3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14</v>
      </c>
    </row>
    <row r="11849" spans="1:10" hidden="1" x14ac:dyDescent="0.3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14</v>
      </c>
    </row>
    <row r="11850" spans="1:10" hidden="1" x14ac:dyDescent="0.3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14</v>
      </c>
    </row>
    <row r="11851" spans="1:10" hidden="1" x14ac:dyDescent="0.3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14</v>
      </c>
    </row>
    <row r="11852" spans="1:10" hidden="1" x14ac:dyDescent="0.3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14</v>
      </c>
    </row>
    <row r="11853" spans="1:10" hidden="1" x14ac:dyDescent="0.3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14</v>
      </c>
    </row>
    <row r="11854" spans="1:10" hidden="1" x14ac:dyDescent="0.3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14</v>
      </c>
    </row>
    <row r="11855" spans="1:10" hidden="1" x14ac:dyDescent="0.3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14</v>
      </c>
    </row>
    <row r="11856" spans="1:10" hidden="1" x14ac:dyDescent="0.3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14</v>
      </c>
    </row>
    <row r="11857" spans="1:10" hidden="1" x14ac:dyDescent="0.3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14</v>
      </c>
    </row>
    <row r="11858" spans="1:10" hidden="1" x14ac:dyDescent="0.3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14</v>
      </c>
    </row>
    <row r="11859" spans="1:10" hidden="1" x14ac:dyDescent="0.3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14</v>
      </c>
    </row>
    <row r="11860" spans="1:10" hidden="1" x14ac:dyDescent="0.3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14</v>
      </c>
    </row>
    <row r="11861" spans="1:10" hidden="1" x14ac:dyDescent="0.3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14</v>
      </c>
    </row>
    <row r="11862" spans="1:10" hidden="1" x14ac:dyDescent="0.3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14</v>
      </c>
    </row>
    <row r="11863" spans="1:10" hidden="1" x14ac:dyDescent="0.3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14</v>
      </c>
    </row>
    <row r="11864" spans="1:10" hidden="1" x14ac:dyDescent="0.3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14</v>
      </c>
    </row>
    <row r="11865" spans="1:10" hidden="1" x14ac:dyDescent="0.3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14</v>
      </c>
    </row>
    <row r="11866" spans="1:10" hidden="1" x14ac:dyDescent="0.3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14</v>
      </c>
    </row>
    <row r="11867" spans="1:10" hidden="1" x14ac:dyDescent="0.3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14</v>
      </c>
    </row>
    <row r="11868" spans="1:10" hidden="1" x14ac:dyDescent="0.3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14</v>
      </c>
    </row>
    <row r="11869" spans="1:10" hidden="1" x14ac:dyDescent="0.3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14</v>
      </c>
    </row>
    <row r="11870" spans="1:10" hidden="1" x14ac:dyDescent="0.3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14</v>
      </c>
    </row>
    <row r="11871" spans="1:10" hidden="1" x14ac:dyDescent="0.3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14</v>
      </c>
    </row>
    <row r="11872" spans="1:10" hidden="1" x14ac:dyDescent="0.3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14</v>
      </c>
    </row>
    <row r="11873" spans="1:10" hidden="1" x14ac:dyDescent="0.3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14</v>
      </c>
    </row>
    <row r="11874" spans="1:10" hidden="1" x14ac:dyDescent="0.3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14</v>
      </c>
    </row>
    <row r="11875" spans="1:10" hidden="1" x14ac:dyDescent="0.3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14</v>
      </c>
    </row>
    <row r="11876" spans="1:10" hidden="1" x14ac:dyDescent="0.3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14</v>
      </c>
    </row>
    <row r="11877" spans="1:10" hidden="1" x14ac:dyDescent="0.3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14</v>
      </c>
    </row>
    <row r="11878" spans="1:10" hidden="1" x14ac:dyDescent="0.3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14</v>
      </c>
    </row>
    <row r="11879" spans="1:10" hidden="1" x14ac:dyDescent="0.3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14</v>
      </c>
    </row>
    <row r="11880" spans="1:10" hidden="1" x14ac:dyDescent="0.3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14</v>
      </c>
    </row>
    <row r="11881" spans="1:10" hidden="1" x14ac:dyDescent="0.3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14</v>
      </c>
    </row>
    <row r="11882" spans="1:10" hidden="1" x14ac:dyDescent="0.3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14</v>
      </c>
    </row>
    <row r="11883" spans="1:10" hidden="1" x14ac:dyDescent="0.3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14</v>
      </c>
    </row>
    <row r="11884" spans="1:10" hidden="1" x14ac:dyDescent="0.3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14</v>
      </c>
    </row>
    <row r="11885" spans="1:10" hidden="1" x14ac:dyDescent="0.3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14</v>
      </c>
    </row>
    <row r="11886" spans="1:10" hidden="1" x14ac:dyDescent="0.3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14</v>
      </c>
    </row>
    <row r="11887" spans="1:10" hidden="1" x14ac:dyDescent="0.3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14</v>
      </c>
    </row>
    <row r="11888" spans="1:10" hidden="1" x14ac:dyDescent="0.3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14</v>
      </c>
    </row>
    <row r="11889" spans="1:10" hidden="1" x14ac:dyDescent="0.3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14</v>
      </c>
    </row>
    <row r="11890" spans="1:10" hidden="1" x14ac:dyDescent="0.3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14</v>
      </c>
    </row>
    <row r="11891" spans="1:10" hidden="1" x14ac:dyDescent="0.3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14</v>
      </c>
    </row>
    <row r="11892" spans="1:10" hidden="1" x14ac:dyDescent="0.3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14</v>
      </c>
    </row>
    <row r="11893" spans="1:10" hidden="1" x14ac:dyDescent="0.3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14</v>
      </c>
    </row>
    <row r="11894" spans="1:10" hidden="1" x14ac:dyDescent="0.3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14</v>
      </c>
    </row>
    <row r="11895" spans="1:10" hidden="1" x14ac:dyDescent="0.3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14</v>
      </c>
    </row>
    <row r="11896" spans="1:10" hidden="1" x14ac:dyDescent="0.3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14</v>
      </c>
    </row>
    <row r="11897" spans="1:10" hidden="1" x14ac:dyDescent="0.3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14</v>
      </c>
    </row>
    <row r="11898" spans="1:10" hidden="1" x14ac:dyDescent="0.3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14</v>
      </c>
    </row>
    <row r="11899" spans="1:10" hidden="1" x14ac:dyDescent="0.3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14</v>
      </c>
    </row>
    <row r="11900" spans="1:10" hidden="1" x14ac:dyDescent="0.3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14</v>
      </c>
    </row>
    <row r="11901" spans="1:10" hidden="1" x14ac:dyDescent="0.3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14</v>
      </c>
    </row>
    <row r="11902" spans="1:10" hidden="1" x14ac:dyDescent="0.3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14</v>
      </c>
    </row>
    <row r="11903" spans="1:10" hidden="1" x14ac:dyDescent="0.3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14</v>
      </c>
    </row>
    <row r="11904" spans="1:10" hidden="1" x14ac:dyDescent="0.3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14</v>
      </c>
    </row>
    <row r="11905" spans="1:10" hidden="1" x14ac:dyDescent="0.3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14</v>
      </c>
    </row>
    <row r="11906" spans="1:10" hidden="1" x14ac:dyDescent="0.3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14</v>
      </c>
    </row>
    <row r="11907" spans="1:10" hidden="1" x14ac:dyDescent="0.3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14</v>
      </c>
    </row>
    <row r="11908" spans="1:10" hidden="1" x14ac:dyDescent="0.3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14</v>
      </c>
    </row>
    <row r="11909" spans="1:10" hidden="1" x14ac:dyDescent="0.3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14</v>
      </c>
    </row>
    <row r="11910" spans="1:10" hidden="1" x14ac:dyDescent="0.3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14</v>
      </c>
    </row>
    <row r="11911" spans="1:10" hidden="1" x14ac:dyDescent="0.3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14</v>
      </c>
    </row>
    <row r="11912" spans="1:10" hidden="1" x14ac:dyDescent="0.3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14</v>
      </c>
    </row>
    <row r="11913" spans="1:10" hidden="1" x14ac:dyDescent="0.3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14</v>
      </c>
    </row>
    <row r="11914" spans="1:10" hidden="1" x14ac:dyDescent="0.3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14</v>
      </c>
    </row>
    <row r="11915" spans="1:10" hidden="1" x14ac:dyDescent="0.3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14</v>
      </c>
    </row>
    <row r="11916" spans="1:10" hidden="1" x14ac:dyDescent="0.3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14</v>
      </c>
    </row>
    <row r="11917" spans="1:10" hidden="1" x14ac:dyDescent="0.3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14</v>
      </c>
    </row>
    <row r="11918" spans="1:10" hidden="1" x14ac:dyDescent="0.3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14</v>
      </c>
    </row>
    <row r="11919" spans="1:10" hidden="1" x14ac:dyDescent="0.3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14</v>
      </c>
    </row>
    <row r="11920" spans="1:10" hidden="1" x14ac:dyDescent="0.3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14</v>
      </c>
    </row>
    <row r="11921" spans="1:10" hidden="1" x14ac:dyDescent="0.3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14</v>
      </c>
    </row>
    <row r="11922" spans="1:10" hidden="1" x14ac:dyDescent="0.3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14</v>
      </c>
    </row>
    <row r="11923" spans="1:10" hidden="1" x14ac:dyDescent="0.3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14</v>
      </c>
    </row>
    <row r="11924" spans="1:10" hidden="1" x14ac:dyDescent="0.3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14</v>
      </c>
    </row>
    <row r="11925" spans="1:10" hidden="1" x14ac:dyDescent="0.3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14</v>
      </c>
    </row>
    <row r="11926" spans="1:10" hidden="1" x14ac:dyDescent="0.3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14</v>
      </c>
    </row>
    <row r="11927" spans="1:10" hidden="1" x14ac:dyDescent="0.3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14</v>
      </c>
    </row>
    <row r="11928" spans="1:10" hidden="1" x14ac:dyDescent="0.3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14</v>
      </c>
    </row>
    <row r="11929" spans="1:10" hidden="1" x14ac:dyDescent="0.3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14</v>
      </c>
    </row>
    <row r="11930" spans="1:10" hidden="1" x14ac:dyDescent="0.3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14</v>
      </c>
    </row>
    <row r="11931" spans="1:10" hidden="1" x14ac:dyDescent="0.3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14</v>
      </c>
    </row>
    <row r="11932" spans="1:10" hidden="1" x14ac:dyDescent="0.3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14</v>
      </c>
    </row>
    <row r="11933" spans="1:10" hidden="1" x14ac:dyDescent="0.3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14</v>
      </c>
    </row>
    <row r="11934" spans="1:10" hidden="1" x14ac:dyDescent="0.3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14</v>
      </c>
    </row>
    <row r="11935" spans="1:10" hidden="1" x14ac:dyDescent="0.3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14</v>
      </c>
    </row>
    <row r="11936" spans="1:10" hidden="1" x14ac:dyDescent="0.3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14</v>
      </c>
    </row>
    <row r="11937" spans="1:10" hidden="1" x14ac:dyDescent="0.3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14</v>
      </c>
    </row>
    <row r="11938" spans="1:10" hidden="1" x14ac:dyDescent="0.3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14</v>
      </c>
    </row>
    <row r="11939" spans="1:10" hidden="1" x14ac:dyDescent="0.3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14</v>
      </c>
    </row>
    <row r="11940" spans="1:10" hidden="1" x14ac:dyDescent="0.3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14</v>
      </c>
    </row>
    <row r="11941" spans="1:10" hidden="1" x14ac:dyDescent="0.3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14</v>
      </c>
    </row>
    <row r="11942" spans="1:10" hidden="1" x14ac:dyDescent="0.3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14</v>
      </c>
    </row>
    <row r="11943" spans="1:10" hidden="1" x14ac:dyDescent="0.3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14</v>
      </c>
    </row>
    <row r="11944" spans="1:10" hidden="1" x14ac:dyDescent="0.3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14</v>
      </c>
    </row>
    <row r="11945" spans="1:10" hidden="1" x14ac:dyDescent="0.3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14</v>
      </c>
    </row>
    <row r="11946" spans="1:10" hidden="1" x14ac:dyDescent="0.3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14</v>
      </c>
    </row>
    <row r="11947" spans="1:10" hidden="1" x14ac:dyDescent="0.3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14</v>
      </c>
    </row>
    <row r="11948" spans="1:10" hidden="1" x14ac:dyDescent="0.3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14</v>
      </c>
    </row>
    <row r="11949" spans="1:10" hidden="1" x14ac:dyDescent="0.3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14</v>
      </c>
    </row>
    <row r="11950" spans="1:10" hidden="1" x14ac:dyDescent="0.3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14</v>
      </c>
    </row>
    <row r="11951" spans="1:10" hidden="1" x14ac:dyDescent="0.3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14</v>
      </c>
    </row>
    <row r="11952" spans="1:10" hidden="1" x14ac:dyDescent="0.3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14</v>
      </c>
    </row>
    <row r="11953" spans="1:10" hidden="1" x14ac:dyDescent="0.3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14</v>
      </c>
    </row>
    <row r="11954" spans="1:10" hidden="1" x14ac:dyDescent="0.3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14</v>
      </c>
    </row>
    <row r="11955" spans="1:10" hidden="1" x14ac:dyDescent="0.3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14</v>
      </c>
    </row>
    <row r="11956" spans="1:10" hidden="1" x14ac:dyDescent="0.3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14</v>
      </c>
    </row>
    <row r="11957" spans="1:10" hidden="1" x14ac:dyDescent="0.3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14</v>
      </c>
    </row>
    <row r="11958" spans="1:10" hidden="1" x14ac:dyDescent="0.3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14</v>
      </c>
    </row>
    <row r="11959" spans="1:10" hidden="1" x14ac:dyDescent="0.3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14</v>
      </c>
    </row>
    <row r="11960" spans="1:10" hidden="1" x14ac:dyDescent="0.3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14</v>
      </c>
    </row>
    <row r="11961" spans="1:10" hidden="1" x14ac:dyDescent="0.3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14</v>
      </c>
    </row>
    <row r="11962" spans="1:10" hidden="1" x14ac:dyDescent="0.3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14</v>
      </c>
    </row>
    <row r="11963" spans="1:10" hidden="1" x14ac:dyDescent="0.3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14</v>
      </c>
    </row>
    <row r="11964" spans="1:10" hidden="1" x14ac:dyDescent="0.3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14</v>
      </c>
    </row>
    <row r="11965" spans="1:10" hidden="1" x14ac:dyDescent="0.3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14</v>
      </c>
    </row>
    <row r="11966" spans="1:10" hidden="1" x14ac:dyDescent="0.3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14</v>
      </c>
    </row>
    <row r="11967" spans="1:10" hidden="1" x14ac:dyDescent="0.3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14</v>
      </c>
    </row>
    <row r="11968" spans="1:10" hidden="1" x14ac:dyDescent="0.3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14</v>
      </c>
    </row>
    <row r="11969" spans="1:10" hidden="1" x14ac:dyDescent="0.3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14</v>
      </c>
    </row>
    <row r="11970" spans="1:10" hidden="1" x14ac:dyDescent="0.3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14</v>
      </c>
    </row>
    <row r="11971" spans="1:10" hidden="1" x14ac:dyDescent="0.3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14</v>
      </c>
    </row>
    <row r="11972" spans="1:10" hidden="1" x14ac:dyDescent="0.3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14</v>
      </c>
    </row>
    <row r="11973" spans="1:10" hidden="1" x14ac:dyDescent="0.3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14</v>
      </c>
    </row>
    <row r="11974" spans="1:10" hidden="1" x14ac:dyDescent="0.3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14</v>
      </c>
    </row>
    <row r="11975" spans="1:10" hidden="1" x14ac:dyDescent="0.3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14</v>
      </c>
    </row>
    <row r="11976" spans="1:10" hidden="1" x14ac:dyDescent="0.3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14</v>
      </c>
    </row>
    <row r="11977" spans="1:10" hidden="1" x14ac:dyDescent="0.3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14</v>
      </c>
    </row>
    <row r="11978" spans="1:10" hidden="1" x14ac:dyDescent="0.3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14</v>
      </c>
    </row>
    <row r="11979" spans="1:10" hidden="1" x14ac:dyDescent="0.3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14</v>
      </c>
    </row>
    <row r="11980" spans="1:10" hidden="1" x14ac:dyDescent="0.3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14</v>
      </c>
    </row>
    <row r="11981" spans="1:10" hidden="1" x14ac:dyDescent="0.3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14</v>
      </c>
    </row>
    <row r="11982" spans="1:10" hidden="1" x14ac:dyDescent="0.3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14</v>
      </c>
    </row>
    <row r="11983" spans="1:10" hidden="1" x14ac:dyDescent="0.3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14</v>
      </c>
    </row>
    <row r="11984" spans="1:10" hidden="1" x14ac:dyDescent="0.3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14</v>
      </c>
    </row>
    <row r="11985" spans="1:10" hidden="1" x14ac:dyDescent="0.3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14</v>
      </c>
    </row>
    <row r="11986" spans="1:10" hidden="1" x14ac:dyDescent="0.3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14</v>
      </c>
    </row>
    <row r="11987" spans="1:10" hidden="1" x14ac:dyDescent="0.3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14</v>
      </c>
    </row>
    <row r="11988" spans="1:10" hidden="1" x14ac:dyDescent="0.3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14</v>
      </c>
    </row>
    <row r="11989" spans="1:10" hidden="1" x14ac:dyDescent="0.3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14</v>
      </c>
    </row>
    <row r="11990" spans="1:10" hidden="1" x14ac:dyDescent="0.3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14</v>
      </c>
    </row>
    <row r="11991" spans="1:10" hidden="1" x14ac:dyDescent="0.3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14</v>
      </c>
    </row>
    <row r="11992" spans="1:10" hidden="1" x14ac:dyDescent="0.3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14</v>
      </c>
    </row>
    <row r="11993" spans="1:10" hidden="1" x14ac:dyDescent="0.3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14</v>
      </c>
    </row>
    <row r="11994" spans="1:10" hidden="1" x14ac:dyDescent="0.3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14</v>
      </c>
    </row>
    <row r="11995" spans="1:10" hidden="1" x14ac:dyDescent="0.3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14</v>
      </c>
    </row>
    <row r="11996" spans="1:10" hidden="1" x14ac:dyDescent="0.3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14</v>
      </c>
    </row>
    <row r="11997" spans="1:10" hidden="1" x14ac:dyDescent="0.3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14</v>
      </c>
    </row>
    <row r="11998" spans="1:10" hidden="1" x14ac:dyDescent="0.3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14</v>
      </c>
    </row>
    <row r="11999" spans="1:10" hidden="1" x14ac:dyDescent="0.3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14</v>
      </c>
    </row>
    <row r="12000" spans="1:10" hidden="1" x14ac:dyDescent="0.3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14</v>
      </c>
    </row>
    <row r="12001" spans="1:10" hidden="1" x14ac:dyDescent="0.3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14</v>
      </c>
    </row>
    <row r="12002" spans="1:10" hidden="1" x14ac:dyDescent="0.3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14</v>
      </c>
    </row>
    <row r="12003" spans="1:10" hidden="1" x14ac:dyDescent="0.3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14</v>
      </c>
    </row>
    <row r="12004" spans="1:10" hidden="1" x14ac:dyDescent="0.3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14</v>
      </c>
    </row>
    <row r="12005" spans="1:10" hidden="1" x14ac:dyDescent="0.3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14</v>
      </c>
    </row>
    <row r="12006" spans="1:10" hidden="1" x14ac:dyDescent="0.3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14</v>
      </c>
    </row>
    <row r="12007" spans="1:10" hidden="1" x14ac:dyDescent="0.3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14</v>
      </c>
    </row>
    <row r="12008" spans="1:10" hidden="1" x14ac:dyDescent="0.3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14</v>
      </c>
    </row>
    <row r="12009" spans="1:10" hidden="1" x14ac:dyDescent="0.3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14</v>
      </c>
    </row>
    <row r="12010" spans="1:10" hidden="1" x14ac:dyDescent="0.3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14</v>
      </c>
    </row>
    <row r="12011" spans="1:10" hidden="1" x14ac:dyDescent="0.3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14</v>
      </c>
    </row>
    <row r="12012" spans="1:10" hidden="1" x14ac:dyDescent="0.3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14</v>
      </c>
    </row>
    <row r="12013" spans="1:10" hidden="1" x14ac:dyDescent="0.3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14</v>
      </c>
    </row>
    <row r="12014" spans="1:10" hidden="1" x14ac:dyDescent="0.3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14</v>
      </c>
    </row>
    <row r="12015" spans="1:10" hidden="1" x14ac:dyDescent="0.3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14</v>
      </c>
    </row>
    <row r="12016" spans="1:10" hidden="1" x14ac:dyDescent="0.3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14</v>
      </c>
    </row>
    <row r="12017" spans="1:10" hidden="1" x14ac:dyDescent="0.3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14</v>
      </c>
    </row>
    <row r="12018" spans="1:10" hidden="1" x14ac:dyDescent="0.3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14</v>
      </c>
    </row>
    <row r="12019" spans="1:10" hidden="1" x14ac:dyDescent="0.3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14</v>
      </c>
    </row>
    <row r="12020" spans="1:10" hidden="1" x14ac:dyDescent="0.3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14</v>
      </c>
    </row>
    <row r="12021" spans="1:10" hidden="1" x14ac:dyDescent="0.3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14</v>
      </c>
    </row>
    <row r="12022" spans="1:10" hidden="1" x14ac:dyDescent="0.3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14</v>
      </c>
    </row>
    <row r="12023" spans="1:10" hidden="1" x14ac:dyDescent="0.3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14</v>
      </c>
    </row>
    <row r="12024" spans="1:10" hidden="1" x14ac:dyDescent="0.3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14</v>
      </c>
    </row>
    <row r="12025" spans="1:10" hidden="1" x14ac:dyDescent="0.3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14</v>
      </c>
    </row>
    <row r="12026" spans="1:10" hidden="1" x14ac:dyDescent="0.3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14</v>
      </c>
    </row>
    <row r="12027" spans="1:10" hidden="1" x14ac:dyDescent="0.3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14</v>
      </c>
    </row>
    <row r="12028" spans="1:10" hidden="1" x14ac:dyDescent="0.3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14</v>
      </c>
    </row>
    <row r="12029" spans="1:10" hidden="1" x14ac:dyDescent="0.3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14</v>
      </c>
    </row>
    <row r="12030" spans="1:10" hidden="1" x14ac:dyDescent="0.3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14</v>
      </c>
    </row>
    <row r="12031" spans="1:10" hidden="1" x14ac:dyDescent="0.3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14</v>
      </c>
    </row>
    <row r="12032" spans="1:10" hidden="1" x14ac:dyDescent="0.3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14</v>
      </c>
    </row>
    <row r="12033" spans="1:10" hidden="1" x14ac:dyDescent="0.3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14</v>
      </c>
    </row>
    <row r="12034" spans="1:10" hidden="1" x14ac:dyDescent="0.3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14</v>
      </c>
    </row>
    <row r="12035" spans="1:10" hidden="1" x14ac:dyDescent="0.3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14</v>
      </c>
    </row>
    <row r="12036" spans="1:10" hidden="1" x14ac:dyDescent="0.3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14</v>
      </c>
    </row>
    <row r="12037" spans="1:10" hidden="1" x14ac:dyDescent="0.3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14</v>
      </c>
    </row>
    <row r="12038" spans="1:10" hidden="1" x14ac:dyDescent="0.3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14</v>
      </c>
    </row>
    <row r="12039" spans="1:10" hidden="1" x14ac:dyDescent="0.3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14</v>
      </c>
    </row>
    <row r="12040" spans="1:10" hidden="1" x14ac:dyDescent="0.3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14</v>
      </c>
    </row>
    <row r="12041" spans="1:10" hidden="1" x14ac:dyDescent="0.3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14</v>
      </c>
    </row>
    <row r="12042" spans="1:10" hidden="1" x14ac:dyDescent="0.3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14</v>
      </c>
    </row>
    <row r="12043" spans="1:10" hidden="1" x14ac:dyDescent="0.3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14</v>
      </c>
    </row>
    <row r="12044" spans="1:10" hidden="1" x14ac:dyDescent="0.3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14</v>
      </c>
    </row>
    <row r="12045" spans="1:10" hidden="1" x14ac:dyDescent="0.3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14</v>
      </c>
    </row>
    <row r="12046" spans="1:10" hidden="1" x14ac:dyDescent="0.3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14</v>
      </c>
    </row>
    <row r="12047" spans="1:10" hidden="1" x14ac:dyDescent="0.3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14</v>
      </c>
    </row>
    <row r="12048" spans="1:10" hidden="1" x14ac:dyDescent="0.3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14</v>
      </c>
    </row>
    <row r="12049" spans="1:10" hidden="1" x14ac:dyDescent="0.3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14</v>
      </c>
    </row>
    <row r="12050" spans="1:10" hidden="1" x14ac:dyDescent="0.3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14</v>
      </c>
    </row>
    <row r="12051" spans="1:10" hidden="1" x14ac:dyDescent="0.3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14</v>
      </c>
    </row>
    <row r="12052" spans="1:10" hidden="1" x14ac:dyDescent="0.3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14</v>
      </c>
    </row>
    <row r="12053" spans="1:10" hidden="1" x14ac:dyDescent="0.3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14</v>
      </c>
    </row>
    <row r="12054" spans="1:10" hidden="1" x14ac:dyDescent="0.3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14</v>
      </c>
    </row>
    <row r="12055" spans="1:10" hidden="1" x14ac:dyDescent="0.3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14</v>
      </c>
    </row>
    <row r="12056" spans="1:10" hidden="1" x14ac:dyDescent="0.3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14</v>
      </c>
    </row>
    <row r="12057" spans="1:10" hidden="1" x14ac:dyDescent="0.3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14</v>
      </c>
    </row>
    <row r="12058" spans="1:10" hidden="1" x14ac:dyDescent="0.3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14</v>
      </c>
    </row>
    <row r="12059" spans="1:10" hidden="1" x14ac:dyDescent="0.3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14</v>
      </c>
    </row>
    <row r="12060" spans="1:10" hidden="1" x14ac:dyDescent="0.3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14</v>
      </c>
    </row>
    <row r="12061" spans="1:10" hidden="1" x14ac:dyDescent="0.3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14</v>
      </c>
    </row>
    <row r="12062" spans="1:10" hidden="1" x14ac:dyDescent="0.3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14</v>
      </c>
    </row>
    <row r="12063" spans="1:10" hidden="1" x14ac:dyDescent="0.3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14</v>
      </c>
    </row>
    <row r="12064" spans="1:10" hidden="1" x14ac:dyDescent="0.3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14</v>
      </c>
    </row>
    <row r="12065" spans="1:10" hidden="1" x14ac:dyDescent="0.3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14</v>
      </c>
    </row>
    <row r="12066" spans="1:10" hidden="1" x14ac:dyDescent="0.3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14</v>
      </c>
    </row>
    <row r="12067" spans="1:10" hidden="1" x14ac:dyDescent="0.3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14</v>
      </c>
    </row>
    <row r="12068" spans="1:10" hidden="1" x14ac:dyDescent="0.3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14</v>
      </c>
    </row>
    <row r="12069" spans="1:10" hidden="1" x14ac:dyDescent="0.3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14</v>
      </c>
    </row>
    <row r="12070" spans="1:10" hidden="1" x14ac:dyDescent="0.3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14</v>
      </c>
    </row>
    <row r="12071" spans="1:10" hidden="1" x14ac:dyDescent="0.3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14</v>
      </c>
    </row>
    <row r="12072" spans="1:10" x14ac:dyDescent="0.3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</row>
    <row r="12073" spans="1:10" hidden="1" x14ac:dyDescent="0.3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14</v>
      </c>
    </row>
    <row r="12074" spans="1:10" hidden="1" x14ac:dyDescent="0.3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14</v>
      </c>
    </row>
    <row r="12075" spans="1:10" x14ac:dyDescent="0.3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</row>
    <row r="12076" spans="1:10" hidden="1" x14ac:dyDescent="0.3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14</v>
      </c>
    </row>
    <row r="12077" spans="1:10" hidden="1" x14ac:dyDescent="0.3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14</v>
      </c>
    </row>
    <row r="12078" spans="1:10" hidden="1" x14ac:dyDescent="0.3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14</v>
      </c>
    </row>
    <row r="12079" spans="1:10" x14ac:dyDescent="0.3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</row>
    <row r="12080" spans="1:10" hidden="1" x14ac:dyDescent="0.3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14</v>
      </c>
    </row>
    <row r="12081" spans="1:10" hidden="1" x14ac:dyDescent="0.3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14</v>
      </c>
    </row>
    <row r="12082" spans="1:10" hidden="1" x14ac:dyDescent="0.3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14</v>
      </c>
    </row>
    <row r="12083" spans="1:10" x14ac:dyDescent="0.3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</row>
    <row r="12084" spans="1:10" hidden="1" x14ac:dyDescent="0.3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14</v>
      </c>
    </row>
    <row r="12085" spans="1:10" hidden="1" x14ac:dyDescent="0.3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14</v>
      </c>
    </row>
    <row r="12086" spans="1:10" hidden="1" x14ac:dyDescent="0.3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14</v>
      </c>
    </row>
    <row r="12087" spans="1:10" hidden="1" x14ac:dyDescent="0.3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14</v>
      </c>
    </row>
    <row r="12088" spans="1:10" hidden="1" x14ac:dyDescent="0.3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14</v>
      </c>
    </row>
    <row r="12089" spans="1:10" hidden="1" x14ac:dyDescent="0.3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14</v>
      </c>
    </row>
    <row r="12090" spans="1:10" hidden="1" x14ac:dyDescent="0.3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14</v>
      </c>
    </row>
    <row r="12091" spans="1:10" hidden="1" x14ac:dyDescent="0.3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14</v>
      </c>
    </row>
    <row r="12092" spans="1:10" hidden="1" x14ac:dyDescent="0.3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14</v>
      </c>
    </row>
    <row r="12093" spans="1:10" hidden="1" x14ac:dyDescent="0.3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14</v>
      </c>
    </row>
    <row r="12094" spans="1:10" hidden="1" x14ac:dyDescent="0.3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14</v>
      </c>
    </row>
    <row r="12095" spans="1:10" hidden="1" x14ac:dyDescent="0.3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14</v>
      </c>
    </row>
    <row r="12096" spans="1:10" hidden="1" x14ac:dyDescent="0.3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14</v>
      </c>
    </row>
    <row r="12097" spans="1:10" hidden="1" x14ac:dyDescent="0.3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14</v>
      </c>
    </row>
    <row r="12098" spans="1:10" hidden="1" x14ac:dyDescent="0.3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14</v>
      </c>
    </row>
    <row r="12099" spans="1:10" hidden="1" x14ac:dyDescent="0.3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14</v>
      </c>
    </row>
    <row r="12100" spans="1:10" hidden="1" x14ac:dyDescent="0.3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14</v>
      </c>
    </row>
    <row r="12101" spans="1:10" hidden="1" x14ac:dyDescent="0.3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14</v>
      </c>
    </row>
    <row r="12102" spans="1:10" hidden="1" x14ac:dyDescent="0.3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14</v>
      </c>
    </row>
    <row r="12103" spans="1:10" hidden="1" x14ac:dyDescent="0.3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14</v>
      </c>
    </row>
    <row r="12104" spans="1:10" hidden="1" x14ac:dyDescent="0.3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14</v>
      </c>
    </row>
    <row r="12105" spans="1:10" hidden="1" x14ac:dyDescent="0.3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14</v>
      </c>
    </row>
    <row r="12106" spans="1:10" hidden="1" x14ac:dyDescent="0.3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14</v>
      </c>
    </row>
    <row r="12107" spans="1:10" hidden="1" x14ac:dyDescent="0.3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14</v>
      </c>
    </row>
    <row r="12108" spans="1:10" hidden="1" x14ac:dyDescent="0.3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14</v>
      </c>
    </row>
    <row r="12109" spans="1:10" hidden="1" x14ac:dyDescent="0.3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14</v>
      </c>
    </row>
    <row r="12110" spans="1:10" hidden="1" x14ac:dyDescent="0.3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14</v>
      </c>
    </row>
    <row r="12111" spans="1:10" hidden="1" x14ac:dyDescent="0.3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14</v>
      </c>
    </row>
    <row r="12112" spans="1:10" hidden="1" x14ac:dyDescent="0.3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14</v>
      </c>
    </row>
    <row r="12113" spans="1:10" hidden="1" x14ac:dyDescent="0.3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14</v>
      </c>
    </row>
    <row r="12114" spans="1:10" hidden="1" x14ac:dyDescent="0.3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14</v>
      </c>
    </row>
    <row r="12115" spans="1:10" hidden="1" x14ac:dyDescent="0.3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14</v>
      </c>
    </row>
    <row r="12116" spans="1:10" hidden="1" x14ac:dyDescent="0.3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14</v>
      </c>
    </row>
    <row r="12117" spans="1:10" hidden="1" x14ac:dyDescent="0.3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14</v>
      </c>
    </row>
    <row r="12118" spans="1:10" hidden="1" x14ac:dyDescent="0.3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14</v>
      </c>
    </row>
    <row r="12119" spans="1:10" hidden="1" x14ac:dyDescent="0.3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14</v>
      </c>
    </row>
    <row r="12120" spans="1:10" hidden="1" x14ac:dyDescent="0.3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14</v>
      </c>
    </row>
    <row r="12121" spans="1:10" hidden="1" x14ac:dyDescent="0.3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14</v>
      </c>
    </row>
    <row r="12122" spans="1:10" hidden="1" x14ac:dyDescent="0.3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14</v>
      </c>
    </row>
    <row r="12123" spans="1:10" hidden="1" x14ac:dyDescent="0.3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14</v>
      </c>
    </row>
    <row r="12124" spans="1:10" hidden="1" x14ac:dyDescent="0.3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14</v>
      </c>
    </row>
    <row r="12125" spans="1:10" hidden="1" x14ac:dyDescent="0.3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14</v>
      </c>
    </row>
    <row r="12126" spans="1:10" hidden="1" x14ac:dyDescent="0.3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14</v>
      </c>
    </row>
    <row r="12127" spans="1:10" hidden="1" x14ac:dyDescent="0.3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14</v>
      </c>
    </row>
    <row r="12128" spans="1:10" hidden="1" x14ac:dyDescent="0.3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14</v>
      </c>
    </row>
    <row r="12129" spans="1:10" hidden="1" x14ac:dyDescent="0.3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14</v>
      </c>
    </row>
    <row r="12130" spans="1:10" hidden="1" x14ac:dyDescent="0.3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14</v>
      </c>
    </row>
    <row r="12131" spans="1:10" hidden="1" x14ac:dyDescent="0.3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14</v>
      </c>
    </row>
    <row r="12132" spans="1:10" hidden="1" x14ac:dyDescent="0.3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14</v>
      </c>
    </row>
    <row r="12133" spans="1:10" hidden="1" x14ac:dyDescent="0.3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14</v>
      </c>
    </row>
    <row r="12134" spans="1:10" hidden="1" x14ac:dyDescent="0.3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14</v>
      </c>
    </row>
    <row r="12135" spans="1:10" hidden="1" x14ac:dyDescent="0.3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14</v>
      </c>
    </row>
    <row r="12136" spans="1:10" hidden="1" x14ac:dyDescent="0.3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14</v>
      </c>
    </row>
    <row r="12137" spans="1:10" hidden="1" x14ac:dyDescent="0.3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14</v>
      </c>
    </row>
    <row r="12138" spans="1:10" hidden="1" x14ac:dyDescent="0.3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14</v>
      </c>
    </row>
    <row r="12139" spans="1:10" hidden="1" x14ac:dyDescent="0.3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14</v>
      </c>
    </row>
    <row r="12140" spans="1:10" hidden="1" x14ac:dyDescent="0.3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14</v>
      </c>
    </row>
    <row r="12141" spans="1:10" hidden="1" x14ac:dyDescent="0.3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14</v>
      </c>
    </row>
    <row r="12142" spans="1:10" hidden="1" x14ac:dyDescent="0.3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14</v>
      </c>
    </row>
    <row r="12143" spans="1:10" hidden="1" x14ac:dyDescent="0.3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14</v>
      </c>
    </row>
    <row r="12144" spans="1:10" hidden="1" x14ac:dyDescent="0.3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14</v>
      </c>
    </row>
    <row r="12145" spans="1:10" hidden="1" x14ac:dyDescent="0.3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14</v>
      </c>
    </row>
    <row r="12146" spans="1:10" hidden="1" x14ac:dyDescent="0.3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14</v>
      </c>
    </row>
    <row r="12147" spans="1:10" x14ac:dyDescent="0.3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</row>
    <row r="12148" spans="1:10" x14ac:dyDescent="0.3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</row>
    <row r="12149" spans="1:10" x14ac:dyDescent="0.3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</row>
    <row r="12150" spans="1:10" x14ac:dyDescent="0.3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</row>
    <row r="12151" spans="1:10" x14ac:dyDescent="0.3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</row>
    <row r="12152" spans="1:10" x14ac:dyDescent="0.3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</row>
    <row r="12153" spans="1:10" x14ac:dyDescent="0.3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</row>
    <row r="12154" spans="1:10" x14ac:dyDescent="0.3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</row>
    <row r="12155" spans="1:10" x14ac:dyDescent="0.3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</row>
    <row r="12156" spans="1:10" x14ac:dyDescent="0.3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</row>
    <row r="12157" spans="1:10" x14ac:dyDescent="0.3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</row>
    <row r="12158" spans="1:10" x14ac:dyDescent="0.3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</row>
    <row r="12159" spans="1:10" hidden="1" x14ac:dyDescent="0.3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14</v>
      </c>
    </row>
    <row r="12160" spans="1:10" hidden="1" x14ac:dyDescent="0.3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14</v>
      </c>
    </row>
    <row r="12161" spans="1:10" hidden="1" x14ac:dyDescent="0.3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14</v>
      </c>
    </row>
    <row r="12162" spans="1:10" hidden="1" x14ac:dyDescent="0.3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14</v>
      </c>
    </row>
    <row r="12163" spans="1:10" hidden="1" x14ac:dyDescent="0.3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14</v>
      </c>
    </row>
    <row r="12164" spans="1:10" hidden="1" x14ac:dyDescent="0.3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14</v>
      </c>
    </row>
    <row r="12165" spans="1:10" hidden="1" x14ac:dyDescent="0.3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14</v>
      </c>
    </row>
    <row r="12166" spans="1:10" x14ac:dyDescent="0.3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</row>
    <row r="12167" spans="1:10" hidden="1" x14ac:dyDescent="0.3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14</v>
      </c>
    </row>
    <row r="12168" spans="1:10" hidden="1" x14ac:dyDescent="0.3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14</v>
      </c>
    </row>
    <row r="12169" spans="1:10" hidden="1" x14ac:dyDescent="0.3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14</v>
      </c>
    </row>
    <row r="12170" spans="1:10" hidden="1" x14ac:dyDescent="0.3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14</v>
      </c>
    </row>
    <row r="12171" spans="1:10" hidden="1" x14ac:dyDescent="0.3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14</v>
      </c>
    </row>
    <row r="12172" spans="1:10" hidden="1" x14ac:dyDescent="0.3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14</v>
      </c>
    </row>
    <row r="12173" spans="1:10" hidden="1" x14ac:dyDescent="0.3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14</v>
      </c>
    </row>
    <row r="12174" spans="1:10" hidden="1" x14ac:dyDescent="0.3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14</v>
      </c>
    </row>
    <row r="12175" spans="1:10" hidden="1" x14ac:dyDescent="0.3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14</v>
      </c>
    </row>
    <row r="12176" spans="1:10" hidden="1" x14ac:dyDescent="0.3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14</v>
      </c>
    </row>
    <row r="12177" spans="1:10" hidden="1" x14ac:dyDescent="0.3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14</v>
      </c>
    </row>
    <row r="12178" spans="1:10" hidden="1" x14ac:dyDescent="0.3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14</v>
      </c>
    </row>
    <row r="12179" spans="1:10" hidden="1" x14ac:dyDescent="0.3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14</v>
      </c>
    </row>
    <row r="12180" spans="1:10" hidden="1" x14ac:dyDescent="0.3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14</v>
      </c>
    </row>
    <row r="12181" spans="1:10" hidden="1" x14ac:dyDescent="0.3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14</v>
      </c>
    </row>
    <row r="12182" spans="1:10" x14ac:dyDescent="0.3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</row>
    <row r="12183" spans="1:10" x14ac:dyDescent="0.3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</row>
    <row r="12184" spans="1:10" x14ac:dyDescent="0.3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</row>
    <row r="12185" spans="1:10" x14ac:dyDescent="0.3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</row>
    <row r="12186" spans="1:10" x14ac:dyDescent="0.3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</row>
    <row r="12187" spans="1:10" x14ac:dyDescent="0.3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</row>
    <row r="12188" spans="1:10" x14ac:dyDescent="0.3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</row>
    <row r="12189" spans="1:10" x14ac:dyDescent="0.3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</row>
    <row r="12190" spans="1:10" x14ac:dyDescent="0.3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</row>
    <row r="12191" spans="1:10" x14ac:dyDescent="0.3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</row>
    <row r="12192" spans="1:10" x14ac:dyDescent="0.3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</row>
    <row r="12193" spans="1:10" x14ac:dyDescent="0.3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</row>
    <row r="12194" spans="1:10" x14ac:dyDescent="0.3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</row>
    <row r="12195" spans="1:10" x14ac:dyDescent="0.3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</row>
    <row r="12196" spans="1:10" x14ac:dyDescent="0.3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</row>
    <row r="12197" spans="1:10" x14ac:dyDescent="0.3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</row>
    <row r="12198" spans="1:10" x14ac:dyDescent="0.3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</row>
    <row r="12199" spans="1:10" x14ac:dyDescent="0.3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</row>
    <row r="12200" spans="1:10" x14ac:dyDescent="0.3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</row>
    <row r="12201" spans="1:10" x14ac:dyDescent="0.3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</row>
    <row r="12202" spans="1:10" x14ac:dyDescent="0.3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</row>
    <row r="12203" spans="1:10" x14ac:dyDescent="0.3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</row>
    <row r="12204" spans="1:10" x14ac:dyDescent="0.3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</row>
    <row r="12205" spans="1:10" x14ac:dyDescent="0.3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</row>
    <row r="12206" spans="1:10" x14ac:dyDescent="0.3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</row>
    <row r="12207" spans="1:10" x14ac:dyDescent="0.3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</row>
    <row r="12208" spans="1:10" x14ac:dyDescent="0.3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</row>
    <row r="12209" spans="1:10" hidden="1" x14ac:dyDescent="0.3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14</v>
      </c>
    </row>
    <row r="12210" spans="1:10" x14ac:dyDescent="0.3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</row>
    <row r="12211" spans="1:10" hidden="1" x14ac:dyDescent="0.3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14</v>
      </c>
    </row>
    <row r="12212" spans="1:10" hidden="1" x14ac:dyDescent="0.3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14</v>
      </c>
    </row>
    <row r="12213" spans="1:10" x14ac:dyDescent="0.3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</row>
    <row r="12214" spans="1:10" x14ac:dyDescent="0.3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</row>
    <row r="12215" spans="1:10" x14ac:dyDescent="0.3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</row>
    <row r="12216" spans="1:10" x14ac:dyDescent="0.3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</row>
    <row r="12217" spans="1:10" x14ac:dyDescent="0.3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</row>
    <row r="12218" spans="1:10" x14ac:dyDescent="0.3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</row>
    <row r="12219" spans="1:10" x14ac:dyDescent="0.3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</row>
    <row r="12220" spans="1:10" x14ac:dyDescent="0.3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</row>
    <row r="12221" spans="1:10" x14ac:dyDescent="0.3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</row>
    <row r="12222" spans="1:10" x14ac:dyDescent="0.3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</row>
    <row r="12223" spans="1:10" hidden="1" x14ac:dyDescent="0.3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14</v>
      </c>
    </row>
    <row r="12224" spans="1:10" hidden="1" x14ac:dyDescent="0.3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14</v>
      </c>
    </row>
    <row r="12225" spans="1:10" hidden="1" x14ac:dyDescent="0.3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14</v>
      </c>
    </row>
    <row r="12226" spans="1:10" hidden="1" x14ac:dyDescent="0.3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14</v>
      </c>
    </row>
    <row r="12227" spans="1:10" hidden="1" x14ac:dyDescent="0.3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14</v>
      </c>
    </row>
    <row r="12228" spans="1:10" hidden="1" x14ac:dyDescent="0.3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14</v>
      </c>
    </row>
    <row r="12229" spans="1:10" hidden="1" x14ac:dyDescent="0.3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14</v>
      </c>
    </row>
    <row r="12230" spans="1:10" hidden="1" x14ac:dyDescent="0.3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14</v>
      </c>
    </row>
    <row r="12231" spans="1:10" hidden="1" x14ac:dyDescent="0.3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14</v>
      </c>
    </row>
    <row r="12232" spans="1:10" hidden="1" x14ac:dyDescent="0.3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14</v>
      </c>
    </row>
    <row r="12233" spans="1:10" hidden="1" x14ac:dyDescent="0.3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14</v>
      </c>
    </row>
    <row r="12234" spans="1:10" hidden="1" x14ac:dyDescent="0.3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14</v>
      </c>
    </row>
    <row r="12235" spans="1:10" hidden="1" x14ac:dyDescent="0.3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14</v>
      </c>
    </row>
    <row r="12236" spans="1:10" hidden="1" x14ac:dyDescent="0.3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14</v>
      </c>
    </row>
    <row r="12237" spans="1:10" hidden="1" x14ac:dyDescent="0.3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14</v>
      </c>
    </row>
    <row r="12238" spans="1:10" hidden="1" x14ac:dyDescent="0.3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14</v>
      </c>
    </row>
    <row r="12239" spans="1:10" hidden="1" x14ac:dyDescent="0.3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14</v>
      </c>
    </row>
    <row r="12240" spans="1:10" hidden="1" x14ac:dyDescent="0.3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14</v>
      </c>
    </row>
    <row r="12241" spans="1:10" hidden="1" x14ac:dyDescent="0.3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14</v>
      </c>
    </row>
    <row r="12242" spans="1:10" hidden="1" x14ac:dyDescent="0.3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14</v>
      </c>
    </row>
    <row r="12243" spans="1:10" hidden="1" x14ac:dyDescent="0.3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14</v>
      </c>
    </row>
    <row r="12244" spans="1:10" hidden="1" x14ac:dyDescent="0.3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14</v>
      </c>
    </row>
    <row r="12245" spans="1:10" hidden="1" x14ac:dyDescent="0.3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14</v>
      </c>
    </row>
    <row r="12246" spans="1:10" hidden="1" x14ac:dyDescent="0.3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14</v>
      </c>
    </row>
    <row r="12247" spans="1:10" hidden="1" x14ac:dyDescent="0.3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14</v>
      </c>
    </row>
    <row r="12248" spans="1:10" hidden="1" x14ac:dyDescent="0.3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14</v>
      </c>
    </row>
    <row r="12249" spans="1:10" hidden="1" x14ac:dyDescent="0.3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14</v>
      </c>
    </row>
    <row r="12250" spans="1:10" hidden="1" x14ac:dyDescent="0.3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14</v>
      </c>
    </row>
    <row r="12251" spans="1:10" hidden="1" x14ac:dyDescent="0.3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14</v>
      </c>
    </row>
    <row r="12252" spans="1:10" hidden="1" x14ac:dyDescent="0.3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14</v>
      </c>
    </row>
    <row r="12253" spans="1:10" hidden="1" x14ac:dyDescent="0.3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14</v>
      </c>
    </row>
    <row r="12254" spans="1:10" hidden="1" x14ac:dyDescent="0.3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14</v>
      </c>
    </row>
    <row r="12255" spans="1:10" hidden="1" x14ac:dyDescent="0.3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14</v>
      </c>
    </row>
    <row r="12256" spans="1:10" hidden="1" x14ac:dyDescent="0.3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14</v>
      </c>
    </row>
    <row r="12257" spans="1:10" hidden="1" x14ac:dyDescent="0.3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14</v>
      </c>
    </row>
    <row r="12258" spans="1:10" hidden="1" x14ac:dyDescent="0.3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14</v>
      </c>
    </row>
    <row r="12259" spans="1:10" hidden="1" x14ac:dyDescent="0.3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14</v>
      </c>
    </row>
    <row r="12260" spans="1:10" hidden="1" x14ac:dyDescent="0.3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14</v>
      </c>
    </row>
    <row r="12261" spans="1:10" hidden="1" x14ac:dyDescent="0.3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14</v>
      </c>
    </row>
    <row r="12262" spans="1:10" hidden="1" x14ac:dyDescent="0.3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14</v>
      </c>
    </row>
    <row r="12263" spans="1:10" hidden="1" x14ac:dyDescent="0.3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14</v>
      </c>
    </row>
    <row r="12264" spans="1:10" hidden="1" x14ac:dyDescent="0.3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14</v>
      </c>
    </row>
    <row r="12265" spans="1:10" hidden="1" x14ac:dyDescent="0.3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14</v>
      </c>
    </row>
    <row r="12266" spans="1:10" hidden="1" x14ac:dyDescent="0.3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14</v>
      </c>
    </row>
    <row r="12267" spans="1:10" hidden="1" x14ac:dyDescent="0.3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14</v>
      </c>
    </row>
    <row r="12268" spans="1:10" hidden="1" x14ac:dyDescent="0.3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14</v>
      </c>
    </row>
    <row r="12269" spans="1:10" hidden="1" x14ac:dyDescent="0.3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14</v>
      </c>
    </row>
    <row r="12270" spans="1:10" hidden="1" x14ac:dyDescent="0.3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14</v>
      </c>
    </row>
    <row r="12271" spans="1:10" hidden="1" x14ac:dyDescent="0.3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14</v>
      </c>
    </row>
    <row r="12272" spans="1:10" hidden="1" x14ac:dyDescent="0.3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14</v>
      </c>
    </row>
    <row r="12273" spans="1:10" hidden="1" x14ac:dyDescent="0.3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14</v>
      </c>
    </row>
    <row r="12274" spans="1:10" hidden="1" x14ac:dyDescent="0.3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14</v>
      </c>
    </row>
    <row r="12275" spans="1:10" hidden="1" x14ac:dyDescent="0.3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14</v>
      </c>
    </row>
    <row r="12276" spans="1:10" hidden="1" x14ac:dyDescent="0.3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14</v>
      </c>
    </row>
    <row r="12277" spans="1:10" hidden="1" x14ac:dyDescent="0.3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14</v>
      </c>
    </row>
    <row r="12278" spans="1:10" hidden="1" x14ac:dyDescent="0.3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14</v>
      </c>
    </row>
    <row r="12279" spans="1:10" hidden="1" x14ac:dyDescent="0.3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14</v>
      </c>
    </row>
    <row r="12280" spans="1:10" hidden="1" x14ac:dyDescent="0.3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14</v>
      </c>
    </row>
    <row r="12281" spans="1:10" hidden="1" x14ac:dyDescent="0.3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14</v>
      </c>
    </row>
    <row r="12282" spans="1:10" hidden="1" x14ac:dyDescent="0.3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14</v>
      </c>
    </row>
    <row r="12283" spans="1:10" hidden="1" x14ac:dyDescent="0.3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14</v>
      </c>
    </row>
    <row r="12284" spans="1:10" hidden="1" x14ac:dyDescent="0.3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14</v>
      </c>
    </row>
    <row r="12285" spans="1:10" hidden="1" x14ac:dyDescent="0.3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14</v>
      </c>
    </row>
    <row r="12286" spans="1:10" hidden="1" x14ac:dyDescent="0.3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14</v>
      </c>
    </row>
    <row r="12287" spans="1:10" hidden="1" x14ac:dyDescent="0.3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14</v>
      </c>
    </row>
    <row r="12288" spans="1:10" hidden="1" x14ac:dyDescent="0.3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14</v>
      </c>
    </row>
    <row r="12289" spans="1:10" hidden="1" x14ac:dyDescent="0.3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14</v>
      </c>
    </row>
    <row r="12290" spans="1:10" hidden="1" x14ac:dyDescent="0.3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14</v>
      </c>
    </row>
    <row r="12291" spans="1:10" hidden="1" x14ac:dyDescent="0.3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14</v>
      </c>
    </row>
    <row r="12292" spans="1:10" hidden="1" x14ac:dyDescent="0.3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14</v>
      </c>
    </row>
    <row r="12293" spans="1:10" hidden="1" x14ac:dyDescent="0.3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14</v>
      </c>
    </row>
    <row r="12294" spans="1:10" hidden="1" x14ac:dyDescent="0.3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14</v>
      </c>
    </row>
    <row r="12295" spans="1:10" hidden="1" x14ac:dyDescent="0.3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14</v>
      </c>
    </row>
    <row r="12296" spans="1:10" hidden="1" x14ac:dyDescent="0.3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14</v>
      </c>
    </row>
    <row r="12297" spans="1:10" hidden="1" x14ac:dyDescent="0.3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14</v>
      </c>
    </row>
    <row r="12298" spans="1:10" hidden="1" x14ac:dyDescent="0.3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14</v>
      </c>
    </row>
    <row r="12299" spans="1:10" hidden="1" x14ac:dyDescent="0.3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14</v>
      </c>
    </row>
    <row r="12300" spans="1:10" hidden="1" x14ac:dyDescent="0.3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14</v>
      </c>
    </row>
    <row r="12301" spans="1:10" hidden="1" x14ac:dyDescent="0.3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14</v>
      </c>
    </row>
    <row r="12302" spans="1:10" hidden="1" x14ac:dyDescent="0.3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14</v>
      </c>
    </row>
    <row r="12303" spans="1:10" hidden="1" x14ac:dyDescent="0.3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14</v>
      </c>
    </row>
    <row r="12304" spans="1:10" hidden="1" x14ac:dyDescent="0.3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14</v>
      </c>
    </row>
    <row r="12305" spans="1:10" hidden="1" x14ac:dyDescent="0.3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14</v>
      </c>
    </row>
    <row r="12306" spans="1:10" hidden="1" x14ac:dyDescent="0.3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14</v>
      </c>
    </row>
    <row r="12307" spans="1:10" hidden="1" x14ac:dyDescent="0.3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14</v>
      </c>
    </row>
    <row r="12308" spans="1:10" hidden="1" x14ac:dyDescent="0.3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14</v>
      </c>
    </row>
    <row r="12309" spans="1:10" hidden="1" x14ac:dyDescent="0.3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14</v>
      </c>
    </row>
    <row r="12310" spans="1:10" hidden="1" x14ac:dyDescent="0.3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14</v>
      </c>
    </row>
    <row r="12311" spans="1:10" hidden="1" x14ac:dyDescent="0.3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14</v>
      </c>
    </row>
    <row r="12312" spans="1:10" hidden="1" x14ac:dyDescent="0.3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14</v>
      </c>
    </row>
    <row r="12313" spans="1:10" hidden="1" x14ac:dyDescent="0.3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14</v>
      </c>
    </row>
    <row r="12314" spans="1:10" hidden="1" x14ac:dyDescent="0.3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14</v>
      </c>
    </row>
    <row r="12315" spans="1:10" hidden="1" x14ac:dyDescent="0.3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14</v>
      </c>
    </row>
    <row r="12316" spans="1:10" hidden="1" x14ac:dyDescent="0.3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14</v>
      </c>
    </row>
    <row r="12317" spans="1:10" hidden="1" x14ac:dyDescent="0.3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14</v>
      </c>
    </row>
    <row r="12318" spans="1:10" hidden="1" x14ac:dyDescent="0.3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14</v>
      </c>
    </row>
    <row r="12319" spans="1:10" hidden="1" x14ac:dyDescent="0.3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14</v>
      </c>
    </row>
    <row r="12320" spans="1:10" hidden="1" x14ac:dyDescent="0.3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14</v>
      </c>
    </row>
    <row r="12321" spans="1:10" hidden="1" x14ac:dyDescent="0.3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14</v>
      </c>
    </row>
    <row r="12322" spans="1:10" hidden="1" x14ac:dyDescent="0.3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14</v>
      </c>
    </row>
    <row r="12323" spans="1:10" hidden="1" x14ac:dyDescent="0.3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14</v>
      </c>
    </row>
    <row r="12324" spans="1:10" hidden="1" x14ac:dyDescent="0.3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14</v>
      </c>
    </row>
    <row r="12325" spans="1:10" hidden="1" x14ac:dyDescent="0.3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14</v>
      </c>
    </row>
    <row r="12326" spans="1:10" hidden="1" x14ac:dyDescent="0.3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14</v>
      </c>
    </row>
    <row r="12327" spans="1:10" hidden="1" x14ac:dyDescent="0.3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14</v>
      </c>
    </row>
    <row r="12328" spans="1:10" hidden="1" x14ac:dyDescent="0.3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14</v>
      </c>
    </row>
    <row r="12329" spans="1:10" hidden="1" x14ac:dyDescent="0.3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14</v>
      </c>
    </row>
    <row r="12330" spans="1:10" hidden="1" x14ac:dyDescent="0.3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14</v>
      </c>
    </row>
    <row r="12331" spans="1:10" hidden="1" x14ac:dyDescent="0.3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14</v>
      </c>
    </row>
    <row r="12332" spans="1:10" hidden="1" x14ac:dyDescent="0.3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14</v>
      </c>
    </row>
    <row r="12333" spans="1:10" hidden="1" x14ac:dyDescent="0.3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14</v>
      </c>
    </row>
    <row r="12334" spans="1:10" hidden="1" x14ac:dyDescent="0.3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14</v>
      </c>
    </row>
    <row r="12335" spans="1:10" hidden="1" x14ac:dyDescent="0.3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14</v>
      </c>
    </row>
    <row r="12336" spans="1:10" hidden="1" x14ac:dyDescent="0.3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14</v>
      </c>
    </row>
    <row r="12337" spans="1:10" hidden="1" x14ac:dyDescent="0.3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14</v>
      </c>
    </row>
    <row r="12338" spans="1:10" hidden="1" x14ac:dyDescent="0.3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14</v>
      </c>
    </row>
    <row r="12339" spans="1:10" hidden="1" x14ac:dyDescent="0.3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14</v>
      </c>
    </row>
    <row r="12340" spans="1:10" hidden="1" x14ac:dyDescent="0.3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14</v>
      </c>
    </row>
    <row r="12341" spans="1:10" hidden="1" x14ac:dyDescent="0.3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14</v>
      </c>
    </row>
    <row r="12342" spans="1:10" hidden="1" x14ac:dyDescent="0.3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14</v>
      </c>
    </row>
    <row r="12343" spans="1:10" hidden="1" x14ac:dyDescent="0.3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14</v>
      </c>
    </row>
    <row r="12344" spans="1:10" hidden="1" x14ac:dyDescent="0.3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14</v>
      </c>
    </row>
    <row r="12345" spans="1:10" hidden="1" x14ac:dyDescent="0.3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14</v>
      </c>
    </row>
    <row r="12346" spans="1:10" hidden="1" x14ac:dyDescent="0.3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14</v>
      </c>
    </row>
    <row r="12347" spans="1:10" hidden="1" x14ac:dyDescent="0.3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14</v>
      </c>
    </row>
    <row r="12348" spans="1:10" hidden="1" x14ac:dyDescent="0.3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14</v>
      </c>
    </row>
    <row r="12349" spans="1:10" hidden="1" x14ac:dyDescent="0.3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14</v>
      </c>
    </row>
    <row r="12350" spans="1:10" hidden="1" x14ac:dyDescent="0.3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14</v>
      </c>
    </row>
    <row r="12351" spans="1:10" hidden="1" x14ac:dyDescent="0.3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14</v>
      </c>
    </row>
    <row r="12352" spans="1:10" hidden="1" x14ac:dyDescent="0.3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14</v>
      </c>
    </row>
    <row r="12353" spans="1:10" hidden="1" x14ac:dyDescent="0.3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14</v>
      </c>
    </row>
    <row r="12354" spans="1:10" hidden="1" x14ac:dyDescent="0.3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14</v>
      </c>
    </row>
    <row r="12355" spans="1:10" hidden="1" x14ac:dyDescent="0.3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14</v>
      </c>
    </row>
    <row r="12356" spans="1:10" hidden="1" x14ac:dyDescent="0.3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14</v>
      </c>
    </row>
    <row r="12357" spans="1:10" hidden="1" x14ac:dyDescent="0.3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14</v>
      </c>
    </row>
    <row r="12358" spans="1:10" hidden="1" x14ac:dyDescent="0.3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14</v>
      </c>
    </row>
    <row r="12359" spans="1:10" hidden="1" x14ac:dyDescent="0.3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14</v>
      </c>
    </row>
    <row r="12360" spans="1:10" hidden="1" x14ac:dyDescent="0.3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14</v>
      </c>
    </row>
    <row r="12361" spans="1:10" hidden="1" x14ac:dyDescent="0.3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14</v>
      </c>
    </row>
    <row r="12362" spans="1:10" hidden="1" x14ac:dyDescent="0.3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14</v>
      </c>
    </row>
    <row r="12363" spans="1:10" hidden="1" x14ac:dyDescent="0.3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14</v>
      </c>
    </row>
    <row r="12364" spans="1:10" hidden="1" x14ac:dyDescent="0.3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14</v>
      </c>
    </row>
    <row r="12365" spans="1:10" hidden="1" x14ac:dyDescent="0.3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14</v>
      </c>
    </row>
    <row r="12366" spans="1:10" hidden="1" x14ac:dyDescent="0.3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14</v>
      </c>
    </row>
    <row r="12367" spans="1:10" hidden="1" x14ac:dyDescent="0.3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14</v>
      </c>
    </row>
    <row r="12368" spans="1:10" hidden="1" x14ac:dyDescent="0.3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14</v>
      </c>
    </row>
    <row r="12369" spans="1:10" hidden="1" x14ac:dyDescent="0.3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14</v>
      </c>
    </row>
    <row r="12370" spans="1:10" hidden="1" x14ac:dyDescent="0.3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14</v>
      </c>
    </row>
    <row r="12371" spans="1:10" hidden="1" x14ac:dyDescent="0.3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14</v>
      </c>
    </row>
    <row r="12372" spans="1:10" hidden="1" x14ac:dyDescent="0.3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14</v>
      </c>
    </row>
    <row r="12373" spans="1:10" hidden="1" x14ac:dyDescent="0.3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14</v>
      </c>
    </row>
    <row r="12374" spans="1:10" hidden="1" x14ac:dyDescent="0.3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14</v>
      </c>
    </row>
    <row r="12375" spans="1:10" hidden="1" x14ac:dyDescent="0.3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14</v>
      </c>
    </row>
    <row r="12376" spans="1:10" hidden="1" x14ac:dyDescent="0.3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14</v>
      </c>
    </row>
    <row r="12377" spans="1:10" hidden="1" x14ac:dyDescent="0.3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14</v>
      </c>
    </row>
    <row r="12378" spans="1:10" hidden="1" x14ac:dyDescent="0.3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14</v>
      </c>
    </row>
    <row r="12379" spans="1:10" hidden="1" x14ac:dyDescent="0.3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14</v>
      </c>
    </row>
    <row r="12380" spans="1:10" hidden="1" x14ac:dyDescent="0.3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14</v>
      </c>
    </row>
    <row r="12381" spans="1:10" hidden="1" x14ac:dyDescent="0.3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14</v>
      </c>
    </row>
    <row r="12382" spans="1:10" hidden="1" x14ac:dyDescent="0.3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14</v>
      </c>
    </row>
    <row r="12383" spans="1:10" hidden="1" x14ac:dyDescent="0.3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14</v>
      </c>
    </row>
    <row r="12384" spans="1:10" hidden="1" x14ac:dyDescent="0.3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14</v>
      </c>
    </row>
    <row r="12385" spans="1:10" hidden="1" x14ac:dyDescent="0.3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14</v>
      </c>
    </row>
    <row r="12386" spans="1:10" hidden="1" x14ac:dyDescent="0.3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14</v>
      </c>
    </row>
    <row r="12387" spans="1:10" hidden="1" x14ac:dyDescent="0.3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14</v>
      </c>
    </row>
    <row r="12388" spans="1:10" hidden="1" x14ac:dyDescent="0.3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14</v>
      </c>
    </row>
    <row r="12389" spans="1:10" hidden="1" x14ac:dyDescent="0.3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14</v>
      </c>
    </row>
    <row r="12390" spans="1:10" hidden="1" x14ac:dyDescent="0.3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14</v>
      </c>
    </row>
    <row r="12391" spans="1:10" hidden="1" x14ac:dyDescent="0.3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14</v>
      </c>
    </row>
    <row r="12392" spans="1:10" hidden="1" x14ac:dyDescent="0.3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14</v>
      </c>
    </row>
    <row r="12393" spans="1:10" hidden="1" x14ac:dyDescent="0.3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14</v>
      </c>
    </row>
    <row r="12394" spans="1:10" hidden="1" x14ac:dyDescent="0.3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14</v>
      </c>
    </row>
    <row r="12395" spans="1:10" hidden="1" x14ac:dyDescent="0.3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14</v>
      </c>
    </row>
    <row r="12396" spans="1:10" hidden="1" x14ac:dyDescent="0.3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14</v>
      </c>
    </row>
    <row r="12397" spans="1:10" hidden="1" x14ac:dyDescent="0.3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14</v>
      </c>
    </row>
    <row r="12398" spans="1:10" hidden="1" x14ac:dyDescent="0.3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14</v>
      </c>
    </row>
    <row r="12399" spans="1:10" hidden="1" x14ac:dyDescent="0.3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14</v>
      </c>
    </row>
    <row r="12400" spans="1:10" hidden="1" x14ac:dyDescent="0.3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14</v>
      </c>
    </row>
    <row r="12401" spans="1:10" hidden="1" x14ac:dyDescent="0.3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14</v>
      </c>
    </row>
    <row r="12402" spans="1:10" hidden="1" x14ac:dyDescent="0.3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14</v>
      </c>
    </row>
    <row r="12403" spans="1:10" hidden="1" x14ac:dyDescent="0.3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14</v>
      </c>
    </row>
    <row r="12404" spans="1:10" hidden="1" x14ac:dyDescent="0.3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14</v>
      </c>
    </row>
    <row r="12405" spans="1:10" hidden="1" x14ac:dyDescent="0.3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14</v>
      </c>
    </row>
    <row r="12406" spans="1:10" hidden="1" x14ac:dyDescent="0.3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14</v>
      </c>
    </row>
    <row r="12407" spans="1:10" hidden="1" x14ac:dyDescent="0.3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14</v>
      </c>
    </row>
    <row r="12408" spans="1:10" hidden="1" x14ac:dyDescent="0.3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14</v>
      </c>
    </row>
    <row r="12409" spans="1:10" hidden="1" x14ac:dyDescent="0.3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14</v>
      </c>
    </row>
    <row r="12410" spans="1:10" hidden="1" x14ac:dyDescent="0.3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14</v>
      </c>
    </row>
    <row r="12411" spans="1:10" hidden="1" x14ac:dyDescent="0.3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14</v>
      </c>
    </row>
    <row r="12412" spans="1:10" hidden="1" x14ac:dyDescent="0.3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14</v>
      </c>
    </row>
    <row r="12413" spans="1:10" hidden="1" x14ac:dyDescent="0.3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14</v>
      </c>
    </row>
    <row r="12414" spans="1:10" hidden="1" x14ac:dyDescent="0.3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14</v>
      </c>
    </row>
    <row r="12415" spans="1:10" hidden="1" x14ac:dyDescent="0.3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14</v>
      </c>
    </row>
    <row r="12416" spans="1:10" hidden="1" x14ac:dyDescent="0.3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14</v>
      </c>
    </row>
    <row r="12417" spans="1:10" hidden="1" x14ac:dyDescent="0.3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14</v>
      </c>
    </row>
    <row r="12418" spans="1:10" hidden="1" x14ac:dyDescent="0.3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14</v>
      </c>
    </row>
    <row r="12419" spans="1:10" hidden="1" x14ac:dyDescent="0.3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14</v>
      </c>
    </row>
    <row r="12420" spans="1:10" hidden="1" x14ac:dyDescent="0.3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14</v>
      </c>
    </row>
    <row r="12421" spans="1:10" hidden="1" x14ac:dyDescent="0.3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14</v>
      </c>
    </row>
    <row r="12422" spans="1:10" hidden="1" x14ac:dyDescent="0.3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14</v>
      </c>
    </row>
    <row r="12423" spans="1:10" hidden="1" x14ac:dyDescent="0.3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14</v>
      </c>
    </row>
    <row r="12424" spans="1:10" hidden="1" x14ac:dyDescent="0.3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14</v>
      </c>
    </row>
    <row r="12425" spans="1:10" hidden="1" x14ac:dyDescent="0.3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14</v>
      </c>
    </row>
    <row r="12426" spans="1:10" hidden="1" x14ac:dyDescent="0.3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14</v>
      </c>
    </row>
    <row r="12427" spans="1:10" hidden="1" x14ac:dyDescent="0.3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14</v>
      </c>
    </row>
    <row r="12428" spans="1:10" hidden="1" x14ac:dyDescent="0.3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14</v>
      </c>
    </row>
    <row r="12429" spans="1:10" hidden="1" x14ac:dyDescent="0.3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14</v>
      </c>
    </row>
    <row r="12430" spans="1:10" hidden="1" x14ac:dyDescent="0.3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14</v>
      </c>
    </row>
    <row r="12431" spans="1:10" hidden="1" x14ac:dyDescent="0.3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14</v>
      </c>
    </row>
    <row r="12432" spans="1:10" hidden="1" x14ac:dyDescent="0.3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14</v>
      </c>
    </row>
    <row r="12433" spans="1:10" hidden="1" x14ac:dyDescent="0.3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14</v>
      </c>
    </row>
    <row r="12434" spans="1:10" hidden="1" x14ac:dyDescent="0.3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14</v>
      </c>
    </row>
    <row r="12435" spans="1:10" hidden="1" x14ac:dyDescent="0.3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14</v>
      </c>
    </row>
    <row r="12436" spans="1:10" hidden="1" x14ac:dyDescent="0.3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14</v>
      </c>
    </row>
    <row r="12437" spans="1:10" hidden="1" x14ac:dyDescent="0.3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14</v>
      </c>
    </row>
    <row r="12438" spans="1:10" hidden="1" x14ac:dyDescent="0.3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14</v>
      </c>
    </row>
    <row r="12439" spans="1:10" hidden="1" x14ac:dyDescent="0.3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14</v>
      </c>
    </row>
    <row r="12440" spans="1:10" hidden="1" x14ac:dyDescent="0.3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14</v>
      </c>
    </row>
    <row r="12441" spans="1:10" hidden="1" x14ac:dyDescent="0.3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14</v>
      </c>
    </row>
    <row r="12442" spans="1:10" hidden="1" x14ac:dyDescent="0.3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14</v>
      </c>
    </row>
    <row r="12443" spans="1:10" hidden="1" x14ac:dyDescent="0.3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14</v>
      </c>
    </row>
    <row r="12444" spans="1:10" hidden="1" x14ac:dyDescent="0.3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14</v>
      </c>
    </row>
    <row r="12445" spans="1:10" hidden="1" x14ac:dyDescent="0.3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14</v>
      </c>
    </row>
    <row r="12446" spans="1:10" hidden="1" x14ac:dyDescent="0.3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14</v>
      </c>
    </row>
    <row r="12447" spans="1:10" hidden="1" x14ac:dyDescent="0.3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14</v>
      </c>
    </row>
    <row r="12448" spans="1:10" hidden="1" x14ac:dyDescent="0.3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14</v>
      </c>
    </row>
    <row r="12449" spans="1:10" hidden="1" x14ac:dyDescent="0.3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14</v>
      </c>
    </row>
    <row r="12450" spans="1:10" hidden="1" x14ac:dyDescent="0.3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14</v>
      </c>
    </row>
    <row r="12451" spans="1:10" hidden="1" x14ac:dyDescent="0.3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14</v>
      </c>
    </row>
    <row r="12452" spans="1:10" hidden="1" x14ac:dyDescent="0.3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14</v>
      </c>
    </row>
    <row r="12453" spans="1:10" hidden="1" x14ac:dyDescent="0.3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14</v>
      </c>
    </row>
    <row r="12454" spans="1:10" hidden="1" x14ac:dyDescent="0.3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14</v>
      </c>
    </row>
    <row r="12455" spans="1:10" hidden="1" x14ac:dyDescent="0.3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14</v>
      </c>
    </row>
    <row r="12456" spans="1:10" hidden="1" x14ac:dyDescent="0.3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14</v>
      </c>
    </row>
    <row r="12457" spans="1:10" hidden="1" x14ac:dyDescent="0.3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14</v>
      </c>
    </row>
    <row r="12458" spans="1:10" hidden="1" x14ac:dyDescent="0.3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14</v>
      </c>
    </row>
    <row r="12459" spans="1:10" hidden="1" x14ac:dyDescent="0.3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14</v>
      </c>
    </row>
    <row r="12460" spans="1:10" hidden="1" x14ac:dyDescent="0.3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14</v>
      </c>
    </row>
    <row r="12461" spans="1:10" hidden="1" x14ac:dyDescent="0.3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14</v>
      </c>
    </row>
    <row r="12462" spans="1:10" hidden="1" x14ac:dyDescent="0.3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14</v>
      </c>
    </row>
    <row r="12463" spans="1:10" hidden="1" x14ac:dyDescent="0.3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14</v>
      </c>
    </row>
    <row r="12464" spans="1:10" hidden="1" x14ac:dyDescent="0.3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14</v>
      </c>
    </row>
    <row r="12465" spans="1:10" hidden="1" x14ac:dyDescent="0.3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14</v>
      </c>
    </row>
    <row r="12466" spans="1:10" hidden="1" x14ac:dyDescent="0.3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14</v>
      </c>
    </row>
    <row r="12467" spans="1:10" hidden="1" x14ac:dyDescent="0.3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14</v>
      </c>
    </row>
    <row r="12468" spans="1:10" hidden="1" x14ac:dyDescent="0.3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14</v>
      </c>
    </row>
    <row r="12469" spans="1:10" hidden="1" x14ac:dyDescent="0.3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14</v>
      </c>
    </row>
    <row r="12470" spans="1:10" hidden="1" x14ac:dyDescent="0.3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14</v>
      </c>
    </row>
    <row r="12471" spans="1:10" hidden="1" x14ac:dyDescent="0.3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14</v>
      </c>
    </row>
    <row r="12472" spans="1:10" hidden="1" x14ac:dyDescent="0.3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14</v>
      </c>
    </row>
    <row r="12473" spans="1:10" hidden="1" x14ac:dyDescent="0.3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14</v>
      </c>
    </row>
    <row r="12474" spans="1:10" hidden="1" x14ac:dyDescent="0.3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14</v>
      </c>
    </row>
    <row r="12475" spans="1:10" hidden="1" x14ac:dyDescent="0.3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14</v>
      </c>
    </row>
    <row r="12476" spans="1:10" hidden="1" x14ac:dyDescent="0.3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14</v>
      </c>
    </row>
    <row r="12477" spans="1:10" hidden="1" x14ac:dyDescent="0.3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14</v>
      </c>
    </row>
    <row r="12478" spans="1:10" hidden="1" x14ac:dyDescent="0.3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14</v>
      </c>
    </row>
    <row r="12479" spans="1:10" hidden="1" x14ac:dyDescent="0.3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14</v>
      </c>
    </row>
    <row r="12480" spans="1:10" hidden="1" x14ac:dyDescent="0.3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14</v>
      </c>
    </row>
    <row r="12481" spans="1:10" hidden="1" x14ac:dyDescent="0.3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14</v>
      </c>
    </row>
    <row r="12482" spans="1:10" hidden="1" x14ac:dyDescent="0.3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14</v>
      </c>
    </row>
    <row r="12483" spans="1:10" hidden="1" x14ac:dyDescent="0.3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14</v>
      </c>
    </row>
    <row r="12484" spans="1:10" hidden="1" x14ac:dyDescent="0.3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14</v>
      </c>
    </row>
    <row r="12485" spans="1:10" hidden="1" x14ac:dyDescent="0.3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14</v>
      </c>
    </row>
    <row r="12486" spans="1:10" hidden="1" x14ac:dyDescent="0.3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14</v>
      </c>
    </row>
    <row r="12487" spans="1:10" hidden="1" x14ac:dyDescent="0.3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14</v>
      </c>
    </row>
    <row r="12488" spans="1:10" hidden="1" x14ac:dyDescent="0.3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14</v>
      </c>
    </row>
    <row r="12489" spans="1:10" hidden="1" x14ac:dyDescent="0.3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14</v>
      </c>
    </row>
    <row r="12490" spans="1:10" hidden="1" x14ac:dyDescent="0.3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14</v>
      </c>
    </row>
    <row r="12491" spans="1:10" hidden="1" x14ac:dyDescent="0.3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14</v>
      </c>
    </row>
    <row r="12492" spans="1:10" hidden="1" x14ac:dyDescent="0.3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14</v>
      </c>
    </row>
    <row r="12493" spans="1:10" hidden="1" x14ac:dyDescent="0.3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14</v>
      </c>
    </row>
    <row r="12494" spans="1:10" hidden="1" x14ac:dyDescent="0.3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14</v>
      </c>
    </row>
    <row r="12495" spans="1:10" hidden="1" x14ac:dyDescent="0.3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14</v>
      </c>
    </row>
    <row r="12496" spans="1:10" hidden="1" x14ac:dyDescent="0.3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14</v>
      </c>
    </row>
    <row r="12497" spans="1:10" hidden="1" x14ac:dyDescent="0.3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14</v>
      </c>
    </row>
    <row r="12498" spans="1:10" hidden="1" x14ac:dyDescent="0.3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14</v>
      </c>
    </row>
    <row r="12499" spans="1:10" hidden="1" x14ac:dyDescent="0.3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14</v>
      </c>
    </row>
    <row r="12500" spans="1:10" hidden="1" x14ac:dyDescent="0.3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14</v>
      </c>
    </row>
    <row r="12501" spans="1:10" hidden="1" x14ac:dyDescent="0.3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14</v>
      </c>
    </row>
    <row r="12502" spans="1:10" hidden="1" x14ac:dyDescent="0.3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14</v>
      </c>
    </row>
    <row r="12503" spans="1:10" hidden="1" x14ac:dyDescent="0.3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14</v>
      </c>
    </row>
    <row r="12504" spans="1:10" hidden="1" x14ac:dyDescent="0.3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14</v>
      </c>
    </row>
    <row r="12505" spans="1:10" hidden="1" x14ac:dyDescent="0.3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14</v>
      </c>
    </row>
    <row r="12506" spans="1:10" hidden="1" x14ac:dyDescent="0.3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14</v>
      </c>
    </row>
    <row r="12507" spans="1:10" hidden="1" x14ac:dyDescent="0.3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14</v>
      </c>
    </row>
    <row r="12508" spans="1:10" hidden="1" x14ac:dyDescent="0.3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14</v>
      </c>
    </row>
    <row r="12509" spans="1:10" hidden="1" x14ac:dyDescent="0.3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14</v>
      </c>
    </row>
    <row r="12510" spans="1:10" hidden="1" x14ac:dyDescent="0.3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14</v>
      </c>
    </row>
    <row r="12511" spans="1:10" hidden="1" x14ac:dyDescent="0.3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14</v>
      </c>
    </row>
    <row r="12512" spans="1:10" hidden="1" x14ac:dyDescent="0.3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14</v>
      </c>
    </row>
    <row r="12513" spans="1:10" hidden="1" x14ac:dyDescent="0.3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14</v>
      </c>
    </row>
    <row r="12514" spans="1:10" hidden="1" x14ac:dyDescent="0.3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14</v>
      </c>
    </row>
    <row r="12515" spans="1:10" hidden="1" x14ac:dyDescent="0.3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14</v>
      </c>
    </row>
    <row r="12516" spans="1:10" hidden="1" x14ac:dyDescent="0.3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14</v>
      </c>
    </row>
    <row r="12517" spans="1:10" hidden="1" x14ac:dyDescent="0.3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14</v>
      </c>
    </row>
    <row r="12518" spans="1:10" hidden="1" x14ac:dyDescent="0.3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14</v>
      </c>
    </row>
    <row r="12519" spans="1:10" hidden="1" x14ac:dyDescent="0.3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14</v>
      </c>
    </row>
    <row r="12520" spans="1:10" hidden="1" x14ac:dyDescent="0.3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14</v>
      </c>
    </row>
    <row r="12521" spans="1:10" hidden="1" x14ac:dyDescent="0.3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14</v>
      </c>
    </row>
    <row r="12522" spans="1:10" hidden="1" x14ac:dyDescent="0.3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14</v>
      </c>
    </row>
    <row r="12523" spans="1:10" hidden="1" x14ac:dyDescent="0.3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14</v>
      </c>
    </row>
    <row r="12524" spans="1:10" hidden="1" x14ac:dyDescent="0.3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14</v>
      </c>
    </row>
    <row r="12525" spans="1:10" hidden="1" x14ac:dyDescent="0.3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14</v>
      </c>
    </row>
    <row r="12526" spans="1:10" hidden="1" x14ac:dyDescent="0.3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14</v>
      </c>
    </row>
    <row r="12527" spans="1:10" hidden="1" x14ac:dyDescent="0.3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14</v>
      </c>
    </row>
    <row r="12528" spans="1:10" hidden="1" x14ac:dyDescent="0.3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14</v>
      </c>
    </row>
    <row r="12529" spans="1:10" hidden="1" x14ac:dyDescent="0.3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14</v>
      </c>
    </row>
    <row r="12530" spans="1:10" hidden="1" x14ac:dyDescent="0.3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14</v>
      </c>
    </row>
    <row r="12531" spans="1:10" hidden="1" x14ac:dyDescent="0.3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14</v>
      </c>
    </row>
    <row r="12532" spans="1:10" hidden="1" x14ac:dyDescent="0.3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14</v>
      </c>
    </row>
    <row r="12533" spans="1:10" hidden="1" x14ac:dyDescent="0.3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14</v>
      </c>
    </row>
    <row r="12534" spans="1:10" hidden="1" x14ac:dyDescent="0.3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14</v>
      </c>
    </row>
    <row r="12535" spans="1:10" hidden="1" x14ac:dyDescent="0.3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14</v>
      </c>
    </row>
    <row r="12536" spans="1:10" hidden="1" x14ac:dyDescent="0.3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14</v>
      </c>
    </row>
    <row r="12537" spans="1:10" hidden="1" x14ac:dyDescent="0.3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14</v>
      </c>
    </row>
    <row r="12538" spans="1:10" hidden="1" x14ac:dyDescent="0.3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14</v>
      </c>
    </row>
    <row r="12539" spans="1:10" hidden="1" x14ac:dyDescent="0.3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14</v>
      </c>
    </row>
    <row r="12540" spans="1:10" hidden="1" x14ac:dyDescent="0.3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14</v>
      </c>
    </row>
    <row r="12541" spans="1:10" hidden="1" x14ac:dyDescent="0.3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14</v>
      </c>
    </row>
    <row r="12542" spans="1:10" hidden="1" x14ac:dyDescent="0.3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14</v>
      </c>
    </row>
    <row r="12543" spans="1:10" hidden="1" x14ac:dyDescent="0.3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14</v>
      </c>
    </row>
    <row r="12544" spans="1:10" hidden="1" x14ac:dyDescent="0.3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14</v>
      </c>
    </row>
    <row r="12545" spans="1:10" hidden="1" x14ac:dyDescent="0.3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14</v>
      </c>
    </row>
    <row r="12546" spans="1:10" hidden="1" x14ac:dyDescent="0.3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14</v>
      </c>
    </row>
    <row r="12547" spans="1:10" hidden="1" x14ac:dyDescent="0.3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14</v>
      </c>
    </row>
    <row r="12548" spans="1:10" hidden="1" x14ac:dyDescent="0.3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14</v>
      </c>
    </row>
    <row r="12549" spans="1:10" hidden="1" x14ac:dyDescent="0.3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14</v>
      </c>
    </row>
    <row r="12550" spans="1:10" hidden="1" x14ac:dyDescent="0.3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14</v>
      </c>
    </row>
    <row r="12551" spans="1:10" hidden="1" x14ac:dyDescent="0.3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14</v>
      </c>
    </row>
    <row r="12552" spans="1:10" hidden="1" x14ac:dyDescent="0.3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14</v>
      </c>
    </row>
    <row r="12553" spans="1:10" hidden="1" x14ac:dyDescent="0.3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14</v>
      </c>
    </row>
    <row r="12554" spans="1:10" hidden="1" x14ac:dyDescent="0.3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14</v>
      </c>
    </row>
    <row r="12555" spans="1:10" hidden="1" x14ac:dyDescent="0.3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14</v>
      </c>
    </row>
    <row r="12556" spans="1:10" hidden="1" x14ac:dyDescent="0.3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14</v>
      </c>
    </row>
    <row r="12557" spans="1:10" hidden="1" x14ac:dyDescent="0.3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14</v>
      </c>
    </row>
    <row r="12558" spans="1:10" hidden="1" x14ac:dyDescent="0.3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14</v>
      </c>
    </row>
    <row r="12559" spans="1:10" hidden="1" x14ac:dyDescent="0.3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14</v>
      </c>
    </row>
    <row r="12560" spans="1:10" hidden="1" x14ac:dyDescent="0.3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14</v>
      </c>
    </row>
    <row r="12561" spans="1:10" hidden="1" x14ac:dyDescent="0.3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14</v>
      </c>
    </row>
    <row r="12562" spans="1:10" hidden="1" x14ac:dyDescent="0.3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14</v>
      </c>
    </row>
    <row r="12563" spans="1:10" hidden="1" x14ac:dyDescent="0.3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14</v>
      </c>
    </row>
    <row r="12564" spans="1:10" hidden="1" x14ac:dyDescent="0.3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14</v>
      </c>
    </row>
    <row r="12565" spans="1:10" hidden="1" x14ac:dyDescent="0.3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14</v>
      </c>
    </row>
    <row r="12566" spans="1:10" hidden="1" x14ac:dyDescent="0.3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14</v>
      </c>
    </row>
    <row r="12567" spans="1:10" hidden="1" x14ac:dyDescent="0.3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14</v>
      </c>
    </row>
    <row r="12568" spans="1:10" hidden="1" x14ac:dyDescent="0.3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14</v>
      </c>
    </row>
    <row r="12569" spans="1:10" hidden="1" x14ac:dyDescent="0.3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14</v>
      </c>
    </row>
    <row r="12570" spans="1:10" hidden="1" x14ac:dyDescent="0.3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14</v>
      </c>
    </row>
    <row r="12571" spans="1:10" hidden="1" x14ac:dyDescent="0.3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14</v>
      </c>
    </row>
    <row r="12572" spans="1:10" hidden="1" x14ac:dyDescent="0.3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14</v>
      </c>
    </row>
    <row r="12573" spans="1:10" hidden="1" x14ac:dyDescent="0.3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14</v>
      </c>
    </row>
    <row r="12574" spans="1:10" hidden="1" x14ac:dyDescent="0.3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14</v>
      </c>
    </row>
    <row r="12575" spans="1:10" hidden="1" x14ac:dyDescent="0.3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14</v>
      </c>
    </row>
    <row r="12576" spans="1:10" hidden="1" x14ac:dyDescent="0.3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14</v>
      </c>
    </row>
    <row r="12577" spans="1:10" hidden="1" x14ac:dyDescent="0.3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14</v>
      </c>
    </row>
    <row r="12578" spans="1:10" hidden="1" x14ac:dyDescent="0.3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14</v>
      </c>
    </row>
    <row r="12579" spans="1:10" hidden="1" x14ac:dyDescent="0.3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14</v>
      </c>
    </row>
    <row r="12580" spans="1:10" hidden="1" x14ac:dyDescent="0.3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14</v>
      </c>
    </row>
    <row r="12581" spans="1:10" hidden="1" x14ac:dyDescent="0.3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14</v>
      </c>
    </row>
    <row r="12582" spans="1:10" hidden="1" x14ac:dyDescent="0.3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14</v>
      </c>
    </row>
    <row r="12583" spans="1:10" hidden="1" x14ac:dyDescent="0.3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14</v>
      </c>
    </row>
    <row r="12584" spans="1:10" hidden="1" x14ac:dyDescent="0.3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14</v>
      </c>
    </row>
    <row r="12585" spans="1:10" hidden="1" x14ac:dyDescent="0.3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14</v>
      </c>
    </row>
    <row r="12586" spans="1:10" hidden="1" x14ac:dyDescent="0.3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14</v>
      </c>
    </row>
    <row r="12587" spans="1:10" hidden="1" x14ac:dyDescent="0.3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14</v>
      </c>
    </row>
    <row r="12588" spans="1:10" hidden="1" x14ac:dyDescent="0.3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14</v>
      </c>
    </row>
    <row r="12589" spans="1:10" hidden="1" x14ac:dyDescent="0.3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14</v>
      </c>
    </row>
    <row r="12590" spans="1:10" hidden="1" x14ac:dyDescent="0.3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14</v>
      </c>
    </row>
    <row r="12591" spans="1:10" hidden="1" x14ac:dyDescent="0.3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14</v>
      </c>
    </row>
    <row r="12592" spans="1:10" hidden="1" x14ac:dyDescent="0.3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14</v>
      </c>
    </row>
    <row r="12593" spans="1:10" hidden="1" x14ac:dyDescent="0.3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14</v>
      </c>
    </row>
    <row r="12594" spans="1:10" hidden="1" x14ac:dyDescent="0.3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14</v>
      </c>
    </row>
    <row r="12595" spans="1:10" hidden="1" x14ac:dyDescent="0.3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14</v>
      </c>
    </row>
    <row r="12596" spans="1:10" hidden="1" x14ac:dyDescent="0.3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14</v>
      </c>
    </row>
    <row r="12597" spans="1:10" hidden="1" x14ac:dyDescent="0.3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14</v>
      </c>
    </row>
    <row r="12598" spans="1:10" hidden="1" x14ac:dyDescent="0.3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14</v>
      </c>
    </row>
    <row r="12599" spans="1:10" hidden="1" x14ac:dyDescent="0.3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14</v>
      </c>
    </row>
    <row r="12600" spans="1:10" hidden="1" x14ac:dyDescent="0.3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14</v>
      </c>
    </row>
    <row r="12601" spans="1:10" hidden="1" x14ac:dyDescent="0.3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14</v>
      </c>
    </row>
    <row r="12602" spans="1:10" hidden="1" x14ac:dyDescent="0.3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14</v>
      </c>
    </row>
    <row r="12603" spans="1:10" hidden="1" x14ac:dyDescent="0.3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14</v>
      </c>
    </row>
    <row r="12604" spans="1:10" hidden="1" x14ac:dyDescent="0.3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14</v>
      </c>
    </row>
    <row r="12605" spans="1:10" hidden="1" x14ac:dyDescent="0.3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14</v>
      </c>
    </row>
    <row r="12606" spans="1:10" hidden="1" x14ac:dyDescent="0.3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14</v>
      </c>
    </row>
    <row r="12607" spans="1:10" hidden="1" x14ac:dyDescent="0.3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14</v>
      </c>
    </row>
    <row r="12608" spans="1:10" hidden="1" x14ac:dyDescent="0.3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14</v>
      </c>
    </row>
    <row r="12609" spans="1:10" hidden="1" x14ac:dyDescent="0.3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14</v>
      </c>
    </row>
    <row r="12610" spans="1:10" hidden="1" x14ac:dyDescent="0.3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14</v>
      </c>
    </row>
    <row r="12611" spans="1:10" hidden="1" x14ac:dyDescent="0.3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14</v>
      </c>
    </row>
    <row r="12612" spans="1:10" hidden="1" x14ac:dyDescent="0.3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14</v>
      </c>
    </row>
    <row r="12613" spans="1:10" hidden="1" x14ac:dyDescent="0.3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14</v>
      </c>
    </row>
    <row r="12614" spans="1:10" hidden="1" x14ac:dyDescent="0.3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14</v>
      </c>
    </row>
    <row r="12615" spans="1:10" hidden="1" x14ac:dyDescent="0.3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14</v>
      </c>
    </row>
    <row r="12616" spans="1:10" hidden="1" x14ac:dyDescent="0.3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14</v>
      </c>
    </row>
    <row r="12617" spans="1:10" hidden="1" x14ac:dyDescent="0.3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14</v>
      </c>
    </row>
    <row r="12618" spans="1:10" hidden="1" x14ac:dyDescent="0.3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14</v>
      </c>
    </row>
    <row r="12619" spans="1:10" hidden="1" x14ac:dyDescent="0.3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14</v>
      </c>
    </row>
    <row r="12620" spans="1:10" hidden="1" x14ac:dyDescent="0.3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14</v>
      </c>
    </row>
    <row r="12621" spans="1:10" hidden="1" x14ac:dyDescent="0.3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14</v>
      </c>
    </row>
    <row r="12622" spans="1:10" hidden="1" x14ac:dyDescent="0.3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14</v>
      </c>
    </row>
    <row r="12623" spans="1:10" hidden="1" x14ac:dyDescent="0.3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14</v>
      </c>
    </row>
    <row r="12624" spans="1:10" hidden="1" x14ac:dyDescent="0.3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14</v>
      </c>
    </row>
    <row r="12625" spans="1:10" hidden="1" x14ac:dyDescent="0.3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14</v>
      </c>
    </row>
    <row r="12626" spans="1:10" hidden="1" x14ac:dyDescent="0.3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14</v>
      </c>
    </row>
    <row r="12627" spans="1:10" hidden="1" x14ac:dyDescent="0.3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14</v>
      </c>
    </row>
    <row r="12628" spans="1:10" hidden="1" x14ac:dyDescent="0.3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14</v>
      </c>
    </row>
    <row r="12629" spans="1:10" hidden="1" x14ac:dyDescent="0.3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14</v>
      </c>
    </row>
    <row r="12630" spans="1:10" hidden="1" x14ac:dyDescent="0.3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14</v>
      </c>
    </row>
    <row r="12631" spans="1:10" hidden="1" x14ac:dyDescent="0.3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14</v>
      </c>
    </row>
    <row r="12632" spans="1:10" hidden="1" x14ac:dyDescent="0.3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14</v>
      </c>
    </row>
    <row r="12633" spans="1:10" hidden="1" x14ac:dyDescent="0.3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14</v>
      </c>
    </row>
    <row r="12634" spans="1:10" hidden="1" x14ac:dyDescent="0.3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14</v>
      </c>
    </row>
    <row r="12635" spans="1:10" hidden="1" x14ac:dyDescent="0.3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14</v>
      </c>
    </row>
    <row r="12636" spans="1:10" hidden="1" x14ac:dyDescent="0.3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14</v>
      </c>
    </row>
    <row r="12637" spans="1:10" hidden="1" x14ac:dyDescent="0.3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14</v>
      </c>
    </row>
    <row r="12638" spans="1:10" hidden="1" x14ac:dyDescent="0.3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14</v>
      </c>
    </row>
    <row r="12639" spans="1:10" hidden="1" x14ac:dyDescent="0.3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14</v>
      </c>
    </row>
    <row r="12640" spans="1:10" hidden="1" x14ac:dyDescent="0.3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14</v>
      </c>
    </row>
    <row r="12641" spans="1:10" hidden="1" x14ac:dyDescent="0.3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14</v>
      </c>
    </row>
    <row r="12642" spans="1:10" hidden="1" x14ac:dyDescent="0.3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14</v>
      </c>
    </row>
    <row r="12643" spans="1:10" hidden="1" x14ac:dyDescent="0.3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14</v>
      </c>
    </row>
    <row r="12644" spans="1:10" hidden="1" x14ac:dyDescent="0.3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14</v>
      </c>
    </row>
    <row r="12645" spans="1:10" hidden="1" x14ac:dyDescent="0.3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14</v>
      </c>
    </row>
    <row r="12646" spans="1:10" hidden="1" x14ac:dyDescent="0.3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14</v>
      </c>
    </row>
    <row r="12647" spans="1:10" hidden="1" x14ac:dyDescent="0.3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14</v>
      </c>
    </row>
    <row r="12648" spans="1:10" hidden="1" x14ac:dyDescent="0.3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14</v>
      </c>
    </row>
    <row r="12649" spans="1:10" hidden="1" x14ac:dyDescent="0.3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14</v>
      </c>
    </row>
    <row r="12650" spans="1:10" hidden="1" x14ac:dyDescent="0.3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14</v>
      </c>
    </row>
    <row r="12651" spans="1:10" hidden="1" x14ac:dyDescent="0.3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14</v>
      </c>
    </row>
    <row r="12652" spans="1:10" hidden="1" x14ac:dyDescent="0.3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14</v>
      </c>
    </row>
    <row r="12653" spans="1:10" hidden="1" x14ac:dyDescent="0.3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14</v>
      </c>
    </row>
    <row r="12654" spans="1:10" hidden="1" x14ac:dyDescent="0.3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14</v>
      </c>
    </row>
    <row r="12655" spans="1:10" hidden="1" x14ac:dyDescent="0.3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14</v>
      </c>
    </row>
    <row r="12656" spans="1:10" hidden="1" x14ac:dyDescent="0.3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14</v>
      </c>
    </row>
    <row r="12657" spans="1:10" hidden="1" x14ac:dyDescent="0.3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14</v>
      </c>
    </row>
    <row r="12658" spans="1:10" hidden="1" x14ac:dyDescent="0.3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14</v>
      </c>
    </row>
    <row r="12659" spans="1:10" hidden="1" x14ac:dyDescent="0.3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14</v>
      </c>
    </row>
    <row r="12660" spans="1:10" hidden="1" x14ac:dyDescent="0.3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14</v>
      </c>
    </row>
    <row r="12661" spans="1:10" hidden="1" x14ac:dyDescent="0.3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14</v>
      </c>
    </row>
    <row r="12662" spans="1:10" hidden="1" x14ac:dyDescent="0.3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14</v>
      </c>
    </row>
    <row r="12663" spans="1:10" hidden="1" x14ac:dyDescent="0.3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14</v>
      </c>
    </row>
    <row r="12664" spans="1:10" hidden="1" x14ac:dyDescent="0.3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14</v>
      </c>
    </row>
    <row r="12665" spans="1:10" hidden="1" x14ac:dyDescent="0.3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14</v>
      </c>
    </row>
    <row r="12666" spans="1:10" hidden="1" x14ac:dyDescent="0.3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14</v>
      </c>
    </row>
    <row r="12667" spans="1:10" hidden="1" x14ac:dyDescent="0.3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14</v>
      </c>
    </row>
    <row r="12668" spans="1:10" hidden="1" x14ac:dyDescent="0.3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14</v>
      </c>
    </row>
    <row r="12669" spans="1:10" hidden="1" x14ac:dyDescent="0.3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14</v>
      </c>
    </row>
    <row r="12670" spans="1:10" hidden="1" x14ac:dyDescent="0.3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14</v>
      </c>
    </row>
    <row r="12671" spans="1:10" hidden="1" x14ac:dyDescent="0.3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14</v>
      </c>
    </row>
    <row r="12672" spans="1:10" hidden="1" x14ac:dyDescent="0.3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14</v>
      </c>
    </row>
    <row r="12673" spans="1:10" hidden="1" x14ac:dyDescent="0.3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14</v>
      </c>
    </row>
    <row r="12674" spans="1:10" hidden="1" x14ac:dyDescent="0.3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14</v>
      </c>
    </row>
    <row r="12675" spans="1:10" hidden="1" x14ac:dyDescent="0.3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14</v>
      </c>
    </row>
    <row r="12676" spans="1:10" hidden="1" x14ac:dyDescent="0.3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14</v>
      </c>
    </row>
    <row r="12677" spans="1:10" hidden="1" x14ac:dyDescent="0.3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14</v>
      </c>
    </row>
    <row r="12678" spans="1:10" hidden="1" x14ac:dyDescent="0.3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14</v>
      </c>
    </row>
    <row r="12679" spans="1:10" hidden="1" x14ac:dyDescent="0.3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14</v>
      </c>
    </row>
    <row r="12680" spans="1:10" hidden="1" x14ac:dyDescent="0.3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14</v>
      </c>
    </row>
    <row r="12681" spans="1:10" hidden="1" x14ac:dyDescent="0.3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14</v>
      </c>
    </row>
    <row r="12682" spans="1:10" hidden="1" x14ac:dyDescent="0.3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14</v>
      </c>
    </row>
    <row r="12683" spans="1:10" hidden="1" x14ac:dyDescent="0.3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14</v>
      </c>
    </row>
    <row r="12684" spans="1:10" hidden="1" x14ac:dyDescent="0.3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14</v>
      </c>
    </row>
    <row r="12685" spans="1:10" hidden="1" x14ac:dyDescent="0.3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14</v>
      </c>
    </row>
    <row r="12686" spans="1:10" hidden="1" x14ac:dyDescent="0.3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14</v>
      </c>
    </row>
    <row r="12687" spans="1:10" hidden="1" x14ac:dyDescent="0.3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14</v>
      </c>
    </row>
    <row r="12688" spans="1:10" hidden="1" x14ac:dyDescent="0.3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14</v>
      </c>
    </row>
    <row r="12689" spans="1:10" hidden="1" x14ac:dyDescent="0.3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14</v>
      </c>
    </row>
    <row r="12690" spans="1:10" hidden="1" x14ac:dyDescent="0.3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14</v>
      </c>
    </row>
    <row r="12691" spans="1:10" hidden="1" x14ac:dyDescent="0.3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14</v>
      </c>
    </row>
    <row r="12692" spans="1:10" hidden="1" x14ac:dyDescent="0.3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14</v>
      </c>
    </row>
    <row r="12693" spans="1:10" hidden="1" x14ac:dyDescent="0.3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14</v>
      </c>
    </row>
    <row r="12694" spans="1:10" hidden="1" x14ac:dyDescent="0.3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14</v>
      </c>
    </row>
    <row r="12695" spans="1:10" hidden="1" x14ac:dyDescent="0.3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14</v>
      </c>
    </row>
    <row r="12696" spans="1:10" hidden="1" x14ac:dyDescent="0.3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14</v>
      </c>
    </row>
    <row r="12697" spans="1:10" hidden="1" x14ac:dyDescent="0.3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14</v>
      </c>
    </row>
    <row r="12698" spans="1:10" hidden="1" x14ac:dyDescent="0.3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14</v>
      </c>
    </row>
    <row r="12699" spans="1:10" hidden="1" x14ac:dyDescent="0.3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14</v>
      </c>
    </row>
    <row r="12700" spans="1:10" hidden="1" x14ac:dyDescent="0.3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14</v>
      </c>
    </row>
    <row r="12701" spans="1:10" hidden="1" x14ac:dyDescent="0.3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14</v>
      </c>
    </row>
    <row r="12702" spans="1:10" hidden="1" x14ac:dyDescent="0.3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14</v>
      </c>
    </row>
    <row r="12703" spans="1:10" hidden="1" x14ac:dyDescent="0.3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14</v>
      </c>
    </row>
    <row r="12704" spans="1:10" hidden="1" x14ac:dyDescent="0.3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14</v>
      </c>
    </row>
    <row r="12705" spans="1:10" hidden="1" x14ac:dyDescent="0.3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14</v>
      </c>
    </row>
    <row r="12706" spans="1:10" hidden="1" x14ac:dyDescent="0.3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14</v>
      </c>
    </row>
    <row r="12707" spans="1:10" hidden="1" x14ac:dyDescent="0.3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14</v>
      </c>
    </row>
    <row r="12708" spans="1:10" hidden="1" x14ac:dyDescent="0.3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14</v>
      </c>
    </row>
    <row r="12709" spans="1:10" hidden="1" x14ac:dyDescent="0.3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14</v>
      </c>
    </row>
    <row r="12710" spans="1:10" hidden="1" x14ac:dyDescent="0.3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14</v>
      </c>
    </row>
    <row r="12711" spans="1:10" hidden="1" x14ac:dyDescent="0.3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14</v>
      </c>
    </row>
    <row r="12712" spans="1:10" hidden="1" x14ac:dyDescent="0.3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14</v>
      </c>
    </row>
    <row r="12713" spans="1:10" hidden="1" x14ac:dyDescent="0.3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14</v>
      </c>
    </row>
    <row r="12714" spans="1:10" hidden="1" x14ac:dyDescent="0.3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14</v>
      </c>
    </row>
    <row r="12715" spans="1:10" hidden="1" x14ac:dyDescent="0.3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14</v>
      </c>
    </row>
    <row r="12716" spans="1:10" hidden="1" x14ac:dyDescent="0.3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14</v>
      </c>
    </row>
    <row r="12717" spans="1:10" hidden="1" x14ac:dyDescent="0.3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14</v>
      </c>
    </row>
    <row r="12718" spans="1:10" hidden="1" x14ac:dyDescent="0.3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14</v>
      </c>
    </row>
    <row r="12719" spans="1:10" hidden="1" x14ac:dyDescent="0.3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14</v>
      </c>
    </row>
    <row r="12720" spans="1:10" hidden="1" x14ac:dyDescent="0.3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14</v>
      </c>
    </row>
    <row r="12721" spans="1:10" hidden="1" x14ac:dyDescent="0.3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14</v>
      </c>
    </row>
    <row r="12722" spans="1:10" hidden="1" x14ac:dyDescent="0.3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14</v>
      </c>
    </row>
    <row r="12723" spans="1:10" hidden="1" x14ac:dyDescent="0.3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14</v>
      </c>
    </row>
    <row r="12724" spans="1:10" hidden="1" x14ac:dyDescent="0.3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14</v>
      </c>
    </row>
    <row r="12725" spans="1:10" hidden="1" x14ac:dyDescent="0.3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14</v>
      </c>
    </row>
    <row r="12726" spans="1:10" hidden="1" x14ac:dyDescent="0.3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14</v>
      </c>
    </row>
    <row r="12727" spans="1:10" hidden="1" x14ac:dyDescent="0.3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14</v>
      </c>
    </row>
    <row r="12728" spans="1:10" hidden="1" x14ac:dyDescent="0.3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14</v>
      </c>
    </row>
    <row r="12729" spans="1:10" hidden="1" x14ac:dyDescent="0.3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14</v>
      </c>
    </row>
    <row r="12730" spans="1:10" hidden="1" x14ac:dyDescent="0.3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14</v>
      </c>
    </row>
    <row r="12731" spans="1:10" hidden="1" x14ac:dyDescent="0.3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14</v>
      </c>
    </row>
    <row r="12732" spans="1:10" hidden="1" x14ac:dyDescent="0.3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14</v>
      </c>
    </row>
    <row r="12733" spans="1:10" hidden="1" x14ac:dyDescent="0.3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14</v>
      </c>
    </row>
    <row r="12734" spans="1:10" hidden="1" x14ac:dyDescent="0.3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14</v>
      </c>
    </row>
    <row r="12735" spans="1:10" hidden="1" x14ac:dyDescent="0.3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14</v>
      </c>
    </row>
    <row r="12736" spans="1:10" hidden="1" x14ac:dyDescent="0.3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14</v>
      </c>
    </row>
    <row r="12737" spans="1:10" hidden="1" x14ac:dyDescent="0.3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14</v>
      </c>
    </row>
    <row r="12738" spans="1:10" hidden="1" x14ac:dyDescent="0.3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14</v>
      </c>
    </row>
    <row r="12739" spans="1:10" hidden="1" x14ac:dyDescent="0.3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14</v>
      </c>
    </row>
    <row r="12740" spans="1:10" hidden="1" x14ac:dyDescent="0.3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14</v>
      </c>
    </row>
    <row r="12741" spans="1:10" hidden="1" x14ac:dyDescent="0.3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14</v>
      </c>
    </row>
    <row r="12742" spans="1:10" hidden="1" x14ac:dyDescent="0.3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14</v>
      </c>
    </row>
    <row r="12743" spans="1:10" hidden="1" x14ac:dyDescent="0.3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14</v>
      </c>
    </row>
    <row r="12744" spans="1:10" hidden="1" x14ac:dyDescent="0.3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14</v>
      </c>
    </row>
    <row r="12745" spans="1:10" hidden="1" x14ac:dyDescent="0.3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14</v>
      </c>
    </row>
    <row r="12746" spans="1:10" hidden="1" x14ac:dyDescent="0.3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14</v>
      </c>
    </row>
    <row r="12747" spans="1:10" hidden="1" x14ac:dyDescent="0.3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14</v>
      </c>
    </row>
    <row r="12748" spans="1:10" hidden="1" x14ac:dyDescent="0.3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14</v>
      </c>
    </row>
    <row r="12749" spans="1:10" hidden="1" x14ac:dyDescent="0.3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14</v>
      </c>
    </row>
    <row r="12750" spans="1:10" hidden="1" x14ac:dyDescent="0.3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14</v>
      </c>
    </row>
    <row r="12751" spans="1:10" hidden="1" x14ac:dyDescent="0.3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14</v>
      </c>
    </row>
    <row r="12752" spans="1:10" hidden="1" x14ac:dyDescent="0.3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14</v>
      </c>
    </row>
    <row r="12753" spans="1:10" hidden="1" x14ac:dyDescent="0.3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14</v>
      </c>
    </row>
    <row r="12754" spans="1:10" hidden="1" x14ac:dyDescent="0.3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14</v>
      </c>
    </row>
    <row r="12755" spans="1:10" hidden="1" x14ac:dyDescent="0.3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14</v>
      </c>
    </row>
    <row r="12756" spans="1:10" hidden="1" x14ac:dyDescent="0.3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14</v>
      </c>
    </row>
    <row r="12757" spans="1:10" hidden="1" x14ac:dyDescent="0.3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14</v>
      </c>
    </row>
    <row r="12758" spans="1:10" hidden="1" x14ac:dyDescent="0.3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14</v>
      </c>
    </row>
    <row r="12759" spans="1:10" hidden="1" x14ac:dyDescent="0.3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14</v>
      </c>
    </row>
    <row r="12760" spans="1:10" hidden="1" x14ac:dyDescent="0.3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14</v>
      </c>
    </row>
    <row r="12761" spans="1:10" hidden="1" x14ac:dyDescent="0.3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14</v>
      </c>
    </row>
    <row r="12762" spans="1:10" hidden="1" x14ac:dyDescent="0.3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14</v>
      </c>
    </row>
    <row r="12763" spans="1:10" hidden="1" x14ac:dyDescent="0.3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14</v>
      </c>
    </row>
    <row r="12764" spans="1:10" hidden="1" x14ac:dyDescent="0.3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14</v>
      </c>
    </row>
    <row r="12765" spans="1:10" hidden="1" x14ac:dyDescent="0.3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14</v>
      </c>
    </row>
    <row r="12766" spans="1:10" hidden="1" x14ac:dyDescent="0.3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14</v>
      </c>
    </row>
    <row r="12767" spans="1:10" hidden="1" x14ac:dyDescent="0.3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14</v>
      </c>
    </row>
    <row r="12768" spans="1:10" hidden="1" x14ac:dyDescent="0.3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14</v>
      </c>
    </row>
    <row r="12769" spans="1:10" hidden="1" x14ac:dyDescent="0.3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14</v>
      </c>
    </row>
    <row r="12770" spans="1:10" hidden="1" x14ac:dyDescent="0.3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14</v>
      </c>
    </row>
    <row r="12771" spans="1:10" hidden="1" x14ac:dyDescent="0.3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14</v>
      </c>
    </row>
    <row r="12772" spans="1:10" hidden="1" x14ac:dyDescent="0.3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14</v>
      </c>
    </row>
    <row r="12773" spans="1:10" hidden="1" x14ac:dyDescent="0.3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14</v>
      </c>
    </row>
    <row r="12774" spans="1:10" hidden="1" x14ac:dyDescent="0.3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14</v>
      </c>
    </row>
    <row r="12775" spans="1:10" hidden="1" x14ac:dyDescent="0.3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14</v>
      </c>
    </row>
    <row r="12776" spans="1:10" hidden="1" x14ac:dyDescent="0.3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14</v>
      </c>
    </row>
    <row r="12777" spans="1:10" hidden="1" x14ac:dyDescent="0.3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14</v>
      </c>
    </row>
    <row r="12778" spans="1:10" hidden="1" x14ac:dyDescent="0.3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14</v>
      </c>
    </row>
    <row r="12779" spans="1:10" hidden="1" x14ac:dyDescent="0.3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14</v>
      </c>
    </row>
    <row r="12780" spans="1:10" hidden="1" x14ac:dyDescent="0.3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14</v>
      </c>
    </row>
    <row r="12781" spans="1:10" hidden="1" x14ac:dyDescent="0.3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14</v>
      </c>
    </row>
    <row r="12782" spans="1:10" hidden="1" x14ac:dyDescent="0.3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14</v>
      </c>
    </row>
    <row r="12783" spans="1:10" hidden="1" x14ac:dyDescent="0.3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14</v>
      </c>
    </row>
    <row r="12784" spans="1:10" hidden="1" x14ac:dyDescent="0.3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14</v>
      </c>
    </row>
    <row r="12785" spans="1:10" hidden="1" x14ac:dyDescent="0.3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14</v>
      </c>
    </row>
    <row r="12786" spans="1:10" hidden="1" x14ac:dyDescent="0.3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14</v>
      </c>
    </row>
    <row r="12787" spans="1:10" hidden="1" x14ac:dyDescent="0.3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14</v>
      </c>
    </row>
    <row r="12788" spans="1:10" hidden="1" x14ac:dyDescent="0.3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14</v>
      </c>
    </row>
    <row r="12789" spans="1:10" hidden="1" x14ac:dyDescent="0.3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14</v>
      </c>
    </row>
    <row r="12790" spans="1:10" hidden="1" x14ac:dyDescent="0.3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14</v>
      </c>
    </row>
    <row r="12791" spans="1:10" hidden="1" x14ac:dyDescent="0.3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14</v>
      </c>
    </row>
    <row r="12792" spans="1:10" hidden="1" x14ac:dyDescent="0.3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14</v>
      </c>
    </row>
    <row r="12793" spans="1:10" hidden="1" x14ac:dyDescent="0.3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14</v>
      </c>
    </row>
    <row r="12794" spans="1:10" hidden="1" x14ac:dyDescent="0.3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14</v>
      </c>
    </row>
    <row r="12795" spans="1:10" hidden="1" x14ac:dyDescent="0.3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14</v>
      </c>
    </row>
    <row r="12796" spans="1:10" hidden="1" x14ac:dyDescent="0.3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14</v>
      </c>
    </row>
    <row r="12797" spans="1:10" hidden="1" x14ac:dyDescent="0.3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14</v>
      </c>
    </row>
    <row r="12798" spans="1:10" hidden="1" x14ac:dyDescent="0.3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14</v>
      </c>
    </row>
    <row r="12799" spans="1:10" hidden="1" x14ac:dyDescent="0.3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14</v>
      </c>
    </row>
    <row r="12800" spans="1:10" hidden="1" x14ac:dyDescent="0.3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14</v>
      </c>
    </row>
    <row r="12801" spans="1:10" hidden="1" x14ac:dyDescent="0.3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14</v>
      </c>
    </row>
    <row r="12802" spans="1:10" hidden="1" x14ac:dyDescent="0.3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14</v>
      </c>
    </row>
    <row r="12803" spans="1:10" hidden="1" x14ac:dyDescent="0.3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14</v>
      </c>
    </row>
    <row r="12804" spans="1:10" hidden="1" x14ac:dyDescent="0.3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14</v>
      </c>
    </row>
    <row r="12805" spans="1:10" hidden="1" x14ac:dyDescent="0.3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14</v>
      </c>
    </row>
    <row r="12806" spans="1:10" hidden="1" x14ac:dyDescent="0.3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14</v>
      </c>
    </row>
    <row r="12807" spans="1:10" hidden="1" x14ac:dyDescent="0.3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14</v>
      </c>
    </row>
    <row r="12808" spans="1:10" hidden="1" x14ac:dyDescent="0.3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14</v>
      </c>
    </row>
    <row r="12809" spans="1:10" hidden="1" x14ac:dyDescent="0.3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14</v>
      </c>
    </row>
    <row r="12810" spans="1:10" hidden="1" x14ac:dyDescent="0.3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14</v>
      </c>
    </row>
    <row r="12811" spans="1:10" hidden="1" x14ac:dyDescent="0.3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14</v>
      </c>
    </row>
    <row r="12812" spans="1:10" hidden="1" x14ac:dyDescent="0.3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14</v>
      </c>
    </row>
    <row r="12813" spans="1:10" hidden="1" x14ac:dyDescent="0.3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14</v>
      </c>
    </row>
    <row r="12814" spans="1:10" hidden="1" x14ac:dyDescent="0.3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14</v>
      </c>
    </row>
    <row r="12815" spans="1:10" hidden="1" x14ac:dyDescent="0.3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14</v>
      </c>
    </row>
    <row r="12816" spans="1:10" hidden="1" x14ac:dyDescent="0.3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14</v>
      </c>
    </row>
    <row r="12817" spans="1:10" hidden="1" x14ac:dyDescent="0.3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14</v>
      </c>
    </row>
    <row r="12818" spans="1:10" hidden="1" x14ac:dyDescent="0.3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14</v>
      </c>
    </row>
    <row r="12819" spans="1:10" hidden="1" x14ac:dyDescent="0.3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14</v>
      </c>
    </row>
    <row r="12820" spans="1:10" hidden="1" x14ac:dyDescent="0.3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14</v>
      </c>
    </row>
    <row r="12821" spans="1:10" hidden="1" x14ac:dyDescent="0.3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14</v>
      </c>
    </row>
    <row r="12822" spans="1:10" hidden="1" x14ac:dyDescent="0.3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14</v>
      </c>
    </row>
    <row r="12823" spans="1:10" hidden="1" x14ac:dyDescent="0.3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14</v>
      </c>
    </row>
    <row r="12824" spans="1:10" hidden="1" x14ac:dyDescent="0.3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14</v>
      </c>
    </row>
    <row r="12825" spans="1:10" hidden="1" x14ac:dyDescent="0.3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14</v>
      </c>
    </row>
    <row r="12826" spans="1:10" hidden="1" x14ac:dyDescent="0.3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14</v>
      </c>
    </row>
    <row r="12827" spans="1:10" hidden="1" x14ac:dyDescent="0.3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14</v>
      </c>
    </row>
    <row r="12828" spans="1:10" hidden="1" x14ac:dyDescent="0.3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14</v>
      </c>
    </row>
    <row r="12829" spans="1:10" hidden="1" x14ac:dyDescent="0.3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14</v>
      </c>
    </row>
    <row r="12830" spans="1:10" hidden="1" x14ac:dyDescent="0.3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14</v>
      </c>
    </row>
    <row r="12831" spans="1:10" hidden="1" x14ac:dyDescent="0.3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14</v>
      </c>
    </row>
    <row r="12832" spans="1:10" hidden="1" x14ac:dyDescent="0.3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14</v>
      </c>
    </row>
    <row r="12833" spans="1:10" hidden="1" x14ac:dyDescent="0.3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14</v>
      </c>
    </row>
    <row r="12834" spans="1:10" hidden="1" x14ac:dyDescent="0.3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14</v>
      </c>
    </row>
    <row r="12835" spans="1:10" hidden="1" x14ac:dyDescent="0.3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14</v>
      </c>
    </row>
    <row r="12836" spans="1:10" hidden="1" x14ac:dyDescent="0.3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14</v>
      </c>
    </row>
    <row r="12837" spans="1:10" hidden="1" x14ac:dyDescent="0.3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14</v>
      </c>
    </row>
    <row r="12838" spans="1:10" hidden="1" x14ac:dyDescent="0.3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14</v>
      </c>
    </row>
    <row r="12839" spans="1:10" hidden="1" x14ac:dyDescent="0.3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14</v>
      </c>
    </row>
    <row r="12840" spans="1:10" hidden="1" x14ac:dyDescent="0.3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14</v>
      </c>
    </row>
    <row r="12841" spans="1:10" hidden="1" x14ac:dyDescent="0.3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14</v>
      </c>
    </row>
    <row r="12842" spans="1:10" hidden="1" x14ac:dyDescent="0.3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14</v>
      </c>
    </row>
    <row r="12843" spans="1:10" hidden="1" x14ac:dyDescent="0.3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14</v>
      </c>
    </row>
    <row r="12844" spans="1:10" hidden="1" x14ac:dyDescent="0.3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14</v>
      </c>
    </row>
    <row r="12845" spans="1:10" hidden="1" x14ac:dyDescent="0.3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14</v>
      </c>
    </row>
    <row r="12846" spans="1:10" hidden="1" x14ac:dyDescent="0.3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14</v>
      </c>
    </row>
    <row r="12847" spans="1:10" hidden="1" x14ac:dyDescent="0.3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14</v>
      </c>
    </row>
    <row r="12848" spans="1:10" hidden="1" x14ac:dyDescent="0.3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14</v>
      </c>
    </row>
    <row r="12849" spans="1:10" hidden="1" x14ac:dyDescent="0.3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14</v>
      </c>
    </row>
    <row r="12850" spans="1:10" hidden="1" x14ac:dyDescent="0.3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14</v>
      </c>
    </row>
    <row r="12851" spans="1:10" hidden="1" x14ac:dyDescent="0.3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14</v>
      </c>
    </row>
    <row r="12852" spans="1:10" hidden="1" x14ac:dyDescent="0.3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14</v>
      </c>
    </row>
    <row r="12853" spans="1:10" hidden="1" x14ac:dyDescent="0.3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14</v>
      </c>
    </row>
    <row r="12854" spans="1:10" hidden="1" x14ac:dyDescent="0.3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14</v>
      </c>
    </row>
    <row r="12855" spans="1:10" hidden="1" x14ac:dyDescent="0.3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14</v>
      </c>
    </row>
    <row r="12856" spans="1:10" hidden="1" x14ac:dyDescent="0.3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14</v>
      </c>
    </row>
    <row r="12857" spans="1:10" hidden="1" x14ac:dyDescent="0.3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14</v>
      </c>
    </row>
    <row r="12858" spans="1:10" hidden="1" x14ac:dyDescent="0.3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14</v>
      </c>
    </row>
    <row r="12859" spans="1:10" hidden="1" x14ac:dyDescent="0.3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14</v>
      </c>
    </row>
    <row r="12860" spans="1:10" hidden="1" x14ac:dyDescent="0.3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14</v>
      </c>
    </row>
    <row r="12861" spans="1:10" hidden="1" x14ac:dyDescent="0.3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14</v>
      </c>
    </row>
    <row r="12862" spans="1:10" hidden="1" x14ac:dyDescent="0.3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14</v>
      </c>
    </row>
    <row r="12863" spans="1:10" hidden="1" x14ac:dyDescent="0.3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14</v>
      </c>
    </row>
    <row r="12864" spans="1:10" hidden="1" x14ac:dyDescent="0.3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14</v>
      </c>
    </row>
    <row r="12865" spans="1:10" hidden="1" x14ac:dyDescent="0.3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14</v>
      </c>
    </row>
    <row r="12866" spans="1:10" hidden="1" x14ac:dyDescent="0.3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14</v>
      </c>
    </row>
    <row r="12867" spans="1:10" hidden="1" x14ac:dyDescent="0.3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14</v>
      </c>
    </row>
    <row r="12868" spans="1:10" hidden="1" x14ac:dyDescent="0.3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14</v>
      </c>
    </row>
    <row r="12869" spans="1:10" hidden="1" x14ac:dyDescent="0.3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14</v>
      </c>
    </row>
    <row r="12870" spans="1:10" hidden="1" x14ac:dyDescent="0.3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14</v>
      </c>
    </row>
    <row r="12871" spans="1:10" hidden="1" x14ac:dyDescent="0.3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14</v>
      </c>
    </row>
    <row r="12872" spans="1:10" hidden="1" x14ac:dyDescent="0.3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14</v>
      </c>
    </row>
    <row r="12873" spans="1:10" hidden="1" x14ac:dyDescent="0.3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14</v>
      </c>
    </row>
    <row r="12874" spans="1:10" hidden="1" x14ac:dyDescent="0.3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14</v>
      </c>
    </row>
    <row r="12875" spans="1:10" hidden="1" x14ac:dyDescent="0.3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14</v>
      </c>
    </row>
    <row r="12876" spans="1:10" hidden="1" x14ac:dyDescent="0.3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14</v>
      </c>
    </row>
    <row r="12877" spans="1:10" hidden="1" x14ac:dyDescent="0.3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14</v>
      </c>
    </row>
    <row r="12878" spans="1:10" hidden="1" x14ac:dyDescent="0.3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14</v>
      </c>
    </row>
    <row r="12879" spans="1:10" hidden="1" x14ac:dyDescent="0.3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14</v>
      </c>
    </row>
    <row r="12880" spans="1:10" hidden="1" x14ac:dyDescent="0.3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14</v>
      </c>
    </row>
    <row r="12881" spans="1:10" hidden="1" x14ac:dyDescent="0.3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14</v>
      </c>
    </row>
    <row r="12882" spans="1:10" hidden="1" x14ac:dyDescent="0.3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14</v>
      </c>
    </row>
    <row r="12883" spans="1:10" hidden="1" x14ac:dyDescent="0.3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14</v>
      </c>
    </row>
    <row r="12884" spans="1:10" hidden="1" x14ac:dyDescent="0.3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14</v>
      </c>
    </row>
    <row r="12885" spans="1:10" hidden="1" x14ac:dyDescent="0.3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14</v>
      </c>
    </row>
    <row r="12886" spans="1:10" hidden="1" x14ac:dyDescent="0.3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14</v>
      </c>
    </row>
    <row r="12887" spans="1:10" hidden="1" x14ac:dyDescent="0.3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14</v>
      </c>
    </row>
    <row r="12888" spans="1:10" hidden="1" x14ac:dyDescent="0.3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14</v>
      </c>
    </row>
    <row r="12889" spans="1:10" hidden="1" x14ac:dyDescent="0.3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14</v>
      </c>
    </row>
    <row r="12890" spans="1:10" hidden="1" x14ac:dyDescent="0.3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14</v>
      </c>
    </row>
    <row r="12891" spans="1:10" hidden="1" x14ac:dyDescent="0.3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14</v>
      </c>
    </row>
    <row r="12892" spans="1:10" hidden="1" x14ac:dyDescent="0.3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14</v>
      </c>
    </row>
    <row r="12893" spans="1:10" hidden="1" x14ac:dyDescent="0.3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14</v>
      </c>
    </row>
    <row r="12894" spans="1:10" hidden="1" x14ac:dyDescent="0.3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14</v>
      </c>
    </row>
    <row r="12895" spans="1:10" hidden="1" x14ac:dyDescent="0.3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14</v>
      </c>
    </row>
    <row r="12896" spans="1:10" hidden="1" x14ac:dyDescent="0.3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14</v>
      </c>
    </row>
    <row r="12897" spans="1:10" hidden="1" x14ac:dyDescent="0.3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14</v>
      </c>
    </row>
    <row r="12898" spans="1:10" hidden="1" x14ac:dyDescent="0.3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14</v>
      </c>
    </row>
    <row r="12899" spans="1:10" hidden="1" x14ac:dyDescent="0.3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14</v>
      </c>
    </row>
    <row r="12900" spans="1:10" hidden="1" x14ac:dyDescent="0.3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14</v>
      </c>
    </row>
    <row r="12901" spans="1:10" hidden="1" x14ac:dyDescent="0.3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14</v>
      </c>
    </row>
    <row r="12902" spans="1:10" hidden="1" x14ac:dyDescent="0.3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14</v>
      </c>
    </row>
    <row r="12903" spans="1:10" hidden="1" x14ac:dyDescent="0.3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14</v>
      </c>
    </row>
    <row r="12904" spans="1:10" hidden="1" x14ac:dyDescent="0.3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14</v>
      </c>
    </row>
    <row r="12905" spans="1:10" hidden="1" x14ac:dyDescent="0.3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14</v>
      </c>
    </row>
    <row r="12906" spans="1:10" hidden="1" x14ac:dyDescent="0.3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14</v>
      </c>
    </row>
    <row r="12907" spans="1:10" hidden="1" x14ac:dyDescent="0.3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14</v>
      </c>
    </row>
    <row r="12908" spans="1:10" hidden="1" x14ac:dyDescent="0.3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14</v>
      </c>
    </row>
    <row r="12909" spans="1:10" hidden="1" x14ac:dyDescent="0.3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14</v>
      </c>
    </row>
    <row r="12910" spans="1:10" hidden="1" x14ac:dyDescent="0.3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14</v>
      </c>
    </row>
    <row r="12911" spans="1:10" hidden="1" x14ac:dyDescent="0.3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14</v>
      </c>
    </row>
    <row r="12912" spans="1:10" hidden="1" x14ac:dyDescent="0.3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14</v>
      </c>
    </row>
    <row r="12913" spans="1:10" hidden="1" x14ac:dyDescent="0.3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14</v>
      </c>
    </row>
    <row r="12914" spans="1:10" hidden="1" x14ac:dyDescent="0.3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14</v>
      </c>
    </row>
    <row r="12915" spans="1:10" hidden="1" x14ac:dyDescent="0.3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14</v>
      </c>
    </row>
    <row r="12916" spans="1:10" hidden="1" x14ac:dyDescent="0.3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14</v>
      </c>
    </row>
    <row r="12917" spans="1:10" hidden="1" x14ac:dyDescent="0.3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14</v>
      </c>
    </row>
    <row r="12918" spans="1:10" hidden="1" x14ac:dyDescent="0.3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14</v>
      </c>
    </row>
    <row r="12919" spans="1:10" hidden="1" x14ac:dyDescent="0.3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14</v>
      </c>
    </row>
    <row r="12920" spans="1:10" hidden="1" x14ac:dyDescent="0.3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14</v>
      </c>
    </row>
    <row r="12921" spans="1:10" hidden="1" x14ac:dyDescent="0.3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14</v>
      </c>
    </row>
    <row r="12922" spans="1:10" hidden="1" x14ac:dyDescent="0.3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14</v>
      </c>
    </row>
    <row r="12923" spans="1:10" hidden="1" x14ac:dyDescent="0.3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14</v>
      </c>
    </row>
    <row r="12924" spans="1:10" hidden="1" x14ac:dyDescent="0.3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14</v>
      </c>
    </row>
    <row r="12925" spans="1:10" hidden="1" x14ac:dyDescent="0.3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14</v>
      </c>
    </row>
    <row r="12926" spans="1:10" hidden="1" x14ac:dyDescent="0.3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14</v>
      </c>
    </row>
    <row r="12927" spans="1:10" hidden="1" x14ac:dyDescent="0.3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14</v>
      </c>
    </row>
    <row r="12928" spans="1:10" hidden="1" x14ac:dyDescent="0.3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14</v>
      </c>
    </row>
    <row r="12929" spans="1:10" hidden="1" x14ac:dyDescent="0.3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14</v>
      </c>
    </row>
    <row r="12930" spans="1:10" hidden="1" x14ac:dyDescent="0.3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14</v>
      </c>
    </row>
    <row r="12931" spans="1:10" hidden="1" x14ac:dyDescent="0.3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14</v>
      </c>
    </row>
    <row r="12932" spans="1:10" hidden="1" x14ac:dyDescent="0.3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14</v>
      </c>
    </row>
    <row r="12933" spans="1:10" hidden="1" x14ac:dyDescent="0.3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14</v>
      </c>
    </row>
    <row r="12934" spans="1:10" hidden="1" x14ac:dyDescent="0.3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14</v>
      </c>
    </row>
    <row r="12935" spans="1:10" hidden="1" x14ac:dyDescent="0.3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14</v>
      </c>
    </row>
    <row r="12936" spans="1:10" hidden="1" x14ac:dyDescent="0.3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14</v>
      </c>
    </row>
    <row r="12937" spans="1:10" hidden="1" x14ac:dyDescent="0.3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14</v>
      </c>
    </row>
    <row r="12938" spans="1:10" hidden="1" x14ac:dyDescent="0.3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14</v>
      </c>
    </row>
    <row r="12939" spans="1:10" hidden="1" x14ac:dyDescent="0.3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14</v>
      </c>
    </row>
    <row r="12940" spans="1:10" hidden="1" x14ac:dyDescent="0.3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14</v>
      </c>
    </row>
    <row r="12941" spans="1:10" hidden="1" x14ac:dyDescent="0.3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14</v>
      </c>
    </row>
    <row r="12942" spans="1:10" hidden="1" x14ac:dyDescent="0.3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14</v>
      </c>
    </row>
    <row r="12943" spans="1:10" hidden="1" x14ac:dyDescent="0.3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14</v>
      </c>
    </row>
    <row r="12944" spans="1:10" hidden="1" x14ac:dyDescent="0.3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14</v>
      </c>
    </row>
    <row r="12945" spans="1:10" hidden="1" x14ac:dyDescent="0.3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14</v>
      </c>
    </row>
    <row r="12946" spans="1:10" hidden="1" x14ac:dyDescent="0.3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14</v>
      </c>
    </row>
    <row r="12947" spans="1:10" hidden="1" x14ac:dyDescent="0.3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14</v>
      </c>
    </row>
    <row r="12948" spans="1:10" hidden="1" x14ac:dyDescent="0.3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14</v>
      </c>
    </row>
    <row r="12949" spans="1:10" hidden="1" x14ac:dyDescent="0.3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14</v>
      </c>
    </row>
    <row r="12950" spans="1:10" hidden="1" x14ac:dyDescent="0.3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14</v>
      </c>
    </row>
    <row r="12951" spans="1:10" hidden="1" x14ac:dyDescent="0.3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14</v>
      </c>
    </row>
    <row r="12952" spans="1:10" hidden="1" x14ac:dyDescent="0.3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14</v>
      </c>
    </row>
    <row r="12953" spans="1:10" hidden="1" x14ac:dyDescent="0.3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14</v>
      </c>
    </row>
    <row r="12954" spans="1:10" hidden="1" x14ac:dyDescent="0.3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14</v>
      </c>
    </row>
    <row r="12955" spans="1:10" hidden="1" x14ac:dyDescent="0.3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14</v>
      </c>
    </row>
    <row r="12956" spans="1:10" hidden="1" x14ac:dyDescent="0.3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14</v>
      </c>
    </row>
    <row r="12957" spans="1:10" hidden="1" x14ac:dyDescent="0.3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14</v>
      </c>
    </row>
    <row r="12958" spans="1:10" hidden="1" x14ac:dyDescent="0.3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14</v>
      </c>
    </row>
    <row r="12959" spans="1:10" hidden="1" x14ac:dyDescent="0.3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14</v>
      </c>
    </row>
    <row r="12960" spans="1:10" hidden="1" x14ac:dyDescent="0.3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14</v>
      </c>
    </row>
    <row r="12961" spans="1:10" hidden="1" x14ac:dyDescent="0.3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14</v>
      </c>
    </row>
    <row r="12962" spans="1:10" hidden="1" x14ac:dyDescent="0.3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14</v>
      </c>
    </row>
    <row r="12963" spans="1:10" hidden="1" x14ac:dyDescent="0.3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14</v>
      </c>
    </row>
    <row r="12964" spans="1:10" hidden="1" x14ac:dyDescent="0.3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14</v>
      </c>
    </row>
    <row r="12965" spans="1:10" hidden="1" x14ac:dyDescent="0.3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14</v>
      </c>
    </row>
    <row r="12966" spans="1:10" hidden="1" x14ac:dyDescent="0.3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14</v>
      </c>
    </row>
    <row r="12967" spans="1:10" hidden="1" x14ac:dyDescent="0.3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14</v>
      </c>
    </row>
    <row r="12968" spans="1:10" hidden="1" x14ac:dyDescent="0.3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14</v>
      </c>
    </row>
    <row r="12969" spans="1:10" hidden="1" x14ac:dyDescent="0.3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14</v>
      </c>
    </row>
    <row r="12970" spans="1:10" hidden="1" x14ac:dyDescent="0.3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14</v>
      </c>
    </row>
    <row r="12971" spans="1:10" hidden="1" x14ac:dyDescent="0.3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14</v>
      </c>
    </row>
    <row r="12972" spans="1:10" hidden="1" x14ac:dyDescent="0.3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14</v>
      </c>
    </row>
    <row r="12973" spans="1:10" hidden="1" x14ac:dyDescent="0.3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14</v>
      </c>
    </row>
    <row r="12974" spans="1:10" hidden="1" x14ac:dyDescent="0.3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14</v>
      </c>
    </row>
    <row r="12975" spans="1:10" hidden="1" x14ac:dyDescent="0.3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14</v>
      </c>
    </row>
    <row r="12976" spans="1:10" hidden="1" x14ac:dyDescent="0.3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14</v>
      </c>
    </row>
    <row r="12977" spans="1:10" hidden="1" x14ac:dyDescent="0.3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14</v>
      </c>
    </row>
    <row r="12978" spans="1:10" hidden="1" x14ac:dyDescent="0.3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14</v>
      </c>
    </row>
    <row r="12979" spans="1:10" hidden="1" x14ac:dyDescent="0.3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14</v>
      </c>
    </row>
    <row r="12980" spans="1:10" hidden="1" x14ac:dyDescent="0.3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14</v>
      </c>
    </row>
    <row r="12981" spans="1:10" hidden="1" x14ac:dyDescent="0.3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14</v>
      </c>
    </row>
    <row r="12982" spans="1:10" hidden="1" x14ac:dyDescent="0.3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14</v>
      </c>
    </row>
    <row r="12983" spans="1:10" hidden="1" x14ac:dyDescent="0.3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14</v>
      </c>
    </row>
    <row r="12984" spans="1:10" hidden="1" x14ac:dyDescent="0.3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14</v>
      </c>
    </row>
    <row r="12985" spans="1:10" hidden="1" x14ac:dyDescent="0.3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14</v>
      </c>
    </row>
    <row r="12986" spans="1:10" hidden="1" x14ac:dyDescent="0.3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14</v>
      </c>
    </row>
    <row r="12987" spans="1:10" hidden="1" x14ac:dyDescent="0.3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14</v>
      </c>
    </row>
    <row r="12988" spans="1:10" hidden="1" x14ac:dyDescent="0.3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14</v>
      </c>
    </row>
    <row r="12989" spans="1:10" hidden="1" x14ac:dyDescent="0.3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14</v>
      </c>
    </row>
    <row r="12990" spans="1:10" hidden="1" x14ac:dyDescent="0.3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14</v>
      </c>
    </row>
    <row r="12991" spans="1:10" hidden="1" x14ac:dyDescent="0.3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14</v>
      </c>
    </row>
    <row r="12992" spans="1:10" hidden="1" x14ac:dyDescent="0.3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14</v>
      </c>
    </row>
    <row r="12993" spans="1:10" hidden="1" x14ac:dyDescent="0.3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14</v>
      </c>
    </row>
    <row r="12994" spans="1:10" hidden="1" x14ac:dyDescent="0.3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14</v>
      </c>
    </row>
    <row r="12995" spans="1:10" hidden="1" x14ac:dyDescent="0.3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14</v>
      </c>
    </row>
    <row r="12996" spans="1:10" hidden="1" x14ac:dyDescent="0.3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14</v>
      </c>
    </row>
    <row r="12997" spans="1:10" hidden="1" x14ac:dyDescent="0.3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14</v>
      </c>
    </row>
    <row r="12998" spans="1:10" hidden="1" x14ac:dyDescent="0.3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14</v>
      </c>
    </row>
    <row r="12999" spans="1:10" hidden="1" x14ac:dyDescent="0.3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14</v>
      </c>
    </row>
    <row r="13000" spans="1:10" hidden="1" x14ac:dyDescent="0.3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14</v>
      </c>
    </row>
    <row r="13001" spans="1:10" hidden="1" x14ac:dyDescent="0.3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14</v>
      </c>
    </row>
    <row r="13002" spans="1:10" hidden="1" x14ac:dyDescent="0.3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14</v>
      </c>
    </row>
    <row r="13003" spans="1:10" hidden="1" x14ac:dyDescent="0.3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14</v>
      </c>
    </row>
    <row r="13004" spans="1:10" hidden="1" x14ac:dyDescent="0.3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14</v>
      </c>
    </row>
    <row r="13005" spans="1:10" hidden="1" x14ac:dyDescent="0.3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14</v>
      </c>
    </row>
    <row r="13006" spans="1:10" hidden="1" x14ac:dyDescent="0.3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14</v>
      </c>
    </row>
    <row r="13007" spans="1:10" hidden="1" x14ac:dyDescent="0.3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14</v>
      </c>
    </row>
    <row r="13008" spans="1:10" hidden="1" x14ac:dyDescent="0.3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14</v>
      </c>
    </row>
    <row r="13009" spans="1:10" hidden="1" x14ac:dyDescent="0.3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14</v>
      </c>
    </row>
    <row r="13010" spans="1:10" hidden="1" x14ac:dyDescent="0.3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14</v>
      </c>
    </row>
    <row r="13011" spans="1:10" hidden="1" x14ac:dyDescent="0.3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14</v>
      </c>
    </row>
    <row r="13012" spans="1:10" hidden="1" x14ac:dyDescent="0.3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14</v>
      </c>
    </row>
    <row r="13013" spans="1:10" hidden="1" x14ac:dyDescent="0.3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14</v>
      </c>
    </row>
    <row r="13014" spans="1:10" hidden="1" x14ac:dyDescent="0.3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14</v>
      </c>
    </row>
    <row r="13015" spans="1:10" hidden="1" x14ac:dyDescent="0.3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14</v>
      </c>
    </row>
    <row r="13016" spans="1:10" hidden="1" x14ac:dyDescent="0.3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14</v>
      </c>
    </row>
    <row r="13017" spans="1:10" hidden="1" x14ac:dyDescent="0.3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14</v>
      </c>
    </row>
    <row r="13018" spans="1:10" hidden="1" x14ac:dyDescent="0.3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14</v>
      </c>
    </row>
    <row r="13019" spans="1:10" hidden="1" x14ac:dyDescent="0.3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14</v>
      </c>
    </row>
    <row r="13020" spans="1:10" hidden="1" x14ac:dyDescent="0.3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14</v>
      </c>
    </row>
    <row r="13021" spans="1:10" hidden="1" x14ac:dyDescent="0.3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14</v>
      </c>
    </row>
    <row r="13022" spans="1:10" hidden="1" x14ac:dyDescent="0.3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14</v>
      </c>
    </row>
    <row r="13023" spans="1:10" hidden="1" x14ac:dyDescent="0.3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14</v>
      </c>
    </row>
    <row r="13024" spans="1:10" hidden="1" x14ac:dyDescent="0.3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14</v>
      </c>
    </row>
    <row r="13025" spans="1:10" hidden="1" x14ac:dyDescent="0.3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14</v>
      </c>
    </row>
    <row r="13026" spans="1:10" hidden="1" x14ac:dyDescent="0.3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14</v>
      </c>
    </row>
    <row r="13027" spans="1:10" hidden="1" x14ac:dyDescent="0.3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14</v>
      </c>
    </row>
    <row r="13028" spans="1:10" hidden="1" x14ac:dyDescent="0.3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14</v>
      </c>
    </row>
    <row r="13029" spans="1:10" hidden="1" x14ac:dyDescent="0.3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14</v>
      </c>
    </row>
    <row r="13030" spans="1:10" hidden="1" x14ac:dyDescent="0.3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14</v>
      </c>
    </row>
    <row r="13031" spans="1:10" hidden="1" x14ac:dyDescent="0.3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14</v>
      </c>
    </row>
    <row r="13032" spans="1:10" hidden="1" x14ac:dyDescent="0.3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14</v>
      </c>
    </row>
    <row r="13033" spans="1:10" hidden="1" x14ac:dyDescent="0.3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14</v>
      </c>
    </row>
    <row r="13034" spans="1:10" hidden="1" x14ac:dyDescent="0.3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14</v>
      </c>
    </row>
    <row r="13035" spans="1:10" hidden="1" x14ac:dyDescent="0.3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14</v>
      </c>
    </row>
    <row r="13036" spans="1:10" hidden="1" x14ac:dyDescent="0.3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14</v>
      </c>
    </row>
    <row r="13037" spans="1:10" hidden="1" x14ac:dyDescent="0.3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14</v>
      </c>
    </row>
    <row r="13038" spans="1:10" hidden="1" x14ac:dyDescent="0.3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14</v>
      </c>
    </row>
    <row r="13039" spans="1:10" hidden="1" x14ac:dyDescent="0.3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14</v>
      </c>
    </row>
    <row r="13040" spans="1:10" hidden="1" x14ac:dyDescent="0.3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14</v>
      </c>
    </row>
    <row r="13041" spans="1:10" hidden="1" x14ac:dyDescent="0.3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14</v>
      </c>
    </row>
    <row r="13042" spans="1:10" hidden="1" x14ac:dyDescent="0.3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14</v>
      </c>
    </row>
    <row r="13043" spans="1:10" hidden="1" x14ac:dyDescent="0.3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14</v>
      </c>
    </row>
    <row r="13044" spans="1:10" hidden="1" x14ac:dyDescent="0.3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14</v>
      </c>
    </row>
    <row r="13045" spans="1:10" hidden="1" x14ac:dyDescent="0.3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14</v>
      </c>
    </row>
    <row r="13046" spans="1:10" hidden="1" x14ac:dyDescent="0.3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14</v>
      </c>
    </row>
    <row r="13047" spans="1:10" hidden="1" x14ac:dyDescent="0.3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14</v>
      </c>
    </row>
    <row r="13048" spans="1:10" hidden="1" x14ac:dyDescent="0.3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14</v>
      </c>
    </row>
    <row r="13049" spans="1:10" hidden="1" x14ac:dyDescent="0.3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14</v>
      </c>
    </row>
    <row r="13050" spans="1:10" hidden="1" x14ac:dyDescent="0.3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14</v>
      </c>
    </row>
    <row r="13051" spans="1:10" hidden="1" x14ac:dyDescent="0.3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14</v>
      </c>
    </row>
    <row r="13052" spans="1:10" hidden="1" x14ac:dyDescent="0.3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14</v>
      </c>
    </row>
    <row r="13053" spans="1:10" hidden="1" x14ac:dyDescent="0.3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14</v>
      </c>
    </row>
    <row r="13054" spans="1:10" hidden="1" x14ac:dyDescent="0.3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14</v>
      </c>
    </row>
    <row r="13055" spans="1:10" hidden="1" x14ac:dyDescent="0.3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14</v>
      </c>
    </row>
    <row r="13056" spans="1:10" hidden="1" x14ac:dyDescent="0.3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14</v>
      </c>
    </row>
    <row r="13057" spans="1:10" hidden="1" x14ac:dyDescent="0.3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14</v>
      </c>
    </row>
    <row r="13058" spans="1:10" hidden="1" x14ac:dyDescent="0.3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14</v>
      </c>
    </row>
    <row r="13059" spans="1:10" hidden="1" x14ac:dyDescent="0.3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14</v>
      </c>
    </row>
    <row r="13060" spans="1:10" hidden="1" x14ac:dyDescent="0.3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14</v>
      </c>
    </row>
    <row r="13061" spans="1:10" hidden="1" x14ac:dyDescent="0.3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14</v>
      </c>
    </row>
    <row r="13062" spans="1:10" hidden="1" x14ac:dyDescent="0.3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14</v>
      </c>
    </row>
    <row r="13063" spans="1:10" hidden="1" x14ac:dyDescent="0.3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14</v>
      </c>
    </row>
    <row r="13064" spans="1:10" hidden="1" x14ac:dyDescent="0.3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14</v>
      </c>
    </row>
    <row r="13065" spans="1:10" hidden="1" x14ac:dyDescent="0.3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14</v>
      </c>
    </row>
    <row r="13066" spans="1:10" hidden="1" x14ac:dyDescent="0.3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14</v>
      </c>
    </row>
    <row r="13067" spans="1:10" hidden="1" x14ac:dyDescent="0.3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14</v>
      </c>
    </row>
    <row r="13068" spans="1:10" hidden="1" x14ac:dyDescent="0.3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14</v>
      </c>
    </row>
    <row r="13069" spans="1:10" hidden="1" x14ac:dyDescent="0.3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14</v>
      </c>
    </row>
    <row r="13070" spans="1:10" hidden="1" x14ac:dyDescent="0.3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14</v>
      </c>
    </row>
    <row r="13071" spans="1:10" hidden="1" x14ac:dyDescent="0.3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14</v>
      </c>
    </row>
    <row r="13072" spans="1:10" hidden="1" x14ac:dyDescent="0.3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14</v>
      </c>
    </row>
    <row r="13073" spans="1:10" hidden="1" x14ac:dyDescent="0.3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14</v>
      </c>
    </row>
    <row r="13074" spans="1:10" hidden="1" x14ac:dyDescent="0.3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14</v>
      </c>
    </row>
    <row r="13075" spans="1:10" hidden="1" x14ac:dyDescent="0.3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14</v>
      </c>
    </row>
    <row r="13076" spans="1:10" hidden="1" x14ac:dyDescent="0.3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14</v>
      </c>
    </row>
    <row r="13077" spans="1:10" hidden="1" x14ac:dyDescent="0.3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14</v>
      </c>
    </row>
    <row r="13078" spans="1:10" hidden="1" x14ac:dyDescent="0.3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14</v>
      </c>
    </row>
    <row r="13079" spans="1:10" hidden="1" x14ac:dyDescent="0.3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14</v>
      </c>
    </row>
    <row r="13080" spans="1:10" hidden="1" x14ac:dyDescent="0.3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14</v>
      </c>
    </row>
    <row r="13081" spans="1:10" hidden="1" x14ac:dyDescent="0.3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14</v>
      </c>
    </row>
    <row r="13082" spans="1:10" hidden="1" x14ac:dyDescent="0.3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14</v>
      </c>
    </row>
    <row r="13083" spans="1:10" hidden="1" x14ac:dyDescent="0.3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14</v>
      </c>
    </row>
    <row r="13084" spans="1:10" hidden="1" x14ac:dyDescent="0.3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14</v>
      </c>
    </row>
    <row r="13085" spans="1:10" hidden="1" x14ac:dyDescent="0.3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14</v>
      </c>
    </row>
    <row r="13086" spans="1:10" hidden="1" x14ac:dyDescent="0.3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14</v>
      </c>
    </row>
    <row r="13087" spans="1:10" hidden="1" x14ac:dyDescent="0.3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14</v>
      </c>
    </row>
    <row r="13088" spans="1:10" hidden="1" x14ac:dyDescent="0.3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14</v>
      </c>
    </row>
    <row r="13089" spans="1:10" hidden="1" x14ac:dyDescent="0.3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14</v>
      </c>
    </row>
    <row r="13090" spans="1:10" hidden="1" x14ac:dyDescent="0.3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14</v>
      </c>
    </row>
    <row r="13091" spans="1:10" hidden="1" x14ac:dyDescent="0.3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14</v>
      </c>
    </row>
    <row r="13092" spans="1:10" hidden="1" x14ac:dyDescent="0.3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14</v>
      </c>
    </row>
    <row r="13093" spans="1:10" hidden="1" x14ac:dyDescent="0.3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14</v>
      </c>
    </row>
    <row r="13094" spans="1:10" hidden="1" x14ac:dyDescent="0.3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14</v>
      </c>
    </row>
    <row r="13095" spans="1:10" hidden="1" x14ac:dyDescent="0.3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14</v>
      </c>
    </row>
    <row r="13096" spans="1:10" hidden="1" x14ac:dyDescent="0.3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14</v>
      </c>
    </row>
    <row r="13097" spans="1:10" hidden="1" x14ac:dyDescent="0.3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14</v>
      </c>
    </row>
    <row r="13098" spans="1:10" hidden="1" x14ac:dyDescent="0.3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14</v>
      </c>
    </row>
    <row r="13099" spans="1:10" hidden="1" x14ac:dyDescent="0.3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14</v>
      </c>
    </row>
    <row r="13100" spans="1:10" hidden="1" x14ac:dyDescent="0.3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14</v>
      </c>
    </row>
    <row r="13101" spans="1:10" hidden="1" x14ac:dyDescent="0.3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14</v>
      </c>
    </row>
    <row r="13102" spans="1:10" hidden="1" x14ac:dyDescent="0.3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14</v>
      </c>
    </row>
    <row r="13103" spans="1:10" hidden="1" x14ac:dyDescent="0.3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14</v>
      </c>
    </row>
    <row r="13104" spans="1:10" hidden="1" x14ac:dyDescent="0.3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14</v>
      </c>
    </row>
    <row r="13105" spans="1:10" hidden="1" x14ac:dyDescent="0.3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14</v>
      </c>
    </row>
    <row r="13106" spans="1:10" hidden="1" x14ac:dyDescent="0.3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14</v>
      </c>
    </row>
    <row r="13107" spans="1:10" hidden="1" x14ac:dyDescent="0.3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14</v>
      </c>
    </row>
    <row r="13108" spans="1:10" hidden="1" x14ac:dyDescent="0.3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14</v>
      </c>
    </row>
    <row r="13109" spans="1:10" hidden="1" x14ac:dyDescent="0.3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14</v>
      </c>
    </row>
    <row r="13110" spans="1:10" hidden="1" x14ac:dyDescent="0.3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14</v>
      </c>
    </row>
    <row r="13111" spans="1:10" hidden="1" x14ac:dyDescent="0.3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14</v>
      </c>
    </row>
    <row r="13112" spans="1:10" hidden="1" x14ac:dyDescent="0.3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14</v>
      </c>
    </row>
    <row r="13113" spans="1:10" hidden="1" x14ac:dyDescent="0.3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14</v>
      </c>
    </row>
    <row r="13114" spans="1:10" hidden="1" x14ac:dyDescent="0.3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14</v>
      </c>
    </row>
    <row r="13115" spans="1:10" hidden="1" x14ac:dyDescent="0.3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14</v>
      </c>
    </row>
    <row r="13116" spans="1:10" hidden="1" x14ac:dyDescent="0.3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14</v>
      </c>
    </row>
    <row r="13117" spans="1:10" hidden="1" x14ac:dyDescent="0.3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14</v>
      </c>
    </row>
    <row r="13118" spans="1:10" hidden="1" x14ac:dyDescent="0.3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14</v>
      </c>
    </row>
    <row r="13119" spans="1:10" hidden="1" x14ac:dyDescent="0.3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14</v>
      </c>
    </row>
    <row r="13120" spans="1:10" hidden="1" x14ac:dyDescent="0.3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14</v>
      </c>
    </row>
    <row r="13121" spans="1:10" hidden="1" x14ac:dyDescent="0.3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14</v>
      </c>
    </row>
    <row r="13122" spans="1:10" hidden="1" x14ac:dyDescent="0.3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14</v>
      </c>
    </row>
    <row r="13123" spans="1:10" hidden="1" x14ac:dyDescent="0.3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14</v>
      </c>
    </row>
    <row r="13124" spans="1:10" hidden="1" x14ac:dyDescent="0.3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14</v>
      </c>
    </row>
    <row r="13125" spans="1:10" hidden="1" x14ac:dyDescent="0.3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14</v>
      </c>
    </row>
    <row r="13126" spans="1:10" hidden="1" x14ac:dyDescent="0.3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14</v>
      </c>
    </row>
    <row r="13127" spans="1:10" hidden="1" x14ac:dyDescent="0.3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14</v>
      </c>
    </row>
    <row r="13128" spans="1:10" hidden="1" x14ac:dyDescent="0.3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14</v>
      </c>
    </row>
    <row r="13129" spans="1:10" hidden="1" x14ac:dyDescent="0.3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14</v>
      </c>
    </row>
    <row r="13130" spans="1:10" hidden="1" x14ac:dyDescent="0.3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14</v>
      </c>
    </row>
    <row r="13131" spans="1:10" hidden="1" x14ac:dyDescent="0.3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14</v>
      </c>
    </row>
    <row r="13132" spans="1:10" hidden="1" x14ac:dyDescent="0.3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14</v>
      </c>
    </row>
    <row r="13133" spans="1:10" hidden="1" x14ac:dyDescent="0.3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14</v>
      </c>
    </row>
    <row r="13134" spans="1:10" hidden="1" x14ac:dyDescent="0.3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14</v>
      </c>
    </row>
    <row r="13135" spans="1:10" hidden="1" x14ac:dyDescent="0.3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14</v>
      </c>
    </row>
    <row r="13136" spans="1:10" hidden="1" x14ac:dyDescent="0.3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14</v>
      </c>
    </row>
    <row r="13137" spans="1:10" hidden="1" x14ac:dyDescent="0.3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14</v>
      </c>
    </row>
    <row r="13138" spans="1:10" hidden="1" x14ac:dyDescent="0.3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14</v>
      </c>
    </row>
    <row r="13139" spans="1:10" hidden="1" x14ac:dyDescent="0.3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14</v>
      </c>
    </row>
    <row r="13140" spans="1:10" hidden="1" x14ac:dyDescent="0.3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14</v>
      </c>
    </row>
    <row r="13141" spans="1:10" hidden="1" x14ac:dyDescent="0.3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14</v>
      </c>
    </row>
    <row r="13142" spans="1:10" hidden="1" x14ac:dyDescent="0.3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14</v>
      </c>
    </row>
    <row r="13143" spans="1:10" hidden="1" x14ac:dyDescent="0.3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14</v>
      </c>
    </row>
    <row r="13144" spans="1:10" hidden="1" x14ac:dyDescent="0.3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14</v>
      </c>
    </row>
    <row r="13145" spans="1:10" hidden="1" x14ac:dyDescent="0.3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14</v>
      </c>
    </row>
    <row r="13146" spans="1:10" hidden="1" x14ac:dyDescent="0.3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14</v>
      </c>
    </row>
    <row r="13147" spans="1:10" hidden="1" x14ac:dyDescent="0.3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14</v>
      </c>
    </row>
    <row r="13148" spans="1:10" hidden="1" x14ac:dyDescent="0.3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14</v>
      </c>
    </row>
    <row r="13149" spans="1:10" hidden="1" x14ac:dyDescent="0.3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14</v>
      </c>
    </row>
    <row r="13150" spans="1:10" hidden="1" x14ac:dyDescent="0.3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14</v>
      </c>
    </row>
    <row r="13151" spans="1:10" hidden="1" x14ac:dyDescent="0.3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14</v>
      </c>
    </row>
    <row r="13152" spans="1:10" hidden="1" x14ac:dyDescent="0.3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14</v>
      </c>
    </row>
    <row r="13153" spans="1:10" hidden="1" x14ac:dyDescent="0.3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14</v>
      </c>
    </row>
    <row r="13154" spans="1:10" hidden="1" x14ac:dyDescent="0.3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14</v>
      </c>
    </row>
    <row r="13155" spans="1:10" x14ac:dyDescent="0.3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</row>
    <row r="13156" spans="1:10" hidden="1" x14ac:dyDescent="0.3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14</v>
      </c>
    </row>
    <row r="13157" spans="1:10" hidden="1" x14ac:dyDescent="0.3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14</v>
      </c>
    </row>
    <row r="13158" spans="1:10" hidden="1" x14ac:dyDescent="0.3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14</v>
      </c>
    </row>
    <row r="13159" spans="1:10" hidden="1" x14ac:dyDescent="0.3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14</v>
      </c>
    </row>
    <row r="13160" spans="1:10" hidden="1" x14ac:dyDescent="0.3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14</v>
      </c>
    </row>
    <row r="13161" spans="1:10" hidden="1" x14ac:dyDescent="0.3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14</v>
      </c>
    </row>
    <row r="13162" spans="1:10" hidden="1" x14ac:dyDescent="0.3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14</v>
      </c>
    </row>
    <row r="13163" spans="1:10" hidden="1" x14ac:dyDescent="0.3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14</v>
      </c>
    </row>
    <row r="13164" spans="1:10" hidden="1" x14ac:dyDescent="0.3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14</v>
      </c>
    </row>
    <row r="13165" spans="1:10" hidden="1" x14ac:dyDescent="0.3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14</v>
      </c>
    </row>
    <row r="13166" spans="1:10" hidden="1" x14ac:dyDescent="0.3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14</v>
      </c>
    </row>
    <row r="13167" spans="1:10" hidden="1" x14ac:dyDescent="0.3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14</v>
      </c>
    </row>
    <row r="13168" spans="1:10" hidden="1" x14ac:dyDescent="0.3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14</v>
      </c>
    </row>
    <row r="13169" spans="1:10" hidden="1" x14ac:dyDescent="0.3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14</v>
      </c>
    </row>
    <row r="13170" spans="1:10" hidden="1" x14ac:dyDescent="0.3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14</v>
      </c>
    </row>
    <row r="13171" spans="1:10" hidden="1" x14ac:dyDescent="0.3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14</v>
      </c>
    </row>
    <row r="13172" spans="1:10" hidden="1" x14ac:dyDescent="0.3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14</v>
      </c>
    </row>
    <row r="13173" spans="1:10" hidden="1" x14ac:dyDescent="0.3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14</v>
      </c>
    </row>
    <row r="13174" spans="1:10" hidden="1" x14ac:dyDescent="0.3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14</v>
      </c>
    </row>
    <row r="13175" spans="1:10" hidden="1" x14ac:dyDescent="0.3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14</v>
      </c>
    </row>
    <row r="13176" spans="1:10" hidden="1" x14ac:dyDescent="0.3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14</v>
      </c>
    </row>
    <row r="13177" spans="1:10" x14ac:dyDescent="0.3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</row>
    <row r="13178" spans="1:10" x14ac:dyDescent="0.3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</row>
    <row r="13179" spans="1:10" x14ac:dyDescent="0.3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</row>
    <row r="13180" spans="1:10" hidden="1" x14ac:dyDescent="0.3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14</v>
      </c>
    </row>
    <row r="13181" spans="1:10" x14ac:dyDescent="0.3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</row>
    <row r="13182" spans="1:10" x14ac:dyDescent="0.3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</row>
    <row r="13183" spans="1:10" x14ac:dyDescent="0.3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</row>
    <row r="13184" spans="1:10" hidden="1" x14ac:dyDescent="0.3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14</v>
      </c>
    </row>
    <row r="13185" spans="1:10" x14ac:dyDescent="0.3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</row>
    <row r="13186" spans="1:10" x14ac:dyDescent="0.3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</row>
    <row r="13187" spans="1:10" x14ac:dyDescent="0.3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</row>
    <row r="13188" spans="1:10" hidden="1" x14ac:dyDescent="0.3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14</v>
      </c>
    </row>
    <row r="13189" spans="1:10" hidden="1" x14ac:dyDescent="0.3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14</v>
      </c>
    </row>
    <row r="13190" spans="1:10" hidden="1" x14ac:dyDescent="0.3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14</v>
      </c>
    </row>
    <row r="13191" spans="1:10" hidden="1" x14ac:dyDescent="0.3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14</v>
      </c>
    </row>
    <row r="13192" spans="1:10" hidden="1" x14ac:dyDescent="0.3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14</v>
      </c>
    </row>
    <row r="13193" spans="1:10" hidden="1" x14ac:dyDescent="0.3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14</v>
      </c>
    </row>
    <row r="13194" spans="1:10" hidden="1" x14ac:dyDescent="0.3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14</v>
      </c>
    </row>
    <row r="13195" spans="1:10" hidden="1" x14ac:dyDescent="0.3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14</v>
      </c>
    </row>
    <row r="13196" spans="1:10" hidden="1" x14ac:dyDescent="0.3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14</v>
      </c>
    </row>
    <row r="13197" spans="1:10" hidden="1" x14ac:dyDescent="0.3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14</v>
      </c>
    </row>
    <row r="13198" spans="1:10" hidden="1" x14ac:dyDescent="0.3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14</v>
      </c>
    </row>
    <row r="13199" spans="1:10" hidden="1" x14ac:dyDescent="0.3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14</v>
      </c>
    </row>
    <row r="13200" spans="1:10" hidden="1" x14ac:dyDescent="0.3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14</v>
      </c>
    </row>
    <row r="13201" spans="1:10" hidden="1" x14ac:dyDescent="0.3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14</v>
      </c>
    </row>
    <row r="13202" spans="1:10" hidden="1" x14ac:dyDescent="0.3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14</v>
      </c>
    </row>
    <row r="13203" spans="1:10" hidden="1" x14ac:dyDescent="0.3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14</v>
      </c>
    </row>
    <row r="13204" spans="1:10" hidden="1" x14ac:dyDescent="0.3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14</v>
      </c>
    </row>
    <row r="13205" spans="1:10" hidden="1" x14ac:dyDescent="0.3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14</v>
      </c>
    </row>
    <row r="13206" spans="1:10" hidden="1" x14ac:dyDescent="0.3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14</v>
      </c>
    </row>
    <row r="13207" spans="1:10" hidden="1" x14ac:dyDescent="0.3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14</v>
      </c>
    </row>
    <row r="13208" spans="1:10" hidden="1" x14ac:dyDescent="0.3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14</v>
      </c>
    </row>
    <row r="13209" spans="1:10" hidden="1" x14ac:dyDescent="0.3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14</v>
      </c>
    </row>
    <row r="13210" spans="1:10" hidden="1" x14ac:dyDescent="0.3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14</v>
      </c>
    </row>
    <row r="13211" spans="1:10" hidden="1" x14ac:dyDescent="0.3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14</v>
      </c>
    </row>
    <row r="13212" spans="1:10" hidden="1" x14ac:dyDescent="0.3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14</v>
      </c>
    </row>
    <row r="13213" spans="1:10" hidden="1" x14ac:dyDescent="0.3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14</v>
      </c>
    </row>
    <row r="13214" spans="1:10" hidden="1" x14ac:dyDescent="0.3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14</v>
      </c>
    </row>
    <row r="13215" spans="1:10" hidden="1" x14ac:dyDescent="0.3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14</v>
      </c>
    </row>
    <row r="13216" spans="1:10" hidden="1" x14ac:dyDescent="0.3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14</v>
      </c>
    </row>
    <row r="13217" spans="1:10" hidden="1" x14ac:dyDescent="0.3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14</v>
      </c>
    </row>
    <row r="13218" spans="1:10" hidden="1" x14ac:dyDescent="0.3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14</v>
      </c>
    </row>
    <row r="13219" spans="1:10" hidden="1" x14ac:dyDescent="0.3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14</v>
      </c>
    </row>
    <row r="13220" spans="1:10" hidden="1" x14ac:dyDescent="0.3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14</v>
      </c>
    </row>
    <row r="13221" spans="1:10" hidden="1" x14ac:dyDescent="0.3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14</v>
      </c>
    </row>
    <row r="13222" spans="1:10" hidden="1" x14ac:dyDescent="0.3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14</v>
      </c>
    </row>
    <row r="13223" spans="1:10" hidden="1" x14ac:dyDescent="0.3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14</v>
      </c>
    </row>
    <row r="13224" spans="1:10" hidden="1" x14ac:dyDescent="0.3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14</v>
      </c>
    </row>
    <row r="13225" spans="1:10" hidden="1" x14ac:dyDescent="0.3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14</v>
      </c>
    </row>
    <row r="13226" spans="1:10" hidden="1" x14ac:dyDescent="0.3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14</v>
      </c>
    </row>
    <row r="13227" spans="1:10" hidden="1" x14ac:dyDescent="0.3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14</v>
      </c>
    </row>
    <row r="13228" spans="1:10" hidden="1" x14ac:dyDescent="0.3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14</v>
      </c>
    </row>
    <row r="13229" spans="1:10" hidden="1" x14ac:dyDescent="0.3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14</v>
      </c>
    </row>
    <row r="13230" spans="1:10" hidden="1" x14ac:dyDescent="0.3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14</v>
      </c>
    </row>
    <row r="13231" spans="1:10" hidden="1" x14ac:dyDescent="0.3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14</v>
      </c>
    </row>
    <row r="13232" spans="1:10" hidden="1" x14ac:dyDescent="0.3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14</v>
      </c>
    </row>
    <row r="13233" spans="1:10" hidden="1" x14ac:dyDescent="0.3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14</v>
      </c>
    </row>
    <row r="13234" spans="1:10" hidden="1" x14ac:dyDescent="0.3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14</v>
      </c>
    </row>
    <row r="13235" spans="1:10" hidden="1" x14ac:dyDescent="0.3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14</v>
      </c>
    </row>
    <row r="13236" spans="1:10" hidden="1" x14ac:dyDescent="0.3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14</v>
      </c>
    </row>
    <row r="13237" spans="1:10" hidden="1" x14ac:dyDescent="0.3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14</v>
      </c>
    </row>
    <row r="13238" spans="1:10" hidden="1" x14ac:dyDescent="0.3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14</v>
      </c>
    </row>
    <row r="13239" spans="1:10" hidden="1" x14ac:dyDescent="0.3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14</v>
      </c>
    </row>
    <row r="13240" spans="1:10" hidden="1" x14ac:dyDescent="0.3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14</v>
      </c>
    </row>
    <row r="13241" spans="1:10" hidden="1" x14ac:dyDescent="0.3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14</v>
      </c>
    </row>
    <row r="13242" spans="1:10" hidden="1" x14ac:dyDescent="0.3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14</v>
      </c>
    </row>
    <row r="13243" spans="1:10" hidden="1" x14ac:dyDescent="0.3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14</v>
      </c>
    </row>
    <row r="13244" spans="1:10" hidden="1" x14ac:dyDescent="0.3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14</v>
      </c>
    </row>
    <row r="13245" spans="1:10" hidden="1" x14ac:dyDescent="0.3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14</v>
      </c>
    </row>
    <row r="13246" spans="1:10" hidden="1" x14ac:dyDescent="0.3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14</v>
      </c>
    </row>
    <row r="13247" spans="1:10" hidden="1" x14ac:dyDescent="0.3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14</v>
      </c>
    </row>
    <row r="13248" spans="1:10" hidden="1" x14ac:dyDescent="0.3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14</v>
      </c>
    </row>
    <row r="13249" spans="1:10" hidden="1" x14ac:dyDescent="0.3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14</v>
      </c>
    </row>
    <row r="13250" spans="1:10" hidden="1" x14ac:dyDescent="0.3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14</v>
      </c>
    </row>
    <row r="13251" spans="1:10" hidden="1" x14ac:dyDescent="0.3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14</v>
      </c>
    </row>
    <row r="13252" spans="1:10" hidden="1" x14ac:dyDescent="0.3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14</v>
      </c>
    </row>
    <row r="13253" spans="1:10" hidden="1" x14ac:dyDescent="0.3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14</v>
      </c>
    </row>
    <row r="13254" spans="1:10" hidden="1" x14ac:dyDescent="0.3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14</v>
      </c>
    </row>
    <row r="13255" spans="1:10" hidden="1" x14ac:dyDescent="0.3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14</v>
      </c>
    </row>
    <row r="13256" spans="1:10" hidden="1" x14ac:dyDescent="0.3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14</v>
      </c>
    </row>
    <row r="13257" spans="1:10" hidden="1" x14ac:dyDescent="0.3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14</v>
      </c>
    </row>
    <row r="13258" spans="1:10" hidden="1" x14ac:dyDescent="0.3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14</v>
      </c>
    </row>
    <row r="13259" spans="1:10" hidden="1" x14ac:dyDescent="0.3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14</v>
      </c>
    </row>
    <row r="13260" spans="1:10" hidden="1" x14ac:dyDescent="0.3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14</v>
      </c>
    </row>
    <row r="13261" spans="1:10" hidden="1" x14ac:dyDescent="0.3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14</v>
      </c>
    </row>
    <row r="13262" spans="1:10" hidden="1" x14ac:dyDescent="0.3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14</v>
      </c>
    </row>
    <row r="13263" spans="1:10" hidden="1" x14ac:dyDescent="0.3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14</v>
      </c>
    </row>
    <row r="13264" spans="1:10" hidden="1" x14ac:dyDescent="0.3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14</v>
      </c>
    </row>
    <row r="13265" spans="1:10" hidden="1" x14ac:dyDescent="0.3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14</v>
      </c>
    </row>
    <row r="13266" spans="1:10" hidden="1" x14ac:dyDescent="0.3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14</v>
      </c>
    </row>
    <row r="13267" spans="1:10" hidden="1" x14ac:dyDescent="0.3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14</v>
      </c>
    </row>
    <row r="13268" spans="1:10" hidden="1" x14ac:dyDescent="0.3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14</v>
      </c>
    </row>
    <row r="13269" spans="1:10" hidden="1" x14ac:dyDescent="0.3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14</v>
      </c>
    </row>
    <row r="13270" spans="1:10" hidden="1" x14ac:dyDescent="0.3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14</v>
      </c>
    </row>
    <row r="13271" spans="1:10" hidden="1" x14ac:dyDescent="0.3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14</v>
      </c>
    </row>
    <row r="13272" spans="1:10" hidden="1" x14ac:dyDescent="0.3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14</v>
      </c>
    </row>
    <row r="13273" spans="1:10" hidden="1" x14ac:dyDescent="0.3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14</v>
      </c>
    </row>
    <row r="13274" spans="1:10" hidden="1" x14ac:dyDescent="0.3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14</v>
      </c>
    </row>
    <row r="13275" spans="1:10" hidden="1" x14ac:dyDescent="0.3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14</v>
      </c>
    </row>
    <row r="13276" spans="1:10" hidden="1" x14ac:dyDescent="0.3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14</v>
      </c>
    </row>
    <row r="13277" spans="1:10" hidden="1" x14ac:dyDescent="0.3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14</v>
      </c>
    </row>
    <row r="13278" spans="1:10" hidden="1" x14ac:dyDescent="0.3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14</v>
      </c>
    </row>
    <row r="13279" spans="1:10" hidden="1" x14ac:dyDescent="0.3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14</v>
      </c>
    </row>
    <row r="13280" spans="1:10" hidden="1" x14ac:dyDescent="0.3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14</v>
      </c>
    </row>
    <row r="13281" spans="1:10" hidden="1" x14ac:dyDescent="0.3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14</v>
      </c>
    </row>
    <row r="13282" spans="1:10" hidden="1" x14ac:dyDescent="0.3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14</v>
      </c>
    </row>
    <row r="13283" spans="1:10" hidden="1" x14ac:dyDescent="0.3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14</v>
      </c>
    </row>
    <row r="13284" spans="1:10" hidden="1" x14ac:dyDescent="0.3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14</v>
      </c>
    </row>
    <row r="13285" spans="1:10" hidden="1" x14ac:dyDescent="0.3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14</v>
      </c>
    </row>
    <row r="13286" spans="1:10" hidden="1" x14ac:dyDescent="0.3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14</v>
      </c>
    </row>
    <row r="13287" spans="1:10" hidden="1" x14ac:dyDescent="0.3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14</v>
      </c>
    </row>
    <row r="13288" spans="1:10" hidden="1" x14ac:dyDescent="0.3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14</v>
      </c>
    </row>
    <row r="13289" spans="1:10" hidden="1" x14ac:dyDescent="0.3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14</v>
      </c>
    </row>
    <row r="13290" spans="1:10" hidden="1" x14ac:dyDescent="0.3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14</v>
      </c>
    </row>
    <row r="13291" spans="1:10" hidden="1" x14ac:dyDescent="0.3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14</v>
      </c>
    </row>
    <row r="13292" spans="1:10" hidden="1" x14ac:dyDescent="0.3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14</v>
      </c>
    </row>
    <row r="13293" spans="1:10" hidden="1" x14ac:dyDescent="0.3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14</v>
      </c>
    </row>
    <row r="13294" spans="1:10" hidden="1" x14ac:dyDescent="0.3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14</v>
      </c>
    </row>
    <row r="13295" spans="1:10" hidden="1" x14ac:dyDescent="0.3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14</v>
      </c>
    </row>
    <row r="13296" spans="1:10" hidden="1" x14ac:dyDescent="0.3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14</v>
      </c>
    </row>
    <row r="13297" spans="1:10" hidden="1" x14ac:dyDescent="0.3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14</v>
      </c>
    </row>
    <row r="13298" spans="1:10" hidden="1" x14ac:dyDescent="0.3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14</v>
      </c>
    </row>
    <row r="13299" spans="1:10" hidden="1" x14ac:dyDescent="0.3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14</v>
      </c>
    </row>
    <row r="13300" spans="1:10" hidden="1" x14ac:dyDescent="0.3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14</v>
      </c>
    </row>
    <row r="13301" spans="1:10" hidden="1" x14ac:dyDescent="0.3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14</v>
      </c>
    </row>
    <row r="13302" spans="1:10" hidden="1" x14ac:dyDescent="0.3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14</v>
      </c>
    </row>
    <row r="13303" spans="1:10" hidden="1" x14ac:dyDescent="0.3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14</v>
      </c>
    </row>
    <row r="13304" spans="1:10" hidden="1" x14ac:dyDescent="0.3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14</v>
      </c>
    </row>
    <row r="13305" spans="1:10" hidden="1" x14ac:dyDescent="0.3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14</v>
      </c>
    </row>
    <row r="13306" spans="1:10" hidden="1" x14ac:dyDescent="0.3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14</v>
      </c>
    </row>
    <row r="13307" spans="1:10" hidden="1" x14ac:dyDescent="0.3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14</v>
      </c>
    </row>
    <row r="13308" spans="1:10" hidden="1" x14ac:dyDescent="0.3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14</v>
      </c>
    </row>
    <row r="13309" spans="1:10" hidden="1" x14ac:dyDescent="0.3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14</v>
      </c>
    </row>
    <row r="13310" spans="1:10" hidden="1" x14ac:dyDescent="0.3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14</v>
      </c>
    </row>
    <row r="13311" spans="1:10" hidden="1" x14ac:dyDescent="0.3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14</v>
      </c>
    </row>
    <row r="13312" spans="1:10" hidden="1" x14ac:dyDescent="0.3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14</v>
      </c>
    </row>
    <row r="13313" spans="1:10" hidden="1" x14ac:dyDescent="0.3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14</v>
      </c>
    </row>
    <row r="13314" spans="1:10" hidden="1" x14ac:dyDescent="0.3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14</v>
      </c>
    </row>
    <row r="13315" spans="1:10" hidden="1" x14ac:dyDescent="0.3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14</v>
      </c>
    </row>
    <row r="13316" spans="1:10" hidden="1" x14ac:dyDescent="0.3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14</v>
      </c>
    </row>
    <row r="13317" spans="1:10" hidden="1" x14ac:dyDescent="0.3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14</v>
      </c>
    </row>
    <row r="13318" spans="1:10" hidden="1" x14ac:dyDescent="0.3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14</v>
      </c>
    </row>
    <row r="13319" spans="1:10" hidden="1" x14ac:dyDescent="0.3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14</v>
      </c>
    </row>
    <row r="13320" spans="1:10" hidden="1" x14ac:dyDescent="0.3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14</v>
      </c>
    </row>
    <row r="13321" spans="1:10" hidden="1" x14ac:dyDescent="0.3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14</v>
      </c>
    </row>
    <row r="13322" spans="1:10" hidden="1" x14ac:dyDescent="0.3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14</v>
      </c>
    </row>
    <row r="13323" spans="1:10" hidden="1" x14ac:dyDescent="0.3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14</v>
      </c>
    </row>
    <row r="13324" spans="1:10" hidden="1" x14ac:dyDescent="0.3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14</v>
      </c>
    </row>
    <row r="13325" spans="1:10" hidden="1" x14ac:dyDescent="0.3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14</v>
      </c>
    </row>
    <row r="13326" spans="1:10" hidden="1" x14ac:dyDescent="0.3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14</v>
      </c>
    </row>
    <row r="13327" spans="1:10" hidden="1" x14ac:dyDescent="0.3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14</v>
      </c>
    </row>
    <row r="13328" spans="1:10" hidden="1" x14ac:dyDescent="0.3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14</v>
      </c>
    </row>
    <row r="13329" spans="1:10" hidden="1" x14ac:dyDescent="0.3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14</v>
      </c>
    </row>
    <row r="13330" spans="1:10" hidden="1" x14ac:dyDescent="0.3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14</v>
      </c>
    </row>
    <row r="13331" spans="1:10" hidden="1" x14ac:dyDescent="0.3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14</v>
      </c>
    </row>
    <row r="13332" spans="1:10" hidden="1" x14ac:dyDescent="0.3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14</v>
      </c>
    </row>
    <row r="13333" spans="1:10" hidden="1" x14ac:dyDescent="0.3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14</v>
      </c>
    </row>
    <row r="13334" spans="1:10" hidden="1" x14ac:dyDescent="0.3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14</v>
      </c>
    </row>
    <row r="13335" spans="1:10" hidden="1" x14ac:dyDescent="0.3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14</v>
      </c>
    </row>
    <row r="13336" spans="1:10" hidden="1" x14ac:dyDescent="0.3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14</v>
      </c>
    </row>
    <row r="13337" spans="1:10" hidden="1" x14ac:dyDescent="0.3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14</v>
      </c>
    </row>
    <row r="13338" spans="1:10" hidden="1" x14ac:dyDescent="0.3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14</v>
      </c>
    </row>
    <row r="13339" spans="1:10" hidden="1" x14ac:dyDescent="0.3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14</v>
      </c>
    </row>
    <row r="13340" spans="1:10" hidden="1" x14ac:dyDescent="0.3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14</v>
      </c>
    </row>
    <row r="13341" spans="1:10" hidden="1" x14ac:dyDescent="0.3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14</v>
      </c>
    </row>
    <row r="13342" spans="1:10" hidden="1" x14ac:dyDescent="0.3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14</v>
      </c>
    </row>
    <row r="13343" spans="1:10" hidden="1" x14ac:dyDescent="0.3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14</v>
      </c>
    </row>
    <row r="13344" spans="1:10" hidden="1" x14ac:dyDescent="0.3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14</v>
      </c>
    </row>
    <row r="13345" spans="1:10" hidden="1" x14ac:dyDescent="0.3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14</v>
      </c>
    </row>
    <row r="13346" spans="1:10" hidden="1" x14ac:dyDescent="0.3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14</v>
      </c>
    </row>
    <row r="13347" spans="1:10" hidden="1" x14ac:dyDescent="0.3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14</v>
      </c>
    </row>
    <row r="13348" spans="1:10" hidden="1" x14ac:dyDescent="0.3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14</v>
      </c>
    </row>
    <row r="13349" spans="1:10" hidden="1" x14ac:dyDescent="0.3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14</v>
      </c>
    </row>
    <row r="13350" spans="1:10" hidden="1" x14ac:dyDescent="0.3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14</v>
      </c>
    </row>
    <row r="13351" spans="1:10" hidden="1" x14ac:dyDescent="0.3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14</v>
      </c>
    </row>
    <row r="13352" spans="1:10" hidden="1" x14ac:dyDescent="0.3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14</v>
      </c>
    </row>
    <row r="13353" spans="1:10" hidden="1" x14ac:dyDescent="0.3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14</v>
      </c>
    </row>
    <row r="13354" spans="1:10" hidden="1" x14ac:dyDescent="0.3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14</v>
      </c>
    </row>
    <row r="13355" spans="1:10" hidden="1" x14ac:dyDescent="0.3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14</v>
      </c>
    </row>
    <row r="13356" spans="1:10" hidden="1" x14ac:dyDescent="0.3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14</v>
      </c>
    </row>
    <row r="13357" spans="1:10" hidden="1" x14ac:dyDescent="0.3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14</v>
      </c>
    </row>
    <row r="13358" spans="1:10" hidden="1" x14ac:dyDescent="0.3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14</v>
      </c>
    </row>
    <row r="13359" spans="1:10" hidden="1" x14ac:dyDescent="0.3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14</v>
      </c>
    </row>
    <row r="13360" spans="1:10" hidden="1" x14ac:dyDescent="0.3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14</v>
      </c>
    </row>
    <row r="13361" spans="1:10" hidden="1" x14ac:dyDescent="0.3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14</v>
      </c>
    </row>
    <row r="13362" spans="1:10" hidden="1" x14ac:dyDescent="0.3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14</v>
      </c>
    </row>
    <row r="13363" spans="1:10" hidden="1" x14ac:dyDescent="0.3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14</v>
      </c>
    </row>
    <row r="13364" spans="1:10" hidden="1" x14ac:dyDescent="0.3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14</v>
      </c>
    </row>
    <row r="13365" spans="1:10" hidden="1" x14ac:dyDescent="0.3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14</v>
      </c>
    </row>
    <row r="13366" spans="1:10" hidden="1" x14ac:dyDescent="0.3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14</v>
      </c>
    </row>
    <row r="13367" spans="1:10" hidden="1" x14ac:dyDescent="0.3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14</v>
      </c>
    </row>
    <row r="13368" spans="1:10" hidden="1" x14ac:dyDescent="0.3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14</v>
      </c>
    </row>
    <row r="13369" spans="1:10" hidden="1" x14ac:dyDescent="0.3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14</v>
      </c>
    </row>
    <row r="13370" spans="1:10" hidden="1" x14ac:dyDescent="0.3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14</v>
      </c>
    </row>
    <row r="13371" spans="1:10" hidden="1" x14ac:dyDescent="0.3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14</v>
      </c>
    </row>
    <row r="13372" spans="1:10" hidden="1" x14ac:dyDescent="0.3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14</v>
      </c>
    </row>
    <row r="13373" spans="1:10" hidden="1" x14ac:dyDescent="0.3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14</v>
      </c>
    </row>
    <row r="13374" spans="1:10" hidden="1" x14ac:dyDescent="0.3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14</v>
      </c>
    </row>
    <row r="13375" spans="1:10" hidden="1" x14ac:dyDescent="0.3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14</v>
      </c>
    </row>
    <row r="13376" spans="1:10" hidden="1" x14ac:dyDescent="0.3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14</v>
      </c>
    </row>
    <row r="13377" spans="1:10" hidden="1" x14ac:dyDescent="0.3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14</v>
      </c>
    </row>
    <row r="13378" spans="1:10" hidden="1" x14ac:dyDescent="0.3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14</v>
      </c>
    </row>
    <row r="13379" spans="1:10" hidden="1" x14ac:dyDescent="0.3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14</v>
      </c>
    </row>
    <row r="13380" spans="1:10" hidden="1" x14ac:dyDescent="0.3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14</v>
      </c>
    </row>
    <row r="13381" spans="1:10" hidden="1" x14ac:dyDescent="0.3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14</v>
      </c>
    </row>
    <row r="13382" spans="1:10" hidden="1" x14ac:dyDescent="0.3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14</v>
      </c>
    </row>
    <row r="13383" spans="1:10" hidden="1" x14ac:dyDescent="0.3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14</v>
      </c>
    </row>
    <row r="13384" spans="1:10" hidden="1" x14ac:dyDescent="0.3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14</v>
      </c>
    </row>
    <row r="13385" spans="1:10" hidden="1" x14ac:dyDescent="0.3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14</v>
      </c>
    </row>
    <row r="13386" spans="1:10" hidden="1" x14ac:dyDescent="0.3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14</v>
      </c>
    </row>
    <row r="13387" spans="1:10" hidden="1" x14ac:dyDescent="0.3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14</v>
      </c>
    </row>
    <row r="13388" spans="1:10" hidden="1" x14ac:dyDescent="0.3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14</v>
      </c>
    </row>
    <row r="13389" spans="1:10" hidden="1" x14ac:dyDescent="0.3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14</v>
      </c>
    </row>
    <row r="13390" spans="1:10" hidden="1" x14ac:dyDescent="0.3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14</v>
      </c>
    </row>
    <row r="13391" spans="1:10" hidden="1" x14ac:dyDescent="0.3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14</v>
      </c>
    </row>
    <row r="13392" spans="1:10" hidden="1" x14ac:dyDescent="0.3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14</v>
      </c>
    </row>
    <row r="13393" spans="1:10" hidden="1" x14ac:dyDescent="0.3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14</v>
      </c>
    </row>
    <row r="13394" spans="1:10" hidden="1" x14ac:dyDescent="0.3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14</v>
      </c>
    </row>
    <row r="13395" spans="1:10" hidden="1" x14ac:dyDescent="0.3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14</v>
      </c>
    </row>
    <row r="13396" spans="1:10" hidden="1" x14ac:dyDescent="0.3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14</v>
      </c>
    </row>
    <row r="13397" spans="1:10" hidden="1" x14ac:dyDescent="0.3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14</v>
      </c>
    </row>
    <row r="13398" spans="1:10" hidden="1" x14ac:dyDescent="0.3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14</v>
      </c>
    </row>
    <row r="13399" spans="1:10" hidden="1" x14ac:dyDescent="0.3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14</v>
      </c>
    </row>
    <row r="13400" spans="1:10" hidden="1" x14ac:dyDescent="0.3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14</v>
      </c>
    </row>
    <row r="13401" spans="1:10" hidden="1" x14ac:dyDescent="0.3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14</v>
      </c>
    </row>
    <row r="13402" spans="1:10" hidden="1" x14ac:dyDescent="0.3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14</v>
      </c>
    </row>
    <row r="13403" spans="1:10" hidden="1" x14ac:dyDescent="0.3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14</v>
      </c>
    </row>
    <row r="13404" spans="1:10" hidden="1" x14ac:dyDescent="0.3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14</v>
      </c>
    </row>
    <row r="13405" spans="1:10" hidden="1" x14ac:dyDescent="0.3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14</v>
      </c>
    </row>
    <row r="13406" spans="1:10" hidden="1" x14ac:dyDescent="0.3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14</v>
      </c>
    </row>
    <row r="13407" spans="1:10" hidden="1" x14ac:dyDescent="0.3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14</v>
      </c>
    </row>
    <row r="13408" spans="1:10" hidden="1" x14ac:dyDescent="0.3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14</v>
      </c>
    </row>
    <row r="13409" spans="1:10" hidden="1" x14ac:dyDescent="0.3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14</v>
      </c>
    </row>
    <row r="13410" spans="1:10" hidden="1" x14ac:dyDescent="0.3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14</v>
      </c>
    </row>
    <row r="13411" spans="1:10" hidden="1" x14ac:dyDescent="0.3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14</v>
      </c>
    </row>
    <row r="13412" spans="1:10" hidden="1" x14ac:dyDescent="0.3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14</v>
      </c>
    </row>
    <row r="13413" spans="1:10" hidden="1" x14ac:dyDescent="0.3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14</v>
      </c>
    </row>
    <row r="13414" spans="1:10" hidden="1" x14ac:dyDescent="0.3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14</v>
      </c>
    </row>
    <row r="13415" spans="1:10" hidden="1" x14ac:dyDescent="0.3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14</v>
      </c>
    </row>
    <row r="13416" spans="1:10" hidden="1" x14ac:dyDescent="0.3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14</v>
      </c>
    </row>
    <row r="13417" spans="1:10" hidden="1" x14ac:dyDescent="0.3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14</v>
      </c>
    </row>
    <row r="13418" spans="1:10" hidden="1" x14ac:dyDescent="0.3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14</v>
      </c>
    </row>
    <row r="13419" spans="1:10" hidden="1" x14ac:dyDescent="0.3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14</v>
      </c>
    </row>
    <row r="13420" spans="1:10" hidden="1" x14ac:dyDescent="0.3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14</v>
      </c>
    </row>
    <row r="13421" spans="1:10" hidden="1" x14ac:dyDescent="0.3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14</v>
      </c>
    </row>
    <row r="13422" spans="1:10" hidden="1" x14ac:dyDescent="0.3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14</v>
      </c>
    </row>
    <row r="13423" spans="1:10" hidden="1" x14ac:dyDescent="0.3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14</v>
      </c>
    </row>
    <row r="13424" spans="1:10" hidden="1" x14ac:dyDescent="0.3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14</v>
      </c>
    </row>
    <row r="13425" spans="1:10" hidden="1" x14ac:dyDescent="0.3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14</v>
      </c>
    </row>
    <row r="13426" spans="1:10" hidden="1" x14ac:dyDescent="0.3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14</v>
      </c>
    </row>
    <row r="13427" spans="1:10" hidden="1" x14ac:dyDescent="0.3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14</v>
      </c>
    </row>
    <row r="13428" spans="1:10" hidden="1" x14ac:dyDescent="0.3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14</v>
      </c>
    </row>
    <row r="13429" spans="1:10" hidden="1" x14ac:dyDescent="0.3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14</v>
      </c>
    </row>
    <row r="13430" spans="1:10" hidden="1" x14ac:dyDescent="0.3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14</v>
      </c>
    </row>
    <row r="13431" spans="1:10" hidden="1" x14ac:dyDescent="0.3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14</v>
      </c>
    </row>
    <row r="13432" spans="1:10" hidden="1" x14ac:dyDescent="0.3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14</v>
      </c>
    </row>
    <row r="13433" spans="1:10" hidden="1" x14ac:dyDescent="0.3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14</v>
      </c>
    </row>
    <row r="13434" spans="1:10" hidden="1" x14ac:dyDescent="0.3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14</v>
      </c>
    </row>
    <row r="13435" spans="1:10" hidden="1" x14ac:dyDescent="0.3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14</v>
      </c>
    </row>
    <row r="13436" spans="1:10" hidden="1" x14ac:dyDescent="0.3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14</v>
      </c>
    </row>
    <row r="13437" spans="1:10" hidden="1" x14ac:dyDescent="0.3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14</v>
      </c>
    </row>
    <row r="13438" spans="1:10" hidden="1" x14ac:dyDescent="0.3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14</v>
      </c>
    </row>
    <row r="13439" spans="1:10" hidden="1" x14ac:dyDescent="0.3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14</v>
      </c>
    </row>
    <row r="13440" spans="1:10" hidden="1" x14ac:dyDescent="0.3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14</v>
      </c>
    </row>
    <row r="13441" spans="1:10" hidden="1" x14ac:dyDescent="0.3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14</v>
      </c>
    </row>
    <row r="13442" spans="1:10" hidden="1" x14ac:dyDescent="0.3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14</v>
      </c>
    </row>
    <row r="13443" spans="1:10" hidden="1" x14ac:dyDescent="0.3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14</v>
      </c>
    </row>
    <row r="13444" spans="1:10" hidden="1" x14ac:dyDescent="0.3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14</v>
      </c>
    </row>
    <row r="13445" spans="1:10" hidden="1" x14ac:dyDescent="0.3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14</v>
      </c>
    </row>
    <row r="13446" spans="1:10" hidden="1" x14ac:dyDescent="0.3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14</v>
      </c>
    </row>
    <row r="13447" spans="1:10" hidden="1" x14ac:dyDescent="0.3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14</v>
      </c>
    </row>
    <row r="13448" spans="1:10" hidden="1" x14ac:dyDescent="0.3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14</v>
      </c>
    </row>
    <row r="13449" spans="1:10" hidden="1" x14ac:dyDescent="0.3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14</v>
      </c>
    </row>
    <row r="13450" spans="1:10" hidden="1" x14ac:dyDescent="0.3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14</v>
      </c>
    </row>
    <row r="13451" spans="1:10" hidden="1" x14ac:dyDescent="0.3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14</v>
      </c>
    </row>
    <row r="13452" spans="1:10" hidden="1" x14ac:dyDescent="0.3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14</v>
      </c>
    </row>
    <row r="13453" spans="1:10" hidden="1" x14ac:dyDescent="0.3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14</v>
      </c>
    </row>
    <row r="13454" spans="1:10" hidden="1" x14ac:dyDescent="0.3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14</v>
      </c>
    </row>
    <row r="13455" spans="1:10" hidden="1" x14ac:dyDescent="0.3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14</v>
      </c>
    </row>
    <row r="13456" spans="1:10" hidden="1" x14ac:dyDescent="0.3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14</v>
      </c>
    </row>
    <row r="13457" spans="1:10" hidden="1" x14ac:dyDescent="0.3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14</v>
      </c>
    </row>
    <row r="13458" spans="1:10" hidden="1" x14ac:dyDescent="0.3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14</v>
      </c>
    </row>
    <row r="13459" spans="1:10" hidden="1" x14ac:dyDescent="0.3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14</v>
      </c>
    </row>
    <row r="13460" spans="1:10" hidden="1" x14ac:dyDescent="0.3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14</v>
      </c>
    </row>
    <row r="13461" spans="1:10" hidden="1" x14ac:dyDescent="0.3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14</v>
      </c>
    </row>
    <row r="13462" spans="1:10" hidden="1" x14ac:dyDescent="0.3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14</v>
      </c>
    </row>
    <row r="13463" spans="1:10" hidden="1" x14ac:dyDescent="0.3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14</v>
      </c>
    </row>
    <row r="13464" spans="1:10" hidden="1" x14ac:dyDescent="0.3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14</v>
      </c>
    </row>
    <row r="13465" spans="1:10" hidden="1" x14ac:dyDescent="0.3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14</v>
      </c>
    </row>
    <row r="13466" spans="1:10" hidden="1" x14ac:dyDescent="0.3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14</v>
      </c>
    </row>
    <row r="13467" spans="1:10" hidden="1" x14ac:dyDescent="0.3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14</v>
      </c>
    </row>
    <row r="13468" spans="1:10" hidden="1" x14ac:dyDescent="0.3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14</v>
      </c>
    </row>
    <row r="13469" spans="1:10" hidden="1" x14ac:dyDescent="0.3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14</v>
      </c>
    </row>
    <row r="13470" spans="1:10" hidden="1" x14ac:dyDescent="0.3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14</v>
      </c>
    </row>
    <row r="13471" spans="1:10" hidden="1" x14ac:dyDescent="0.3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14</v>
      </c>
    </row>
    <row r="13472" spans="1:10" hidden="1" x14ac:dyDescent="0.3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14</v>
      </c>
    </row>
    <row r="13473" spans="1:10" hidden="1" x14ac:dyDescent="0.3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14</v>
      </c>
    </row>
    <row r="13474" spans="1:10" hidden="1" x14ac:dyDescent="0.3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14</v>
      </c>
    </row>
    <row r="13475" spans="1:10" hidden="1" x14ac:dyDescent="0.3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14</v>
      </c>
    </row>
    <row r="13476" spans="1:10" hidden="1" x14ac:dyDescent="0.3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14</v>
      </c>
    </row>
    <row r="13477" spans="1:10" hidden="1" x14ac:dyDescent="0.3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14</v>
      </c>
    </row>
    <row r="13478" spans="1:10" hidden="1" x14ac:dyDescent="0.3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14</v>
      </c>
    </row>
    <row r="13479" spans="1:10" hidden="1" x14ac:dyDescent="0.3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14</v>
      </c>
    </row>
    <row r="13480" spans="1:10" hidden="1" x14ac:dyDescent="0.3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14</v>
      </c>
    </row>
    <row r="13481" spans="1:10" hidden="1" x14ac:dyDescent="0.3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14</v>
      </c>
    </row>
    <row r="13482" spans="1:10" hidden="1" x14ac:dyDescent="0.3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14</v>
      </c>
    </row>
    <row r="13483" spans="1:10" hidden="1" x14ac:dyDescent="0.3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14</v>
      </c>
    </row>
    <row r="13484" spans="1:10" hidden="1" x14ac:dyDescent="0.3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14</v>
      </c>
    </row>
    <row r="13485" spans="1:10" hidden="1" x14ac:dyDescent="0.3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14</v>
      </c>
    </row>
    <row r="13486" spans="1:10" hidden="1" x14ac:dyDescent="0.3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14</v>
      </c>
    </row>
    <row r="13487" spans="1:10" hidden="1" x14ac:dyDescent="0.3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14</v>
      </c>
    </row>
    <row r="13488" spans="1:10" hidden="1" x14ac:dyDescent="0.3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14</v>
      </c>
    </row>
    <row r="13489" spans="1:10" hidden="1" x14ac:dyDescent="0.3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14</v>
      </c>
    </row>
    <row r="13490" spans="1:10" hidden="1" x14ac:dyDescent="0.3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14</v>
      </c>
    </row>
    <row r="13491" spans="1:10" hidden="1" x14ac:dyDescent="0.3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14</v>
      </c>
    </row>
    <row r="13492" spans="1:10" hidden="1" x14ac:dyDescent="0.3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14</v>
      </c>
    </row>
    <row r="13493" spans="1:10" hidden="1" x14ac:dyDescent="0.3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14</v>
      </c>
    </row>
    <row r="13494" spans="1:10" hidden="1" x14ac:dyDescent="0.3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14</v>
      </c>
    </row>
    <row r="13495" spans="1:10" hidden="1" x14ac:dyDescent="0.3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14</v>
      </c>
    </row>
    <row r="13496" spans="1:10" hidden="1" x14ac:dyDescent="0.3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14</v>
      </c>
    </row>
    <row r="13497" spans="1:10" hidden="1" x14ac:dyDescent="0.3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14</v>
      </c>
    </row>
    <row r="13498" spans="1:10" hidden="1" x14ac:dyDescent="0.3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14</v>
      </c>
    </row>
    <row r="13499" spans="1:10" hidden="1" x14ac:dyDescent="0.3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14</v>
      </c>
    </row>
    <row r="13500" spans="1:10" hidden="1" x14ac:dyDescent="0.3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14</v>
      </c>
    </row>
    <row r="13501" spans="1:10" hidden="1" x14ac:dyDescent="0.3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14</v>
      </c>
    </row>
    <row r="13502" spans="1:10" hidden="1" x14ac:dyDescent="0.3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14</v>
      </c>
    </row>
    <row r="13503" spans="1:10" hidden="1" x14ac:dyDescent="0.3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14</v>
      </c>
    </row>
    <row r="13504" spans="1:10" hidden="1" x14ac:dyDescent="0.3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14</v>
      </c>
    </row>
    <row r="13505" spans="1:10" hidden="1" x14ac:dyDescent="0.3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14</v>
      </c>
    </row>
    <row r="13506" spans="1:10" hidden="1" x14ac:dyDescent="0.3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14</v>
      </c>
    </row>
    <row r="13507" spans="1:10" hidden="1" x14ac:dyDescent="0.3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14</v>
      </c>
    </row>
    <row r="13508" spans="1:10" hidden="1" x14ac:dyDescent="0.3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14</v>
      </c>
    </row>
    <row r="13509" spans="1:10" hidden="1" x14ac:dyDescent="0.3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14</v>
      </c>
    </row>
    <row r="13510" spans="1:10" hidden="1" x14ac:dyDescent="0.3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14</v>
      </c>
    </row>
    <row r="13511" spans="1:10" hidden="1" x14ac:dyDescent="0.3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14</v>
      </c>
    </row>
    <row r="13512" spans="1:10" hidden="1" x14ac:dyDescent="0.3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14</v>
      </c>
    </row>
    <row r="13513" spans="1:10" hidden="1" x14ac:dyDescent="0.3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14</v>
      </c>
    </row>
    <row r="13514" spans="1:10" hidden="1" x14ac:dyDescent="0.3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14</v>
      </c>
    </row>
    <row r="13515" spans="1:10" hidden="1" x14ac:dyDescent="0.3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14</v>
      </c>
    </row>
    <row r="13516" spans="1:10" hidden="1" x14ac:dyDescent="0.3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14</v>
      </c>
    </row>
    <row r="13517" spans="1:10" hidden="1" x14ac:dyDescent="0.3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14</v>
      </c>
    </row>
    <row r="13518" spans="1:10" hidden="1" x14ac:dyDescent="0.3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14</v>
      </c>
    </row>
    <row r="13519" spans="1:10" hidden="1" x14ac:dyDescent="0.3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14</v>
      </c>
    </row>
    <row r="13520" spans="1:10" hidden="1" x14ac:dyDescent="0.3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14</v>
      </c>
    </row>
    <row r="13521" spans="1:10" hidden="1" x14ac:dyDescent="0.3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14</v>
      </c>
    </row>
    <row r="13522" spans="1:10" hidden="1" x14ac:dyDescent="0.3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14</v>
      </c>
    </row>
    <row r="13523" spans="1:10" hidden="1" x14ac:dyDescent="0.3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14</v>
      </c>
    </row>
    <row r="13524" spans="1:10" hidden="1" x14ac:dyDescent="0.3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14</v>
      </c>
    </row>
    <row r="13525" spans="1:10" hidden="1" x14ac:dyDescent="0.3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14</v>
      </c>
    </row>
    <row r="13526" spans="1:10" hidden="1" x14ac:dyDescent="0.3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14</v>
      </c>
    </row>
    <row r="13527" spans="1:10" hidden="1" x14ac:dyDescent="0.3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14</v>
      </c>
    </row>
    <row r="13528" spans="1:10" hidden="1" x14ac:dyDescent="0.3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14</v>
      </c>
    </row>
    <row r="13529" spans="1:10" hidden="1" x14ac:dyDescent="0.3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14</v>
      </c>
    </row>
    <row r="13530" spans="1:10" hidden="1" x14ac:dyDescent="0.3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14</v>
      </c>
    </row>
    <row r="13531" spans="1:10" hidden="1" x14ac:dyDescent="0.3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14</v>
      </c>
    </row>
    <row r="13532" spans="1:10" hidden="1" x14ac:dyDescent="0.3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14</v>
      </c>
    </row>
    <row r="13533" spans="1:10" hidden="1" x14ac:dyDescent="0.3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14</v>
      </c>
    </row>
    <row r="13534" spans="1:10" hidden="1" x14ac:dyDescent="0.3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14</v>
      </c>
    </row>
    <row r="13535" spans="1:10" hidden="1" x14ac:dyDescent="0.3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14</v>
      </c>
    </row>
    <row r="13536" spans="1:10" hidden="1" x14ac:dyDescent="0.3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14</v>
      </c>
    </row>
    <row r="13537" spans="1:10" hidden="1" x14ac:dyDescent="0.3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14</v>
      </c>
    </row>
    <row r="13538" spans="1:10" hidden="1" x14ac:dyDescent="0.3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14</v>
      </c>
    </row>
    <row r="13539" spans="1:10" hidden="1" x14ac:dyDescent="0.3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14</v>
      </c>
    </row>
    <row r="13540" spans="1:10" hidden="1" x14ac:dyDescent="0.3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14</v>
      </c>
    </row>
    <row r="13541" spans="1:10" hidden="1" x14ac:dyDescent="0.3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14</v>
      </c>
    </row>
    <row r="13542" spans="1:10" hidden="1" x14ac:dyDescent="0.3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14</v>
      </c>
    </row>
    <row r="13543" spans="1:10" hidden="1" x14ac:dyDescent="0.3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14</v>
      </c>
    </row>
    <row r="13544" spans="1:10" hidden="1" x14ac:dyDescent="0.3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14</v>
      </c>
    </row>
    <row r="13545" spans="1:10" hidden="1" x14ac:dyDescent="0.3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14</v>
      </c>
    </row>
    <row r="13546" spans="1:10" hidden="1" x14ac:dyDescent="0.3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14</v>
      </c>
    </row>
    <row r="13547" spans="1:10" hidden="1" x14ac:dyDescent="0.3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14</v>
      </c>
    </row>
    <row r="13548" spans="1:10" hidden="1" x14ac:dyDescent="0.3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14</v>
      </c>
    </row>
    <row r="13549" spans="1:10" hidden="1" x14ac:dyDescent="0.3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14</v>
      </c>
    </row>
    <row r="13550" spans="1:10" hidden="1" x14ac:dyDescent="0.3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14</v>
      </c>
    </row>
    <row r="13551" spans="1:10" hidden="1" x14ac:dyDescent="0.3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14</v>
      </c>
    </row>
    <row r="13552" spans="1:10" hidden="1" x14ac:dyDescent="0.3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14</v>
      </c>
    </row>
    <row r="13553" spans="1:10" hidden="1" x14ac:dyDescent="0.3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14</v>
      </c>
    </row>
    <row r="13554" spans="1:10" hidden="1" x14ac:dyDescent="0.3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14</v>
      </c>
    </row>
    <row r="13555" spans="1:10" hidden="1" x14ac:dyDescent="0.3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14</v>
      </c>
    </row>
    <row r="13556" spans="1:10" hidden="1" x14ac:dyDescent="0.3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14</v>
      </c>
    </row>
    <row r="13557" spans="1:10" hidden="1" x14ac:dyDescent="0.3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14</v>
      </c>
    </row>
    <row r="13558" spans="1:10" hidden="1" x14ac:dyDescent="0.3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14</v>
      </c>
    </row>
    <row r="13559" spans="1:10" hidden="1" x14ac:dyDescent="0.3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14</v>
      </c>
    </row>
    <row r="13560" spans="1:10" hidden="1" x14ac:dyDescent="0.3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14</v>
      </c>
    </row>
    <row r="13561" spans="1:10" hidden="1" x14ac:dyDescent="0.3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14</v>
      </c>
    </row>
    <row r="13562" spans="1:10" hidden="1" x14ac:dyDescent="0.3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14</v>
      </c>
    </row>
    <row r="13563" spans="1:10" hidden="1" x14ac:dyDescent="0.3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14</v>
      </c>
    </row>
    <row r="13564" spans="1:10" hidden="1" x14ac:dyDescent="0.3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14</v>
      </c>
    </row>
    <row r="13565" spans="1:10" hidden="1" x14ac:dyDescent="0.3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14</v>
      </c>
    </row>
    <row r="13566" spans="1:10" hidden="1" x14ac:dyDescent="0.3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14</v>
      </c>
    </row>
    <row r="13567" spans="1:10" hidden="1" x14ac:dyDescent="0.3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14</v>
      </c>
    </row>
    <row r="13568" spans="1:10" hidden="1" x14ac:dyDescent="0.3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14</v>
      </c>
    </row>
    <row r="13569" spans="1:10" hidden="1" x14ac:dyDescent="0.3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14</v>
      </c>
    </row>
    <row r="13570" spans="1:10" hidden="1" x14ac:dyDescent="0.3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14</v>
      </c>
    </row>
    <row r="13571" spans="1:10" hidden="1" x14ac:dyDescent="0.3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14</v>
      </c>
    </row>
    <row r="13572" spans="1:10" hidden="1" x14ac:dyDescent="0.3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14</v>
      </c>
    </row>
    <row r="13573" spans="1:10" hidden="1" x14ac:dyDescent="0.3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14</v>
      </c>
    </row>
    <row r="13574" spans="1:10" hidden="1" x14ac:dyDescent="0.3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14</v>
      </c>
    </row>
    <row r="13575" spans="1:10" hidden="1" x14ac:dyDescent="0.3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14</v>
      </c>
    </row>
    <row r="13576" spans="1:10" hidden="1" x14ac:dyDescent="0.3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14</v>
      </c>
    </row>
    <row r="13577" spans="1:10" hidden="1" x14ac:dyDescent="0.3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14</v>
      </c>
    </row>
    <row r="13578" spans="1:10" hidden="1" x14ac:dyDescent="0.3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14</v>
      </c>
    </row>
    <row r="13579" spans="1:10" hidden="1" x14ac:dyDescent="0.3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14</v>
      </c>
    </row>
    <row r="13580" spans="1:10" hidden="1" x14ac:dyDescent="0.3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14</v>
      </c>
    </row>
    <row r="13581" spans="1:10" hidden="1" x14ac:dyDescent="0.3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14</v>
      </c>
    </row>
    <row r="13582" spans="1:10" hidden="1" x14ac:dyDescent="0.3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14</v>
      </c>
    </row>
    <row r="13583" spans="1:10" hidden="1" x14ac:dyDescent="0.3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14</v>
      </c>
    </row>
    <row r="13584" spans="1:10" hidden="1" x14ac:dyDescent="0.3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14</v>
      </c>
    </row>
    <row r="13585" spans="1:10" hidden="1" x14ac:dyDescent="0.3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14</v>
      </c>
    </row>
    <row r="13586" spans="1:10" hidden="1" x14ac:dyDescent="0.3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14</v>
      </c>
    </row>
    <row r="13587" spans="1:10" hidden="1" x14ac:dyDescent="0.3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14</v>
      </c>
    </row>
    <row r="13588" spans="1:10" hidden="1" x14ac:dyDescent="0.3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14</v>
      </c>
    </row>
    <row r="13589" spans="1:10" hidden="1" x14ac:dyDescent="0.3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14</v>
      </c>
    </row>
    <row r="13590" spans="1:10" hidden="1" x14ac:dyDescent="0.3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14</v>
      </c>
    </row>
    <row r="13591" spans="1:10" hidden="1" x14ac:dyDescent="0.3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14</v>
      </c>
    </row>
    <row r="13592" spans="1:10" hidden="1" x14ac:dyDescent="0.3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14</v>
      </c>
    </row>
    <row r="13593" spans="1:10" hidden="1" x14ac:dyDescent="0.3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14</v>
      </c>
    </row>
    <row r="13594" spans="1:10" hidden="1" x14ac:dyDescent="0.3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14</v>
      </c>
    </row>
    <row r="13595" spans="1:10" hidden="1" x14ac:dyDescent="0.3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14</v>
      </c>
    </row>
    <row r="13596" spans="1:10" hidden="1" x14ac:dyDescent="0.3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14</v>
      </c>
    </row>
    <row r="13597" spans="1:10" hidden="1" x14ac:dyDescent="0.3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14</v>
      </c>
    </row>
    <row r="13598" spans="1:10" hidden="1" x14ac:dyDescent="0.3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14</v>
      </c>
    </row>
    <row r="13599" spans="1:10" hidden="1" x14ac:dyDescent="0.3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14</v>
      </c>
    </row>
    <row r="13600" spans="1:10" hidden="1" x14ac:dyDescent="0.3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14</v>
      </c>
    </row>
    <row r="13601" spans="1:10" hidden="1" x14ac:dyDescent="0.3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14</v>
      </c>
    </row>
    <row r="13602" spans="1:10" hidden="1" x14ac:dyDescent="0.3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14</v>
      </c>
    </row>
    <row r="13603" spans="1:10" hidden="1" x14ac:dyDescent="0.3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14</v>
      </c>
    </row>
    <row r="13604" spans="1:10" hidden="1" x14ac:dyDescent="0.3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14</v>
      </c>
    </row>
    <row r="13605" spans="1:10" hidden="1" x14ac:dyDescent="0.3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14</v>
      </c>
    </row>
    <row r="13606" spans="1:10" hidden="1" x14ac:dyDescent="0.3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14</v>
      </c>
    </row>
    <row r="13607" spans="1:10" hidden="1" x14ac:dyDescent="0.3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14</v>
      </c>
    </row>
    <row r="13608" spans="1:10" hidden="1" x14ac:dyDescent="0.3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14</v>
      </c>
    </row>
    <row r="13609" spans="1:10" hidden="1" x14ac:dyDescent="0.3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14</v>
      </c>
    </row>
    <row r="13610" spans="1:10" hidden="1" x14ac:dyDescent="0.3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14</v>
      </c>
    </row>
    <row r="13611" spans="1:10" hidden="1" x14ac:dyDescent="0.3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14</v>
      </c>
    </row>
    <row r="13612" spans="1:10" hidden="1" x14ac:dyDescent="0.3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14</v>
      </c>
    </row>
    <row r="13613" spans="1:10" hidden="1" x14ac:dyDescent="0.3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14</v>
      </c>
    </row>
    <row r="13614" spans="1:10" hidden="1" x14ac:dyDescent="0.3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14</v>
      </c>
    </row>
    <row r="13615" spans="1:10" hidden="1" x14ac:dyDescent="0.3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14</v>
      </c>
    </row>
    <row r="13616" spans="1:10" hidden="1" x14ac:dyDescent="0.3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14</v>
      </c>
    </row>
    <row r="13617" spans="1:10" hidden="1" x14ac:dyDescent="0.3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14</v>
      </c>
    </row>
    <row r="13618" spans="1:10" hidden="1" x14ac:dyDescent="0.3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14</v>
      </c>
    </row>
    <row r="13619" spans="1:10" hidden="1" x14ac:dyDescent="0.3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14</v>
      </c>
    </row>
    <row r="13620" spans="1:10" hidden="1" x14ac:dyDescent="0.3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14</v>
      </c>
    </row>
    <row r="13621" spans="1:10" hidden="1" x14ac:dyDescent="0.3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14</v>
      </c>
    </row>
    <row r="13622" spans="1:10" hidden="1" x14ac:dyDescent="0.3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14</v>
      </c>
    </row>
    <row r="13623" spans="1:10" hidden="1" x14ac:dyDescent="0.3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14</v>
      </c>
    </row>
    <row r="13624" spans="1:10" hidden="1" x14ac:dyDescent="0.3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14</v>
      </c>
    </row>
    <row r="13625" spans="1:10" hidden="1" x14ac:dyDescent="0.3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14</v>
      </c>
    </row>
    <row r="13626" spans="1:10" hidden="1" x14ac:dyDescent="0.3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14</v>
      </c>
    </row>
    <row r="13627" spans="1:10" hidden="1" x14ac:dyDescent="0.3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14</v>
      </c>
    </row>
    <row r="13628" spans="1:10" hidden="1" x14ac:dyDescent="0.3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14</v>
      </c>
    </row>
    <row r="13629" spans="1:10" hidden="1" x14ac:dyDescent="0.3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14</v>
      </c>
    </row>
    <row r="13630" spans="1:10" hidden="1" x14ac:dyDescent="0.3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14</v>
      </c>
    </row>
    <row r="13631" spans="1:10" hidden="1" x14ac:dyDescent="0.3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14</v>
      </c>
    </row>
    <row r="13632" spans="1:10" hidden="1" x14ac:dyDescent="0.3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14</v>
      </c>
    </row>
    <row r="13633" spans="1:10" hidden="1" x14ac:dyDescent="0.3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14</v>
      </c>
    </row>
    <row r="13634" spans="1:10" hidden="1" x14ac:dyDescent="0.3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14</v>
      </c>
    </row>
    <row r="13635" spans="1:10" hidden="1" x14ac:dyDescent="0.3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14</v>
      </c>
    </row>
    <row r="13636" spans="1:10" hidden="1" x14ac:dyDescent="0.3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14</v>
      </c>
    </row>
    <row r="13637" spans="1:10" hidden="1" x14ac:dyDescent="0.3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14</v>
      </c>
    </row>
    <row r="13638" spans="1:10" hidden="1" x14ac:dyDescent="0.3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14</v>
      </c>
    </row>
    <row r="13639" spans="1:10" hidden="1" x14ac:dyDescent="0.3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14</v>
      </c>
    </row>
    <row r="13640" spans="1:10" hidden="1" x14ac:dyDescent="0.3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14</v>
      </c>
    </row>
    <row r="13641" spans="1:10" hidden="1" x14ac:dyDescent="0.3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14</v>
      </c>
    </row>
    <row r="13642" spans="1:10" hidden="1" x14ac:dyDescent="0.3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14</v>
      </c>
    </row>
    <row r="13643" spans="1:10" hidden="1" x14ac:dyDescent="0.3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14</v>
      </c>
    </row>
    <row r="13644" spans="1:10" hidden="1" x14ac:dyDescent="0.3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14</v>
      </c>
    </row>
    <row r="13645" spans="1:10" hidden="1" x14ac:dyDescent="0.3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14</v>
      </c>
    </row>
    <row r="13646" spans="1:10" hidden="1" x14ac:dyDescent="0.3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14</v>
      </c>
    </row>
    <row r="13647" spans="1:10" hidden="1" x14ac:dyDescent="0.3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14</v>
      </c>
    </row>
    <row r="13648" spans="1:10" hidden="1" x14ac:dyDescent="0.3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14</v>
      </c>
    </row>
    <row r="13649" spans="1:10" hidden="1" x14ac:dyDescent="0.3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14</v>
      </c>
    </row>
    <row r="13650" spans="1:10" hidden="1" x14ac:dyDescent="0.3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14</v>
      </c>
    </row>
    <row r="13651" spans="1:10" hidden="1" x14ac:dyDescent="0.3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14</v>
      </c>
    </row>
    <row r="13652" spans="1:10" hidden="1" x14ac:dyDescent="0.3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14</v>
      </c>
    </row>
    <row r="13653" spans="1:10" hidden="1" x14ac:dyDescent="0.3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14</v>
      </c>
    </row>
    <row r="13654" spans="1:10" hidden="1" x14ac:dyDescent="0.3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14</v>
      </c>
    </row>
    <row r="13655" spans="1:10" hidden="1" x14ac:dyDescent="0.3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14</v>
      </c>
    </row>
    <row r="13656" spans="1:10" hidden="1" x14ac:dyDescent="0.3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14</v>
      </c>
    </row>
    <row r="13657" spans="1:10" hidden="1" x14ac:dyDescent="0.3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14</v>
      </c>
    </row>
    <row r="13658" spans="1:10" hidden="1" x14ac:dyDescent="0.3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14</v>
      </c>
    </row>
    <row r="13659" spans="1:10" hidden="1" x14ac:dyDescent="0.3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14</v>
      </c>
    </row>
    <row r="13660" spans="1:10" hidden="1" x14ac:dyDescent="0.3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14</v>
      </c>
    </row>
    <row r="13661" spans="1:10" hidden="1" x14ac:dyDescent="0.3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14</v>
      </c>
    </row>
    <row r="13662" spans="1:10" hidden="1" x14ac:dyDescent="0.3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14</v>
      </c>
    </row>
    <row r="13663" spans="1:10" hidden="1" x14ac:dyDescent="0.3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14</v>
      </c>
    </row>
    <row r="13664" spans="1:10" hidden="1" x14ac:dyDescent="0.3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14</v>
      </c>
    </row>
    <row r="13665" spans="1:10" hidden="1" x14ac:dyDescent="0.3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14</v>
      </c>
    </row>
    <row r="13666" spans="1:10" hidden="1" x14ac:dyDescent="0.3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14</v>
      </c>
    </row>
    <row r="13667" spans="1:10" hidden="1" x14ac:dyDescent="0.3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14</v>
      </c>
    </row>
    <row r="13668" spans="1:10" hidden="1" x14ac:dyDescent="0.3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14</v>
      </c>
    </row>
    <row r="13669" spans="1:10" hidden="1" x14ac:dyDescent="0.3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14</v>
      </c>
    </row>
    <row r="13670" spans="1:10" hidden="1" x14ac:dyDescent="0.3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14</v>
      </c>
    </row>
    <row r="13671" spans="1:10" hidden="1" x14ac:dyDescent="0.3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14</v>
      </c>
    </row>
    <row r="13672" spans="1:10" hidden="1" x14ac:dyDescent="0.3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14</v>
      </c>
    </row>
    <row r="13673" spans="1:10" hidden="1" x14ac:dyDescent="0.3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14</v>
      </c>
    </row>
    <row r="13674" spans="1:10" hidden="1" x14ac:dyDescent="0.3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14</v>
      </c>
    </row>
    <row r="13675" spans="1:10" hidden="1" x14ac:dyDescent="0.3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14</v>
      </c>
    </row>
    <row r="13676" spans="1:10" hidden="1" x14ac:dyDescent="0.3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14</v>
      </c>
    </row>
    <row r="13677" spans="1:10" hidden="1" x14ac:dyDescent="0.3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14</v>
      </c>
    </row>
    <row r="13678" spans="1:10" hidden="1" x14ac:dyDescent="0.3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14</v>
      </c>
    </row>
    <row r="13679" spans="1:10" hidden="1" x14ac:dyDescent="0.3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14</v>
      </c>
    </row>
    <row r="13680" spans="1:10" hidden="1" x14ac:dyDescent="0.3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14</v>
      </c>
    </row>
    <row r="13681" spans="1:10" hidden="1" x14ac:dyDescent="0.3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14</v>
      </c>
    </row>
    <row r="13682" spans="1:10" hidden="1" x14ac:dyDescent="0.3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14</v>
      </c>
    </row>
    <row r="13683" spans="1:10" hidden="1" x14ac:dyDescent="0.3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14</v>
      </c>
    </row>
    <row r="13684" spans="1:10" hidden="1" x14ac:dyDescent="0.3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14</v>
      </c>
    </row>
    <row r="13685" spans="1:10" hidden="1" x14ac:dyDescent="0.3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14</v>
      </c>
    </row>
    <row r="13686" spans="1:10" hidden="1" x14ac:dyDescent="0.3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14</v>
      </c>
    </row>
    <row r="13687" spans="1:10" hidden="1" x14ac:dyDescent="0.3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14</v>
      </c>
    </row>
    <row r="13688" spans="1:10" hidden="1" x14ac:dyDescent="0.3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14</v>
      </c>
    </row>
    <row r="13689" spans="1:10" hidden="1" x14ac:dyDescent="0.3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14</v>
      </c>
    </row>
    <row r="13690" spans="1:10" hidden="1" x14ac:dyDescent="0.3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14</v>
      </c>
    </row>
    <row r="13691" spans="1:10" hidden="1" x14ac:dyDescent="0.3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14</v>
      </c>
    </row>
    <row r="13692" spans="1:10" hidden="1" x14ac:dyDescent="0.3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14</v>
      </c>
    </row>
    <row r="13693" spans="1:10" hidden="1" x14ac:dyDescent="0.3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14</v>
      </c>
    </row>
    <row r="13694" spans="1:10" hidden="1" x14ac:dyDescent="0.3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14</v>
      </c>
    </row>
    <row r="13695" spans="1:10" hidden="1" x14ac:dyDescent="0.3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14</v>
      </c>
    </row>
    <row r="13696" spans="1:10" hidden="1" x14ac:dyDescent="0.3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14</v>
      </c>
    </row>
    <row r="13697" spans="1:10" hidden="1" x14ac:dyDescent="0.3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14</v>
      </c>
    </row>
    <row r="13698" spans="1:10" hidden="1" x14ac:dyDescent="0.3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14</v>
      </c>
    </row>
    <row r="13699" spans="1:10" hidden="1" x14ac:dyDescent="0.3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14</v>
      </c>
    </row>
    <row r="13700" spans="1:10" hidden="1" x14ac:dyDescent="0.3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14</v>
      </c>
    </row>
    <row r="13701" spans="1:10" hidden="1" x14ac:dyDescent="0.3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14</v>
      </c>
    </row>
    <row r="13702" spans="1:10" hidden="1" x14ac:dyDescent="0.3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14</v>
      </c>
    </row>
    <row r="13703" spans="1:10" hidden="1" x14ac:dyDescent="0.3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14</v>
      </c>
    </row>
    <row r="13704" spans="1:10" hidden="1" x14ac:dyDescent="0.3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14</v>
      </c>
    </row>
    <row r="13705" spans="1:10" hidden="1" x14ac:dyDescent="0.3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14</v>
      </c>
    </row>
    <row r="13706" spans="1:10" hidden="1" x14ac:dyDescent="0.3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14</v>
      </c>
    </row>
    <row r="13707" spans="1:10" hidden="1" x14ac:dyDescent="0.3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14</v>
      </c>
    </row>
    <row r="13708" spans="1:10" hidden="1" x14ac:dyDescent="0.3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14</v>
      </c>
    </row>
    <row r="13709" spans="1:10" hidden="1" x14ac:dyDescent="0.3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14</v>
      </c>
    </row>
    <row r="13710" spans="1:10" hidden="1" x14ac:dyDescent="0.3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14</v>
      </c>
    </row>
    <row r="13711" spans="1:10" hidden="1" x14ac:dyDescent="0.3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14</v>
      </c>
    </row>
    <row r="13712" spans="1:10" hidden="1" x14ac:dyDescent="0.3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14</v>
      </c>
    </row>
    <row r="13713" spans="1:10" hidden="1" x14ac:dyDescent="0.3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14</v>
      </c>
    </row>
    <row r="13714" spans="1:10" hidden="1" x14ac:dyDescent="0.3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14</v>
      </c>
    </row>
    <row r="13715" spans="1:10" hidden="1" x14ac:dyDescent="0.3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14</v>
      </c>
    </row>
    <row r="13716" spans="1:10" hidden="1" x14ac:dyDescent="0.3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14</v>
      </c>
    </row>
    <row r="13717" spans="1:10" hidden="1" x14ac:dyDescent="0.3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14</v>
      </c>
    </row>
    <row r="13718" spans="1:10" hidden="1" x14ac:dyDescent="0.3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14</v>
      </c>
    </row>
    <row r="13719" spans="1:10" hidden="1" x14ac:dyDescent="0.3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14</v>
      </c>
    </row>
    <row r="13720" spans="1:10" hidden="1" x14ac:dyDescent="0.3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14</v>
      </c>
    </row>
    <row r="13721" spans="1:10" hidden="1" x14ac:dyDescent="0.3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14</v>
      </c>
    </row>
    <row r="13722" spans="1:10" hidden="1" x14ac:dyDescent="0.3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14</v>
      </c>
    </row>
    <row r="13723" spans="1:10" hidden="1" x14ac:dyDescent="0.3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14</v>
      </c>
    </row>
    <row r="13724" spans="1:10" hidden="1" x14ac:dyDescent="0.3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14</v>
      </c>
    </row>
    <row r="13725" spans="1:10" hidden="1" x14ac:dyDescent="0.3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14</v>
      </c>
    </row>
    <row r="13726" spans="1:10" hidden="1" x14ac:dyDescent="0.3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14</v>
      </c>
    </row>
    <row r="13727" spans="1:10" hidden="1" x14ac:dyDescent="0.3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14</v>
      </c>
    </row>
    <row r="13728" spans="1:10" hidden="1" x14ac:dyDescent="0.3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14</v>
      </c>
    </row>
    <row r="13729" spans="1:10" hidden="1" x14ac:dyDescent="0.3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14</v>
      </c>
    </row>
    <row r="13730" spans="1:10" hidden="1" x14ac:dyDescent="0.3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14</v>
      </c>
    </row>
    <row r="13731" spans="1:10" hidden="1" x14ac:dyDescent="0.3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14</v>
      </c>
    </row>
    <row r="13732" spans="1:10" hidden="1" x14ac:dyDescent="0.3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14</v>
      </c>
    </row>
    <row r="13733" spans="1:10" hidden="1" x14ac:dyDescent="0.3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14</v>
      </c>
    </row>
    <row r="13734" spans="1:10" hidden="1" x14ac:dyDescent="0.3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14</v>
      </c>
    </row>
    <row r="13735" spans="1:10" hidden="1" x14ac:dyDescent="0.3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14</v>
      </c>
    </row>
    <row r="13736" spans="1:10" hidden="1" x14ac:dyDescent="0.3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14</v>
      </c>
    </row>
    <row r="13737" spans="1:10" hidden="1" x14ac:dyDescent="0.3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14</v>
      </c>
    </row>
    <row r="13738" spans="1:10" hidden="1" x14ac:dyDescent="0.3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14</v>
      </c>
    </row>
    <row r="13739" spans="1:10" hidden="1" x14ac:dyDescent="0.3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14</v>
      </c>
    </row>
    <row r="13740" spans="1:10" hidden="1" x14ac:dyDescent="0.3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14</v>
      </c>
    </row>
    <row r="13741" spans="1:10" hidden="1" x14ac:dyDescent="0.3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14</v>
      </c>
    </row>
    <row r="13742" spans="1:10" hidden="1" x14ac:dyDescent="0.3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14</v>
      </c>
    </row>
    <row r="13743" spans="1:10" hidden="1" x14ac:dyDescent="0.3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14</v>
      </c>
    </row>
    <row r="13744" spans="1:10" hidden="1" x14ac:dyDescent="0.3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14</v>
      </c>
    </row>
    <row r="13745" spans="1:10" hidden="1" x14ac:dyDescent="0.3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14</v>
      </c>
    </row>
    <row r="13746" spans="1:10" hidden="1" x14ac:dyDescent="0.3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14</v>
      </c>
    </row>
    <row r="13747" spans="1:10" hidden="1" x14ac:dyDescent="0.3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14</v>
      </c>
    </row>
    <row r="13748" spans="1:10" hidden="1" x14ac:dyDescent="0.3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14</v>
      </c>
    </row>
    <row r="13749" spans="1:10" hidden="1" x14ac:dyDescent="0.3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14</v>
      </c>
    </row>
    <row r="13750" spans="1:10" hidden="1" x14ac:dyDescent="0.3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14</v>
      </c>
    </row>
    <row r="13751" spans="1:10" hidden="1" x14ac:dyDescent="0.3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14</v>
      </c>
    </row>
    <row r="13752" spans="1:10" hidden="1" x14ac:dyDescent="0.3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14</v>
      </c>
    </row>
    <row r="13753" spans="1:10" hidden="1" x14ac:dyDescent="0.3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14</v>
      </c>
    </row>
    <row r="13754" spans="1:10" hidden="1" x14ac:dyDescent="0.3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14</v>
      </c>
    </row>
    <row r="13755" spans="1:10" hidden="1" x14ac:dyDescent="0.3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14</v>
      </c>
    </row>
    <row r="13756" spans="1:10" hidden="1" x14ac:dyDescent="0.3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14</v>
      </c>
    </row>
    <row r="13757" spans="1:10" hidden="1" x14ac:dyDescent="0.3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14</v>
      </c>
    </row>
    <row r="13758" spans="1:10" hidden="1" x14ac:dyDescent="0.3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14</v>
      </c>
    </row>
    <row r="13759" spans="1:10" hidden="1" x14ac:dyDescent="0.3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14</v>
      </c>
    </row>
    <row r="13760" spans="1:10" hidden="1" x14ac:dyDescent="0.3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14</v>
      </c>
    </row>
    <row r="13761" spans="1:10" hidden="1" x14ac:dyDescent="0.3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14</v>
      </c>
    </row>
    <row r="13762" spans="1:10" hidden="1" x14ac:dyDescent="0.3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14</v>
      </c>
    </row>
    <row r="13763" spans="1:10" hidden="1" x14ac:dyDescent="0.3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14</v>
      </c>
    </row>
    <row r="13764" spans="1:10" hidden="1" x14ac:dyDescent="0.3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14</v>
      </c>
    </row>
    <row r="13765" spans="1:10" hidden="1" x14ac:dyDescent="0.3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14</v>
      </c>
    </row>
    <row r="13766" spans="1:10" hidden="1" x14ac:dyDescent="0.3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14</v>
      </c>
    </row>
    <row r="13767" spans="1:10" hidden="1" x14ac:dyDescent="0.3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14</v>
      </c>
    </row>
    <row r="13768" spans="1:10" hidden="1" x14ac:dyDescent="0.3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14</v>
      </c>
    </row>
    <row r="13769" spans="1:10" hidden="1" x14ac:dyDescent="0.3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14</v>
      </c>
    </row>
    <row r="13770" spans="1:10" hidden="1" x14ac:dyDescent="0.3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14</v>
      </c>
    </row>
    <row r="13771" spans="1:10" hidden="1" x14ac:dyDescent="0.3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14</v>
      </c>
    </row>
    <row r="13772" spans="1:10" hidden="1" x14ac:dyDescent="0.3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14</v>
      </c>
    </row>
    <row r="13773" spans="1:10" hidden="1" x14ac:dyDescent="0.3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14</v>
      </c>
    </row>
    <row r="13774" spans="1:10" hidden="1" x14ac:dyDescent="0.3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14</v>
      </c>
    </row>
    <row r="13775" spans="1:10" hidden="1" x14ac:dyDescent="0.3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14</v>
      </c>
    </row>
    <row r="13776" spans="1:10" hidden="1" x14ac:dyDescent="0.3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14</v>
      </c>
    </row>
    <row r="13777" spans="1:10" hidden="1" x14ac:dyDescent="0.3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14</v>
      </c>
    </row>
    <row r="13778" spans="1:10" hidden="1" x14ac:dyDescent="0.3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14</v>
      </c>
    </row>
    <row r="13779" spans="1:10" hidden="1" x14ac:dyDescent="0.3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14</v>
      </c>
    </row>
    <row r="13780" spans="1:10" hidden="1" x14ac:dyDescent="0.3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14</v>
      </c>
    </row>
    <row r="13781" spans="1:10" hidden="1" x14ac:dyDescent="0.3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14</v>
      </c>
    </row>
    <row r="13782" spans="1:10" hidden="1" x14ac:dyDescent="0.3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14</v>
      </c>
    </row>
    <row r="13783" spans="1:10" hidden="1" x14ac:dyDescent="0.3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14</v>
      </c>
    </row>
    <row r="13784" spans="1:10" hidden="1" x14ac:dyDescent="0.3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14</v>
      </c>
    </row>
    <row r="13785" spans="1:10" hidden="1" x14ac:dyDescent="0.3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14</v>
      </c>
    </row>
    <row r="13786" spans="1:10" hidden="1" x14ac:dyDescent="0.3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14</v>
      </c>
    </row>
    <row r="13787" spans="1:10" hidden="1" x14ac:dyDescent="0.3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14</v>
      </c>
    </row>
    <row r="13788" spans="1:10" hidden="1" x14ac:dyDescent="0.3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14</v>
      </c>
    </row>
    <row r="13789" spans="1:10" hidden="1" x14ac:dyDescent="0.3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14</v>
      </c>
    </row>
    <row r="13790" spans="1:10" hidden="1" x14ac:dyDescent="0.3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14</v>
      </c>
    </row>
    <row r="13791" spans="1:10" hidden="1" x14ac:dyDescent="0.3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14</v>
      </c>
    </row>
    <row r="13792" spans="1:10" hidden="1" x14ac:dyDescent="0.3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14</v>
      </c>
    </row>
    <row r="13793" spans="1:10" hidden="1" x14ac:dyDescent="0.3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14</v>
      </c>
    </row>
    <row r="13794" spans="1:10" hidden="1" x14ac:dyDescent="0.3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14</v>
      </c>
    </row>
    <row r="13795" spans="1:10" hidden="1" x14ac:dyDescent="0.3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14</v>
      </c>
    </row>
    <row r="13796" spans="1:10" hidden="1" x14ac:dyDescent="0.3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14</v>
      </c>
    </row>
    <row r="13797" spans="1:10" hidden="1" x14ac:dyDescent="0.3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14</v>
      </c>
    </row>
    <row r="13798" spans="1:10" hidden="1" x14ac:dyDescent="0.3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14</v>
      </c>
    </row>
    <row r="13799" spans="1:10" hidden="1" x14ac:dyDescent="0.3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14</v>
      </c>
    </row>
    <row r="13800" spans="1:10" hidden="1" x14ac:dyDescent="0.3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14</v>
      </c>
    </row>
    <row r="13801" spans="1:10" hidden="1" x14ac:dyDescent="0.3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14</v>
      </c>
    </row>
    <row r="13802" spans="1:10" hidden="1" x14ac:dyDescent="0.3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14</v>
      </c>
    </row>
    <row r="13803" spans="1:10" hidden="1" x14ac:dyDescent="0.3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14</v>
      </c>
    </row>
    <row r="13804" spans="1:10" hidden="1" x14ac:dyDescent="0.3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14</v>
      </c>
    </row>
    <row r="13805" spans="1:10" hidden="1" x14ac:dyDescent="0.3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14</v>
      </c>
    </row>
    <row r="13806" spans="1:10" hidden="1" x14ac:dyDescent="0.3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14</v>
      </c>
    </row>
    <row r="13807" spans="1:10" hidden="1" x14ac:dyDescent="0.3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14</v>
      </c>
    </row>
    <row r="13808" spans="1:10" hidden="1" x14ac:dyDescent="0.3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14</v>
      </c>
    </row>
    <row r="13809" spans="1:10" hidden="1" x14ac:dyDescent="0.3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14</v>
      </c>
    </row>
    <row r="13810" spans="1:10" hidden="1" x14ac:dyDescent="0.3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14</v>
      </c>
    </row>
    <row r="13811" spans="1:10" hidden="1" x14ac:dyDescent="0.3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14</v>
      </c>
    </row>
    <row r="13812" spans="1:10" hidden="1" x14ac:dyDescent="0.3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14</v>
      </c>
    </row>
    <row r="13813" spans="1:10" hidden="1" x14ac:dyDescent="0.3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14</v>
      </c>
    </row>
    <row r="13814" spans="1:10" hidden="1" x14ac:dyDescent="0.3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14</v>
      </c>
    </row>
    <row r="13815" spans="1:10" hidden="1" x14ac:dyDescent="0.3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14</v>
      </c>
    </row>
    <row r="13816" spans="1:10" hidden="1" x14ac:dyDescent="0.3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14</v>
      </c>
    </row>
    <row r="13817" spans="1:10" hidden="1" x14ac:dyDescent="0.3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14</v>
      </c>
    </row>
    <row r="13818" spans="1:10" hidden="1" x14ac:dyDescent="0.3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14</v>
      </c>
    </row>
    <row r="13819" spans="1:10" hidden="1" x14ac:dyDescent="0.3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14</v>
      </c>
    </row>
    <row r="13820" spans="1:10" hidden="1" x14ac:dyDescent="0.3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14</v>
      </c>
    </row>
    <row r="13821" spans="1:10" hidden="1" x14ac:dyDescent="0.3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14</v>
      </c>
    </row>
    <row r="13822" spans="1:10" hidden="1" x14ac:dyDescent="0.3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14</v>
      </c>
    </row>
    <row r="13823" spans="1:10" hidden="1" x14ac:dyDescent="0.3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14</v>
      </c>
    </row>
    <row r="13824" spans="1:10" hidden="1" x14ac:dyDescent="0.3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14</v>
      </c>
    </row>
    <row r="13825" spans="1:10" hidden="1" x14ac:dyDescent="0.3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14</v>
      </c>
    </row>
    <row r="13826" spans="1:10" hidden="1" x14ac:dyDescent="0.3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14</v>
      </c>
    </row>
    <row r="13827" spans="1:10" hidden="1" x14ac:dyDescent="0.3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14</v>
      </c>
    </row>
    <row r="13828" spans="1:10" hidden="1" x14ac:dyDescent="0.3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14</v>
      </c>
    </row>
    <row r="13829" spans="1:10" hidden="1" x14ac:dyDescent="0.3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14</v>
      </c>
    </row>
    <row r="13830" spans="1:10" hidden="1" x14ac:dyDescent="0.3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14</v>
      </c>
    </row>
    <row r="13831" spans="1:10" hidden="1" x14ac:dyDescent="0.3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14</v>
      </c>
    </row>
    <row r="13832" spans="1:10" hidden="1" x14ac:dyDescent="0.3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14</v>
      </c>
    </row>
    <row r="13833" spans="1:10" hidden="1" x14ac:dyDescent="0.3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14</v>
      </c>
    </row>
    <row r="13834" spans="1:10" hidden="1" x14ac:dyDescent="0.3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14</v>
      </c>
    </row>
    <row r="13835" spans="1:10" hidden="1" x14ac:dyDescent="0.3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14</v>
      </c>
    </row>
    <row r="13836" spans="1:10" hidden="1" x14ac:dyDescent="0.3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14</v>
      </c>
    </row>
    <row r="13837" spans="1:10" hidden="1" x14ac:dyDescent="0.3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14</v>
      </c>
    </row>
    <row r="13838" spans="1:10" hidden="1" x14ac:dyDescent="0.3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14</v>
      </c>
    </row>
    <row r="13839" spans="1:10" hidden="1" x14ac:dyDescent="0.3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14</v>
      </c>
    </row>
    <row r="13840" spans="1:10" hidden="1" x14ac:dyDescent="0.3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14</v>
      </c>
    </row>
    <row r="13841" spans="1:10" hidden="1" x14ac:dyDescent="0.3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14</v>
      </c>
    </row>
    <row r="13842" spans="1:10" hidden="1" x14ac:dyDescent="0.3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14</v>
      </c>
    </row>
    <row r="13843" spans="1:10" hidden="1" x14ac:dyDescent="0.3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14</v>
      </c>
    </row>
    <row r="13844" spans="1:10" hidden="1" x14ac:dyDescent="0.3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14</v>
      </c>
    </row>
    <row r="13845" spans="1:10" hidden="1" x14ac:dyDescent="0.3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14</v>
      </c>
    </row>
    <row r="13846" spans="1:10" hidden="1" x14ac:dyDescent="0.3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14</v>
      </c>
    </row>
    <row r="13847" spans="1:10" hidden="1" x14ac:dyDescent="0.3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14</v>
      </c>
    </row>
    <row r="13848" spans="1:10" hidden="1" x14ac:dyDescent="0.3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14</v>
      </c>
    </row>
    <row r="13849" spans="1:10" hidden="1" x14ac:dyDescent="0.3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14</v>
      </c>
    </row>
    <row r="13850" spans="1:10" hidden="1" x14ac:dyDescent="0.3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14</v>
      </c>
    </row>
    <row r="13851" spans="1:10" hidden="1" x14ac:dyDescent="0.3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14</v>
      </c>
    </row>
    <row r="13852" spans="1:10" hidden="1" x14ac:dyDescent="0.3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14</v>
      </c>
    </row>
    <row r="13853" spans="1:10" hidden="1" x14ac:dyDescent="0.3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14</v>
      </c>
    </row>
    <row r="13854" spans="1:10" hidden="1" x14ac:dyDescent="0.3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14</v>
      </c>
    </row>
    <row r="13855" spans="1:10" hidden="1" x14ac:dyDescent="0.3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14</v>
      </c>
    </row>
    <row r="13856" spans="1:10" hidden="1" x14ac:dyDescent="0.3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14</v>
      </c>
    </row>
    <row r="13857" spans="1:10" hidden="1" x14ac:dyDescent="0.3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14</v>
      </c>
    </row>
    <row r="13858" spans="1:10" hidden="1" x14ac:dyDescent="0.3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14</v>
      </c>
    </row>
    <row r="13859" spans="1:10" hidden="1" x14ac:dyDescent="0.3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14</v>
      </c>
    </row>
    <row r="13860" spans="1:10" hidden="1" x14ac:dyDescent="0.3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14</v>
      </c>
    </row>
    <row r="13861" spans="1:10" hidden="1" x14ac:dyDescent="0.3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14</v>
      </c>
    </row>
    <row r="13862" spans="1:10" hidden="1" x14ac:dyDescent="0.3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14</v>
      </c>
    </row>
    <row r="13863" spans="1:10" hidden="1" x14ac:dyDescent="0.3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14</v>
      </c>
    </row>
    <row r="13864" spans="1:10" hidden="1" x14ac:dyDescent="0.3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14</v>
      </c>
    </row>
    <row r="13865" spans="1:10" hidden="1" x14ac:dyDescent="0.3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14</v>
      </c>
    </row>
    <row r="13866" spans="1:10" hidden="1" x14ac:dyDescent="0.3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14</v>
      </c>
    </row>
    <row r="13867" spans="1:10" hidden="1" x14ac:dyDescent="0.3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14</v>
      </c>
    </row>
    <row r="13868" spans="1:10" hidden="1" x14ac:dyDescent="0.3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14</v>
      </c>
    </row>
    <row r="13869" spans="1:10" hidden="1" x14ac:dyDescent="0.3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14</v>
      </c>
    </row>
    <row r="13870" spans="1:10" hidden="1" x14ac:dyDescent="0.3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14</v>
      </c>
    </row>
    <row r="13871" spans="1:10" hidden="1" x14ac:dyDescent="0.3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14</v>
      </c>
    </row>
    <row r="13872" spans="1:10" hidden="1" x14ac:dyDescent="0.3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14</v>
      </c>
    </row>
    <row r="13873" spans="1:10" hidden="1" x14ac:dyDescent="0.3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14</v>
      </c>
    </row>
    <row r="13874" spans="1:10" hidden="1" x14ac:dyDescent="0.3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14</v>
      </c>
    </row>
    <row r="13875" spans="1:10" hidden="1" x14ac:dyDescent="0.3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14</v>
      </c>
    </row>
    <row r="13876" spans="1:10" hidden="1" x14ac:dyDescent="0.3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14</v>
      </c>
    </row>
    <row r="13877" spans="1:10" hidden="1" x14ac:dyDescent="0.3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14</v>
      </c>
    </row>
    <row r="13878" spans="1:10" hidden="1" x14ac:dyDescent="0.3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14</v>
      </c>
    </row>
    <row r="13879" spans="1:10" hidden="1" x14ac:dyDescent="0.3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14</v>
      </c>
    </row>
    <row r="13880" spans="1:10" hidden="1" x14ac:dyDescent="0.3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14</v>
      </c>
    </row>
    <row r="13881" spans="1:10" hidden="1" x14ac:dyDescent="0.3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14</v>
      </c>
    </row>
    <row r="13882" spans="1:10" hidden="1" x14ac:dyDescent="0.3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14</v>
      </c>
    </row>
    <row r="13883" spans="1:10" hidden="1" x14ac:dyDescent="0.3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14</v>
      </c>
    </row>
    <row r="13884" spans="1:10" hidden="1" x14ac:dyDescent="0.3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14</v>
      </c>
    </row>
    <row r="13885" spans="1:10" hidden="1" x14ac:dyDescent="0.3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14</v>
      </c>
    </row>
    <row r="13886" spans="1:10" hidden="1" x14ac:dyDescent="0.3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14</v>
      </c>
    </row>
    <row r="13887" spans="1:10" hidden="1" x14ac:dyDescent="0.3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14</v>
      </c>
    </row>
    <row r="13888" spans="1:10" hidden="1" x14ac:dyDescent="0.3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14</v>
      </c>
    </row>
    <row r="13889" spans="1:10" hidden="1" x14ac:dyDescent="0.3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14</v>
      </c>
    </row>
    <row r="13890" spans="1:10" hidden="1" x14ac:dyDescent="0.3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14</v>
      </c>
    </row>
    <row r="13891" spans="1:10" hidden="1" x14ac:dyDescent="0.3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14</v>
      </c>
    </row>
    <row r="13892" spans="1:10" hidden="1" x14ac:dyDescent="0.3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14</v>
      </c>
    </row>
    <row r="13893" spans="1:10" hidden="1" x14ac:dyDescent="0.3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14</v>
      </c>
    </row>
    <row r="13894" spans="1:10" hidden="1" x14ac:dyDescent="0.3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14</v>
      </c>
    </row>
    <row r="13895" spans="1:10" hidden="1" x14ac:dyDescent="0.3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14</v>
      </c>
    </row>
    <row r="13896" spans="1:10" hidden="1" x14ac:dyDescent="0.3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14</v>
      </c>
    </row>
    <row r="13897" spans="1:10" hidden="1" x14ac:dyDescent="0.3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14</v>
      </c>
    </row>
    <row r="13898" spans="1:10" hidden="1" x14ac:dyDescent="0.3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14</v>
      </c>
    </row>
    <row r="13899" spans="1:10" hidden="1" x14ac:dyDescent="0.3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14</v>
      </c>
    </row>
    <row r="13900" spans="1:10" hidden="1" x14ac:dyDescent="0.3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14</v>
      </c>
    </row>
    <row r="13901" spans="1:10" hidden="1" x14ac:dyDescent="0.3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14</v>
      </c>
    </row>
    <row r="13902" spans="1:10" hidden="1" x14ac:dyDescent="0.3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14</v>
      </c>
    </row>
    <row r="13903" spans="1:10" hidden="1" x14ac:dyDescent="0.3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14</v>
      </c>
    </row>
    <row r="13904" spans="1:10" hidden="1" x14ac:dyDescent="0.3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14</v>
      </c>
    </row>
    <row r="13905" spans="1:10" hidden="1" x14ac:dyDescent="0.3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14</v>
      </c>
    </row>
    <row r="13906" spans="1:10" hidden="1" x14ac:dyDescent="0.3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14</v>
      </c>
    </row>
    <row r="13907" spans="1:10" hidden="1" x14ac:dyDescent="0.3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14</v>
      </c>
    </row>
    <row r="13908" spans="1:10" hidden="1" x14ac:dyDescent="0.3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14</v>
      </c>
    </row>
    <row r="13909" spans="1:10" hidden="1" x14ac:dyDescent="0.3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14</v>
      </c>
    </row>
    <row r="13910" spans="1:10" hidden="1" x14ac:dyDescent="0.3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14</v>
      </c>
    </row>
    <row r="13911" spans="1:10" hidden="1" x14ac:dyDescent="0.3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14</v>
      </c>
    </row>
    <row r="13912" spans="1:10" hidden="1" x14ac:dyDescent="0.3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14</v>
      </c>
    </row>
    <row r="13913" spans="1:10" hidden="1" x14ac:dyDescent="0.3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14</v>
      </c>
    </row>
    <row r="13914" spans="1:10" hidden="1" x14ac:dyDescent="0.3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14</v>
      </c>
    </row>
    <row r="13915" spans="1:10" hidden="1" x14ac:dyDescent="0.3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14</v>
      </c>
    </row>
    <row r="13916" spans="1:10" hidden="1" x14ac:dyDescent="0.3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14</v>
      </c>
    </row>
    <row r="13917" spans="1:10" hidden="1" x14ac:dyDescent="0.3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14</v>
      </c>
    </row>
    <row r="13918" spans="1:10" hidden="1" x14ac:dyDescent="0.3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14</v>
      </c>
    </row>
    <row r="13919" spans="1:10" hidden="1" x14ac:dyDescent="0.3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14</v>
      </c>
    </row>
    <row r="13920" spans="1:10" hidden="1" x14ac:dyDescent="0.3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14</v>
      </c>
    </row>
    <row r="13921" spans="1:10" hidden="1" x14ac:dyDescent="0.3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14</v>
      </c>
    </row>
    <row r="13922" spans="1:10" hidden="1" x14ac:dyDescent="0.3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14</v>
      </c>
    </row>
    <row r="13923" spans="1:10" hidden="1" x14ac:dyDescent="0.3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14</v>
      </c>
    </row>
    <row r="13924" spans="1:10" hidden="1" x14ac:dyDescent="0.3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14</v>
      </c>
    </row>
    <row r="13925" spans="1:10" hidden="1" x14ac:dyDescent="0.3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14</v>
      </c>
    </row>
    <row r="13926" spans="1:10" hidden="1" x14ac:dyDescent="0.3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14</v>
      </c>
    </row>
    <row r="13927" spans="1:10" hidden="1" x14ac:dyDescent="0.3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14</v>
      </c>
    </row>
    <row r="13928" spans="1:10" hidden="1" x14ac:dyDescent="0.3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14</v>
      </c>
    </row>
    <row r="13929" spans="1:10" hidden="1" x14ac:dyDescent="0.3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14</v>
      </c>
    </row>
    <row r="13930" spans="1:10" hidden="1" x14ac:dyDescent="0.3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14</v>
      </c>
    </row>
    <row r="13931" spans="1:10" hidden="1" x14ac:dyDescent="0.3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14</v>
      </c>
    </row>
    <row r="13932" spans="1:10" hidden="1" x14ac:dyDescent="0.3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14</v>
      </c>
    </row>
    <row r="13933" spans="1:10" hidden="1" x14ac:dyDescent="0.3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14</v>
      </c>
    </row>
    <row r="13934" spans="1:10" hidden="1" x14ac:dyDescent="0.3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14</v>
      </c>
    </row>
    <row r="13935" spans="1:10" hidden="1" x14ac:dyDescent="0.3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14</v>
      </c>
    </row>
    <row r="13936" spans="1:10" hidden="1" x14ac:dyDescent="0.3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14</v>
      </c>
    </row>
    <row r="13937" spans="1:10" hidden="1" x14ac:dyDescent="0.3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14</v>
      </c>
    </row>
    <row r="13938" spans="1:10" hidden="1" x14ac:dyDescent="0.3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14</v>
      </c>
    </row>
    <row r="13939" spans="1:10" hidden="1" x14ac:dyDescent="0.3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14</v>
      </c>
    </row>
    <row r="13940" spans="1:10" hidden="1" x14ac:dyDescent="0.3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14</v>
      </c>
    </row>
    <row r="13941" spans="1:10" hidden="1" x14ac:dyDescent="0.3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14</v>
      </c>
    </row>
    <row r="13942" spans="1:10" hidden="1" x14ac:dyDescent="0.3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14</v>
      </c>
    </row>
    <row r="13943" spans="1:10" hidden="1" x14ac:dyDescent="0.3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14</v>
      </c>
    </row>
    <row r="13944" spans="1:10" hidden="1" x14ac:dyDescent="0.3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14</v>
      </c>
    </row>
    <row r="13945" spans="1:10" hidden="1" x14ac:dyDescent="0.3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14</v>
      </c>
    </row>
    <row r="13946" spans="1:10" hidden="1" x14ac:dyDescent="0.3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14</v>
      </c>
    </row>
    <row r="13947" spans="1:10" hidden="1" x14ac:dyDescent="0.3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14</v>
      </c>
    </row>
    <row r="13948" spans="1:10" hidden="1" x14ac:dyDescent="0.3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14</v>
      </c>
    </row>
    <row r="13949" spans="1:10" hidden="1" x14ac:dyDescent="0.3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14</v>
      </c>
    </row>
    <row r="13950" spans="1:10" hidden="1" x14ac:dyDescent="0.3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14</v>
      </c>
    </row>
    <row r="13951" spans="1:10" hidden="1" x14ac:dyDescent="0.3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14</v>
      </c>
    </row>
    <row r="13952" spans="1:10" hidden="1" x14ac:dyDescent="0.3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14</v>
      </c>
    </row>
    <row r="13953" spans="1:10" hidden="1" x14ac:dyDescent="0.3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14</v>
      </c>
    </row>
    <row r="13954" spans="1:10" hidden="1" x14ac:dyDescent="0.3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14</v>
      </c>
    </row>
    <row r="13955" spans="1:10" hidden="1" x14ac:dyDescent="0.3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14</v>
      </c>
    </row>
    <row r="13956" spans="1:10" hidden="1" x14ac:dyDescent="0.3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14</v>
      </c>
    </row>
    <row r="13957" spans="1:10" hidden="1" x14ac:dyDescent="0.3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14</v>
      </c>
    </row>
    <row r="13958" spans="1:10" hidden="1" x14ac:dyDescent="0.3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14</v>
      </c>
    </row>
    <row r="13959" spans="1:10" hidden="1" x14ac:dyDescent="0.3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14</v>
      </c>
    </row>
    <row r="13960" spans="1:10" hidden="1" x14ac:dyDescent="0.3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14</v>
      </c>
    </row>
    <row r="13961" spans="1:10" hidden="1" x14ac:dyDescent="0.3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14</v>
      </c>
    </row>
    <row r="13962" spans="1:10" hidden="1" x14ac:dyDescent="0.3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14</v>
      </c>
    </row>
    <row r="13963" spans="1:10" hidden="1" x14ac:dyDescent="0.3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14</v>
      </c>
    </row>
    <row r="13964" spans="1:10" hidden="1" x14ac:dyDescent="0.3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14</v>
      </c>
    </row>
    <row r="13965" spans="1:10" hidden="1" x14ac:dyDescent="0.3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14</v>
      </c>
    </row>
    <row r="13966" spans="1:10" hidden="1" x14ac:dyDescent="0.3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14</v>
      </c>
    </row>
    <row r="13967" spans="1:10" hidden="1" x14ac:dyDescent="0.3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14</v>
      </c>
    </row>
    <row r="13968" spans="1:10" hidden="1" x14ac:dyDescent="0.3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14</v>
      </c>
    </row>
    <row r="13969" spans="1:10" hidden="1" x14ac:dyDescent="0.3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14</v>
      </c>
    </row>
    <row r="13970" spans="1:10" hidden="1" x14ac:dyDescent="0.3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14</v>
      </c>
    </row>
    <row r="13971" spans="1:10" hidden="1" x14ac:dyDescent="0.3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14</v>
      </c>
    </row>
    <row r="13972" spans="1:10" hidden="1" x14ac:dyDescent="0.3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14</v>
      </c>
    </row>
    <row r="13973" spans="1:10" hidden="1" x14ac:dyDescent="0.3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14</v>
      </c>
    </row>
    <row r="13974" spans="1:10" hidden="1" x14ac:dyDescent="0.3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14</v>
      </c>
    </row>
    <row r="13975" spans="1:10" hidden="1" x14ac:dyDescent="0.3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14</v>
      </c>
    </row>
    <row r="13976" spans="1:10" hidden="1" x14ac:dyDescent="0.3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14</v>
      </c>
    </row>
    <row r="13977" spans="1:10" hidden="1" x14ac:dyDescent="0.3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14</v>
      </c>
    </row>
    <row r="13978" spans="1:10" hidden="1" x14ac:dyDescent="0.3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14</v>
      </c>
    </row>
    <row r="13979" spans="1:10" hidden="1" x14ac:dyDescent="0.3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14</v>
      </c>
    </row>
    <row r="13980" spans="1:10" hidden="1" x14ac:dyDescent="0.3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14</v>
      </c>
    </row>
    <row r="13981" spans="1:10" hidden="1" x14ac:dyDescent="0.3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14</v>
      </c>
    </row>
    <row r="13982" spans="1:10" hidden="1" x14ac:dyDescent="0.3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14</v>
      </c>
    </row>
    <row r="13983" spans="1:10" hidden="1" x14ac:dyDescent="0.3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14</v>
      </c>
    </row>
    <row r="13984" spans="1:10" hidden="1" x14ac:dyDescent="0.3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14</v>
      </c>
    </row>
    <row r="13985" spans="1:10" hidden="1" x14ac:dyDescent="0.3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14</v>
      </c>
    </row>
    <row r="13986" spans="1:10" hidden="1" x14ac:dyDescent="0.3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14</v>
      </c>
    </row>
    <row r="13987" spans="1:10" hidden="1" x14ac:dyDescent="0.3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14</v>
      </c>
    </row>
    <row r="13988" spans="1:10" hidden="1" x14ac:dyDescent="0.3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14</v>
      </c>
    </row>
    <row r="13989" spans="1:10" hidden="1" x14ac:dyDescent="0.3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14</v>
      </c>
    </row>
    <row r="13990" spans="1:10" hidden="1" x14ac:dyDescent="0.3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14</v>
      </c>
    </row>
    <row r="13991" spans="1:10" hidden="1" x14ac:dyDescent="0.3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14</v>
      </c>
    </row>
    <row r="13992" spans="1:10" hidden="1" x14ac:dyDescent="0.3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14</v>
      </c>
    </row>
    <row r="13993" spans="1:10" hidden="1" x14ac:dyDescent="0.3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14</v>
      </c>
    </row>
    <row r="13994" spans="1:10" hidden="1" x14ac:dyDescent="0.3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14</v>
      </c>
    </row>
    <row r="13995" spans="1:10" hidden="1" x14ac:dyDescent="0.3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14</v>
      </c>
    </row>
    <row r="13996" spans="1:10" hidden="1" x14ac:dyDescent="0.3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14</v>
      </c>
    </row>
    <row r="13997" spans="1:10" hidden="1" x14ac:dyDescent="0.3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14</v>
      </c>
    </row>
    <row r="13998" spans="1:10" hidden="1" x14ac:dyDescent="0.3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14</v>
      </c>
    </row>
    <row r="13999" spans="1:10" hidden="1" x14ac:dyDescent="0.3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14</v>
      </c>
    </row>
    <row r="14000" spans="1:10" hidden="1" x14ac:dyDescent="0.3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14</v>
      </c>
    </row>
    <row r="14001" spans="1:10" hidden="1" x14ac:dyDescent="0.3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14</v>
      </c>
    </row>
    <row r="14002" spans="1:10" hidden="1" x14ac:dyDescent="0.3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14</v>
      </c>
    </row>
    <row r="14003" spans="1:10" hidden="1" x14ac:dyDescent="0.3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14</v>
      </c>
    </row>
    <row r="14004" spans="1:10" hidden="1" x14ac:dyDescent="0.3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14</v>
      </c>
    </row>
    <row r="14005" spans="1:10" hidden="1" x14ac:dyDescent="0.3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14</v>
      </c>
    </row>
    <row r="14006" spans="1:10" hidden="1" x14ac:dyDescent="0.3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14</v>
      </c>
    </row>
    <row r="14007" spans="1:10" hidden="1" x14ac:dyDescent="0.3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16</v>
      </c>
    </row>
    <row r="14008" spans="1:10" hidden="1" x14ac:dyDescent="0.3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16</v>
      </c>
    </row>
    <row r="14009" spans="1:10" hidden="1" x14ac:dyDescent="0.3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16</v>
      </c>
    </row>
    <row r="14010" spans="1:10" hidden="1" x14ac:dyDescent="0.3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16</v>
      </c>
    </row>
    <row r="14011" spans="1:10" hidden="1" x14ac:dyDescent="0.3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16</v>
      </c>
    </row>
    <row r="14012" spans="1:10" hidden="1" x14ac:dyDescent="0.3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16</v>
      </c>
    </row>
    <row r="14013" spans="1:10" hidden="1" x14ac:dyDescent="0.3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16</v>
      </c>
    </row>
    <row r="14014" spans="1:10" hidden="1" x14ac:dyDescent="0.3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16</v>
      </c>
    </row>
    <row r="14015" spans="1:10" hidden="1" x14ac:dyDescent="0.3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16</v>
      </c>
    </row>
    <row r="14016" spans="1:10" hidden="1" x14ac:dyDescent="0.3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16</v>
      </c>
    </row>
    <row r="14017" spans="1:10" hidden="1" x14ac:dyDescent="0.3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16</v>
      </c>
    </row>
    <row r="14018" spans="1:10" hidden="1" x14ac:dyDescent="0.3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16</v>
      </c>
    </row>
    <row r="14019" spans="1:10" hidden="1" x14ac:dyDescent="0.3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16</v>
      </c>
    </row>
    <row r="14020" spans="1:10" hidden="1" x14ac:dyDescent="0.3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16</v>
      </c>
    </row>
    <row r="14021" spans="1:10" hidden="1" x14ac:dyDescent="0.3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16</v>
      </c>
    </row>
    <row r="14022" spans="1:10" hidden="1" x14ac:dyDescent="0.3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16</v>
      </c>
    </row>
    <row r="14023" spans="1:10" hidden="1" x14ac:dyDescent="0.3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16</v>
      </c>
    </row>
    <row r="14024" spans="1:10" hidden="1" x14ac:dyDescent="0.3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16</v>
      </c>
    </row>
    <row r="14025" spans="1:10" hidden="1" x14ac:dyDescent="0.3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16</v>
      </c>
    </row>
    <row r="14026" spans="1:10" hidden="1" x14ac:dyDescent="0.3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16</v>
      </c>
    </row>
    <row r="14027" spans="1:10" hidden="1" x14ac:dyDescent="0.3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16</v>
      </c>
    </row>
    <row r="14028" spans="1:10" hidden="1" x14ac:dyDescent="0.3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16</v>
      </c>
    </row>
    <row r="14029" spans="1:10" hidden="1" x14ac:dyDescent="0.3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16</v>
      </c>
    </row>
    <row r="14030" spans="1:10" hidden="1" x14ac:dyDescent="0.3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16</v>
      </c>
    </row>
    <row r="14031" spans="1:10" hidden="1" x14ac:dyDescent="0.3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16</v>
      </c>
    </row>
    <row r="14032" spans="1:10" hidden="1" x14ac:dyDescent="0.3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16</v>
      </c>
    </row>
    <row r="14033" spans="1:10" hidden="1" x14ac:dyDescent="0.3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16</v>
      </c>
    </row>
    <row r="14034" spans="1:10" hidden="1" x14ac:dyDescent="0.3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16</v>
      </c>
    </row>
    <row r="14035" spans="1:10" hidden="1" x14ac:dyDescent="0.3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16</v>
      </c>
    </row>
    <row r="14036" spans="1:10" hidden="1" x14ac:dyDescent="0.3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16</v>
      </c>
    </row>
    <row r="14037" spans="1:10" hidden="1" x14ac:dyDescent="0.3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16</v>
      </c>
    </row>
    <row r="14038" spans="1:10" hidden="1" x14ac:dyDescent="0.3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16</v>
      </c>
    </row>
    <row r="14039" spans="1:10" hidden="1" x14ac:dyDescent="0.3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16</v>
      </c>
    </row>
    <row r="14040" spans="1:10" hidden="1" x14ac:dyDescent="0.3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16</v>
      </c>
    </row>
    <row r="14041" spans="1:10" hidden="1" x14ac:dyDescent="0.3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16</v>
      </c>
    </row>
    <row r="14042" spans="1:10" hidden="1" x14ac:dyDescent="0.3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16</v>
      </c>
    </row>
    <row r="14043" spans="1:10" hidden="1" x14ac:dyDescent="0.3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16</v>
      </c>
    </row>
    <row r="14044" spans="1:10" hidden="1" x14ac:dyDescent="0.3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16</v>
      </c>
    </row>
    <row r="14045" spans="1:10" hidden="1" x14ac:dyDescent="0.3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16</v>
      </c>
    </row>
    <row r="14046" spans="1:10" hidden="1" x14ac:dyDescent="0.3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16</v>
      </c>
    </row>
    <row r="14047" spans="1:10" hidden="1" x14ac:dyDescent="0.3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16</v>
      </c>
    </row>
    <row r="14048" spans="1:10" hidden="1" x14ac:dyDescent="0.3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16</v>
      </c>
    </row>
    <row r="14049" spans="1:10" hidden="1" x14ac:dyDescent="0.3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16</v>
      </c>
    </row>
    <row r="14050" spans="1:10" hidden="1" x14ac:dyDescent="0.3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16</v>
      </c>
    </row>
    <row r="14051" spans="1:10" hidden="1" x14ac:dyDescent="0.3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16</v>
      </c>
    </row>
    <row r="14052" spans="1:10" hidden="1" x14ac:dyDescent="0.3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16</v>
      </c>
    </row>
    <row r="14053" spans="1:10" hidden="1" x14ac:dyDescent="0.3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16</v>
      </c>
    </row>
    <row r="14054" spans="1:10" hidden="1" x14ac:dyDescent="0.3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16</v>
      </c>
    </row>
    <row r="14055" spans="1:10" hidden="1" x14ac:dyDescent="0.3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16</v>
      </c>
    </row>
    <row r="14056" spans="1:10" hidden="1" x14ac:dyDescent="0.3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16</v>
      </c>
    </row>
    <row r="14057" spans="1:10" hidden="1" x14ac:dyDescent="0.3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16</v>
      </c>
    </row>
    <row r="14058" spans="1:10" hidden="1" x14ac:dyDescent="0.3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16</v>
      </c>
    </row>
    <row r="14059" spans="1:10" hidden="1" x14ac:dyDescent="0.3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16</v>
      </c>
    </row>
    <row r="14060" spans="1:10" hidden="1" x14ac:dyDescent="0.3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16</v>
      </c>
    </row>
    <row r="14061" spans="1:10" hidden="1" x14ac:dyDescent="0.3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16</v>
      </c>
    </row>
    <row r="14062" spans="1:10" hidden="1" x14ac:dyDescent="0.3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16</v>
      </c>
    </row>
    <row r="14063" spans="1:10" hidden="1" x14ac:dyDescent="0.3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16</v>
      </c>
    </row>
    <row r="14064" spans="1:10" hidden="1" x14ac:dyDescent="0.3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16</v>
      </c>
    </row>
    <row r="14065" spans="1:10" hidden="1" x14ac:dyDescent="0.3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16</v>
      </c>
    </row>
    <row r="14066" spans="1:10" hidden="1" x14ac:dyDescent="0.3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16</v>
      </c>
    </row>
    <row r="14067" spans="1:10" hidden="1" x14ac:dyDescent="0.3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16</v>
      </c>
    </row>
    <row r="14068" spans="1:10" hidden="1" x14ac:dyDescent="0.3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16</v>
      </c>
    </row>
    <row r="14069" spans="1:10" hidden="1" x14ac:dyDescent="0.3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16</v>
      </c>
    </row>
    <row r="14070" spans="1:10" hidden="1" x14ac:dyDescent="0.3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16</v>
      </c>
    </row>
    <row r="14071" spans="1:10" hidden="1" x14ac:dyDescent="0.3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16</v>
      </c>
    </row>
    <row r="14072" spans="1:10" hidden="1" x14ac:dyDescent="0.3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16</v>
      </c>
    </row>
    <row r="14073" spans="1:10" hidden="1" x14ac:dyDescent="0.3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16</v>
      </c>
    </row>
    <row r="14074" spans="1:10" hidden="1" x14ac:dyDescent="0.3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16</v>
      </c>
    </row>
    <row r="14075" spans="1:10" hidden="1" x14ac:dyDescent="0.3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16</v>
      </c>
    </row>
    <row r="14076" spans="1:10" hidden="1" x14ac:dyDescent="0.3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16</v>
      </c>
    </row>
    <row r="14077" spans="1:10" hidden="1" x14ac:dyDescent="0.3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16</v>
      </c>
    </row>
    <row r="14078" spans="1:10" hidden="1" x14ac:dyDescent="0.3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16</v>
      </c>
    </row>
    <row r="14079" spans="1:10" hidden="1" x14ac:dyDescent="0.3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16</v>
      </c>
    </row>
    <row r="14080" spans="1:10" hidden="1" x14ac:dyDescent="0.3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16</v>
      </c>
    </row>
    <row r="14081" spans="1:10" hidden="1" x14ac:dyDescent="0.3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16</v>
      </c>
    </row>
    <row r="14082" spans="1:10" hidden="1" x14ac:dyDescent="0.3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16</v>
      </c>
    </row>
    <row r="14083" spans="1:10" hidden="1" x14ac:dyDescent="0.3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16</v>
      </c>
    </row>
    <row r="14084" spans="1:10" hidden="1" x14ac:dyDescent="0.3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16</v>
      </c>
    </row>
    <row r="14085" spans="1:10" hidden="1" x14ac:dyDescent="0.3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16</v>
      </c>
    </row>
    <row r="14086" spans="1:10" hidden="1" x14ac:dyDescent="0.3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16</v>
      </c>
    </row>
    <row r="14087" spans="1:10" hidden="1" x14ac:dyDescent="0.3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16</v>
      </c>
    </row>
    <row r="14088" spans="1:10" hidden="1" x14ac:dyDescent="0.3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16</v>
      </c>
    </row>
    <row r="14089" spans="1:10" hidden="1" x14ac:dyDescent="0.3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16</v>
      </c>
    </row>
    <row r="14090" spans="1:10" hidden="1" x14ac:dyDescent="0.3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16</v>
      </c>
    </row>
    <row r="14091" spans="1:10" hidden="1" x14ac:dyDescent="0.3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16</v>
      </c>
    </row>
    <row r="14092" spans="1:10" hidden="1" x14ac:dyDescent="0.3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16</v>
      </c>
    </row>
    <row r="14093" spans="1:10" hidden="1" x14ac:dyDescent="0.3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16</v>
      </c>
    </row>
    <row r="14094" spans="1:10" hidden="1" x14ac:dyDescent="0.3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16</v>
      </c>
    </row>
    <row r="14095" spans="1:10" hidden="1" x14ac:dyDescent="0.3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16</v>
      </c>
    </row>
    <row r="14096" spans="1:10" hidden="1" x14ac:dyDescent="0.3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16</v>
      </c>
    </row>
    <row r="14097" spans="1:10" hidden="1" x14ac:dyDescent="0.3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16</v>
      </c>
    </row>
    <row r="14098" spans="1:10" hidden="1" x14ac:dyDescent="0.3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16</v>
      </c>
    </row>
    <row r="14099" spans="1:10" hidden="1" x14ac:dyDescent="0.3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16</v>
      </c>
    </row>
    <row r="14100" spans="1:10" hidden="1" x14ac:dyDescent="0.3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16</v>
      </c>
    </row>
    <row r="14101" spans="1:10" hidden="1" x14ac:dyDescent="0.3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16</v>
      </c>
    </row>
    <row r="14102" spans="1:10" hidden="1" x14ac:dyDescent="0.3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16</v>
      </c>
    </row>
    <row r="14103" spans="1:10" hidden="1" x14ac:dyDescent="0.3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16</v>
      </c>
    </row>
    <row r="14104" spans="1:10" hidden="1" x14ac:dyDescent="0.3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16</v>
      </c>
    </row>
    <row r="14105" spans="1:10" hidden="1" x14ac:dyDescent="0.3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16</v>
      </c>
    </row>
    <row r="14106" spans="1:10" hidden="1" x14ac:dyDescent="0.3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16</v>
      </c>
    </row>
    <row r="14107" spans="1:10" hidden="1" x14ac:dyDescent="0.3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16</v>
      </c>
    </row>
    <row r="14108" spans="1:10" hidden="1" x14ac:dyDescent="0.3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16</v>
      </c>
    </row>
    <row r="14109" spans="1:10" hidden="1" x14ac:dyDescent="0.3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16</v>
      </c>
    </row>
    <row r="14110" spans="1:10" hidden="1" x14ac:dyDescent="0.3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16</v>
      </c>
    </row>
    <row r="14111" spans="1:10" hidden="1" x14ac:dyDescent="0.3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16</v>
      </c>
    </row>
    <row r="14112" spans="1:10" hidden="1" x14ac:dyDescent="0.3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16</v>
      </c>
    </row>
    <row r="14113" spans="1:10" hidden="1" x14ac:dyDescent="0.3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16</v>
      </c>
    </row>
    <row r="14114" spans="1:10" hidden="1" x14ac:dyDescent="0.3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16</v>
      </c>
    </row>
    <row r="14115" spans="1:10" hidden="1" x14ac:dyDescent="0.3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16</v>
      </c>
    </row>
    <row r="14116" spans="1:10" hidden="1" x14ac:dyDescent="0.3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16</v>
      </c>
    </row>
    <row r="14117" spans="1:10" hidden="1" x14ac:dyDescent="0.3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16</v>
      </c>
    </row>
    <row r="14118" spans="1:10" hidden="1" x14ac:dyDescent="0.3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16</v>
      </c>
    </row>
    <row r="14119" spans="1:10" hidden="1" x14ac:dyDescent="0.3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16</v>
      </c>
    </row>
    <row r="14120" spans="1:10" hidden="1" x14ac:dyDescent="0.3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16</v>
      </c>
    </row>
    <row r="14121" spans="1:10" hidden="1" x14ac:dyDescent="0.3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16</v>
      </c>
    </row>
    <row r="14122" spans="1:10" hidden="1" x14ac:dyDescent="0.3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16</v>
      </c>
    </row>
    <row r="14123" spans="1:10" hidden="1" x14ac:dyDescent="0.3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16</v>
      </c>
    </row>
    <row r="14124" spans="1:10" hidden="1" x14ac:dyDescent="0.3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16</v>
      </c>
    </row>
    <row r="14125" spans="1:10" hidden="1" x14ac:dyDescent="0.3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16</v>
      </c>
    </row>
    <row r="14126" spans="1:10" hidden="1" x14ac:dyDescent="0.3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16</v>
      </c>
    </row>
    <row r="14127" spans="1:10" hidden="1" x14ac:dyDescent="0.3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16</v>
      </c>
    </row>
    <row r="14128" spans="1:10" hidden="1" x14ac:dyDescent="0.3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16</v>
      </c>
    </row>
    <row r="14129" spans="1:10" hidden="1" x14ac:dyDescent="0.3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16</v>
      </c>
    </row>
    <row r="14130" spans="1:10" hidden="1" x14ac:dyDescent="0.3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16</v>
      </c>
    </row>
    <row r="14131" spans="1:10" hidden="1" x14ac:dyDescent="0.3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16</v>
      </c>
    </row>
    <row r="14132" spans="1:10" hidden="1" x14ac:dyDescent="0.3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16</v>
      </c>
    </row>
    <row r="14133" spans="1:10" hidden="1" x14ac:dyDescent="0.3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16</v>
      </c>
    </row>
    <row r="14134" spans="1:10" hidden="1" x14ac:dyDescent="0.3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16</v>
      </c>
    </row>
    <row r="14135" spans="1:10" hidden="1" x14ac:dyDescent="0.3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16</v>
      </c>
    </row>
    <row r="14136" spans="1:10" hidden="1" x14ac:dyDescent="0.3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16</v>
      </c>
    </row>
    <row r="14137" spans="1:10" hidden="1" x14ac:dyDescent="0.3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16</v>
      </c>
    </row>
    <row r="14138" spans="1:10" hidden="1" x14ac:dyDescent="0.3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16</v>
      </c>
    </row>
    <row r="14139" spans="1:10" hidden="1" x14ac:dyDescent="0.3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16</v>
      </c>
    </row>
    <row r="14140" spans="1:10" hidden="1" x14ac:dyDescent="0.3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16</v>
      </c>
    </row>
    <row r="14141" spans="1:10" hidden="1" x14ac:dyDescent="0.3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16</v>
      </c>
    </row>
    <row r="14142" spans="1:10" hidden="1" x14ac:dyDescent="0.3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16</v>
      </c>
    </row>
    <row r="14143" spans="1:10" hidden="1" x14ac:dyDescent="0.3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16</v>
      </c>
    </row>
    <row r="14144" spans="1:10" hidden="1" x14ac:dyDescent="0.3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16</v>
      </c>
    </row>
    <row r="14145" spans="1:10" hidden="1" x14ac:dyDescent="0.3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16</v>
      </c>
    </row>
    <row r="14146" spans="1:10" hidden="1" x14ac:dyDescent="0.3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16</v>
      </c>
    </row>
    <row r="14147" spans="1:10" hidden="1" x14ac:dyDescent="0.3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16</v>
      </c>
    </row>
    <row r="14148" spans="1:10" hidden="1" x14ac:dyDescent="0.3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16</v>
      </c>
    </row>
    <row r="14149" spans="1:10" hidden="1" x14ac:dyDescent="0.3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16</v>
      </c>
    </row>
    <row r="14150" spans="1:10" hidden="1" x14ac:dyDescent="0.3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16</v>
      </c>
    </row>
    <row r="14151" spans="1:10" hidden="1" x14ac:dyDescent="0.3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16</v>
      </c>
    </row>
    <row r="14152" spans="1:10" hidden="1" x14ac:dyDescent="0.3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16</v>
      </c>
    </row>
    <row r="14153" spans="1:10" hidden="1" x14ac:dyDescent="0.3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16</v>
      </c>
    </row>
    <row r="14154" spans="1:10" hidden="1" x14ac:dyDescent="0.3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16</v>
      </c>
    </row>
    <row r="14155" spans="1:10" hidden="1" x14ac:dyDescent="0.3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16</v>
      </c>
    </row>
    <row r="14156" spans="1:10" hidden="1" x14ac:dyDescent="0.3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16</v>
      </c>
    </row>
    <row r="14157" spans="1:10" hidden="1" x14ac:dyDescent="0.3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16</v>
      </c>
    </row>
    <row r="14158" spans="1:10" hidden="1" x14ac:dyDescent="0.3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16</v>
      </c>
    </row>
    <row r="14159" spans="1:10" hidden="1" x14ac:dyDescent="0.3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16</v>
      </c>
    </row>
    <row r="14160" spans="1:10" hidden="1" x14ac:dyDescent="0.3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16</v>
      </c>
    </row>
    <row r="14161" spans="1:10" hidden="1" x14ac:dyDescent="0.3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16</v>
      </c>
    </row>
    <row r="14162" spans="1:10" hidden="1" x14ac:dyDescent="0.3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16</v>
      </c>
    </row>
    <row r="14163" spans="1:10" x14ac:dyDescent="0.3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</row>
    <row r="14164" spans="1:10" hidden="1" x14ac:dyDescent="0.3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16</v>
      </c>
    </row>
    <row r="14165" spans="1:10" hidden="1" x14ac:dyDescent="0.3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16</v>
      </c>
    </row>
    <row r="14166" spans="1:10" hidden="1" x14ac:dyDescent="0.3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16</v>
      </c>
    </row>
    <row r="14167" spans="1:10" hidden="1" x14ac:dyDescent="0.3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16</v>
      </c>
    </row>
    <row r="14168" spans="1:10" hidden="1" x14ac:dyDescent="0.3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16</v>
      </c>
    </row>
    <row r="14169" spans="1:10" hidden="1" x14ac:dyDescent="0.3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16</v>
      </c>
    </row>
    <row r="14170" spans="1:10" hidden="1" x14ac:dyDescent="0.3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16</v>
      </c>
    </row>
    <row r="14171" spans="1:10" hidden="1" x14ac:dyDescent="0.3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16</v>
      </c>
    </row>
    <row r="14172" spans="1:10" hidden="1" x14ac:dyDescent="0.3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16</v>
      </c>
    </row>
    <row r="14173" spans="1:10" hidden="1" x14ac:dyDescent="0.3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16</v>
      </c>
    </row>
    <row r="14174" spans="1:10" hidden="1" x14ac:dyDescent="0.3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16</v>
      </c>
    </row>
    <row r="14175" spans="1:10" hidden="1" x14ac:dyDescent="0.3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16</v>
      </c>
    </row>
    <row r="14176" spans="1:10" hidden="1" x14ac:dyDescent="0.3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16</v>
      </c>
    </row>
    <row r="14177" spans="1:10" hidden="1" x14ac:dyDescent="0.3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16</v>
      </c>
    </row>
    <row r="14178" spans="1:10" hidden="1" x14ac:dyDescent="0.3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16</v>
      </c>
    </row>
    <row r="14179" spans="1:10" hidden="1" x14ac:dyDescent="0.3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16</v>
      </c>
    </row>
    <row r="14180" spans="1:10" hidden="1" x14ac:dyDescent="0.3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16</v>
      </c>
    </row>
    <row r="14181" spans="1:10" hidden="1" x14ac:dyDescent="0.3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16</v>
      </c>
    </row>
    <row r="14182" spans="1:10" hidden="1" x14ac:dyDescent="0.3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16</v>
      </c>
    </row>
    <row r="14183" spans="1:10" hidden="1" x14ac:dyDescent="0.3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16</v>
      </c>
    </row>
    <row r="14184" spans="1:10" hidden="1" x14ac:dyDescent="0.3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16</v>
      </c>
    </row>
    <row r="14185" spans="1:10" hidden="1" x14ac:dyDescent="0.3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16</v>
      </c>
    </row>
    <row r="14186" spans="1:10" hidden="1" x14ac:dyDescent="0.3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16</v>
      </c>
    </row>
    <row r="14187" spans="1:10" hidden="1" x14ac:dyDescent="0.3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16</v>
      </c>
    </row>
    <row r="14188" spans="1:10" hidden="1" x14ac:dyDescent="0.3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16</v>
      </c>
    </row>
    <row r="14189" spans="1:10" hidden="1" x14ac:dyDescent="0.3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16</v>
      </c>
    </row>
    <row r="14190" spans="1:10" hidden="1" x14ac:dyDescent="0.3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16</v>
      </c>
    </row>
    <row r="14191" spans="1:10" hidden="1" x14ac:dyDescent="0.3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16</v>
      </c>
    </row>
    <row r="14192" spans="1:10" hidden="1" x14ac:dyDescent="0.3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16</v>
      </c>
    </row>
    <row r="14193" spans="1:10" hidden="1" x14ac:dyDescent="0.3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16</v>
      </c>
    </row>
    <row r="14194" spans="1:10" hidden="1" x14ac:dyDescent="0.3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16</v>
      </c>
    </row>
    <row r="14195" spans="1:10" hidden="1" x14ac:dyDescent="0.3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16</v>
      </c>
    </row>
    <row r="14196" spans="1:10" hidden="1" x14ac:dyDescent="0.3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16</v>
      </c>
    </row>
    <row r="14197" spans="1:10" hidden="1" x14ac:dyDescent="0.3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16</v>
      </c>
    </row>
    <row r="14198" spans="1:10" hidden="1" x14ac:dyDescent="0.3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16</v>
      </c>
    </row>
    <row r="14199" spans="1:10" hidden="1" x14ac:dyDescent="0.3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16</v>
      </c>
    </row>
    <row r="14200" spans="1:10" hidden="1" x14ac:dyDescent="0.3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16</v>
      </c>
    </row>
    <row r="14201" spans="1:10" hidden="1" x14ac:dyDescent="0.3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16</v>
      </c>
    </row>
    <row r="14202" spans="1:10" hidden="1" x14ac:dyDescent="0.3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16</v>
      </c>
    </row>
    <row r="14203" spans="1:10" hidden="1" x14ac:dyDescent="0.3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16</v>
      </c>
    </row>
    <row r="14204" spans="1:10" hidden="1" x14ac:dyDescent="0.3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16</v>
      </c>
    </row>
    <row r="14205" spans="1:10" hidden="1" x14ac:dyDescent="0.3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16</v>
      </c>
    </row>
    <row r="14206" spans="1:10" hidden="1" x14ac:dyDescent="0.3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16</v>
      </c>
    </row>
    <row r="14207" spans="1:10" hidden="1" x14ac:dyDescent="0.3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16</v>
      </c>
    </row>
    <row r="14208" spans="1:10" hidden="1" x14ac:dyDescent="0.3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16</v>
      </c>
    </row>
    <row r="14209" spans="1:10" hidden="1" x14ac:dyDescent="0.3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16</v>
      </c>
    </row>
    <row r="14210" spans="1:10" hidden="1" x14ac:dyDescent="0.3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16</v>
      </c>
    </row>
    <row r="14211" spans="1:10" hidden="1" x14ac:dyDescent="0.3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16</v>
      </c>
    </row>
    <row r="14212" spans="1:10" hidden="1" x14ac:dyDescent="0.3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16</v>
      </c>
    </row>
    <row r="14213" spans="1:10" hidden="1" x14ac:dyDescent="0.3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16</v>
      </c>
    </row>
    <row r="14214" spans="1:10" hidden="1" x14ac:dyDescent="0.3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16</v>
      </c>
    </row>
    <row r="14215" spans="1:10" hidden="1" x14ac:dyDescent="0.3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16</v>
      </c>
    </row>
    <row r="14216" spans="1:10" hidden="1" x14ac:dyDescent="0.3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16</v>
      </c>
    </row>
    <row r="14217" spans="1:10" hidden="1" x14ac:dyDescent="0.3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16</v>
      </c>
    </row>
    <row r="14218" spans="1:10" hidden="1" x14ac:dyDescent="0.3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16</v>
      </c>
    </row>
    <row r="14219" spans="1:10" hidden="1" x14ac:dyDescent="0.3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16</v>
      </c>
    </row>
    <row r="14220" spans="1:10" hidden="1" x14ac:dyDescent="0.3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16</v>
      </c>
    </row>
    <row r="14221" spans="1:10" hidden="1" x14ac:dyDescent="0.3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16</v>
      </c>
    </row>
    <row r="14222" spans="1:10" hidden="1" x14ac:dyDescent="0.3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16</v>
      </c>
    </row>
    <row r="14223" spans="1:10" hidden="1" x14ac:dyDescent="0.3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16</v>
      </c>
    </row>
    <row r="14224" spans="1:10" hidden="1" x14ac:dyDescent="0.3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16</v>
      </c>
    </row>
    <row r="14225" spans="1:10" hidden="1" x14ac:dyDescent="0.3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16</v>
      </c>
    </row>
    <row r="14226" spans="1:10" hidden="1" x14ac:dyDescent="0.3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16</v>
      </c>
    </row>
    <row r="14227" spans="1:10" hidden="1" x14ac:dyDescent="0.3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16</v>
      </c>
    </row>
    <row r="14228" spans="1:10" hidden="1" x14ac:dyDescent="0.3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16</v>
      </c>
    </row>
    <row r="14229" spans="1:10" hidden="1" x14ac:dyDescent="0.3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16</v>
      </c>
    </row>
    <row r="14230" spans="1:10" hidden="1" x14ac:dyDescent="0.3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16</v>
      </c>
    </row>
    <row r="14231" spans="1:10" hidden="1" x14ac:dyDescent="0.3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16</v>
      </c>
    </row>
    <row r="14232" spans="1:10" hidden="1" x14ac:dyDescent="0.3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16</v>
      </c>
    </row>
    <row r="14233" spans="1:10" hidden="1" x14ac:dyDescent="0.3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16</v>
      </c>
    </row>
    <row r="14234" spans="1:10" hidden="1" x14ac:dyDescent="0.3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16</v>
      </c>
    </row>
    <row r="14235" spans="1:10" hidden="1" x14ac:dyDescent="0.3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16</v>
      </c>
    </row>
    <row r="14236" spans="1:10" hidden="1" x14ac:dyDescent="0.3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16</v>
      </c>
    </row>
    <row r="14237" spans="1:10" hidden="1" x14ac:dyDescent="0.3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16</v>
      </c>
    </row>
    <row r="14238" spans="1:10" hidden="1" x14ac:dyDescent="0.3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16</v>
      </c>
    </row>
    <row r="14239" spans="1:10" hidden="1" x14ac:dyDescent="0.3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16</v>
      </c>
    </row>
    <row r="14240" spans="1:10" hidden="1" x14ac:dyDescent="0.3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16</v>
      </c>
    </row>
    <row r="14241" spans="1:10" hidden="1" x14ac:dyDescent="0.3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16</v>
      </c>
    </row>
    <row r="14242" spans="1:10" hidden="1" x14ac:dyDescent="0.3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16</v>
      </c>
    </row>
    <row r="14243" spans="1:10" hidden="1" x14ac:dyDescent="0.3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16</v>
      </c>
    </row>
    <row r="14244" spans="1:10" hidden="1" x14ac:dyDescent="0.3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16</v>
      </c>
    </row>
    <row r="14245" spans="1:10" hidden="1" x14ac:dyDescent="0.3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16</v>
      </c>
    </row>
    <row r="14246" spans="1:10" hidden="1" x14ac:dyDescent="0.3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16</v>
      </c>
    </row>
    <row r="14247" spans="1:10" hidden="1" x14ac:dyDescent="0.3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16</v>
      </c>
    </row>
    <row r="14248" spans="1:10" hidden="1" x14ac:dyDescent="0.3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16</v>
      </c>
    </row>
    <row r="14249" spans="1:10" hidden="1" x14ac:dyDescent="0.3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16</v>
      </c>
    </row>
    <row r="14250" spans="1:10" hidden="1" x14ac:dyDescent="0.3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16</v>
      </c>
    </row>
    <row r="14251" spans="1:10" hidden="1" x14ac:dyDescent="0.3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16</v>
      </c>
    </row>
    <row r="14252" spans="1:10" hidden="1" x14ac:dyDescent="0.3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16</v>
      </c>
    </row>
    <row r="14253" spans="1:10" hidden="1" x14ac:dyDescent="0.3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16</v>
      </c>
    </row>
    <row r="14254" spans="1:10" hidden="1" x14ac:dyDescent="0.3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16</v>
      </c>
    </row>
    <row r="14255" spans="1:10" hidden="1" x14ac:dyDescent="0.3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16</v>
      </c>
    </row>
    <row r="14256" spans="1:10" hidden="1" x14ac:dyDescent="0.3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16</v>
      </c>
    </row>
    <row r="14257" spans="1:10" hidden="1" x14ac:dyDescent="0.3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16</v>
      </c>
    </row>
    <row r="14258" spans="1:10" hidden="1" x14ac:dyDescent="0.3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16</v>
      </c>
    </row>
    <row r="14259" spans="1:10" hidden="1" x14ac:dyDescent="0.3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16</v>
      </c>
    </row>
    <row r="14260" spans="1:10" hidden="1" x14ac:dyDescent="0.3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16</v>
      </c>
    </row>
    <row r="14261" spans="1:10" hidden="1" x14ac:dyDescent="0.3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16</v>
      </c>
    </row>
    <row r="14262" spans="1:10" hidden="1" x14ac:dyDescent="0.3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16</v>
      </c>
    </row>
    <row r="14263" spans="1:10" hidden="1" x14ac:dyDescent="0.3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16</v>
      </c>
    </row>
    <row r="14264" spans="1:10" hidden="1" x14ac:dyDescent="0.3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16</v>
      </c>
    </row>
    <row r="14265" spans="1:10" hidden="1" x14ac:dyDescent="0.3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16</v>
      </c>
    </row>
    <row r="14266" spans="1:10" hidden="1" x14ac:dyDescent="0.3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16</v>
      </c>
    </row>
    <row r="14267" spans="1:10" hidden="1" x14ac:dyDescent="0.3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16</v>
      </c>
    </row>
    <row r="14268" spans="1:10" hidden="1" x14ac:dyDescent="0.3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16</v>
      </c>
    </row>
    <row r="14269" spans="1:10" hidden="1" x14ac:dyDescent="0.3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16</v>
      </c>
    </row>
    <row r="14270" spans="1:10" hidden="1" x14ac:dyDescent="0.3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16</v>
      </c>
    </row>
    <row r="14271" spans="1:10" hidden="1" x14ac:dyDescent="0.3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16</v>
      </c>
    </row>
    <row r="14272" spans="1:10" hidden="1" x14ac:dyDescent="0.3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16</v>
      </c>
    </row>
    <row r="14273" spans="1:10" hidden="1" x14ac:dyDescent="0.3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16</v>
      </c>
    </row>
    <row r="14274" spans="1:10" hidden="1" x14ac:dyDescent="0.3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16</v>
      </c>
    </row>
    <row r="14275" spans="1:10" hidden="1" x14ac:dyDescent="0.3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16</v>
      </c>
    </row>
    <row r="14276" spans="1:10" hidden="1" x14ac:dyDescent="0.3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16</v>
      </c>
    </row>
    <row r="14277" spans="1:10" hidden="1" x14ac:dyDescent="0.3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16</v>
      </c>
    </row>
    <row r="14278" spans="1:10" hidden="1" x14ac:dyDescent="0.3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16</v>
      </c>
    </row>
    <row r="14279" spans="1:10" hidden="1" x14ac:dyDescent="0.3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16</v>
      </c>
    </row>
    <row r="14280" spans="1:10" hidden="1" x14ac:dyDescent="0.3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16</v>
      </c>
    </row>
    <row r="14281" spans="1:10" hidden="1" x14ac:dyDescent="0.3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16</v>
      </c>
    </row>
    <row r="14282" spans="1:10" hidden="1" x14ac:dyDescent="0.3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16</v>
      </c>
    </row>
    <row r="14283" spans="1:10" hidden="1" x14ac:dyDescent="0.3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16</v>
      </c>
    </row>
    <row r="14284" spans="1:10" hidden="1" x14ac:dyDescent="0.3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16</v>
      </c>
    </row>
    <row r="14285" spans="1:10" hidden="1" x14ac:dyDescent="0.3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16</v>
      </c>
    </row>
    <row r="14286" spans="1:10" hidden="1" x14ac:dyDescent="0.3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16</v>
      </c>
    </row>
    <row r="14287" spans="1:10" hidden="1" x14ac:dyDescent="0.3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16</v>
      </c>
    </row>
    <row r="14288" spans="1:10" hidden="1" x14ac:dyDescent="0.3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16</v>
      </c>
    </row>
    <row r="14289" spans="1:10" hidden="1" x14ac:dyDescent="0.3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16</v>
      </c>
    </row>
    <row r="14290" spans="1:10" hidden="1" x14ac:dyDescent="0.3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16</v>
      </c>
    </row>
    <row r="14291" spans="1:10" hidden="1" x14ac:dyDescent="0.3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16</v>
      </c>
    </row>
    <row r="14292" spans="1:10" hidden="1" x14ac:dyDescent="0.3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16</v>
      </c>
    </row>
    <row r="14293" spans="1:10" hidden="1" x14ac:dyDescent="0.3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16</v>
      </c>
    </row>
    <row r="14294" spans="1:10" hidden="1" x14ac:dyDescent="0.3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16</v>
      </c>
    </row>
    <row r="14295" spans="1:10" hidden="1" x14ac:dyDescent="0.3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16</v>
      </c>
    </row>
    <row r="14296" spans="1:10" hidden="1" x14ac:dyDescent="0.3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16</v>
      </c>
    </row>
    <row r="14297" spans="1:10" hidden="1" x14ac:dyDescent="0.3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16</v>
      </c>
    </row>
    <row r="14298" spans="1:10" hidden="1" x14ac:dyDescent="0.3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16</v>
      </c>
    </row>
    <row r="14299" spans="1:10" hidden="1" x14ac:dyDescent="0.3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16</v>
      </c>
    </row>
    <row r="14300" spans="1:10" hidden="1" x14ac:dyDescent="0.3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16</v>
      </c>
    </row>
    <row r="14301" spans="1:10" hidden="1" x14ac:dyDescent="0.3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16</v>
      </c>
    </row>
    <row r="14302" spans="1:10" hidden="1" x14ac:dyDescent="0.3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16</v>
      </c>
    </row>
    <row r="14303" spans="1:10" hidden="1" x14ac:dyDescent="0.3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16</v>
      </c>
    </row>
    <row r="14304" spans="1:10" hidden="1" x14ac:dyDescent="0.3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16</v>
      </c>
    </row>
    <row r="14305" spans="1:10" hidden="1" x14ac:dyDescent="0.3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16</v>
      </c>
    </row>
    <row r="14306" spans="1:10" hidden="1" x14ac:dyDescent="0.3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16</v>
      </c>
    </row>
    <row r="14307" spans="1:10" hidden="1" x14ac:dyDescent="0.3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16</v>
      </c>
    </row>
    <row r="14308" spans="1:10" hidden="1" x14ac:dyDescent="0.3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16</v>
      </c>
    </row>
    <row r="14309" spans="1:10" hidden="1" x14ac:dyDescent="0.3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16</v>
      </c>
    </row>
    <row r="14310" spans="1:10" hidden="1" x14ac:dyDescent="0.3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16</v>
      </c>
    </row>
    <row r="14311" spans="1:10" hidden="1" x14ac:dyDescent="0.3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16</v>
      </c>
    </row>
    <row r="14312" spans="1:10" hidden="1" x14ac:dyDescent="0.3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16</v>
      </c>
    </row>
    <row r="14313" spans="1:10" hidden="1" x14ac:dyDescent="0.3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16</v>
      </c>
    </row>
    <row r="14314" spans="1:10" hidden="1" x14ac:dyDescent="0.3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16</v>
      </c>
    </row>
    <row r="14315" spans="1:10" hidden="1" x14ac:dyDescent="0.3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16</v>
      </c>
    </row>
    <row r="14316" spans="1:10" hidden="1" x14ac:dyDescent="0.3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16</v>
      </c>
    </row>
    <row r="14317" spans="1:10" hidden="1" x14ac:dyDescent="0.3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16</v>
      </c>
    </row>
    <row r="14318" spans="1:10" hidden="1" x14ac:dyDescent="0.3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16</v>
      </c>
    </row>
    <row r="14319" spans="1:10" hidden="1" x14ac:dyDescent="0.3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16</v>
      </c>
    </row>
    <row r="14320" spans="1:10" hidden="1" x14ac:dyDescent="0.3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16</v>
      </c>
    </row>
    <row r="14321" spans="1:10" hidden="1" x14ac:dyDescent="0.3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16</v>
      </c>
    </row>
    <row r="14322" spans="1:10" hidden="1" x14ac:dyDescent="0.3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16</v>
      </c>
    </row>
    <row r="14323" spans="1:10" hidden="1" x14ac:dyDescent="0.3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16</v>
      </c>
    </row>
    <row r="14324" spans="1:10" hidden="1" x14ac:dyDescent="0.3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16</v>
      </c>
    </row>
    <row r="14325" spans="1:10" hidden="1" x14ac:dyDescent="0.3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16</v>
      </c>
    </row>
    <row r="14326" spans="1:10" hidden="1" x14ac:dyDescent="0.3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16</v>
      </c>
    </row>
    <row r="14327" spans="1:10" hidden="1" x14ac:dyDescent="0.3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16</v>
      </c>
    </row>
    <row r="14328" spans="1:10" hidden="1" x14ac:dyDescent="0.3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16</v>
      </c>
    </row>
    <row r="14329" spans="1:10" hidden="1" x14ac:dyDescent="0.3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16</v>
      </c>
    </row>
    <row r="14330" spans="1:10" hidden="1" x14ac:dyDescent="0.3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16</v>
      </c>
    </row>
    <row r="14331" spans="1:10" hidden="1" x14ac:dyDescent="0.3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16</v>
      </c>
    </row>
    <row r="14332" spans="1:10" hidden="1" x14ac:dyDescent="0.3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16</v>
      </c>
    </row>
    <row r="14333" spans="1:10" hidden="1" x14ac:dyDescent="0.3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16</v>
      </c>
    </row>
    <row r="14334" spans="1:10" hidden="1" x14ac:dyDescent="0.3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16</v>
      </c>
    </row>
    <row r="14335" spans="1:10" hidden="1" x14ac:dyDescent="0.3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16</v>
      </c>
    </row>
    <row r="14336" spans="1:10" hidden="1" x14ac:dyDescent="0.3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16</v>
      </c>
    </row>
    <row r="14337" spans="1:10" hidden="1" x14ac:dyDescent="0.3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16</v>
      </c>
    </row>
    <row r="14338" spans="1:10" hidden="1" x14ac:dyDescent="0.3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16</v>
      </c>
    </row>
    <row r="14339" spans="1:10" hidden="1" x14ac:dyDescent="0.3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16</v>
      </c>
    </row>
    <row r="14340" spans="1:10" hidden="1" x14ac:dyDescent="0.3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16</v>
      </c>
    </row>
    <row r="14341" spans="1:10" hidden="1" x14ac:dyDescent="0.3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16</v>
      </c>
    </row>
    <row r="14342" spans="1:10" hidden="1" x14ac:dyDescent="0.3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16</v>
      </c>
    </row>
    <row r="14343" spans="1:10" hidden="1" x14ac:dyDescent="0.3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16</v>
      </c>
    </row>
    <row r="14344" spans="1:10" hidden="1" x14ac:dyDescent="0.3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16</v>
      </c>
    </row>
    <row r="14345" spans="1:10" hidden="1" x14ac:dyDescent="0.3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16</v>
      </c>
    </row>
    <row r="14346" spans="1:10" hidden="1" x14ac:dyDescent="0.3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16</v>
      </c>
    </row>
    <row r="14347" spans="1:10" hidden="1" x14ac:dyDescent="0.3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16</v>
      </c>
    </row>
    <row r="14348" spans="1:10" hidden="1" x14ac:dyDescent="0.3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16</v>
      </c>
    </row>
    <row r="14349" spans="1:10" hidden="1" x14ac:dyDescent="0.3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16</v>
      </c>
    </row>
    <row r="14350" spans="1:10" hidden="1" x14ac:dyDescent="0.3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16</v>
      </c>
    </row>
    <row r="14351" spans="1:10" hidden="1" x14ac:dyDescent="0.3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16</v>
      </c>
    </row>
    <row r="14352" spans="1:10" hidden="1" x14ac:dyDescent="0.3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16</v>
      </c>
    </row>
    <row r="14353" spans="1:10" hidden="1" x14ac:dyDescent="0.3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16</v>
      </c>
    </row>
    <row r="14354" spans="1:10" hidden="1" x14ac:dyDescent="0.3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16</v>
      </c>
    </row>
    <row r="14355" spans="1:10" hidden="1" x14ac:dyDescent="0.3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16</v>
      </c>
    </row>
    <row r="14356" spans="1:10" hidden="1" x14ac:dyDescent="0.3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16</v>
      </c>
    </row>
    <row r="14357" spans="1:10" hidden="1" x14ac:dyDescent="0.3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16</v>
      </c>
    </row>
    <row r="14358" spans="1:10" hidden="1" x14ac:dyDescent="0.3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16</v>
      </c>
    </row>
    <row r="14359" spans="1:10" hidden="1" x14ac:dyDescent="0.3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16</v>
      </c>
    </row>
    <row r="14360" spans="1:10" hidden="1" x14ac:dyDescent="0.3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16</v>
      </c>
    </row>
    <row r="14361" spans="1:10" hidden="1" x14ac:dyDescent="0.3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16</v>
      </c>
    </row>
    <row r="14362" spans="1:10" hidden="1" x14ac:dyDescent="0.3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16</v>
      </c>
    </row>
    <row r="14363" spans="1:10" hidden="1" x14ac:dyDescent="0.3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16</v>
      </c>
    </row>
    <row r="14364" spans="1:10" hidden="1" x14ac:dyDescent="0.3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16</v>
      </c>
    </row>
    <row r="14365" spans="1:10" hidden="1" x14ac:dyDescent="0.3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16</v>
      </c>
    </row>
    <row r="14366" spans="1:10" hidden="1" x14ac:dyDescent="0.3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16</v>
      </c>
    </row>
    <row r="14367" spans="1:10" hidden="1" x14ac:dyDescent="0.3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16</v>
      </c>
    </row>
    <row r="14368" spans="1:10" hidden="1" x14ac:dyDescent="0.3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16</v>
      </c>
    </row>
    <row r="14369" spans="1:10" hidden="1" x14ac:dyDescent="0.3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16</v>
      </c>
    </row>
    <row r="14370" spans="1:10" hidden="1" x14ac:dyDescent="0.3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16</v>
      </c>
    </row>
    <row r="14371" spans="1:10" hidden="1" x14ac:dyDescent="0.3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16</v>
      </c>
    </row>
    <row r="14372" spans="1:10" hidden="1" x14ac:dyDescent="0.3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16</v>
      </c>
    </row>
    <row r="14373" spans="1:10" hidden="1" x14ac:dyDescent="0.3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16</v>
      </c>
    </row>
    <row r="14374" spans="1:10" hidden="1" x14ac:dyDescent="0.3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16</v>
      </c>
    </row>
    <row r="14375" spans="1:10" hidden="1" x14ac:dyDescent="0.3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16</v>
      </c>
    </row>
    <row r="14376" spans="1:10" hidden="1" x14ac:dyDescent="0.3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16</v>
      </c>
    </row>
    <row r="14377" spans="1:10" hidden="1" x14ac:dyDescent="0.3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16</v>
      </c>
    </row>
    <row r="14378" spans="1:10" hidden="1" x14ac:dyDescent="0.3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16</v>
      </c>
    </row>
    <row r="14379" spans="1:10" hidden="1" x14ac:dyDescent="0.3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16</v>
      </c>
    </row>
    <row r="14380" spans="1:10" hidden="1" x14ac:dyDescent="0.3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16</v>
      </c>
    </row>
    <row r="14381" spans="1:10" hidden="1" x14ac:dyDescent="0.3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16</v>
      </c>
    </row>
    <row r="14382" spans="1:10" hidden="1" x14ac:dyDescent="0.3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16</v>
      </c>
    </row>
    <row r="14383" spans="1:10" hidden="1" x14ac:dyDescent="0.3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16</v>
      </c>
    </row>
    <row r="14384" spans="1:10" hidden="1" x14ac:dyDescent="0.3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16</v>
      </c>
    </row>
    <row r="14385" spans="1:10" hidden="1" x14ac:dyDescent="0.3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16</v>
      </c>
    </row>
    <row r="14386" spans="1:10" hidden="1" x14ac:dyDescent="0.3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16</v>
      </c>
    </row>
    <row r="14387" spans="1:10" hidden="1" x14ac:dyDescent="0.3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16</v>
      </c>
    </row>
    <row r="14388" spans="1:10" hidden="1" x14ac:dyDescent="0.3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16</v>
      </c>
    </row>
    <row r="14389" spans="1:10" hidden="1" x14ac:dyDescent="0.3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16</v>
      </c>
    </row>
    <row r="14390" spans="1:10" hidden="1" x14ac:dyDescent="0.3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16</v>
      </c>
    </row>
    <row r="14391" spans="1:10" hidden="1" x14ac:dyDescent="0.3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16</v>
      </c>
    </row>
    <row r="14392" spans="1:10" hidden="1" x14ac:dyDescent="0.3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16</v>
      </c>
    </row>
    <row r="14393" spans="1:10" hidden="1" x14ac:dyDescent="0.3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16</v>
      </c>
    </row>
    <row r="14394" spans="1:10" hidden="1" x14ac:dyDescent="0.3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16</v>
      </c>
    </row>
    <row r="14395" spans="1:10" hidden="1" x14ac:dyDescent="0.3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16</v>
      </c>
    </row>
    <row r="14396" spans="1:10" hidden="1" x14ac:dyDescent="0.3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16</v>
      </c>
    </row>
    <row r="14397" spans="1:10" hidden="1" x14ac:dyDescent="0.3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16</v>
      </c>
    </row>
    <row r="14398" spans="1:10" hidden="1" x14ac:dyDescent="0.3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16</v>
      </c>
    </row>
    <row r="14399" spans="1:10" hidden="1" x14ac:dyDescent="0.3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16</v>
      </c>
    </row>
    <row r="14400" spans="1:10" hidden="1" x14ac:dyDescent="0.3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16</v>
      </c>
    </row>
    <row r="14401" spans="1:10" hidden="1" x14ac:dyDescent="0.3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16</v>
      </c>
    </row>
    <row r="14402" spans="1:10" hidden="1" x14ac:dyDescent="0.3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16</v>
      </c>
    </row>
    <row r="14403" spans="1:10" hidden="1" x14ac:dyDescent="0.3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16</v>
      </c>
    </row>
    <row r="14404" spans="1:10" hidden="1" x14ac:dyDescent="0.3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16</v>
      </c>
    </row>
    <row r="14405" spans="1:10" hidden="1" x14ac:dyDescent="0.3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16</v>
      </c>
    </row>
    <row r="14406" spans="1:10" hidden="1" x14ac:dyDescent="0.3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16</v>
      </c>
    </row>
    <row r="14407" spans="1:10" hidden="1" x14ac:dyDescent="0.3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16</v>
      </c>
    </row>
    <row r="14408" spans="1:10" hidden="1" x14ac:dyDescent="0.3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16</v>
      </c>
    </row>
    <row r="14409" spans="1:10" hidden="1" x14ac:dyDescent="0.3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16</v>
      </c>
    </row>
    <row r="14410" spans="1:10" hidden="1" x14ac:dyDescent="0.3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16</v>
      </c>
    </row>
    <row r="14411" spans="1:10" hidden="1" x14ac:dyDescent="0.3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16</v>
      </c>
    </row>
    <row r="14412" spans="1:10" hidden="1" x14ac:dyDescent="0.3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16</v>
      </c>
    </row>
    <row r="14413" spans="1:10" hidden="1" x14ac:dyDescent="0.3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16</v>
      </c>
    </row>
    <row r="14414" spans="1:10" hidden="1" x14ac:dyDescent="0.3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16</v>
      </c>
    </row>
    <row r="14415" spans="1:10" hidden="1" x14ac:dyDescent="0.3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16</v>
      </c>
    </row>
    <row r="14416" spans="1:10" hidden="1" x14ac:dyDescent="0.3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16</v>
      </c>
    </row>
    <row r="14417" spans="1:10" hidden="1" x14ac:dyDescent="0.3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16</v>
      </c>
    </row>
    <row r="14418" spans="1:10" hidden="1" x14ac:dyDescent="0.3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16</v>
      </c>
    </row>
    <row r="14419" spans="1:10" hidden="1" x14ac:dyDescent="0.3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16</v>
      </c>
    </row>
    <row r="14420" spans="1:10" hidden="1" x14ac:dyDescent="0.3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16</v>
      </c>
    </row>
    <row r="14421" spans="1:10" hidden="1" x14ac:dyDescent="0.3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16</v>
      </c>
    </row>
    <row r="14422" spans="1:10" hidden="1" x14ac:dyDescent="0.3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16</v>
      </c>
    </row>
    <row r="14423" spans="1:10" hidden="1" x14ac:dyDescent="0.3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16</v>
      </c>
    </row>
    <row r="14424" spans="1:10" hidden="1" x14ac:dyDescent="0.3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16</v>
      </c>
    </row>
    <row r="14425" spans="1:10" hidden="1" x14ac:dyDescent="0.3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16</v>
      </c>
    </row>
    <row r="14426" spans="1:10" hidden="1" x14ac:dyDescent="0.3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16</v>
      </c>
    </row>
    <row r="14427" spans="1:10" hidden="1" x14ac:dyDescent="0.3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16</v>
      </c>
    </row>
    <row r="14428" spans="1:10" hidden="1" x14ac:dyDescent="0.3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16</v>
      </c>
    </row>
    <row r="14429" spans="1:10" hidden="1" x14ac:dyDescent="0.3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16</v>
      </c>
    </row>
    <row r="14430" spans="1:10" hidden="1" x14ac:dyDescent="0.3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16</v>
      </c>
    </row>
    <row r="14431" spans="1:10" hidden="1" x14ac:dyDescent="0.3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16</v>
      </c>
    </row>
    <row r="14432" spans="1:10" hidden="1" x14ac:dyDescent="0.3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16</v>
      </c>
    </row>
    <row r="14433" spans="1:10" hidden="1" x14ac:dyDescent="0.3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16</v>
      </c>
    </row>
    <row r="14434" spans="1:10" hidden="1" x14ac:dyDescent="0.3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16</v>
      </c>
    </row>
    <row r="14435" spans="1:10" hidden="1" x14ac:dyDescent="0.3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16</v>
      </c>
    </row>
    <row r="14436" spans="1:10" hidden="1" x14ac:dyDescent="0.3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16</v>
      </c>
    </row>
    <row r="14437" spans="1:10" hidden="1" x14ac:dyDescent="0.3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16</v>
      </c>
    </row>
    <row r="14438" spans="1:10" hidden="1" x14ac:dyDescent="0.3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16</v>
      </c>
    </row>
    <row r="14439" spans="1:10" hidden="1" x14ac:dyDescent="0.3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16</v>
      </c>
    </row>
    <row r="14440" spans="1:10" hidden="1" x14ac:dyDescent="0.3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16</v>
      </c>
    </row>
    <row r="14441" spans="1:10" hidden="1" x14ac:dyDescent="0.3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16</v>
      </c>
    </row>
    <row r="14442" spans="1:10" hidden="1" x14ac:dyDescent="0.3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16</v>
      </c>
    </row>
    <row r="14443" spans="1:10" hidden="1" x14ac:dyDescent="0.3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16</v>
      </c>
    </row>
    <row r="14444" spans="1:10" hidden="1" x14ac:dyDescent="0.3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16</v>
      </c>
    </row>
    <row r="14445" spans="1:10" hidden="1" x14ac:dyDescent="0.3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16</v>
      </c>
    </row>
    <row r="14446" spans="1:10" hidden="1" x14ac:dyDescent="0.3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16</v>
      </c>
    </row>
    <row r="14447" spans="1:10" hidden="1" x14ac:dyDescent="0.3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16</v>
      </c>
    </row>
    <row r="14448" spans="1:10" hidden="1" x14ac:dyDescent="0.3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16</v>
      </c>
    </row>
    <row r="14449" spans="1:10" hidden="1" x14ac:dyDescent="0.3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16</v>
      </c>
    </row>
    <row r="14450" spans="1:10" hidden="1" x14ac:dyDescent="0.3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16</v>
      </c>
    </row>
    <row r="14451" spans="1:10" hidden="1" x14ac:dyDescent="0.3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16</v>
      </c>
    </row>
    <row r="14452" spans="1:10" hidden="1" x14ac:dyDescent="0.3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16</v>
      </c>
    </row>
    <row r="14453" spans="1:10" hidden="1" x14ac:dyDescent="0.3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16</v>
      </c>
    </row>
    <row r="14454" spans="1:10" hidden="1" x14ac:dyDescent="0.3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16</v>
      </c>
    </row>
    <row r="14455" spans="1:10" hidden="1" x14ac:dyDescent="0.3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16</v>
      </c>
    </row>
    <row r="14456" spans="1:10" hidden="1" x14ac:dyDescent="0.3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16</v>
      </c>
    </row>
    <row r="14457" spans="1:10" hidden="1" x14ac:dyDescent="0.3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16</v>
      </c>
    </row>
    <row r="14458" spans="1:10" hidden="1" x14ac:dyDescent="0.3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16</v>
      </c>
    </row>
    <row r="14459" spans="1:10" hidden="1" x14ac:dyDescent="0.3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16</v>
      </c>
    </row>
    <row r="14460" spans="1:10" hidden="1" x14ac:dyDescent="0.3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16</v>
      </c>
    </row>
    <row r="14461" spans="1:10" hidden="1" x14ac:dyDescent="0.3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16</v>
      </c>
    </row>
    <row r="14462" spans="1:10" hidden="1" x14ac:dyDescent="0.3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16</v>
      </c>
    </row>
    <row r="14463" spans="1:10" hidden="1" x14ac:dyDescent="0.3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16</v>
      </c>
    </row>
    <row r="14464" spans="1:10" hidden="1" x14ac:dyDescent="0.3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16</v>
      </c>
    </row>
    <row r="14465" spans="1:10" hidden="1" x14ac:dyDescent="0.3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16</v>
      </c>
    </row>
    <row r="14466" spans="1:10" hidden="1" x14ac:dyDescent="0.3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16</v>
      </c>
    </row>
    <row r="14467" spans="1:10" hidden="1" x14ac:dyDescent="0.3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16</v>
      </c>
    </row>
    <row r="14468" spans="1:10" hidden="1" x14ac:dyDescent="0.3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16</v>
      </c>
    </row>
    <row r="14469" spans="1:10" hidden="1" x14ac:dyDescent="0.3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16</v>
      </c>
    </row>
    <row r="14470" spans="1:10" hidden="1" x14ac:dyDescent="0.3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16</v>
      </c>
    </row>
    <row r="14471" spans="1:10" hidden="1" x14ac:dyDescent="0.3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16</v>
      </c>
    </row>
    <row r="14472" spans="1:10" hidden="1" x14ac:dyDescent="0.3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16</v>
      </c>
    </row>
    <row r="14473" spans="1:10" hidden="1" x14ac:dyDescent="0.3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16</v>
      </c>
    </row>
    <row r="14474" spans="1:10" hidden="1" x14ac:dyDescent="0.3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16</v>
      </c>
    </row>
    <row r="14475" spans="1:10" hidden="1" x14ac:dyDescent="0.3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16</v>
      </c>
    </row>
    <row r="14476" spans="1:10" hidden="1" x14ac:dyDescent="0.3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16</v>
      </c>
    </row>
    <row r="14477" spans="1:10" hidden="1" x14ac:dyDescent="0.3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16</v>
      </c>
    </row>
    <row r="14478" spans="1:10" hidden="1" x14ac:dyDescent="0.3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16</v>
      </c>
    </row>
    <row r="14479" spans="1:10" hidden="1" x14ac:dyDescent="0.3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16</v>
      </c>
    </row>
    <row r="14480" spans="1:10" hidden="1" x14ac:dyDescent="0.3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16</v>
      </c>
    </row>
    <row r="14481" spans="1:10" hidden="1" x14ac:dyDescent="0.3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16</v>
      </c>
    </row>
    <row r="14482" spans="1:10" hidden="1" x14ac:dyDescent="0.3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16</v>
      </c>
    </row>
    <row r="14483" spans="1:10" hidden="1" x14ac:dyDescent="0.3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16</v>
      </c>
    </row>
    <row r="14484" spans="1:10" hidden="1" x14ac:dyDescent="0.3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16</v>
      </c>
    </row>
    <row r="14485" spans="1:10" hidden="1" x14ac:dyDescent="0.3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16</v>
      </c>
    </row>
    <row r="14486" spans="1:10" hidden="1" x14ac:dyDescent="0.3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16</v>
      </c>
    </row>
    <row r="14487" spans="1:10" hidden="1" x14ac:dyDescent="0.3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16</v>
      </c>
    </row>
    <row r="14488" spans="1:10" hidden="1" x14ac:dyDescent="0.3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16</v>
      </c>
    </row>
    <row r="14489" spans="1:10" hidden="1" x14ac:dyDescent="0.3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16</v>
      </c>
    </row>
    <row r="14490" spans="1:10" hidden="1" x14ac:dyDescent="0.3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16</v>
      </c>
    </row>
    <row r="14491" spans="1:10" hidden="1" x14ac:dyDescent="0.3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16</v>
      </c>
    </row>
    <row r="14492" spans="1:10" hidden="1" x14ac:dyDescent="0.3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16</v>
      </c>
    </row>
    <row r="14493" spans="1:10" hidden="1" x14ac:dyDescent="0.3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16</v>
      </c>
    </row>
    <row r="14494" spans="1:10" hidden="1" x14ac:dyDescent="0.3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16</v>
      </c>
    </row>
    <row r="14495" spans="1:10" hidden="1" x14ac:dyDescent="0.3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16</v>
      </c>
    </row>
    <row r="14496" spans="1:10" hidden="1" x14ac:dyDescent="0.3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16</v>
      </c>
    </row>
    <row r="14497" spans="1:10" hidden="1" x14ac:dyDescent="0.3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16</v>
      </c>
    </row>
    <row r="14498" spans="1:10" hidden="1" x14ac:dyDescent="0.3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16</v>
      </c>
    </row>
    <row r="14499" spans="1:10" hidden="1" x14ac:dyDescent="0.3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16</v>
      </c>
    </row>
    <row r="14500" spans="1:10" hidden="1" x14ac:dyDescent="0.3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16</v>
      </c>
    </row>
    <row r="14501" spans="1:10" hidden="1" x14ac:dyDescent="0.3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16</v>
      </c>
    </row>
    <row r="14502" spans="1:10" hidden="1" x14ac:dyDescent="0.3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16</v>
      </c>
    </row>
    <row r="14503" spans="1:10" hidden="1" x14ac:dyDescent="0.3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16</v>
      </c>
    </row>
    <row r="14504" spans="1:10" hidden="1" x14ac:dyDescent="0.3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16</v>
      </c>
    </row>
    <row r="14505" spans="1:10" hidden="1" x14ac:dyDescent="0.3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16</v>
      </c>
    </row>
    <row r="14506" spans="1:10" hidden="1" x14ac:dyDescent="0.3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16</v>
      </c>
    </row>
    <row r="14507" spans="1:10" hidden="1" x14ac:dyDescent="0.3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16</v>
      </c>
    </row>
    <row r="14508" spans="1:10" hidden="1" x14ac:dyDescent="0.3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16</v>
      </c>
    </row>
    <row r="14509" spans="1:10" hidden="1" x14ac:dyDescent="0.3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16</v>
      </c>
    </row>
    <row r="14510" spans="1:10" hidden="1" x14ac:dyDescent="0.3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16</v>
      </c>
    </row>
    <row r="14511" spans="1:10" hidden="1" x14ac:dyDescent="0.3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16</v>
      </c>
    </row>
    <row r="14512" spans="1:10" x14ac:dyDescent="0.3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</row>
    <row r="14513" spans="1:10" x14ac:dyDescent="0.3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</row>
    <row r="14514" spans="1:10" x14ac:dyDescent="0.3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</row>
    <row r="14515" spans="1:10" x14ac:dyDescent="0.3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</row>
    <row r="14516" spans="1:10" x14ac:dyDescent="0.3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</row>
    <row r="14517" spans="1:10" x14ac:dyDescent="0.3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</row>
    <row r="14518" spans="1:10" x14ac:dyDescent="0.3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</row>
    <row r="14519" spans="1:10" x14ac:dyDescent="0.3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</row>
    <row r="14520" spans="1:10" x14ac:dyDescent="0.3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</row>
    <row r="14521" spans="1:10" x14ac:dyDescent="0.3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</row>
    <row r="14522" spans="1:10" x14ac:dyDescent="0.3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</row>
    <row r="14523" spans="1:10" x14ac:dyDescent="0.3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</row>
    <row r="14524" spans="1:10" x14ac:dyDescent="0.3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</row>
    <row r="14525" spans="1:10" x14ac:dyDescent="0.3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</row>
    <row r="14526" spans="1:10" x14ac:dyDescent="0.3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</row>
    <row r="14527" spans="1:10" x14ac:dyDescent="0.3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</row>
    <row r="14528" spans="1:10" x14ac:dyDescent="0.3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</row>
    <row r="14529" spans="1:10" x14ac:dyDescent="0.3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</row>
    <row r="14530" spans="1:10" x14ac:dyDescent="0.3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</row>
    <row r="14531" spans="1:10" x14ac:dyDescent="0.3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</row>
    <row r="14532" spans="1:10" x14ac:dyDescent="0.3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</row>
    <row r="14533" spans="1:10" x14ac:dyDescent="0.3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</row>
    <row r="14534" spans="1:10" x14ac:dyDescent="0.3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</row>
    <row r="14535" spans="1:10" x14ac:dyDescent="0.3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</row>
    <row r="14536" spans="1:10" x14ac:dyDescent="0.3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</row>
    <row r="14537" spans="1:10" x14ac:dyDescent="0.3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</row>
    <row r="14538" spans="1:10" x14ac:dyDescent="0.3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</row>
    <row r="14539" spans="1:10" x14ac:dyDescent="0.3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</row>
    <row r="14540" spans="1:10" x14ac:dyDescent="0.3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</row>
    <row r="14541" spans="1:10" x14ac:dyDescent="0.3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</row>
    <row r="14542" spans="1:10" x14ac:dyDescent="0.3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</row>
    <row r="14543" spans="1:10" x14ac:dyDescent="0.3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</row>
    <row r="14544" spans="1:10" x14ac:dyDescent="0.3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</row>
    <row r="14545" spans="1:10" x14ac:dyDescent="0.3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</row>
    <row r="14546" spans="1:10" hidden="1" x14ac:dyDescent="0.3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16</v>
      </c>
    </row>
    <row r="14547" spans="1:10" hidden="1" x14ac:dyDescent="0.3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16</v>
      </c>
    </row>
    <row r="14548" spans="1:10" hidden="1" x14ac:dyDescent="0.3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16</v>
      </c>
    </row>
    <row r="14549" spans="1:10" hidden="1" x14ac:dyDescent="0.3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16</v>
      </c>
    </row>
    <row r="14550" spans="1:10" hidden="1" x14ac:dyDescent="0.3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16</v>
      </c>
    </row>
    <row r="14551" spans="1:10" hidden="1" x14ac:dyDescent="0.3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16</v>
      </c>
    </row>
    <row r="14552" spans="1:10" hidden="1" x14ac:dyDescent="0.3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16</v>
      </c>
    </row>
    <row r="14553" spans="1:10" x14ac:dyDescent="0.3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</row>
    <row r="14554" spans="1:10" x14ac:dyDescent="0.3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</row>
    <row r="14555" spans="1:10" x14ac:dyDescent="0.3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</row>
    <row r="14556" spans="1:10" x14ac:dyDescent="0.3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</row>
    <row r="14557" spans="1:10" x14ac:dyDescent="0.3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</row>
    <row r="14558" spans="1:10" hidden="1" x14ac:dyDescent="0.3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16</v>
      </c>
    </row>
    <row r="14559" spans="1:10" hidden="1" x14ac:dyDescent="0.3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16</v>
      </c>
    </row>
    <row r="14560" spans="1:10" hidden="1" x14ac:dyDescent="0.3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16</v>
      </c>
    </row>
    <row r="14561" spans="1:10" hidden="1" x14ac:dyDescent="0.3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16</v>
      </c>
    </row>
    <row r="14562" spans="1:10" hidden="1" x14ac:dyDescent="0.3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16</v>
      </c>
    </row>
    <row r="14563" spans="1:10" hidden="1" x14ac:dyDescent="0.3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16</v>
      </c>
    </row>
    <row r="14564" spans="1:10" hidden="1" x14ac:dyDescent="0.3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16</v>
      </c>
    </row>
    <row r="14565" spans="1:10" hidden="1" x14ac:dyDescent="0.3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16</v>
      </c>
    </row>
    <row r="14566" spans="1:10" hidden="1" x14ac:dyDescent="0.3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16</v>
      </c>
    </row>
    <row r="14567" spans="1:10" hidden="1" x14ac:dyDescent="0.3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16</v>
      </c>
    </row>
    <row r="14568" spans="1:10" hidden="1" x14ac:dyDescent="0.3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16</v>
      </c>
    </row>
    <row r="14569" spans="1:10" hidden="1" x14ac:dyDescent="0.3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16</v>
      </c>
    </row>
    <row r="14570" spans="1:10" hidden="1" x14ac:dyDescent="0.3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16</v>
      </c>
    </row>
    <row r="14571" spans="1:10" hidden="1" x14ac:dyDescent="0.3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16</v>
      </c>
    </row>
    <row r="14572" spans="1:10" hidden="1" x14ac:dyDescent="0.3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16</v>
      </c>
    </row>
    <row r="14573" spans="1:10" hidden="1" x14ac:dyDescent="0.3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16</v>
      </c>
    </row>
    <row r="14574" spans="1:10" hidden="1" x14ac:dyDescent="0.3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16</v>
      </c>
    </row>
    <row r="14575" spans="1:10" hidden="1" x14ac:dyDescent="0.3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16</v>
      </c>
    </row>
    <row r="14576" spans="1:10" hidden="1" x14ac:dyDescent="0.3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16</v>
      </c>
    </row>
    <row r="14577" spans="1:10" hidden="1" x14ac:dyDescent="0.3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16</v>
      </c>
    </row>
    <row r="14578" spans="1:10" hidden="1" x14ac:dyDescent="0.3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16</v>
      </c>
    </row>
    <row r="14579" spans="1:10" hidden="1" x14ac:dyDescent="0.3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16</v>
      </c>
    </row>
    <row r="14580" spans="1:10" hidden="1" x14ac:dyDescent="0.3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16</v>
      </c>
    </row>
    <row r="14581" spans="1:10" hidden="1" x14ac:dyDescent="0.3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16</v>
      </c>
    </row>
    <row r="14582" spans="1:10" hidden="1" x14ac:dyDescent="0.3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16</v>
      </c>
    </row>
    <row r="14583" spans="1:10" hidden="1" x14ac:dyDescent="0.3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16</v>
      </c>
    </row>
    <row r="14584" spans="1:10" hidden="1" x14ac:dyDescent="0.3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16</v>
      </c>
    </row>
    <row r="14585" spans="1:10" hidden="1" x14ac:dyDescent="0.3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16</v>
      </c>
    </row>
    <row r="14586" spans="1:10" hidden="1" x14ac:dyDescent="0.3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16</v>
      </c>
    </row>
    <row r="14587" spans="1:10" hidden="1" x14ac:dyDescent="0.3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16</v>
      </c>
    </row>
    <row r="14588" spans="1:10" hidden="1" x14ac:dyDescent="0.3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16</v>
      </c>
    </row>
    <row r="14589" spans="1:10" hidden="1" x14ac:dyDescent="0.3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16</v>
      </c>
    </row>
    <row r="14590" spans="1:10" hidden="1" x14ac:dyDescent="0.3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16</v>
      </c>
    </row>
    <row r="14591" spans="1:10" hidden="1" x14ac:dyDescent="0.3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16</v>
      </c>
    </row>
    <row r="14592" spans="1:10" hidden="1" x14ac:dyDescent="0.3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16</v>
      </c>
    </row>
    <row r="14593" spans="1:10" hidden="1" x14ac:dyDescent="0.3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16</v>
      </c>
    </row>
    <row r="14594" spans="1:10" hidden="1" x14ac:dyDescent="0.3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16</v>
      </c>
    </row>
    <row r="14595" spans="1:10" hidden="1" x14ac:dyDescent="0.3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16</v>
      </c>
    </row>
    <row r="14596" spans="1:10" hidden="1" x14ac:dyDescent="0.3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16</v>
      </c>
    </row>
    <row r="14597" spans="1:10" hidden="1" x14ac:dyDescent="0.3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16</v>
      </c>
    </row>
    <row r="14598" spans="1:10" hidden="1" x14ac:dyDescent="0.3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16</v>
      </c>
    </row>
    <row r="14599" spans="1:10" hidden="1" x14ac:dyDescent="0.3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16</v>
      </c>
    </row>
    <row r="14600" spans="1:10" hidden="1" x14ac:dyDescent="0.3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16</v>
      </c>
    </row>
    <row r="14601" spans="1:10" hidden="1" x14ac:dyDescent="0.3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16</v>
      </c>
    </row>
    <row r="14602" spans="1:10" hidden="1" x14ac:dyDescent="0.3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16</v>
      </c>
    </row>
    <row r="14603" spans="1:10" hidden="1" x14ac:dyDescent="0.3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16</v>
      </c>
    </row>
    <row r="14604" spans="1:10" hidden="1" x14ac:dyDescent="0.3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16</v>
      </c>
    </row>
    <row r="14605" spans="1:10" hidden="1" x14ac:dyDescent="0.3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16</v>
      </c>
    </row>
    <row r="14606" spans="1:10" hidden="1" x14ac:dyDescent="0.3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16</v>
      </c>
    </row>
    <row r="14607" spans="1:10" hidden="1" x14ac:dyDescent="0.3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16</v>
      </c>
    </row>
    <row r="14608" spans="1:10" hidden="1" x14ac:dyDescent="0.3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16</v>
      </c>
    </row>
    <row r="14609" spans="1:10" hidden="1" x14ac:dyDescent="0.3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16</v>
      </c>
    </row>
    <row r="14610" spans="1:10" hidden="1" x14ac:dyDescent="0.3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16</v>
      </c>
    </row>
    <row r="14611" spans="1:10" hidden="1" x14ac:dyDescent="0.3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16</v>
      </c>
    </row>
    <row r="14612" spans="1:10" hidden="1" x14ac:dyDescent="0.3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16</v>
      </c>
    </row>
    <row r="14613" spans="1:10" hidden="1" x14ac:dyDescent="0.3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16</v>
      </c>
    </row>
    <row r="14614" spans="1:10" hidden="1" x14ac:dyDescent="0.3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16</v>
      </c>
    </row>
    <row r="14615" spans="1:10" hidden="1" x14ac:dyDescent="0.3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16</v>
      </c>
    </row>
    <row r="14616" spans="1:10" hidden="1" x14ac:dyDescent="0.3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16</v>
      </c>
    </row>
    <row r="14617" spans="1:10" hidden="1" x14ac:dyDescent="0.3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16</v>
      </c>
    </row>
    <row r="14618" spans="1:10" hidden="1" x14ac:dyDescent="0.3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16</v>
      </c>
    </row>
    <row r="14619" spans="1:10" hidden="1" x14ac:dyDescent="0.3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16</v>
      </c>
    </row>
    <row r="14620" spans="1:10" hidden="1" x14ac:dyDescent="0.3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16</v>
      </c>
    </row>
    <row r="14621" spans="1:10" hidden="1" x14ac:dyDescent="0.3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16</v>
      </c>
    </row>
    <row r="14622" spans="1:10" hidden="1" x14ac:dyDescent="0.3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16</v>
      </c>
    </row>
    <row r="14623" spans="1:10" hidden="1" x14ac:dyDescent="0.3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16</v>
      </c>
    </row>
    <row r="14624" spans="1:10" hidden="1" x14ac:dyDescent="0.3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16</v>
      </c>
    </row>
    <row r="14625" spans="1:10" hidden="1" x14ac:dyDescent="0.3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16</v>
      </c>
    </row>
    <row r="14626" spans="1:10" hidden="1" x14ac:dyDescent="0.3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16</v>
      </c>
    </row>
    <row r="14627" spans="1:10" hidden="1" x14ac:dyDescent="0.3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16</v>
      </c>
    </row>
    <row r="14628" spans="1:10" hidden="1" x14ac:dyDescent="0.3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16</v>
      </c>
    </row>
    <row r="14629" spans="1:10" hidden="1" x14ac:dyDescent="0.3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16</v>
      </c>
    </row>
    <row r="14630" spans="1:10" hidden="1" x14ac:dyDescent="0.3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16</v>
      </c>
    </row>
    <row r="14631" spans="1:10" hidden="1" x14ac:dyDescent="0.3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16</v>
      </c>
    </row>
    <row r="14632" spans="1:10" hidden="1" x14ac:dyDescent="0.3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16</v>
      </c>
    </row>
    <row r="14633" spans="1:10" hidden="1" x14ac:dyDescent="0.3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16</v>
      </c>
    </row>
    <row r="14634" spans="1:10" hidden="1" x14ac:dyDescent="0.3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16</v>
      </c>
    </row>
    <row r="14635" spans="1:10" hidden="1" x14ac:dyDescent="0.3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16</v>
      </c>
    </row>
    <row r="14636" spans="1:10" hidden="1" x14ac:dyDescent="0.3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16</v>
      </c>
    </row>
    <row r="14637" spans="1:10" hidden="1" x14ac:dyDescent="0.3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16</v>
      </c>
    </row>
    <row r="14638" spans="1:10" hidden="1" x14ac:dyDescent="0.3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16</v>
      </c>
    </row>
    <row r="14639" spans="1:10" hidden="1" x14ac:dyDescent="0.3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16</v>
      </c>
    </row>
    <row r="14640" spans="1:10" hidden="1" x14ac:dyDescent="0.3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16</v>
      </c>
    </row>
    <row r="14641" spans="1:10" hidden="1" x14ac:dyDescent="0.3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16</v>
      </c>
    </row>
    <row r="14642" spans="1:10" hidden="1" x14ac:dyDescent="0.3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16</v>
      </c>
    </row>
    <row r="14643" spans="1:10" hidden="1" x14ac:dyDescent="0.3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16</v>
      </c>
    </row>
    <row r="14644" spans="1:10" hidden="1" x14ac:dyDescent="0.3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16</v>
      </c>
    </row>
    <row r="14645" spans="1:10" hidden="1" x14ac:dyDescent="0.3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16</v>
      </c>
    </row>
    <row r="14646" spans="1:10" hidden="1" x14ac:dyDescent="0.3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16</v>
      </c>
    </row>
    <row r="14647" spans="1:10" hidden="1" x14ac:dyDescent="0.3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16</v>
      </c>
    </row>
    <row r="14648" spans="1:10" hidden="1" x14ac:dyDescent="0.3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16</v>
      </c>
    </row>
    <row r="14649" spans="1:10" hidden="1" x14ac:dyDescent="0.3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16</v>
      </c>
    </row>
    <row r="14650" spans="1:10" hidden="1" x14ac:dyDescent="0.3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16</v>
      </c>
    </row>
    <row r="14651" spans="1:10" hidden="1" x14ac:dyDescent="0.3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16</v>
      </c>
    </row>
    <row r="14652" spans="1:10" hidden="1" x14ac:dyDescent="0.3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16</v>
      </c>
    </row>
    <row r="14653" spans="1:10" hidden="1" x14ac:dyDescent="0.3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16</v>
      </c>
    </row>
    <row r="14654" spans="1:10" hidden="1" x14ac:dyDescent="0.3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16</v>
      </c>
    </row>
    <row r="14655" spans="1:10" hidden="1" x14ac:dyDescent="0.3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16</v>
      </c>
    </row>
    <row r="14656" spans="1:10" hidden="1" x14ac:dyDescent="0.3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16</v>
      </c>
    </row>
    <row r="14657" spans="1:10" hidden="1" x14ac:dyDescent="0.3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16</v>
      </c>
    </row>
    <row r="14658" spans="1:10" hidden="1" x14ac:dyDescent="0.3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16</v>
      </c>
    </row>
    <row r="14659" spans="1:10" hidden="1" x14ac:dyDescent="0.3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16</v>
      </c>
    </row>
    <row r="14660" spans="1:10" hidden="1" x14ac:dyDescent="0.3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16</v>
      </c>
    </row>
    <row r="14661" spans="1:10" hidden="1" x14ac:dyDescent="0.3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16</v>
      </c>
    </row>
    <row r="14662" spans="1:10" hidden="1" x14ac:dyDescent="0.3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16</v>
      </c>
    </row>
    <row r="14663" spans="1:10" hidden="1" x14ac:dyDescent="0.3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16</v>
      </c>
    </row>
    <row r="14664" spans="1:10" hidden="1" x14ac:dyDescent="0.3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16</v>
      </c>
    </row>
    <row r="14665" spans="1:10" hidden="1" x14ac:dyDescent="0.3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16</v>
      </c>
    </row>
    <row r="14666" spans="1:10" hidden="1" x14ac:dyDescent="0.3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16</v>
      </c>
    </row>
    <row r="14667" spans="1:10" hidden="1" x14ac:dyDescent="0.3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16</v>
      </c>
    </row>
    <row r="14668" spans="1:10" hidden="1" x14ac:dyDescent="0.3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16</v>
      </c>
    </row>
    <row r="14669" spans="1:10" hidden="1" x14ac:dyDescent="0.3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16</v>
      </c>
    </row>
    <row r="14670" spans="1:10" hidden="1" x14ac:dyDescent="0.3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16</v>
      </c>
    </row>
    <row r="14671" spans="1:10" hidden="1" x14ac:dyDescent="0.3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16</v>
      </c>
    </row>
    <row r="14672" spans="1:10" hidden="1" x14ac:dyDescent="0.3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16</v>
      </c>
    </row>
    <row r="14673" spans="1:10" hidden="1" x14ac:dyDescent="0.3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16</v>
      </c>
    </row>
    <row r="14674" spans="1:10" hidden="1" x14ac:dyDescent="0.3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16</v>
      </c>
    </row>
    <row r="14675" spans="1:10" hidden="1" x14ac:dyDescent="0.3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16</v>
      </c>
    </row>
    <row r="14676" spans="1:10" hidden="1" x14ac:dyDescent="0.3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16</v>
      </c>
    </row>
    <row r="14677" spans="1:10" hidden="1" x14ac:dyDescent="0.3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16</v>
      </c>
    </row>
    <row r="14678" spans="1:10" hidden="1" x14ac:dyDescent="0.3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16</v>
      </c>
    </row>
    <row r="14679" spans="1:10" x14ac:dyDescent="0.3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</row>
    <row r="14680" spans="1:10" hidden="1" x14ac:dyDescent="0.3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16</v>
      </c>
    </row>
    <row r="14681" spans="1:10" x14ac:dyDescent="0.3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</row>
    <row r="14682" spans="1:10" x14ac:dyDescent="0.3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</row>
    <row r="14683" spans="1:10" x14ac:dyDescent="0.3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</row>
    <row r="14684" spans="1:10" x14ac:dyDescent="0.3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</row>
    <row r="14685" spans="1:10" x14ac:dyDescent="0.3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</row>
    <row r="14686" spans="1:10" x14ac:dyDescent="0.3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</row>
    <row r="14687" spans="1:10" x14ac:dyDescent="0.3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</row>
    <row r="14688" spans="1:10" x14ac:dyDescent="0.3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</row>
    <row r="14689" spans="1:10" x14ac:dyDescent="0.3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</row>
    <row r="14690" spans="1:10" hidden="1" x14ac:dyDescent="0.3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16</v>
      </c>
    </row>
    <row r="14691" spans="1:10" hidden="1" x14ac:dyDescent="0.3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16</v>
      </c>
    </row>
    <row r="14692" spans="1:10" hidden="1" x14ac:dyDescent="0.3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16</v>
      </c>
    </row>
    <row r="14693" spans="1:10" hidden="1" x14ac:dyDescent="0.3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16</v>
      </c>
    </row>
    <row r="14694" spans="1:10" hidden="1" x14ac:dyDescent="0.3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16</v>
      </c>
    </row>
    <row r="14695" spans="1:10" hidden="1" x14ac:dyDescent="0.3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16</v>
      </c>
    </row>
    <row r="14696" spans="1:10" hidden="1" x14ac:dyDescent="0.3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16</v>
      </c>
    </row>
    <row r="14697" spans="1:10" hidden="1" x14ac:dyDescent="0.3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16</v>
      </c>
    </row>
    <row r="14698" spans="1:10" hidden="1" x14ac:dyDescent="0.3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16</v>
      </c>
    </row>
    <row r="14699" spans="1:10" hidden="1" x14ac:dyDescent="0.3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16</v>
      </c>
    </row>
    <row r="14700" spans="1:10" hidden="1" x14ac:dyDescent="0.3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16</v>
      </c>
    </row>
    <row r="14701" spans="1:10" hidden="1" x14ac:dyDescent="0.3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16</v>
      </c>
    </row>
    <row r="14702" spans="1:10" x14ac:dyDescent="0.3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</row>
    <row r="14703" spans="1:10" x14ac:dyDescent="0.3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</row>
    <row r="14704" spans="1:10" hidden="1" x14ac:dyDescent="0.3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16</v>
      </c>
    </row>
    <row r="14705" spans="1:10" x14ac:dyDescent="0.3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</row>
    <row r="14706" spans="1:10" x14ac:dyDescent="0.3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</row>
    <row r="14707" spans="1:10" x14ac:dyDescent="0.3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</row>
    <row r="14708" spans="1:10" x14ac:dyDescent="0.3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</row>
    <row r="14709" spans="1:10" x14ac:dyDescent="0.3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</row>
    <row r="14710" spans="1:10" x14ac:dyDescent="0.3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</row>
    <row r="14711" spans="1:10" hidden="1" x14ac:dyDescent="0.3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16</v>
      </c>
    </row>
    <row r="14712" spans="1:10" hidden="1" x14ac:dyDescent="0.3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16</v>
      </c>
    </row>
    <row r="14713" spans="1:10" hidden="1" x14ac:dyDescent="0.3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16</v>
      </c>
    </row>
    <row r="14714" spans="1:10" x14ac:dyDescent="0.3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</row>
    <row r="14715" spans="1:10" x14ac:dyDescent="0.3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</row>
    <row r="14716" spans="1:10" x14ac:dyDescent="0.3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</row>
    <row r="14717" spans="1:10" x14ac:dyDescent="0.3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</row>
    <row r="14718" spans="1:10" x14ac:dyDescent="0.3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</row>
    <row r="14719" spans="1:10" x14ac:dyDescent="0.3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</row>
    <row r="14720" spans="1:10" x14ac:dyDescent="0.3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</row>
    <row r="14721" spans="1:10" hidden="1" x14ac:dyDescent="0.3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16</v>
      </c>
    </row>
    <row r="14722" spans="1:10" x14ac:dyDescent="0.3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</row>
    <row r="14723" spans="1:10" x14ac:dyDescent="0.3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</row>
    <row r="14724" spans="1:10" x14ac:dyDescent="0.3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</row>
    <row r="14725" spans="1:10" x14ac:dyDescent="0.3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</row>
    <row r="14726" spans="1:10" x14ac:dyDescent="0.3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</row>
    <row r="14727" spans="1:10" x14ac:dyDescent="0.3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</row>
    <row r="14728" spans="1:10" x14ac:dyDescent="0.3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</row>
    <row r="14729" spans="1:10" x14ac:dyDescent="0.3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</row>
    <row r="14730" spans="1:10" x14ac:dyDescent="0.3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</row>
    <row r="14731" spans="1:10" x14ac:dyDescent="0.3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</row>
    <row r="14732" spans="1:10" x14ac:dyDescent="0.3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</row>
    <row r="14733" spans="1:10" x14ac:dyDescent="0.3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</row>
    <row r="14734" spans="1:10" x14ac:dyDescent="0.3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</row>
    <row r="14735" spans="1:10" x14ac:dyDescent="0.3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</row>
    <row r="14736" spans="1:10" x14ac:dyDescent="0.3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</row>
    <row r="14737" spans="1:10" x14ac:dyDescent="0.3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</row>
    <row r="14738" spans="1:10" x14ac:dyDescent="0.3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</row>
    <row r="14739" spans="1:10" x14ac:dyDescent="0.3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</row>
    <row r="14740" spans="1:10" hidden="1" x14ac:dyDescent="0.3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16</v>
      </c>
    </row>
    <row r="14741" spans="1:10" hidden="1" x14ac:dyDescent="0.3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16</v>
      </c>
    </row>
    <row r="14742" spans="1:10" hidden="1" x14ac:dyDescent="0.3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16</v>
      </c>
    </row>
    <row r="14743" spans="1:10" hidden="1" x14ac:dyDescent="0.3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16</v>
      </c>
    </row>
    <row r="14744" spans="1:10" hidden="1" x14ac:dyDescent="0.3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16</v>
      </c>
    </row>
    <row r="14745" spans="1:10" hidden="1" x14ac:dyDescent="0.3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16</v>
      </c>
    </row>
    <row r="14746" spans="1:10" hidden="1" x14ac:dyDescent="0.3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16</v>
      </c>
    </row>
    <row r="14747" spans="1:10" hidden="1" x14ac:dyDescent="0.3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16</v>
      </c>
    </row>
    <row r="14748" spans="1:10" hidden="1" x14ac:dyDescent="0.3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16</v>
      </c>
    </row>
    <row r="14749" spans="1:10" hidden="1" x14ac:dyDescent="0.3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16</v>
      </c>
    </row>
    <row r="14750" spans="1:10" hidden="1" x14ac:dyDescent="0.3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16</v>
      </c>
    </row>
    <row r="14751" spans="1:10" hidden="1" x14ac:dyDescent="0.3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16</v>
      </c>
    </row>
    <row r="14752" spans="1:10" hidden="1" x14ac:dyDescent="0.3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16</v>
      </c>
    </row>
    <row r="14753" spans="1:10" hidden="1" x14ac:dyDescent="0.3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16</v>
      </c>
    </row>
    <row r="14754" spans="1:10" hidden="1" x14ac:dyDescent="0.3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16</v>
      </c>
    </row>
    <row r="14755" spans="1:10" hidden="1" x14ac:dyDescent="0.3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16</v>
      </c>
    </row>
    <row r="14756" spans="1:10" hidden="1" x14ac:dyDescent="0.3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16</v>
      </c>
    </row>
    <row r="14757" spans="1:10" hidden="1" x14ac:dyDescent="0.3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16</v>
      </c>
    </row>
    <row r="14758" spans="1:10" hidden="1" x14ac:dyDescent="0.3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16</v>
      </c>
    </row>
    <row r="14759" spans="1:10" hidden="1" x14ac:dyDescent="0.3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16</v>
      </c>
    </row>
    <row r="14760" spans="1:10" hidden="1" x14ac:dyDescent="0.3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16</v>
      </c>
    </row>
    <row r="14761" spans="1:10" hidden="1" x14ac:dyDescent="0.3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16</v>
      </c>
    </row>
    <row r="14762" spans="1:10" hidden="1" x14ac:dyDescent="0.3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16</v>
      </c>
    </row>
    <row r="14763" spans="1:10" hidden="1" x14ac:dyDescent="0.3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16</v>
      </c>
    </row>
    <row r="14764" spans="1:10" hidden="1" x14ac:dyDescent="0.3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16</v>
      </c>
    </row>
    <row r="14765" spans="1:10" hidden="1" x14ac:dyDescent="0.3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16</v>
      </c>
    </row>
    <row r="14766" spans="1:10" hidden="1" x14ac:dyDescent="0.3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16</v>
      </c>
    </row>
    <row r="14767" spans="1:10" hidden="1" x14ac:dyDescent="0.3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16</v>
      </c>
    </row>
    <row r="14768" spans="1:10" hidden="1" x14ac:dyDescent="0.3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16</v>
      </c>
    </row>
    <row r="14769" spans="1:10" hidden="1" x14ac:dyDescent="0.3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16</v>
      </c>
    </row>
    <row r="14770" spans="1:10" hidden="1" x14ac:dyDescent="0.3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16</v>
      </c>
    </row>
    <row r="14771" spans="1:10" hidden="1" x14ac:dyDescent="0.3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16</v>
      </c>
    </row>
    <row r="14772" spans="1:10" hidden="1" x14ac:dyDescent="0.3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16</v>
      </c>
    </row>
    <row r="14773" spans="1:10" hidden="1" x14ac:dyDescent="0.3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16</v>
      </c>
    </row>
    <row r="14774" spans="1:10" hidden="1" x14ac:dyDescent="0.3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16</v>
      </c>
    </row>
    <row r="14775" spans="1:10" hidden="1" x14ac:dyDescent="0.3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16</v>
      </c>
    </row>
    <row r="14776" spans="1:10" hidden="1" x14ac:dyDescent="0.3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16</v>
      </c>
    </row>
    <row r="14777" spans="1:10" hidden="1" x14ac:dyDescent="0.3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16</v>
      </c>
    </row>
    <row r="14778" spans="1:10" hidden="1" x14ac:dyDescent="0.3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16</v>
      </c>
    </row>
    <row r="14779" spans="1:10" hidden="1" x14ac:dyDescent="0.3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16</v>
      </c>
    </row>
    <row r="14780" spans="1:10" hidden="1" x14ac:dyDescent="0.3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16</v>
      </c>
    </row>
    <row r="14781" spans="1:10" hidden="1" x14ac:dyDescent="0.3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16</v>
      </c>
    </row>
    <row r="14782" spans="1:10" hidden="1" x14ac:dyDescent="0.3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16</v>
      </c>
    </row>
    <row r="14783" spans="1:10" hidden="1" x14ac:dyDescent="0.3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16</v>
      </c>
    </row>
    <row r="14784" spans="1:10" hidden="1" x14ac:dyDescent="0.3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16</v>
      </c>
    </row>
    <row r="14785" spans="1:10" hidden="1" x14ac:dyDescent="0.3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16</v>
      </c>
    </row>
    <row r="14786" spans="1:10" hidden="1" x14ac:dyDescent="0.3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16</v>
      </c>
    </row>
    <row r="14787" spans="1:10" hidden="1" x14ac:dyDescent="0.3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16</v>
      </c>
    </row>
    <row r="14788" spans="1:10" hidden="1" x14ac:dyDescent="0.3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16</v>
      </c>
    </row>
    <row r="14789" spans="1:10" hidden="1" x14ac:dyDescent="0.3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16</v>
      </c>
    </row>
    <row r="14790" spans="1:10" hidden="1" x14ac:dyDescent="0.3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16</v>
      </c>
    </row>
    <row r="14791" spans="1:10" hidden="1" x14ac:dyDescent="0.3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16</v>
      </c>
    </row>
    <row r="14792" spans="1:10" hidden="1" x14ac:dyDescent="0.3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16</v>
      </c>
    </row>
    <row r="14793" spans="1:10" hidden="1" x14ac:dyDescent="0.3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16</v>
      </c>
    </row>
    <row r="14794" spans="1:10" hidden="1" x14ac:dyDescent="0.3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16</v>
      </c>
    </row>
    <row r="14795" spans="1:10" hidden="1" x14ac:dyDescent="0.3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16</v>
      </c>
    </row>
    <row r="14796" spans="1:10" hidden="1" x14ac:dyDescent="0.3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16</v>
      </c>
    </row>
    <row r="14797" spans="1:10" hidden="1" x14ac:dyDescent="0.3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16</v>
      </c>
    </row>
    <row r="14798" spans="1:10" hidden="1" x14ac:dyDescent="0.3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16</v>
      </c>
    </row>
    <row r="14799" spans="1:10" hidden="1" x14ac:dyDescent="0.3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16</v>
      </c>
    </row>
    <row r="14800" spans="1:10" hidden="1" x14ac:dyDescent="0.3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16</v>
      </c>
    </row>
    <row r="14801" spans="1:10" hidden="1" x14ac:dyDescent="0.3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16</v>
      </c>
    </row>
    <row r="14802" spans="1:10" hidden="1" x14ac:dyDescent="0.3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16</v>
      </c>
    </row>
    <row r="14803" spans="1:10" hidden="1" x14ac:dyDescent="0.3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16</v>
      </c>
    </row>
    <row r="14804" spans="1:10" hidden="1" x14ac:dyDescent="0.3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16</v>
      </c>
    </row>
    <row r="14805" spans="1:10" hidden="1" x14ac:dyDescent="0.3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16</v>
      </c>
    </row>
    <row r="14806" spans="1:10" hidden="1" x14ac:dyDescent="0.3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16</v>
      </c>
    </row>
    <row r="14807" spans="1:10" hidden="1" x14ac:dyDescent="0.3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16</v>
      </c>
    </row>
    <row r="14808" spans="1:10" hidden="1" x14ac:dyDescent="0.3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16</v>
      </c>
    </row>
    <row r="14809" spans="1:10" hidden="1" x14ac:dyDescent="0.3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16</v>
      </c>
    </row>
    <row r="14810" spans="1:10" hidden="1" x14ac:dyDescent="0.3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16</v>
      </c>
    </row>
    <row r="14811" spans="1:10" hidden="1" x14ac:dyDescent="0.3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16</v>
      </c>
    </row>
    <row r="14812" spans="1:10" hidden="1" x14ac:dyDescent="0.3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16</v>
      </c>
    </row>
    <row r="14813" spans="1:10" hidden="1" x14ac:dyDescent="0.3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16</v>
      </c>
    </row>
    <row r="14814" spans="1:10" hidden="1" x14ac:dyDescent="0.3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16</v>
      </c>
    </row>
    <row r="14815" spans="1:10" hidden="1" x14ac:dyDescent="0.3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16</v>
      </c>
    </row>
    <row r="14816" spans="1:10" hidden="1" x14ac:dyDescent="0.3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16</v>
      </c>
    </row>
    <row r="14817" spans="1:10" hidden="1" x14ac:dyDescent="0.3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16</v>
      </c>
    </row>
    <row r="14818" spans="1:10" hidden="1" x14ac:dyDescent="0.3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16</v>
      </c>
    </row>
    <row r="14819" spans="1:10" hidden="1" x14ac:dyDescent="0.3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16</v>
      </c>
    </row>
    <row r="14820" spans="1:10" hidden="1" x14ac:dyDescent="0.3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16</v>
      </c>
    </row>
    <row r="14821" spans="1:10" hidden="1" x14ac:dyDescent="0.3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16</v>
      </c>
    </row>
    <row r="14822" spans="1:10" hidden="1" x14ac:dyDescent="0.3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16</v>
      </c>
    </row>
    <row r="14823" spans="1:10" hidden="1" x14ac:dyDescent="0.3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16</v>
      </c>
    </row>
    <row r="14824" spans="1:10" hidden="1" x14ac:dyDescent="0.3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16</v>
      </c>
    </row>
    <row r="14825" spans="1:10" hidden="1" x14ac:dyDescent="0.3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16</v>
      </c>
    </row>
    <row r="14826" spans="1:10" hidden="1" x14ac:dyDescent="0.3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16</v>
      </c>
    </row>
    <row r="14827" spans="1:10" hidden="1" x14ac:dyDescent="0.3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16</v>
      </c>
    </row>
    <row r="14828" spans="1:10" hidden="1" x14ac:dyDescent="0.3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16</v>
      </c>
    </row>
    <row r="14829" spans="1:10" hidden="1" x14ac:dyDescent="0.3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16</v>
      </c>
    </row>
    <row r="14830" spans="1:10" hidden="1" x14ac:dyDescent="0.3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16</v>
      </c>
    </row>
    <row r="14831" spans="1:10" hidden="1" x14ac:dyDescent="0.3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16</v>
      </c>
    </row>
    <row r="14832" spans="1:10" hidden="1" x14ac:dyDescent="0.3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16</v>
      </c>
    </row>
    <row r="14833" spans="1:10" hidden="1" x14ac:dyDescent="0.3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16</v>
      </c>
    </row>
    <row r="14834" spans="1:10" hidden="1" x14ac:dyDescent="0.3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16</v>
      </c>
    </row>
    <row r="14835" spans="1:10" hidden="1" x14ac:dyDescent="0.3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16</v>
      </c>
    </row>
    <row r="14836" spans="1:10" hidden="1" x14ac:dyDescent="0.3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16</v>
      </c>
    </row>
    <row r="14837" spans="1:10" hidden="1" x14ac:dyDescent="0.3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16</v>
      </c>
    </row>
    <row r="14838" spans="1:10" hidden="1" x14ac:dyDescent="0.3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16</v>
      </c>
    </row>
    <row r="14839" spans="1:10" hidden="1" x14ac:dyDescent="0.3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16</v>
      </c>
    </row>
    <row r="14840" spans="1:10" hidden="1" x14ac:dyDescent="0.3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16</v>
      </c>
    </row>
    <row r="14841" spans="1:10" hidden="1" x14ac:dyDescent="0.3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16</v>
      </c>
    </row>
    <row r="14842" spans="1:10" hidden="1" x14ac:dyDescent="0.3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16</v>
      </c>
    </row>
    <row r="14843" spans="1:10" hidden="1" x14ac:dyDescent="0.3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16</v>
      </c>
    </row>
    <row r="14844" spans="1:10" hidden="1" x14ac:dyDescent="0.3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16</v>
      </c>
    </row>
    <row r="14845" spans="1:10" hidden="1" x14ac:dyDescent="0.3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16</v>
      </c>
    </row>
    <row r="14846" spans="1:10" hidden="1" x14ac:dyDescent="0.3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16</v>
      </c>
    </row>
    <row r="14847" spans="1:10" hidden="1" x14ac:dyDescent="0.3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16</v>
      </c>
    </row>
    <row r="14848" spans="1:10" hidden="1" x14ac:dyDescent="0.3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16</v>
      </c>
    </row>
    <row r="14849" spans="1:10" hidden="1" x14ac:dyDescent="0.3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16</v>
      </c>
    </row>
    <row r="14850" spans="1:10" hidden="1" x14ac:dyDescent="0.3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16</v>
      </c>
    </row>
    <row r="14851" spans="1:10" hidden="1" x14ac:dyDescent="0.3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16</v>
      </c>
    </row>
    <row r="14852" spans="1:10" hidden="1" x14ac:dyDescent="0.3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16</v>
      </c>
    </row>
    <row r="14853" spans="1:10" hidden="1" x14ac:dyDescent="0.3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16</v>
      </c>
    </row>
    <row r="14854" spans="1:10" hidden="1" x14ac:dyDescent="0.3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16</v>
      </c>
    </row>
    <row r="14855" spans="1:10" hidden="1" x14ac:dyDescent="0.3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16</v>
      </c>
    </row>
    <row r="14856" spans="1:10" hidden="1" x14ac:dyDescent="0.3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16</v>
      </c>
    </row>
    <row r="14857" spans="1:10" hidden="1" x14ac:dyDescent="0.3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16</v>
      </c>
    </row>
    <row r="14858" spans="1:10" hidden="1" x14ac:dyDescent="0.3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16</v>
      </c>
    </row>
    <row r="14859" spans="1:10" hidden="1" x14ac:dyDescent="0.3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16</v>
      </c>
    </row>
    <row r="14860" spans="1:10" hidden="1" x14ac:dyDescent="0.3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16</v>
      </c>
    </row>
    <row r="14861" spans="1:10" hidden="1" x14ac:dyDescent="0.3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16</v>
      </c>
    </row>
    <row r="14862" spans="1:10" hidden="1" x14ac:dyDescent="0.3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16</v>
      </c>
    </row>
    <row r="14863" spans="1:10" hidden="1" x14ac:dyDescent="0.3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16</v>
      </c>
    </row>
    <row r="14864" spans="1:10" hidden="1" x14ac:dyDescent="0.3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16</v>
      </c>
    </row>
    <row r="14865" spans="1:10" hidden="1" x14ac:dyDescent="0.3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16</v>
      </c>
    </row>
    <row r="14866" spans="1:10" hidden="1" x14ac:dyDescent="0.3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16</v>
      </c>
    </row>
    <row r="14867" spans="1:10" hidden="1" x14ac:dyDescent="0.3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16</v>
      </c>
    </row>
    <row r="14868" spans="1:10" hidden="1" x14ac:dyDescent="0.3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16</v>
      </c>
    </row>
    <row r="14869" spans="1:10" hidden="1" x14ac:dyDescent="0.3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16</v>
      </c>
    </row>
    <row r="14870" spans="1:10" hidden="1" x14ac:dyDescent="0.3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16</v>
      </c>
    </row>
    <row r="14871" spans="1:10" hidden="1" x14ac:dyDescent="0.3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16</v>
      </c>
    </row>
    <row r="14872" spans="1:10" hidden="1" x14ac:dyDescent="0.3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16</v>
      </c>
    </row>
    <row r="14873" spans="1:10" hidden="1" x14ac:dyDescent="0.3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16</v>
      </c>
    </row>
    <row r="14874" spans="1:10" hidden="1" x14ac:dyDescent="0.3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16</v>
      </c>
    </row>
    <row r="14875" spans="1:10" hidden="1" x14ac:dyDescent="0.3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16</v>
      </c>
    </row>
    <row r="14876" spans="1:10" hidden="1" x14ac:dyDescent="0.3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16</v>
      </c>
    </row>
    <row r="14877" spans="1:10" hidden="1" x14ac:dyDescent="0.3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16</v>
      </c>
    </row>
    <row r="14878" spans="1:10" hidden="1" x14ac:dyDescent="0.3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16</v>
      </c>
    </row>
    <row r="14879" spans="1:10" hidden="1" x14ac:dyDescent="0.3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16</v>
      </c>
    </row>
    <row r="14880" spans="1:10" hidden="1" x14ac:dyDescent="0.3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16</v>
      </c>
    </row>
    <row r="14881" spans="1:10" hidden="1" x14ac:dyDescent="0.3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16</v>
      </c>
    </row>
    <row r="14882" spans="1:10" hidden="1" x14ac:dyDescent="0.3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16</v>
      </c>
    </row>
    <row r="14883" spans="1:10" hidden="1" x14ac:dyDescent="0.3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16</v>
      </c>
    </row>
    <row r="14884" spans="1:10" hidden="1" x14ac:dyDescent="0.3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16</v>
      </c>
    </row>
    <row r="14885" spans="1:10" hidden="1" x14ac:dyDescent="0.3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16</v>
      </c>
    </row>
    <row r="14886" spans="1:10" hidden="1" x14ac:dyDescent="0.3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16</v>
      </c>
    </row>
    <row r="14887" spans="1:10" hidden="1" x14ac:dyDescent="0.3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16</v>
      </c>
    </row>
    <row r="14888" spans="1:10" hidden="1" x14ac:dyDescent="0.3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16</v>
      </c>
    </row>
    <row r="14889" spans="1:10" hidden="1" x14ac:dyDescent="0.3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16</v>
      </c>
    </row>
    <row r="14890" spans="1:10" hidden="1" x14ac:dyDescent="0.3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16</v>
      </c>
    </row>
    <row r="14891" spans="1:10" hidden="1" x14ac:dyDescent="0.3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16</v>
      </c>
    </row>
    <row r="14892" spans="1:10" hidden="1" x14ac:dyDescent="0.3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16</v>
      </c>
    </row>
    <row r="14893" spans="1:10" hidden="1" x14ac:dyDescent="0.3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16</v>
      </c>
    </row>
    <row r="14894" spans="1:10" hidden="1" x14ac:dyDescent="0.3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16</v>
      </c>
    </row>
    <row r="14895" spans="1:10" hidden="1" x14ac:dyDescent="0.3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16</v>
      </c>
    </row>
    <row r="14896" spans="1:10" hidden="1" x14ac:dyDescent="0.3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16</v>
      </c>
    </row>
    <row r="14897" spans="1:10" hidden="1" x14ac:dyDescent="0.3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16</v>
      </c>
    </row>
    <row r="14898" spans="1:10" hidden="1" x14ac:dyDescent="0.3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16</v>
      </c>
    </row>
    <row r="14899" spans="1:10" hidden="1" x14ac:dyDescent="0.3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16</v>
      </c>
    </row>
    <row r="14900" spans="1:10" hidden="1" x14ac:dyDescent="0.3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16</v>
      </c>
    </row>
    <row r="14901" spans="1:10" hidden="1" x14ac:dyDescent="0.3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16</v>
      </c>
    </row>
    <row r="14902" spans="1:10" hidden="1" x14ac:dyDescent="0.3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16</v>
      </c>
    </row>
    <row r="14903" spans="1:10" hidden="1" x14ac:dyDescent="0.3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16</v>
      </c>
    </row>
    <row r="14904" spans="1:10" hidden="1" x14ac:dyDescent="0.3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16</v>
      </c>
    </row>
    <row r="14905" spans="1:10" hidden="1" x14ac:dyDescent="0.3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16</v>
      </c>
    </row>
    <row r="14906" spans="1:10" hidden="1" x14ac:dyDescent="0.3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16</v>
      </c>
    </row>
    <row r="14907" spans="1:10" hidden="1" x14ac:dyDescent="0.3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16</v>
      </c>
    </row>
    <row r="14908" spans="1:10" hidden="1" x14ac:dyDescent="0.3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16</v>
      </c>
    </row>
    <row r="14909" spans="1:10" hidden="1" x14ac:dyDescent="0.3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16</v>
      </c>
    </row>
    <row r="14910" spans="1:10" hidden="1" x14ac:dyDescent="0.3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16</v>
      </c>
    </row>
    <row r="14911" spans="1:10" hidden="1" x14ac:dyDescent="0.3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16</v>
      </c>
    </row>
    <row r="14912" spans="1:10" hidden="1" x14ac:dyDescent="0.3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16</v>
      </c>
    </row>
    <row r="14913" spans="1:10" hidden="1" x14ac:dyDescent="0.3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16</v>
      </c>
    </row>
    <row r="14914" spans="1:10" hidden="1" x14ac:dyDescent="0.3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16</v>
      </c>
    </row>
    <row r="14915" spans="1:10" hidden="1" x14ac:dyDescent="0.3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16</v>
      </c>
    </row>
    <row r="14916" spans="1:10" hidden="1" x14ac:dyDescent="0.3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16</v>
      </c>
    </row>
    <row r="14917" spans="1:10" hidden="1" x14ac:dyDescent="0.3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16</v>
      </c>
    </row>
    <row r="14918" spans="1:10" hidden="1" x14ac:dyDescent="0.3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16</v>
      </c>
    </row>
    <row r="14919" spans="1:10" hidden="1" x14ac:dyDescent="0.3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16</v>
      </c>
    </row>
    <row r="14920" spans="1:10" hidden="1" x14ac:dyDescent="0.3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16</v>
      </c>
    </row>
    <row r="14921" spans="1:10" hidden="1" x14ac:dyDescent="0.3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16</v>
      </c>
    </row>
    <row r="14922" spans="1:10" hidden="1" x14ac:dyDescent="0.3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16</v>
      </c>
    </row>
    <row r="14923" spans="1:10" hidden="1" x14ac:dyDescent="0.3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16</v>
      </c>
    </row>
    <row r="14924" spans="1:10" hidden="1" x14ac:dyDescent="0.3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16</v>
      </c>
    </row>
    <row r="14925" spans="1:10" hidden="1" x14ac:dyDescent="0.3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16</v>
      </c>
    </row>
    <row r="14926" spans="1:10" hidden="1" x14ac:dyDescent="0.3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16</v>
      </c>
    </row>
    <row r="14927" spans="1:10" hidden="1" x14ac:dyDescent="0.3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16</v>
      </c>
    </row>
    <row r="14928" spans="1:10" hidden="1" x14ac:dyDescent="0.3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16</v>
      </c>
    </row>
    <row r="14929" spans="1:10" hidden="1" x14ac:dyDescent="0.3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16</v>
      </c>
    </row>
    <row r="14930" spans="1:10" hidden="1" x14ac:dyDescent="0.3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16</v>
      </c>
    </row>
    <row r="14931" spans="1:10" hidden="1" x14ac:dyDescent="0.3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16</v>
      </c>
    </row>
    <row r="14932" spans="1:10" hidden="1" x14ac:dyDescent="0.3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16</v>
      </c>
    </row>
    <row r="14933" spans="1:10" hidden="1" x14ac:dyDescent="0.3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16</v>
      </c>
    </row>
    <row r="14934" spans="1:10" hidden="1" x14ac:dyDescent="0.3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16</v>
      </c>
    </row>
    <row r="14935" spans="1:10" hidden="1" x14ac:dyDescent="0.3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16</v>
      </c>
    </row>
    <row r="14936" spans="1:10" hidden="1" x14ac:dyDescent="0.3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16</v>
      </c>
    </row>
    <row r="14937" spans="1:10" hidden="1" x14ac:dyDescent="0.3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16</v>
      </c>
    </row>
    <row r="14938" spans="1:10" hidden="1" x14ac:dyDescent="0.3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16</v>
      </c>
    </row>
    <row r="14939" spans="1:10" hidden="1" x14ac:dyDescent="0.3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16</v>
      </c>
    </row>
    <row r="14940" spans="1:10" hidden="1" x14ac:dyDescent="0.3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16</v>
      </c>
    </row>
    <row r="14941" spans="1:10" hidden="1" x14ac:dyDescent="0.3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16</v>
      </c>
    </row>
    <row r="14942" spans="1:10" hidden="1" x14ac:dyDescent="0.3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16</v>
      </c>
    </row>
    <row r="14943" spans="1:10" hidden="1" x14ac:dyDescent="0.3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16</v>
      </c>
    </row>
    <row r="14944" spans="1:10" x14ac:dyDescent="0.3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</row>
    <row r="14945" spans="1:10" x14ac:dyDescent="0.3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</row>
    <row r="14946" spans="1:10" x14ac:dyDescent="0.3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</row>
    <row r="14947" spans="1:10" x14ac:dyDescent="0.3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</row>
    <row r="14948" spans="1:10" x14ac:dyDescent="0.3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</row>
    <row r="14949" spans="1:10" x14ac:dyDescent="0.3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</row>
    <row r="14950" spans="1:10" x14ac:dyDescent="0.3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</row>
    <row r="14951" spans="1:10" x14ac:dyDescent="0.3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</row>
    <row r="14952" spans="1:10" x14ac:dyDescent="0.3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</row>
    <row r="14953" spans="1:10" x14ac:dyDescent="0.3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</row>
    <row r="14954" spans="1:10" x14ac:dyDescent="0.3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</row>
    <row r="14955" spans="1:10" x14ac:dyDescent="0.3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</row>
    <row r="14956" spans="1:10" x14ac:dyDescent="0.3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</row>
    <row r="14957" spans="1:10" x14ac:dyDescent="0.3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</row>
    <row r="14958" spans="1:10" x14ac:dyDescent="0.3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</row>
    <row r="14959" spans="1:10" x14ac:dyDescent="0.3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</row>
    <row r="14960" spans="1:10" x14ac:dyDescent="0.3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</row>
    <row r="14961" spans="1:10" x14ac:dyDescent="0.3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</row>
    <row r="14962" spans="1:10" x14ac:dyDescent="0.3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</row>
    <row r="14963" spans="1:10" x14ac:dyDescent="0.3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</row>
    <row r="14964" spans="1:10" x14ac:dyDescent="0.3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</row>
    <row r="14965" spans="1:10" x14ac:dyDescent="0.3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</row>
    <row r="14966" spans="1:10" x14ac:dyDescent="0.3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</row>
    <row r="14967" spans="1:10" x14ac:dyDescent="0.3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</row>
    <row r="14968" spans="1:10" x14ac:dyDescent="0.3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</row>
    <row r="14969" spans="1:10" x14ac:dyDescent="0.3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</row>
    <row r="14970" spans="1:10" x14ac:dyDescent="0.3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</row>
    <row r="14971" spans="1:10" x14ac:dyDescent="0.3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</row>
    <row r="14972" spans="1:10" x14ac:dyDescent="0.3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</row>
    <row r="14973" spans="1:10" hidden="1" x14ac:dyDescent="0.3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16</v>
      </c>
    </row>
    <row r="14974" spans="1:10" x14ac:dyDescent="0.3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</row>
    <row r="14975" spans="1:10" hidden="1" x14ac:dyDescent="0.3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16</v>
      </c>
    </row>
    <row r="14976" spans="1:10" hidden="1" x14ac:dyDescent="0.3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16</v>
      </c>
    </row>
    <row r="14977" spans="1:10" hidden="1" x14ac:dyDescent="0.3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16</v>
      </c>
    </row>
    <row r="14978" spans="1:10" hidden="1" x14ac:dyDescent="0.3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16</v>
      </c>
    </row>
    <row r="14979" spans="1:10" x14ac:dyDescent="0.3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</row>
    <row r="14980" spans="1:10" hidden="1" x14ac:dyDescent="0.3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16</v>
      </c>
    </row>
    <row r="14981" spans="1:10" hidden="1" x14ac:dyDescent="0.3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16</v>
      </c>
    </row>
    <row r="14982" spans="1:10" hidden="1" x14ac:dyDescent="0.3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16</v>
      </c>
    </row>
    <row r="14983" spans="1:10" x14ac:dyDescent="0.3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</row>
    <row r="14984" spans="1:10" x14ac:dyDescent="0.3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</row>
    <row r="14985" spans="1:10" x14ac:dyDescent="0.3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</row>
    <row r="14986" spans="1:10" x14ac:dyDescent="0.3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</row>
    <row r="14987" spans="1:10" hidden="1" x14ac:dyDescent="0.3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16</v>
      </c>
    </row>
    <row r="14988" spans="1:10" hidden="1" x14ac:dyDescent="0.3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16</v>
      </c>
    </row>
    <row r="14989" spans="1:10" hidden="1" x14ac:dyDescent="0.3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16</v>
      </c>
    </row>
    <row r="14990" spans="1:10" hidden="1" x14ac:dyDescent="0.3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16</v>
      </c>
    </row>
    <row r="14991" spans="1:10" hidden="1" x14ac:dyDescent="0.3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16</v>
      </c>
    </row>
    <row r="14992" spans="1:10" hidden="1" x14ac:dyDescent="0.3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16</v>
      </c>
    </row>
    <row r="14993" spans="1:10" hidden="1" x14ac:dyDescent="0.3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16</v>
      </c>
    </row>
    <row r="14994" spans="1:10" hidden="1" x14ac:dyDescent="0.3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16</v>
      </c>
    </row>
    <row r="14995" spans="1:10" hidden="1" x14ac:dyDescent="0.3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16</v>
      </c>
    </row>
    <row r="14996" spans="1:10" hidden="1" x14ac:dyDescent="0.3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16</v>
      </c>
    </row>
    <row r="14997" spans="1:10" hidden="1" x14ac:dyDescent="0.3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16</v>
      </c>
    </row>
    <row r="14998" spans="1:10" hidden="1" x14ac:dyDescent="0.3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16</v>
      </c>
    </row>
    <row r="14999" spans="1:10" hidden="1" x14ac:dyDescent="0.3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16</v>
      </c>
    </row>
    <row r="15000" spans="1:10" hidden="1" x14ac:dyDescent="0.3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16</v>
      </c>
    </row>
    <row r="15001" spans="1:10" hidden="1" x14ac:dyDescent="0.3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16</v>
      </c>
    </row>
    <row r="15002" spans="1:10" hidden="1" x14ac:dyDescent="0.3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16</v>
      </c>
    </row>
    <row r="15003" spans="1:10" hidden="1" x14ac:dyDescent="0.3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16</v>
      </c>
    </row>
    <row r="15004" spans="1:10" hidden="1" x14ac:dyDescent="0.3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16</v>
      </c>
    </row>
    <row r="15005" spans="1:10" hidden="1" x14ac:dyDescent="0.3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16</v>
      </c>
    </row>
    <row r="15006" spans="1:10" hidden="1" x14ac:dyDescent="0.3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16</v>
      </c>
    </row>
    <row r="15007" spans="1:10" hidden="1" x14ac:dyDescent="0.3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16</v>
      </c>
    </row>
    <row r="15008" spans="1:10" x14ac:dyDescent="0.3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</row>
    <row r="15009" spans="1:10" x14ac:dyDescent="0.3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</row>
    <row r="15010" spans="1:10" x14ac:dyDescent="0.3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</row>
    <row r="15011" spans="1:10" x14ac:dyDescent="0.3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</row>
    <row r="15012" spans="1:10" hidden="1" x14ac:dyDescent="0.3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16</v>
      </c>
    </row>
    <row r="15013" spans="1:10" x14ac:dyDescent="0.3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</row>
    <row r="15014" spans="1:10" hidden="1" x14ac:dyDescent="0.3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16</v>
      </c>
    </row>
    <row r="15015" spans="1:10" hidden="1" x14ac:dyDescent="0.3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16</v>
      </c>
    </row>
    <row r="15016" spans="1:10" hidden="1" x14ac:dyDescent="0.3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16</v>
      </c>
    </row>
    <row r="15017" spans="1:10" x14ac:dyDescent="0.3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</row>
    <row r="15018" spans="1:10" x14ac:dyDescent="0.3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</row>
    <row r="15019" spans="1:10" x14ac:dyDescent="0.3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</row>
    <row r="15020" spans="1:10" x14ac:dyDescent="0.3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</row>
    <row r="15021" spans="1:10" x14ac:dyDescent="0.3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</row>
    <row r="15022" spans="1:10" x14ac:dyDescent="0.3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</row>
    <row r="15023" spans="1:10" x14ac:dyDescent="0.3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</row>
    <row r="15024" spans="1:10" x14ac:dyDescent="0.3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</row>
    <row r="15025" spans="1:10" x14ac:dyDescent="0.3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</row>
    <row r="15026" spans="1:10" x14ac:dyDescent="0.3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</row>
    <row r="15027" spans="1:10" x14ac:dyDescent="0.3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</row>
    <row r="15028" spans="1:10" x14ac:dyDescent="0.3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</row>
    <row r="15029" spans="1:10" x14ac:dyDescent="0.3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</row>
    <row r="15030" spans="1:10" x14ac:dyDescent="0.3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</row>
    <row r="15031" spans="1:10" x14ac:dyDescent="0.3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</row>
    <row r="15032" spans="1:10" x14ac:dyDescent="0.3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</row>
    <row r="15033" spans="1:10" x14ac:dyDescent="0.3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</row>
    <row r="15034" spans="1:10" x14ac:dyDescent="0.3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</row>
    <row r="15035" spans="1:10" x14ac:dyDescent="0.3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</row>
    <row r="15036" spans="1:10" x14ac:dyDescent="0.3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</row>
    <row r="15037" spans="1:10" x14ac:dyDescent="0.3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</row>
    <row r="15038" spans="1:10" x14ac:dyDescent="0.3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</row>
    <row r="15039" spans="1:10" x14ac:dyDescent="0.3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</row>
    <row r="15040" spans="1:10" x14ac:dyDescent="0.3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</row>
    <row r="15041" spans="1:10" x14ac:dyDescent="0.3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</row>
    <row r="15042" spans="1:10" x14ac:dyDescent="0.3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</row>
    <row r="15043" spans="1:10" x14ac:dyDescent="0.3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</row>
    <row r="15044" spans="1:10" x14ac:dyDescent="0.3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</row>
    <row r="15045" spans="1:10" x14ac:dyDescent="0.3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</row>
    <row r="15046" spans="1:10" x14ac:dyDescent="0.3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</row>
    <row r="15047" spans="1:10" x14ac:dyDescent="0.3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</row>
    <row r="15048" spans="1:10" x14ac:dyDescent="0.3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</row>
    <row r="15049" spans="1:10" x14ac:dyDescent="0.3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</row>
    <row r="15050" spans="1:10" x14ac:dyDescent="0.3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</row>
    <row r="15051" spans="1:10" x14ac:dyDescent="0.3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</row>
    <row r="15052" spans="1:10" x14ac:dyDescent="0.3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</row>
    <row r="15053" spans="1:10" x14ac:dyDescent="0.3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</row>
    <row r="15054" spans="1:10" x14ac:dyDescent="0.3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</row>
    <row r="15055" spans="1:10" x14ac:dyDescent="0.3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</row>
    <row r="15056" spans="1:10" x14ac:dyDescent="0.3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</row>
    <row r="15057" spans="1:10" x14ac:dyDescent="0.3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</row>
    <row r="15058" spans="1:10" x14ac:dyDescent="0.3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</row>
    <row r="15059" spans="1:10" x14ac:dyDescent="0.3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</row>
    <row r="15060" spans="1:10" x14ac:dyDescent="0.3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</row>
    <row r="15061" spans="1:10" x14ac:dyDescent="0.3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</row>
    <row r="15062" spans="1:10" x14ac:dyDescent="0.3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</row>
    <row r="15063" spans="1:10" x14ac:dyDescent="0.3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</row>
    <row r="15064" spans="1:10" x14ac:dyDescent="0.3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</row>
    <row r="15065" spans="1:10" x14ac:dyDescent="0.3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</row>
    <row r="15066" spans="1:10" x14ac:dyDescent="0.3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</row>
    <row r="15067" spans="1:10" x14ac:dyDescent="0.3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</row>
    <row r="15068" spans="1:10" x14ac:dyDescent="0.3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</row>
    <row r="15069" spans="1:10" x14ac:dyDescent="0.3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</row>
    <row r="15070" spans="1:10" x14ac:dyDescent="0.3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</row>
    <row r="15071" spans="1:10" x14ac:dyDescent="0.3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</row>
    <row r="15072" spans="1:10" x14ac:dyDescent="0.3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</row>
    <row r="15073" spans="1:10" x14ac:dyDescent="0.3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</row>
    <row r="15074" spans="1:10" x14ac:dyDescent="0.3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</row>
    <row r="15075" spans="1:10" x14ac:dyDescent="0.3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</row>
    <row r="15076" spans="1:10" x14ac:dyDescent="0.3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</row>
    <row r="15077" spans="1:10" x14ac:dyDescent="0.3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</row>
    <row r="15078" spans="1:10" x14ac:dyDescent="0.3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</row>
    <row r="15079" spans="1:10" x14ac:dyDescent="0.3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</row>
    <row r="15080" spans="1:10" x14ac:dyDescent="0.3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</row>
    <row r="15081" spans="1:10" x14ac:dyDescent="0.3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</row>
    <row r="15082" spans="1:10" x14ac:dyDescent="0.3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</row>
    <row r="15083" spans="1:10" x14ac:dyDescent="0.3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</row>
    <row r="15084" spans="1:10" x14ac:dyDescent="0.3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</row>
    <row r="15085" spans="1:10" x14ac:dyDescent="0.3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</row>
    <row r="15086" spans="1:10" x14ac:dyDescent="0.3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</row>
    <row r="15087" spans="1:10" x14ac:dyDescent="0.3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</row>
    <row r="15088" spans="1:10" x14ac:dyDescent="0.3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</row>
    <row r="15089" spans="1:10" x14ac:dyDescent="0.3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</row>
    <row r="15090" spans="1:10" x14ac:dyDescent="0.3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</row>
    <row r="15091" spans="1:10" x14ac:dyDescent="0.3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</row>
    <row r="15092" spans="1:10" x14ac:dyDescent="0.3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</row>
    <row r="15093" spans="1:10" x14ac:dyDescent="0.3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</row>
    <row r="15094" spans="1:10" x14ac:dyDescent="0.3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</row>
    <row r="15095" spans="1:10" x14ac:dyDescent="0.3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</row>
    <row r="15096" spans="1:10" x14ac:dyDescent="0.3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</row>
    <row r="15097" spans="1:10" x14ac:dyDescent="0.3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</row>
    <row r="15098" spans="1:10" x14ac:dyDescent="0.3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</row>
    <row r="15099" spans="1:10" x14ac:dyDescent="0.3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</row>
    <row r="15100" spans="1:10" x14ac:dyDescent="0.3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</row>
    <row r="15101" spans="1:10" x14ac:dyDescent="0.3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</row>
    <row r="15102" spans="1:10" x14ac:dyDescent="0.3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</row>
    <row r="15103" spans="1:10" x14ac:dyDescent="0.3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</row>
    <row r="15104" spans="1:10" x14ac:dyDescent="0.3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</row>
    <row r="15105" spans="1:10" x14ac:dyDescent="0.3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</row>
    <row r="15106" spans="1:10" x14ac:dyDescent="0.3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</row>
    <row r="15107" spans="1:10" x14ac:dyDescent="0.3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</row>
    <row r="15108" spans="1:10" x14ac:dyDescent="0.3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</row>
    <row r="15109" spans="1:10" x14ac:dyDescent="0.3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</row>
    <row r="15110" spans="1:10" x14ac:dyDescent="0.3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</row>
    <row r="15111" spans="1:10" x14ac:dyDescent="0.3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</row>
    <row r="15112" spans="1:10" x14ac:dyDescent="0.3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</row>
    <row r="15113" spans="1:10" x14ac:dyDescent="0.3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</row>
    <row r="15114" spans="1:10" x14ac:dyDescent="0.3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</row>
    <row r="15115" spans="1:10" x14ac:dyDescent="0.3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</row>
    <row r="15116" spans="1:10" x14ac:dyDescent="0.3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</row>
    <row r="15117" spans="1:10" x14ac:dyDescent="0.3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</row>
    <row r="15118" spans="1:10" x14ac:dyDescent="0.3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</row>
    <row r="15119" spans="1:10" x14ac:dyDescent="0.3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</row>
    <row r="15120" spans="1:10" x14ac:dyDescent="0.3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</row>
    <row r="15121" spans="1:10" x14ac:dyDescent="0.3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</row>
    <row r="15122" spans="1:10" x14ac:dyDescent="0.3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</row>
    <row r="15123" spans="1:10" x14ac:dyDescent="0.3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</row>
    <row r="15124" spans="1:10" x14ac:dyDescent="0.3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</row>
    <row r="15125" spans="1:10" x14ac:dyDescent="0.3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</row>
    <row r="15126" spans="1:10" x14ac:dyDescent="0.3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</row>
    <row r="15127" spans="1:10" x14ac:dyDescent="0.3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</row>
    <row r="15128" spans="1:10" x14ac:dyDescent="0.3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</row>
    <row r="15129" spans="1:10" x14ac:dyDescent="0.3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</row>
    <row r="15130" spans="1:10" x14ac:dyDescent="0.3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</row>
    <row r="15131" spans="1:10" x14ac:dyDescent="0.3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</row>
    <row r="15132" spans="1:10" x14ac:dyDescent="0.3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</row>
    <row r="15133" spans="1:10" x14ac:dyDescent="0.3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</row>
    <row r="15134" spans="1:10" x14ac:dyDescent="0.3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</row>
    <row r="15135" spans="1:10" x14ac:dyDescent="0.3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</row>
    <row r="15136" spans="1:10" x14ac:dyDescent="0.3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</row>
    <row r="15137" spans="1:10" x14ac:dyDescent="0.3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</row>
    <row r="15138" spans="1:10" x14ac:dyDescent="0.3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</row>
    <row r="15139" spans="1:10" x14ac:dyDescent="0.3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</row>
    <row r="15140" spans="1:10" x14ac:dyDescent="0.3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</row>
    <row r="15141" spans="1:10" x14ac:dyDescent="0.3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</row>
    <row r="15142" spans="1:10" x14ac:dyDescent="0.3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</row>
    <row r="15143" spans="1:10" x14ac:dyDescent="0.3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</row>
    <row r="15144" spans="1:10" x14ac:dyDescent="0.3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</row>
    <row r="15145" spans="1:10" x14ac:dyDescent="0.3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</row>
    <row r="15146" spans="1:10" x14ac:dyDescent="0.3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</row>
    <row r="15147" spans="1:10" x14ac:dyDescent="0.3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</row>
    <row r="15148" spans="1:10" x14ac:dyDescent="0.3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</row>
    <row r="15149" spans="1:10" x14ac:dyDescent="0.3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</row>
    <row r="15150" spans="1:10" x14ac:dyDescent="0.3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</row>
    <row r="15151" spans="1:10" x14ac:dyDescent="0.3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</row>
    <row r="15152" spans="1:10" x14ac:dyDescent="0.3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</row>
    <row r="15153" spans="1:10" x14ac:dyDescent="0.3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</row>
    <row r="15154" spans="1:10" x14ac:dyDescent="0.3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</row>
    <row r="15155" spans="1:10" x14ac:dyDescent="0.3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</row>
    <row r="15156" spans="1:10" x14ac:dyDescent="0.3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</row>
    <row r="15157" spans="1:10" x14ac:dyDescent="0.3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</row>
    <row r="15158" spans="1:10" x14ac:dyDescent="0.3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</row>
    <row r="15159" spans="1:10" x14ac:dyDescent="0.3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</row>
    <row r="15160" spans="1:10" x14ac:dyDescent="0.3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</row>
    <row r="15161" spans="1:10" x14ac:dyDescent="0.3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</row>
    <row r="15162" spans="1:10" x14ac:dyDescent="0.3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</row>
    <row r="15163" spans="1:10" x14ac:dyDescent="0.3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</row>
    <row r="15164" spans="1:10" x14ac:dyDescent="0.3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</row>
    <row r="15165" spans="1:10" x14ac:dyDescent="0.3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</row>
    <row r="15166" spans="1:10" x14ac:dyDescent="0.3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</row>
    <row r="15167" spans="1:10" x14ac:dyDescent="0.3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</row>
    <row r="15168" spans="1:10" x14ac:dyDescent="0.3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</row>
    <row r="15169" spans="1:10" x14ac:dyDescent="0.3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</row>
    <row r="15170" spans="1:10" x14ac:dyDescent="0.3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</row>
    <row r="15171" spans="1:10" x14ac:dyDescent="0.3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</row>
    <row r="15172" spans="1:10" x14ac:dyDescent="0.3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</row>
    <row r="15173" spans="1:10" x14ac:dyDescent="0.3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</row>
    <row r="15174" spans="1:10" x14ac:dyDescent="0.3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</row>
    <row r="15175" spans="1:10" x14ac:dyDescent="0.3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</row>
    <row r="15176" spans="1:10" x14ac:dyDescent="0.3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</row>
    <row r="15177" spans="1:10" x14ac:dyDescent="0.3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</row>
    <row r="15178" spans="1:10" x14ac:dyDescent="0.3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</row>
    <row r="15179" spans="1:10" x14ac:dyDescent="0.3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</row>
    <row r="15180" spans="1:10" x14ac:dyDescent="0.3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</row>
    <row r="15181" spans="1:10" x14ac:dyDescent="0.3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</row>
    <row r="15182" spans="1:10" x14ac:dyDescent="0.3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</row>
    <row r="15183" spans="1:10" x14ac:dyDescent="0.3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</row>
    <row r="15184" spans="1:10" x14ac:dyDescent="0.3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</row>
    <row r="15185" spans="1:10" hidden="1" x14ac:dyDescent="0.3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16</v>
      </c>
    </row>
    <row r="15186" spans="1:10" x14ac:dyDescent="0.3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</row>
    <row r="15187" spans="1:10" x14ac:dyDescent="0.3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</row>
    <row r="15188" spans="1:10" x14ac:dyDescent="0.3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</row>
    <row r="15189" spans="1:10" x14ac:dyDescent="0.3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</row>
    <row r="15190" spans="1:10" x14ac:dyDescent="0.3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</row>
    <row r="15191" spans="1:10" x14ac:dyDescent="0.3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</row>
    <row r="15192" spans="1:10" x14ac:dyDescent="0.3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</row>
    <row r="15193" spans="1:10" x14ac:dyDescent="0.3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</row>
    <row r="15194" spans="1:10" x14ac:dyDescent="0.3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</row>
    <row r="15195" spans="1:10" x14ac:dyDescent="0.3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</row>
    <row r="15196" spans="1:10" x14ac:dyDescent="0.3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</row>
    <row r="15197" spans="1:10" x14ac:dyDescent="0.3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</row>
    <row r="15198" spans="1:10" x14ac:dyDescent="0.3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</row>
    <row r="15199" spans="1:10" x14ac:dyDescent="0.3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</row>
    <row r="15200" spans="1:10" x14ac:dyDescent="0.3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</row>
    <row r="15201" spans="1:10" x14ac:dyDescent="0.3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</row>
    <row r="15202" spans="1:10" x14ac:dyDescent="0.3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</row>
    <row r="15203" spans="1:10" x14ac:dyDescent="0.3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</row>
    <row r="15204" spans="1:10" x14ac:dyDescent="0.3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</row>
    <row r="15205" spans="1:10" x14ac:dyDescent="0.3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</row>
    <row r="15206" spans="1:10" x14ac:dyDescent="0.3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</row>
    <row r="15207" spans="1:10" x14ac:dyDescent="0.3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</row>
    <row r="15208" spans="1:10" x14ac:dyDescent="0.3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</row>
    <row r="15209" spans="1:10" x14ac:dyDescent="0.3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</row>
    <row r="15210" spans="1:10" x14ac:dyDescent="0.3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</row>
    <row r="15211" spans="1:10" x14ac:dyDescent="0.3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</row>
    <row r="15212" spans="1:10" x14ac:dyDescent="0.3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</row>
    <row r="15213" spans="1:10" x14ac:dyDescent="0.3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</row>
    <row r="15214" spans="1:10" x14ac:dyDescent="0.3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</row>
    <row r="15215" spans="1:10" x14ac:dyDescent="0.3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</row>
    <row r="15216" spans="1:10" x14ac:dyDescent="0.3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</row>
    <row r="15217" spans="1:10" x14ac:dyDescent="0.3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</row>
    <row r="15218" spans="1:10" x14ac:dyDescent="0.3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</row>
    <row r="15219" spans="1:10" x14ac:dyDescent="0.3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</row>
    <row r="15220" spans="1:10" x14ac:dyDescent="0.3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</row>
    <row r="15221" spans="1:10" x14ac:dyDescent="0.3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</row>
    <row r="15222" spans="1:10" x14ac:dyDescent="0.3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</row>
    <row r="15223" spans="1:10" x14ac:dyDescent="0.3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</row>
    <row r="15224" spans="1:10" hidden="1" x14ac:dyDescent="0.3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16</v>
      </c>
    </row>
    <row r="15225" spans="1:10" hidden="1" x14ac:dyDescent="0.3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16</v>
      </c>
    </row>
    <row r="15226" spans="1:10" hidden="1" x14ac:dyDescent="0.3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16</v>
      </c>
    </row>
    <row r="15227" spans="1:10" hidden="1" x14ac:dyDescent="0.3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16</v>
      </c>
    </row>
    <row r="15228" spans="1:10" hidden="1" x14ac:dyDescent="0.3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16</v>
      </c>
    </row>
    <row r="15229" spans="1:10" hidden="1" x14ac:dyDescent="0.3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16</v>
      </c>
    </row>
    <row r="15230" spans="1:10" hidden="1" x14ac:dyDescent="0.3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16</v>
      </c>
    </row>
    <row r="15231" spans="1:10" hidden="1" x14ac:dyDescent="0.3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16</v>
      </c>
    </row>
    <row r="15232" spans="1:10" hidden="1" x14ac:dyDescent="0.3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16</v>
      </c>
    </row>
    <row r="15233" spans="1:10" hidden="1" x14ac:dyDescent="0.3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16</v>
      </c>
    </row>
    <row r="15234" spans="1:10" hidden="1" x14ac:dyDescent="0.3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16</v>
      </c>
    </row>
    <row r="15235" spans="1:10" hidden="1" x14ac:dyDescent="0.3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16</v>
      </c>
    </row>
    <row r="15236" spans="1:10" hidden="1" x14ac:dyDescent="0.3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16</v>
      </c>
    </row>
    <row r="15237" spans="1:10" hidden="1" x14ac:dyDescent="0.3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16</v>
      </c>
    </row>
    <row r="15238" spans="1:10" hidden="1" x14ac:dyDescent="0.3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16</v>
      </c>
    </row>
    <row r="15239" spans="1:10" hidden="1" x14ac:dyDescent="0.3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16</v>
      </c>
    </row>
    <row r="15240" spans="1:10" hidden="1" x14ac:dyDescent="0.3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16</v>
      </c>
    </row>
    <row r="15241" spans="1:10" hidden="1" x14ac:dyDescent="0.3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16</v>
      </c>
    </row>
    <row r="15242" spans="1:10" hidden="1" x14ac:dyDescent="0.3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16</v>
      </c>
    </row>
    <row r="15243" spans="1:10" hidden="1" x14ac:dyDescent="0.3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16</v>
      </c>
    </row>
    <row r="15244" spans="1:10" hidden="1" x14ac:dyDescent="0.3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16</v>
      </c>
    </row>
    <row r="15245" spans="1:10" hidden="1" x14ac:dyDescent="0.3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16</v>
      </c>
    </row>
    <row r="15246" spans="1:10" hidden="1" x14ac:dyDescent="0.3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16</v>
      </c>
    </row>
    <row r="15247" spans="1:10" hidden="1" x14ac:dyDescent="0.3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16</v>
      </c>
    </row>
    <row r="15248" spans="1:10" hidden="1" x14ac:dyDescent="0.3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16</v>
      </c>
    </row>
    <row r="15249" spans="1:10" hidden="1" x14ac:dyDescent="0.3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16</v>
      </c>
    </row>
    <row r="15250" spans="1:10" hidden="1" x14ac:dyDescent="0.3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16</v>
      </c>
    </row>
    <row r="15251" spans="1:10" hidden="1" x14ac:dyDescent="0.3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16</v>
      </c>
    </row>
    <row r="15252" spans="1:10" hidden="1" x14ac:dyDescent="0.3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16</v>
      </c>
    </row>
    <row r="15253" spans="1:10" hidden="1" x14ac:dyDescent="0.3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16</v>
      </c>
    </row>
    <row r="15254" spans="1:10" hidden="1" x14ac:dyDescent="0.3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16</v>
      </c>
    </row>
    <row r="15255" spans="1:10" hidden="1" x14ac:dyDescent="0.3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16</v>
      </c>
    </row>
    <row r="15256" spans="1:10" hidden="1" x14ac:dyDescent="0.3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16</v>
      </c>
    </row>
    <row r="15257" spans="1:10" hidden="1" x14ac:dyDescent="0.3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16</v>
      </c>
    </row>
    <row r="15258" spans="1:10" hidden="1" x14ac:dyDescent="0.3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16</v>
      </c>
    </row>
    <row r="15259" spans="1:10" hidden="1" x14ac:dyDescent="0.3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16</v>
      </c>
    </row>
    <row r="15260" spans="1:10" hidden="1" x14ac:dyDescent="0.3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16</v>
      </c>
    </row>
    <row r="15261" spans="1:10" hidden="1" x14ac:dyDescent="0.3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16</v>
      </c>
    </row>
    <row r="15262" spans="1:10" hidden="1" x14ac:dyDescent="0.3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16</v>
      </c>
    </row>
    <row r="15263" spans="1:10" hidden="1" x14ac:dyDescent="0.3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16</v>
      </c>
    </row>
    <row r="15264" spans="1:10" hidden="1" x14ac:dyDescent="0.3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16</v>
      </c>
    </row>
    <row r="15265" spans="1:10" hidden="1" x14ac:dyDescent="0.3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16</v>
      </c>
    </row>
    <row r="15266" spans="1:10" hidden="1" x14ac:dyDescent="0.3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16</v>
      </c>
    </row>
    <row r="15267" spans="1:10" hidden="1" x14ac:dyDescent="0.3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16</v>
      </c>
    </row>
    <row r="15268" spans="1:10" hidden="1" x14ac:dyDescent="0.3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16</v>
      </c>
    </row>
    <row r="15269" spans="1:10" hidden="1" x14ac:dyDescent="0.3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16</v>
      </c>
    </row>
    <row r="15270" spans="1:10" hidden="1" x14ac:dyDescent="0.3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16</v>
      </c>
    </row>
    <row r="15271" spans="1:10" hidden="1" x14ac:dyDescent="0.3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16</v>
      </c>
    </row>
    <row r="15272" spans="1:10" hidden="1" x14ac:dyDescent="0.3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16</v>
      </c>
    </row>
    <row r="15273" spans="1:10" hidden="1" x14ac:dyDescent="0.3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16</v>
      </c>
    </row>
    <row r="15274" spans="1:10" hidden="1" x14ac:dyDescent="0.3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16</v>
      </c>
    </row>
    <row r="15275" spans="1:10" hidden="1" x14ac:dyDescent="0.3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16</v>
      </c>
    </row>
    <row r="15276" spans="1:10" hidden="1" x14ac:dyDescent="0.3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16</v>
      </c>
    </row>
    <row r="15277" spans="1:10" hidden="1" x14ac:dyDescent="0.3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16</v>
      </c>
    </row>
    <row r="15278" spans="1:10" hidden="1" x14ac:dyDescent="0.3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16</v>
      </c>
    </row>
    <row r="15279" spans="1:10" hidden="1" x14ac:dyDescent="0.3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16</v>
      </c>
    </row>
    <row r="15280" spans="1:10" hidden="1" x14ac:dyDescent="0.3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16</v>
      </c>
    </row>
    <row r="15281" spans="1:10" hidden="1" x14ac:dyDescent="0.3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16</v>
      </c>
    </row>
    <row r="15282" spans="1:10" hidden="1" x14ac:dyDescent="0.3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16</v>
      </c>
    </row>
    <row r="15283" spans="1:10" hidden="1" x14ac:dyDescent="0.3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16</v>
      </c>
    </row>
    <row r="15284" spans="1:10" hidden="1" x14ac:dyDescent="0.3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16</v>
      </c>
    </row>
    <row r="15285" spans="1:10" hidden="1" x14ac:dyDescent="0.3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16</v>
      </c>
    </row>
    <row r="15286" spans="1:10" hidden="1" x14ac:dyDescent="0.3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16</v>
      </c>
    </row>
    <row r="15287" spans="1:10" hidden="1" x14ac:dyDescent="0.3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16</v>
      </c>
    </row>
    <row r="15288" spans="1:10" hidden="1" x14ac:dyDescent="0.3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16</v>
      </c>
    </row>
    <row r="15289" spans="1:10" hidden="1" x14ac:dyDescent="0.3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16</v>
      </c>
    </row>
    <row r="15290" spans="1:10" hidden="1" x14ac:dyDescent="0.3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16</v>
      </c>
    </row>
    <row r="15291" spans="1:10" hidden="1" x14ac:dyDescent="0.3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16</v>
      </c>
    </row>
    <row r="15292" spans="1:10" hidden="1" x14ac:dyDescent="0.3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16</v>
      </c>
    </row>
    <row r="15293" spans="1:10" hidden="1" x14ac:dyDescent="0.3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16</v>
      </c>
    </row>
    <row r="15294" spans="1:10" hidden="1" x14ac:dyDescent="0.3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16</v>
      </c>
    </row>
    <row r="15295" spans="1:10" hidden="1" x14ac:dyDescent="0.3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16</v>
      </c>
    </row>
    <row r="15296" spans="1:10" hidden="1" x14ac:dyDescent="0.3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16</v>
      </c>
    </row>
    <row r="15297" spans="1:10" hidden="1" x14ac:dyDescent="0.3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16</v>
      </c>
    </row>
    <row r="15298" spans="1:10" hidden="1" x14ac:dyDescent="0.3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16</v>
      </c>
    </row>
    <row r="15299" spans="1:10" hidden="1" x14ac:dyDescent="0.3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16</v>
      </c>
    </row>
    <row r="15300" spans="1:10" hidden="1" x14ac:dyDescent="0.3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16</v>
      </c>
    </row>
    <row r="15301" spans="1:10" hidden="1" x14ac:dyDescent="0.3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16</v>
      </c>
    </row>
    <row r="15302" spans="1:10" hidden="1" x14ac:dyDescent="0.3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16</v>
      </c>
    </row>
    <row r="15303" spans="1:10" hidden="1" x14ac:dyDescent="0.3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16</v>
      </c>
    </row>
    <row r="15304" spans="1:10" hidden="1" x14ac:dyDescent="0.3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16</v>
      </c>
    </row>
    <row r="15305" spans="1:10" hidden="1" x14ac:dyDescent="0.3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16</v>
      </c>
    </row>
    <row r="15306" spans="1:10" hidden="1" x14ac:dyDescent="0.3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16</v>
      </c>
    </row>
    <row r="15307" spans="1:10" hidden="1" x14ac:dyDescent="0.3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16</v>
      </c>
    </row>
    <row r="15308" spans="1:10" hidden="1" x14ac:dyDescent="0.3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16</v>
      </c>
    </row>
    <row r="15309" spans="1:10" hidden="1" x14ac:dyDescent="0.3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16</v>
      </c>
    </row>
    <row r="15310" spans="1:10" hidden="1" x14ac:dyDescent="0.3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16</v>
      </c>
    </row>
    <row r="15311" spans="1:10" hidden="1" x14ac:dyDescent="0.3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16</v>
      </c>
    </row>
    <row r="15312" spans="1:10" hidden="1" x14ac:dyDescent="0.3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16</v>
      </c>
    </row>
    <row r="15313" spans="1:10" hidden="1" x14ac:dyDescent="0.3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16</v>
      </c>
    </row>
    <row r="15314" spans="1:10" hidden="1" x14ac:dyDescent="0.3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16</v>
      </c>
    </row>
    <row r="15315" spans="1:10" hidden="1" x14ac:dyDescent="0.3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16</v>
      </c>
    </row>
    <row r="15316" spans="1:10" hidden="1" x14ac:dyDescent="0.3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16</v>
      </c>
    </row>
    <row r="15317" spans="1:10" hidden="1" x14ac:dyDescent="0.3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16</v>
      </c>
    </row>
    <row r="15318" spans="1:10" hidden="1" x14ac:dyDescent="0.3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16</v>
      </c>
    </row>
    <row r="15319" spans="1:10" hidden="1" x14ac:dyDescent="0.3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16</v>
      </c>
    </row>
    <row r="15320" spans="1:10" hidden="1" x14ac:dyDescent="0.3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16</v>
      </c>
    </row>
    <row r="15321" spans="1:10" hidden="1" x14ac:dyDescent="0.3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16</v>
      </c>
    </row>
    <row r="15322" spans="1:10" hidden="1" x14ac:dyDescent="0.3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16</v>
      </c>
    </row>
    <row r="15323" spans="1:10" hidden="1" x14ac:dyDescent="0.3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16</v>
      </c>
    </row>
    <row r="15324" spans="1:10" hidden="1" x14ac:dyDescent="0.3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16</v>
      </c>
    </row>
    <row r="15325" spans="1:10" hidden="1" x14ac:dyDescent="0.3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16</v>
      </c>
    </row>
    <row r="15326" spans="1:10" hidden="1" x14ac:dyDescent="0.3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16</v>
      </c>
    </row>
    <row r="15327" spans="1:10" hidden="1" x14ac:dyDescent="0.3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16</v>
      </c>
    </row>
    <row r="15328" spans="1:10" hidden="1" x14ac:dyDescent="0.3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16</v>
      </c>
    </row>
    <row r="15329" spans="1:10" hidden="1" x14ac:dyDescent="0.3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16</v>
      </c>
    </row>
    <row r="15330" spans="1:10" x14ac:dyDescent="0.3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</row>
    <row r="15331" spans="1:10" x14ac:dyDescent="0.3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</row>
    <row r="15332" spans="1:10" hidden="1" x14ac:dyDescent="0.3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16</v>
      </c>
    </row>
    <row r="15333" spans="1:10" x14ac:dyDescent="0.3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</row>
    <row r="15334" spans="1:10" hidden="1" x14ac:dyDescent="0.3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16</v>
      </c>
    </row>
    <row r="15335" spans="1:10" hidden="1" x14ac:dyDescent="0.3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16</v>
      </c>
    </row>
    <row r="15336" spans="1:10" hidden="1" x14ac:dyDescent="0.3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16</v>
      </c>
    </row>
    <row r="15337" spans="1:10" hidden="1" x14ac:dyDescent="0.3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16</v>
      </c>
    </row>
    <row r="15338" spans="1:10" hidden="1" x14ac:dyDescent="0.3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16</v>
      </c>
    </row>
    <row r="15339" spans="1:10" hidden="1" x14ac:dyDescent="0.3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16</v>
      </c>
    </row>
    <row r="15340" spans="1:10" hidden="1" x14ac:dyDescent="0.3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16</v>
      </c>
    </row>
    <row r="15341" spans="1:10" hidden="1" x14ac:dyDescent="0.3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16</v>
      </c>
    </row>
    <row r="15342" spans="1:10" hidden="1" x14ac:dyDescent="0.3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16</v>
      </c>
    </row>
    <row r="15343" spans="1:10" hidden="1" x14ac:dyDescent="0.3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16</v>
      </c>
    </row>
    <row r="15344" spans="1:10" hidden="1" x14ac:dyDescent="0.3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16</v>
      </c>
    </row>
    <row r="15345" spans="1:10" hidden="1" x14ac:dyDescent="0.3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16</v>
      </c>
    </row>
    <row r="15346" spans="1:10" hidden="1" x14ac:dyDescent="0.3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16</v>
      </c>
    </row>
    <row r="15347" spans="1:10" hidden="1" x14ac:dyDescent="0.3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16</v>
      </c>
    </row>
    <row r="15348" spans="1:10" hidden="1" x14ac:dyDescent="0.3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16</v>
      </c>
    </row>
    <row r="15349" spans="1:10" x14ac:dyDescent="0.3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</row>
    <row r="15350" spans="1:10" x14ac:dyDescent="0.3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</row>
    <row r="15351" spans="1:10" x14ac:dyDescent="0.3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</row>
    <row r="15352" spans="1:10" x14ac:dyDescent="0.3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</row>
    <row r="15353" spans="1:10" x14ac:dyDescent="0.3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</row>
    <row r="15354" spans="1:10" x14ac:dyDescent="0.3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</row>
    <row r="15355" spans="1:10" x14ac:dyDescent="0.3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</row>
    <row r="15356" spans="1:10" x14ac:dyDescent="0.3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</row>
    <row r="15357" spans="1:10" x14ac:dyDescent="0.3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</row>
    <row r="15358" spans="1:10" hidden="1" x14ac:dyDescent="0.3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16</v>
      </c>
    </row>
    <row r="15359" spans="1:10" hidden="1" x14ac:dyDescent="0.3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16</v>
      </c>
    </row>
    <row r="15360" spans="1:10" hidden="1" x14ac:dyDescent="0.3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16</v>
      </c>
    </row>
    <row r="15361" spans="1:10" hidden="1" x14ac:dyDescent="0.3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16</v>
      </c>
    </row>
    <row r="15362" spans="1:10" x14ac:dyDescent="0.3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</row>
    <row r="15363" spans="1:10" x14ac:dyDescent="0.3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</row>
    <row r="15364" spans="1:10" x14ac:dyDescent="0.3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</row>
    <row r="15365" spans="1:10" x14ac:dyDescent="0.3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</row>
    <row r="15366" spans="1:10" x14ac:dyDescent="0.3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</row>
    <row r="15367" spans="1:10" x14ac:dyDescent="0.3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</row>
    <row r="15368" spans="1:10" x14ac:dyDescent="0.3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</row>
    <row r="15369" spans="1:10" x14ac:dyDescent="0.3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</row>
    <row r="15370" spans="1:10" x14ac:dyDescent="0.3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</row>
    <row r="15371" spans="1:10" x14ac:dyDescent="0.3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</row>
    <row r="15372" spans="1:10" x14ac:dyDescent="0.3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</row>
    <row r="15373" spans="1:10" x14ac:dyDescent="0.3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</row>
    <row r="15374" spans="1:10" x14ac:dyDescent="0.3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</row>
    <row r="15375" spans="1:10" x14ac:dyDescent="0.3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</row>
    <row r="15376" spans="1:10" x14ac:dyDescent="0.3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</row>
    <row r="15377" spans="1:10" x14ac:dyDescent="0.3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</row>
    <row r="15378" spans="1:10" x14ac:dyDescent="0.3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</row>
    <row r="15379" spans="1:10" x14ac:dyDescent="0.3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</row>
    <row r="15380" spans="1:10" x14ac:dyDescent="0.3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</row>
    <row r="15381" spans="1:10" x14ac:dyDescent="0.3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</row>
    <row r="15382" spans="1:10" x14ac:dyDescent="0.3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</row>
    <row r="15383" spans="1:10" x14ac:dyDescent="0.3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</row>
    <row r="15384" spans="1:10" x14ac:dyDescent="0.3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</row>
    <row r="15385" spans="1:10" x14ac:dyDescent="0.3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</row>
    <row r="15386" spans="1:10" x14ac:dyDescent="0.3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</row>
    <row r="15387" spans="1:10" x14ac:dyDescent="0.3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</row>
    <row r="15388" spans="1:10" x14ac:dyDescent="0.3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</row>
    <row r="15389" spans="1:10" x14ac:dyDescent="0.3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</row>
    <row r="15390" spans="1:10" x14ac:dyDescent="0.3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</row>
    <row r="15391" spans="1:10" x14ac:dyDescent="0.3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</row>
    <row r="15392" spans="1:10" x14ac:dyDescent="0.3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</row>
    <row r="15393" spans="1:10" x14ac:dyDescent="0.3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</row>
    <row r="15394" spans="1:10" x14ac:dyDescent="0.3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</row>
    <row r="15395" spans="1:10" x14ac:dyDescent="0.3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</row>
    <row r="15396" spans="1:10" x14ac:dyDescent="0.3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</row>
    <row r="15397" spans="1:10" x14ac:dyDescent="0.3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</row>
    <row r="15398" spans="1:10" x14ac:dyDescent="0.3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</row>
    <row r="15399" spans="1:10" x14ac:dyDescent="0.3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</row>
    <row r="15400" spans="1:10" x14ac:dyDescent="0.3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</row>
    <row r="15401" spans="1:10" x14ac:dyDescent="0.3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</row>
    <row r="15402" spans="1:10" x14ac:dyDescent="0.3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</row>
    <row r="15403" spans="1:10" x14ac:dyDescent="0.3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</row>
    <row r="15404" spans="1:10" x14ac:dyDescent="0.3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</row>
    <row r="15405" spans="1:10" x14ac:dyDescent="0.3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</row>
    <row r="15406" spans="1:10" x14ac:dyDescent="0.3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</row>
    <row r="15407" spans="1:10" x14ac:dyDescent="0.3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</row>
    <row r="15408" spans="1:10" x14ac:dyDescent="0.3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</row>
    <row r="15409" spans="1:10" x14ac:dyDescent="0.3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</row>
    <row r="15410" spans="1:10" x14ac:dyDescent="0.3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</row>
    <row r="15411" spans="1:10" x14ac:dyDescent="0.3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</row>
    <row r="15412" spans="1:10" x14ac:dyDescent="0.3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</row>
    <row r="15413" spans="1:10" x14ac:dyDescent="0.3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</row>
    <row r="15414" spans="1:10" x14ac:dyDescent="0.3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</row>
    <row r="15415" spans="1:10" x14ac:dyDescent="0.3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</row>
    <row r="15416" spans="1:10" x14ac:dyDescent="0.3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</row>
    <row r="15417" spans="1:10" x14ac:dyDescent="0.3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</row>
    <row r="15418" spans="1:10" x14ac:dyDescent="0.3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</row>
    <row r="15419" spans="1:10" x14ac:dyDescent="0.3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</row>
    <row r="15420" spans="1:10" x14ac:dyDescent="0.3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</row>
    <row r="15421" spans="1:10" x14ac:dyDescent="0.3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</row>
    <row r="15422" spans="1:10" x14ac:dyDescent="0.3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</row>
    <row r="15423" spans="1:10" hidden="1" x14ac:dyDescent="0.3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16</v>
      </c>
    </row>
    <row r="15424" spans="1:10" x14ac:dyDescent="0.3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</row>
    <row r="15425" spans="1:10" x14ac:dyDescent="0.3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</row>
    <row r="15426" spans="1:10" x14ac:dyDescent="0.3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</row>
    <row r="15427" spans="1:10" hidden="1" x14ac:dyDescent="0.3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16</v>
      </c>
    </row>
    <row r="15428" spans="1:10" hidden="1" x14ac:dyDescent="0.3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16</v>
      </c>
    </row>
    <row r="15429" spans="1:10" x14ac:dyDescent="0.3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</row>
    <row r="15430" spans="1:10" x14ac:dyDescent="0.3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</row>
    <row r="15431" spans="1:10" x14ac:dyDescent="0.3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</row>
    <row r="15432" spans="1:10" x14ac:dyDescent="0.3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</row>
    <row r="15433" spans="1:10" x14ac:dyDescent="0.3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</row>
    <row r="15434" spans="1:10" x14ac:dyDescent="0.3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</row>
    <row r="15435" spans="1:10" x14ac:dyDescent="0.3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</row>
    <row r="15436" spans="1:10" x14ac:dyDescent="0.3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</row>
    <row r="15437" spans="1:10" x14ac:dyDescent="0.3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</row>
    <row r="15438" spans="1:10" x14ac:dyDescent="0.3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</row>
    <row r="15439" spans="1:10" x14ac:dyDescent="0.3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</row>
    <row r="15440" spans="1:10" x14ac:dyDescent="0.3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</row>
    <row r="15441" spans="1:10" x14ac:dyDescent="0.3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</row>
    <row r="15442" spans="1:10" x14ac:dyDescent="0.3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</row>
    <row r="15443" spans="1:10" x14ac:dyDescent="0.3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</row>
    <row r="15444" spans="1:10" hidden="1" x14ac:dyDescent="0.3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16</v>
      </c>
    </row>
    <row r="15445" spans="1:10" hidden="1" x14ac:dyDescent="0.3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16</v>
      </c>
    </row>
    <row r="15446" spans="1:10" hidden="1" x14ac:dyDescent="0.3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16</v>
      </c>
    </row>
    <row r="15447" spans="1:10" x14ac:dyDescent="0.3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</row>
    <row r="15448" spans="1:10" x14ac:dyDescent="0.3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</row>
    <row r="15449" spans="1:10" x14ac:dyDescent="0.3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</row>
    <row r="15450" spans="1:10" x14ac:dyDescent="0.3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</row>
    <row r="15451" spans="1:10" hidden="1" x14ac:dyDescent="0.3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16</v>
      </c>
    </row>
    <row r="15452" spans="1:10" hidden="1" x14ac:dyDescent="0.3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16</v>
      </c>
    </row>
    <row r="15453" spans="1:10" hidden="1" x14ac:dyDescent="0.3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16</v>
      </c>
    </row>
    <row r="15454" spans="1:10" hidden="1" x14ac:dyDescent="0.3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16</v>
      </c>
    </row>
    <row r="15455" spans="1:10" hidden="1" x14ac:dyDescent="0.3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16</v>
      </c>
    </row>
    <row r="15456" spans="1:10" hidden="1" x14ac:dyDescent="0.3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16</v>
      </c>
    </row>
    <row r="15457" spans="1:10" hidden="1" x14ac:dyDescent="0.3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16</v>
      </c>
    </row>
    <row r="15458" spans="1:10" hidden="1" x14ac:dyDescent="0.3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16</v>
      </c>
    </row>
    <row r="15459" spans="1:10" hidden="1" x14ac:dyDescent="0.3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16</v>
      </c>
    </row>
    <row r="15460" spans="1:10" hidden="1" x14ac:dyDescent="0.3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16</v>
      </c>
    </row>
    <row r="15461" spans="1:10" hidden="1" x14ac:dyDescent="0.3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16</v>
      </c>
    </row>
    <row r="15462" spans="1:10" hidden="1" x14ac:dyDescent="0.3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16</v>
      </c>
    </row>
    <row r="15463" spans="1:10" x14ac:dyDescent="0.3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</row>
    <row r="15464" spans="1:10" x14ac:dyDescent="0.3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</row>
    <row r="15465" spans="1:10" hidden="1" x14ac:dyDescent="0.3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16</v>
      </c>
    </row>
    <row r="15466" spans="1:10" hidden="1" x14ac:dyDescent="0.3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16</v>
      </c>
    </row>
    <row r="15467" spans="1:10" x14ac:dyDescent="0.3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</row>
    <row r="15468" spans="1:10" x14ac:dyDescent="0.3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</row>
    <row r="15469" spans="1:10" x14ac:dyDescent="0.3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</row>
    <row r="15470" spans="1:10" x14ac:dyDescent="0.3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</row>
    <row r="15471" spans="1:10" x14ac:dyDescent="0.3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</row>
    <row r="15472" spans="1:10" x14ac:dyDescent="0.3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</row>
    <row r="15473" spans="1:10" x14ac:dyDescent="0.3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</row>
    <row r="15474" spans="1:10" x14ac:dyDescent="0.3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</row>
    <row r="15475" spans="1:10" hidden="1" x14ac:dyDescent="0.3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16</v>
      </c>
    </row>
    <row r="15476" spans="1:10" x14ac:dyDescent="0.3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</row>
    <row r="15477" spans="1:10" hidden="1" x14ac:dyDescent="0.3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16</v>
      </c>
    </row>
    <row r="15478" spans="1:10" x14ac:dyDescent="0.3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</row>
    <row r="15479" spans="1:10" x14ac:dyDescent="0.3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</row>
    <row r="15480" spans="1:10" x14ac:dyDescent="0.3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</row>
    <row r="15481" spans="1:10" x14ac:dyDescent="0.3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</row>
    <row r="15482" spans="1:10" x14ac:dyDescent="0.3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</row>
    <row r="15483" spans="1:10" x14ac:dyDescent="0.3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</row>
    <row r="15484" spans="1:10" x14ac:dyDescent="0.3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</row>
    <row r="15485" spans="1:10" x14ac:dyDescent="0.3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</row>
    <row r="15486" spans="1:10" x14ac:dyDescent="0.3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</row>
    <row r="15487" spans="1:10" x14ac:dyDescent="0.3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</row>
    <row r="15488" spans="1:10" x14ac:dyDescent="0.3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</row>
    <row r="15489" spans="1:10" x14ac:dyDescent="0.3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</row>
    <row r="15490" spans="1:10" x14ac:dyDescent="0.3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</row>
    <row r="15491" spans="1:10" x14ac:dyDescent="0.3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</row>
    <row r="15492" spans="1:10" x14ac:dyDescent="0.3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</row>
    <row r="15493" spans="1:10" x14ac:dyDescent="0.3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</row>
    <row r="15494" spans="1:10" hidden="1" x14ac:dyDescent="0.3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16</v>
      </c>
    </row>
    <row r="15495" spans="1:10" hidden="1" x14ac:dyDescent="0.3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16</v>
      </c>
    </row>
    <row r="15496" spans="1:10" hidden="1" x14ac:dyDescent="0.3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16</v>
      </c>
    </row>
    <row r="15497" spans="1:10" hidden="1" x14ac:dyDescent="0.3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16</v>
      </c>
    </row>
    <row r="15498" spans="1:10" hidden="1" x14ac:dyDescent="0.3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16</v>
      </c>
    </row>
    <row r="15499" spans="1:10" hidden="1" x14ac:dyDescent="0.3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16</v>
      </c>
    </row>
    <row r="15500" spans="1:10" hidden="1" x14ac:dyDescent="0.3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16</v>
      </c>
    </row>
    <row r="15501" spans="1:10" hidden="1" x14ac:dyDescent="0.3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16</v>
      </c>
    </row>
    <row r="15502" spans="1:10" hidden="1" x14ac:dyDescent="0.3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16</v>
      </c>
    </row>
    <row r="15503" spans="1:10" hidden="1" x14ac:dyDescent="0.3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16</v>
      </c>
    </row>
    <row r="15504" spans="1:10" hidden="1" x14ac:dyDescent="0.3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16</v>
      </c>
    </row>
    <row r="15505" spans="1:10" hidden="1" x14ac:dyDescent="0.3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16</v>
      </c>
    </row>
    <row r="15506" spans="1:10" hidden="1" x14ac:dyDescent="0.3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16</v>
      </c>
    </row>
    <row r="15507" spans="1:10" hidden="1" x14ac:dyDescent="0.3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16</v>
      </c>
    </row>
    <row r="15508" spans="1:10" x14ac:dyDescent="0.3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</row>
    <row r="15509" spans="1:10" x14ac:dyDescent="0.3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</row>
    <row r="15510" spans="1:10" x14ac:dyDescent="0.3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</row>
    <row r="15511" spans="1:10" x14ac:dyDescent="0.3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</row>
    <row r="15512" spans="1:10" x14ac:dyDescent="0.3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</row>
    <row r="15513" spans="1:10" x14ac:dyDescent="0.3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</row>
    <row r="15514" spans="1:10" x14ac:dyDescent="0.3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</row>
    <row r="15515" spans="1:10" x14ac:dyDescent="0.3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</row>
    <row r="15516" spans="1:10" x14ac:dyDescent="0.3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</row>
    <row r="15517" spans="1:10" x14ac:dyDescent="0.3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</row>
    <row r="15518" spans="1:10" x14ac:dyDescent="0.3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</row>
    <row r="15519" spans="1:10" x14ac:dyDescent="0.3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</row>
    <row r="15520" spans="1:10" x14ac:dyDescent="0.3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</row>
    <row r="15521" spans="1:10" x14ac:dyDescent="0.3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</row>
    <row r="15522" spans="1:10" x14ac:dyDescent="0.3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</row>
    <row r="15523" spans="1:10" x14ac:dyDescent="0.3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</row>
    <row r="15524" spans="1:10" x14ac:dyDescent="0.3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</row>
    <row r="15525" spans="1:10" x14ac:dyDescent="0.3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</row>
    <row r="15526" spans="1:10" x14ac:dyDescent="0.3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</row>
    <row r="15527" spans="1:10" x14ac:dyDescent="0.3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</row>
    <row r="15528" spans="1:10" x14ac:dyDescent="0.3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</row>
    <row r="15529" spans="1:10" x14ac:dyDescent="0.3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</row>
    <row r="15530" spans="1:10" x14ac:dyDescent="0.3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</row>
    <row r="15531" spans="1:10" x14ac:dyDescent="0.3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</row>
    <row r="15532" spans="1:10" x14ac:dyDescent="0.3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</row>
    <row r="15533" spans="1:10" x14ac:dyDescent="0.3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</row>
    <row r="15534" spans="1:10" x14ac:dyDescent="0.3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</row>
    <row r="15535" spans="1:10" x14ac:dyDescent="0.3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</row>
    <row r="15536" spans="1:10" x14ac:dyDescent="0.3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</row>
    <row r="15537" spans="1:10" x14ac:dyDescent="0.3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</row>
    <row r="15538" spans="1:10" x14ac:dyDescent="0.3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</row>
    <row r="15539" spans="1:10" x14ac:dyDescent="0.3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</row>
    <row r="15540" spans="1:10" x14ac:dyDescent="0.3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</row>
    <row r="15541" spans="1:10" x14ac:dyDescent="0.3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</row>
    <row r="15542" spans="1:10" x14ac:dyDescent="0.3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</row>
    <row r="15543" spans="1:10" x14ac:dyDescent="0.3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</row>
    <row r="15544" spans="1:10" x14ac:dyDescent="0.3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</row>
    <row r="15545" spans="1:10" x14ac:dyDescent="0.3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</row>
    <row r="15546" spans="1:10" x14ac:dyDescent="0.3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</row>
    <row r="15547" spans="1:10" x14ac:dyDescent="0.3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</row>
    <row r="15548" spans="1:10" x14ac:dyDescent="0.3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</row>
    <row r="15549" spans="1:10" x14ac:dyDescent="0.3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</row>
    <row r="15550" spans="1:10" x14ac:dyDescent="0.3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</row>
    <row r="15551" spans="1:10" x14ac:dyDescent="0.3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</row>
    <row r="15552" spans="1:10" x14ac:dyDescent="0.3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</row>
    <row r="15553" spans="1:10" x14ac:dyDescent="0.3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</row>
    <row r="15554" spans="1:10" x14ac:dyDescent="0.3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</row>
    <row r="15555" spans="1:10" x14ac:dyDescent="0.3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</row>
    <row r="15556" spans="1:10" x14ac:dyDescent="0.3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</row>
    <row r="15557" spans="1:10" x14ac:dyDescent="0.3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</row>
    <row r="15558" spans="1:10" x14ac:dyDescent="0.3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</row>
    <row r="15559" spans="1:10" x14ac:dyDescent="0.3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</row>
    <row r="15560" spans="1:10" x14ac:dyDescent="0.3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</row>
    <row r="15561" spans="1:10" x14ac:dyDescent="0.3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</row>
    <row r="15562" spans="1:10" x14ac:dyDescent="0.3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</row>
    <row r="15563" spans="1:10" x14ac:dyDescent="0.3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</row>
    <row r="15564" spans="1:10" x14ac:dyDescent="0.3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</row>
    <row r="15565" spans="1:10" x14ac:dyDescent="0.3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</row>
    <row r="15566" spans="1:10" x14ac:dyDescent="0.3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</row>
    <row r="15567" spans="1:10" x14ac:dyDescent="0.3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</row>
    <row r="15568" spans="1:10" x14ac:dyDescent="0.3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</row>
    <row r="15569" spans="1:10" x14ac:dyDescent="0.3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</row>
    <row r="15570" spans="1:10" x14ac:dyDescent="0.3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</row>
    <row r="15571" spans="1:10" x14ac:dyDescent="0.3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</row>
    <row r="15572" spans="1:10" x14ac:dyDescent="0.3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</row>
    <row r="15573" spans="1:10" x14ac:dyDescent="0.3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</row>
    <row r="15574" spans="1:10" x14ac:dyDescent="0.3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</row>
    <row r="15575" spans="1:10" x14ac:dyDescent="0.3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</row>
    <row r="15576" spans="1:10" x14ac:dyDescent="0.3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</row>
    <row r="15577" spans="1:10" x14ac:dyDescent="0.3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</row>
    <row r="15578" spans="1:10" x14ac:dyDescent="0.3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</row>
    <row r="15579" spans="1:10" x14ac:dyDescent="0.3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</row>
    <row r="15580" spans="1:10" x14ac:dyDescent="0.3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</row>
    <row r="15581" spans="1:10" x14ac:dyDescent="0.3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</row>
    <row r="15582" spans="1:10" x14ac:dyDescent="0.3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</row>
    <row r="15583" spans="1:10" x14ac:dyDescent="0.3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</row>
    <row r="15584" spans="1:10" hidden="1" x14ac:dyDescent="0.3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14</v>
      </c>
    </row>
    <row r="15585" spans="1:10" hidden="1" x14ac:dyDescent="0.3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14</v>
      </c>
    </row>
    <row r="15586" spans="1:10" hidden="1" x14ac:dyDescent="0.3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14</v>
      </c>
    </row>
    <row r="15587" spans="1:10" hidden="1" x14ac:dyDescent="0.3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14</v>
      </c>
    </row>
    <row r="15588" spans="1:10" hidden="1" x14ac:dyDescent="0.3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14</v>
      </c>
    </row>
    <row r="15589" spans="1:10" hidden="1" x14ac:dyDescent="0.3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14</v>
      </c>
    </row>
    <row r="15590" spans="1:10" hidden="1" x14ac:dyDescent="0.3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14</v>
      </c>
    </row>
    <row r="15591" spans="1:10" x14ac:dyDescent="0.3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</row>
    <row r="15592" spans="1:10" hidden="1" x14ac:dyDescent="0.3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14</v>
      </c>
    </row>
    <row r="15593" spans="1:10" hidden="1" x14ac:dyDescent="0.3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14</v>
      </c>
    </row>
    <row r="15594" spans="1:10" hidden="1" x14ac:dyDescent="0.3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14</v>
      </c>
    </row>
    <row r="15595" spans="1:10" hidden="1" x14ac:dyDescent="0.3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14</v>
      </c>
    </row>
    <row r="15596" spans="1:10" hidden="1" x14ac:dyDescent="0.3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14</v>
      </c>
    </row>
    <row r="15597" spans="1:10" hidden="1" x14ac:dyDescent="0.3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14</v>
      </c>
    </row>
    <row r="15598" spans="1:10" hidden="1" x14ac:dyDescent="0.3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14</v>
      </c>
    </row>
    <row r="15599" spans="1:10" hidden="1" x14ac:dyDescent="0.3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14</v>
      </c>
    </row>
    <row r="15600" spans="1:10" hidden="1" x14ac:dyDescent="0.3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14</v>
      </c>
    </row>
    <row r="15601" spans="1:10" hidden="1" x14ac:dyDescent="0.3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14</v>
      </c>
    </row>
    <row r="15602" spans="1:10" x14ac:dyDescent="0.3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</row>
    <row r="15603" spans="1:10" x14ac:dyDescent="0.3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</row>
    <row r="15604" spans="1:10" x14ac:dyDescent="0.3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</row>
    <row r="15605" spans="1:10" x14ac:dyDescent="0.3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</row>
    <row r="15606" spans="1:10" x14ac:dyDescent="0.3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</row>
    <row r="15607" spans="1:10" x14ac:dyDescent="0.3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</row>
    <row r="15608" spans="1:10" x14ac:dyDescent="0.3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</row>
    <row r="15609" spans="1:10" x14ac:dyDescent="0.3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</row>
    <row r="15610" spans="1:10" x14ac:dyDescent="0.3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</row>
    <row r="15611" spans="1:10" x14ac:dyDescent="0.3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</row>
    <row r="15612" spans="1:10" x14ac:dyDescent="0.3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</row>
    <row r="15613" spans="1:10" x14ac:dyDescent="0.3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</row>
    <row r="15614" spans="1:10" x14ac:dyDescent="0.3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</row>
    <row r="15615" spans="1:10" x14ac:dyDescent="0.3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</row>
    <row r="15616" spans="1:10" hidden="1" x14ac:dyDescent="0.3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</row>
    <row r="15617" spans="1:10" hidden="1" x14ac:dyDescent="0.3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</row>
    <row r="15618" spans="1:10" hidden="1" x14ac:dyDescent="0.3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</row>
    <row r="15619" spans="1:10" hidden="1" x14ac:dyDescent="0.3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</row>
    <row r="15620" spans="1:10" hidden="1" x14ac:dyDescent="0.3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</row>
    <row r="15621" spans="1:10" hidden="1" x14ac:dyDescent="0.3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</row>
    <row r="15622" spans="1:10" hidden="1" x14ac:dyDescent="0.3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</row>
    <row r="15623" spans="1:10" hidden="1" x14ac:dyDescent="0.3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</row>
    <row r="15624" spans="1:10" hidden="1" x14ac:dyDescent="0.3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</row>
    <row r="15625" spans="1:10" hidden="1" x14ac:dyDescent="0.3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</row>
    <row r="15626" spans="1:10" hidden="1" x14ac:dyDescent="0.3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</row>
    <row r="15627" spans="1:10" hidden="1" x14ac:dyDescent="0.3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</row>
    <row r="15628" spans="1:10" hidden="1" x14ac:dyDescent="0.3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</row>
    <row r="15629" spans="1:10" hidden="1" x14ac:dyDescent="0.3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</row>
    <row r="15630" spans="1:10" hidden="1" x14ac:dyDescent="0.3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</row>
    <row r="15631" spans="1:10" hidden="1" x14ac:dyDescent="0.3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</row>
    <row r="15632" spans="1:10" hidden="1" x14ac:dyDescent="0.3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</row>
    <row r="15633" spans="1:10" hidden="1" x14ac:dyDescent="0.3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</row>
    <row r="15634" spans="1:10" hidden="1" x14ac:dyDescent="0.3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</row>
    <row r="15635" spans="1:10" hidden="1" x14ac:dyDescent="0.3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</row>
    <row r="15636" spans="1:10" hidden="1" x14ac:dyDescent="0.3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</row>
    <row r="15637" spans="1:10" hidden="1" x14ac:dyDescent="0.3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</row>
    <row r="15638" spans="1:10" hidden="1" x14ac:dyDescent="0.3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</row>
    <row r="15639" spans="1:10" hidden="1" x14ac:dyDescent="0.3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</row>
    <row r="15640" spans="1:10" hidden="1" x14ac:dyDescent="0.3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</row>
    <row r="15641" spans="1:10" hidden="1" x14ac:dyDescent="0.3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</row>
    <row r="15642" spans="1:10" hidden="1" x14ac:dyDescent="0.3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</row>
    <row r="15643" spans="1:10" hidden="1" x14ac:dyDescent="0.3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</row>
    <row r="15644" spans="1:10" hidden="1" x14ac:dyDescent="0.3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</row>
    <row r="15645" spans="1:10" hidden="1" x14ac:dyDescent="0.3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</row>
    <row r="15646" spans="1:10" hidden="1" x14ac:dyDescent="0.3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</row>
    <row r="15647" spans="1:10" hidden="1" x14ac:dyDescent="0.3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</row>
    <row r="15648" spans="1:10" hidden="1" x14ac:dyDescent="0.3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</row>
    <row r="15649" spans="1:10" hidden="1" x14ac:dyDescent="0.3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</row>
    <row r="15650" spans="1:10" hidden="1" x14ac:dyDescent="0.3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</row>
    <row r="15651" spans="1:10" hidden="1" x14ac:dyDescent="0.3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</row>
    <row r="15652" spans="1:10" hidden="1" x14ac:dyDescent="0.3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</row>
    <row r="15653" spans="1:10" hidden="1" x14ac:dyDescent="0.3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</row>
    <row r="15654" spans="1:10" hidden="1" x14ac:dyDescent="0.3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</row>
    <row r="15655" spans="1:10" hidden="1" x14ac:dyDescent="0.3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</row>
    <row r="15656" spans="1:10" hidden="1" x14ac:dyDescent="0.3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</row>
    <row r="15657" spans="1:10" hidden="1" x14ac:dyDescent="0.3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</row>
    <row r="15658" spans="1:10" hidden="1" x14ac:dyDescent="0.3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</row>
    <row r="15659" spans="1:10" hidden="1" x14ac:dyDescent="0.3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</row>
    <row r="15660" spans="1:10" hidden="1" x14ac:dyDescent="0.3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</row>
    <row r="15661" spans="1:10" hidden="1" x14ac:dyDescent="0.3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</row>
    <row r="15662" spans="1:10" hidden="1" x14ac:dyDescent="0.3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</row>
    <row r="15663" spans="1:10" hidden="1" x14ac:dyDescent="0.3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</row>
    <row r="15664" spans="1:10" hidden="1" x14ac:dyDescent="0.3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</row>
    <row r="15665" spans="1:10" hidden="1" x14ac:dyDescent="0.3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</row>
    <row r="15666" spans="1:10" hidden="1" x14ac:dyDescent="0.3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</row>
    <row r="15667" spans="1:10" hidden="1" x14ac:dyDescent="0.3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</row>
    <row r="15668" spans="1:10" hidden="1" x14ac:dyDescent="0.3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</row>
    <row r="15669" spans="1:10" hidden="1" x14ac:dyDescent="0.3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</row>
    <row r="15670" spans="1:10" hidden="1" x14ac:dyDescent="0.3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</row>
    <row r="15671" spans="1:10" hidden="1" x14ac:dyDescent="0.3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</row>
    <row r="15672" spans="1:10" hidden="1" x14ac:dyDescent="0.3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</row>
    <row r="15673" spans="1:10" hidden="1" x14ac:dyDescent="0.3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</row>
    <row r="15674" spans="1:10" hidden="1" x14ac:dyDescent="0.3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</row>
    <row r="15675" spans="1:10" hidden="1" x14ac:dyDescent="0.3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</row>
    <row r="15676" spans="1:10" hidden="1" x14ac:dyDescent="0.3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</row>
    <row r="15677" spans="1:10" hidden="1" x14ac:dyDescent="0.3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</row>
    <row r="15678" spans="1:10" hidden="1" x14ac:dyDescent="0.3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</row>
    <row r="15679" spans="1:10" hidden="1" x14ac:dyDescent="0.3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</row>
    <row r="15680" spans="1:10" hidden="1" x14ac:dyDescent="0.3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</row>
    <row r="15681" spans="1:10" hidden="1" x14ac:dyDescent="0.3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</row>
    <row r="15682" spans="1:10" hidden="1" x14ac:dyDescent="0.3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</row>
    <row r="15683" spans="1:10" hidden="1" x14ac:dyDescent="0.3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</row>
    <row r="15684" spans="1:10" hidden="1" x14ac:dyDescent="0.3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</row>
    <row r="15685" spans="1:10" hidden="1" x14ac:dyDescent="0.3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</row>
    <row r="15686" spans="1:10" hidden="1" x14ac:dyDescent="0.3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</row>
    <row r="15687" spans="1:10" hidden="1" x14ac:dyDescent="0.3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</row>
    <row r="15688" spans="1:10" hidden="1" x14ac:dyDescent="0.3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</row>
    <row r="15689" spans="1:10" hidden="1" x14ac:dyDescent="0.3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</row>
    <row r="15690" spans="1:10" hidden="1" x14ac:dyDescent="0.3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</row>
    <row r="15691" spans="1:10" hidden="1" x14ac:dyDescent="0.3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</row>
    <row r="15692" spans="1:10" hidden="1" x14ac:dyDescent="0.3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</row>
    <row r="15693" spans="1:10" hidden="1" x14ac:dyDescent="0.3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</row>
    <row r="15694" spans="1:10" hidden="1" x14ac:dyDescent="0.3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</row>
    <row r="15695" spans="1:10" hidden="1" x14ac:dyDescent="0.3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</row>
    <row r="15696" spans="1:10" hidden="1" x14ac:dyDescent="0.3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</row>
    <row r="15697" spans="1:10" hidden="1" x14ac:dyDescent="0.3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</row>
    <row r="15698" spans="1:10" hidden="1" x14ac:dyDescent="0.3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</row>
    <row r="15699" spans="1:10" hidden="1" x14ac:dyDescent="0.3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</row>
    <row r="15700" spans="1:10" hidden="1" x14ac:dyDescent="0.3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</row>
    <row r="15701" spans="1:10" hidden="1" x14ac:dyDescent="0.3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</row>
    <row r="15702" spans="1:10" hidden="1" x14ac:dyDescent="0.3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</row>
    <row r="15703" spans="1:10" hidden="1" x14ac:dyDescent="0.3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</row>
    <row r="15704" spans="1:10" hidden="1" x14ac:dyDescent="0.3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</row>
    <row r="15705" spans="1:10" hidden="1" x14ac:dyDescent="0.3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</row>
    <row r="15706" spans="1:10" hidden="1" x14ac:dyDescent="0.3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</row>
    <row r="15707" spans="1:10" hidden="1" x14ac:dyDescent="0.3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</row>
    <row r="15708" spans="1:10" hidden="1" x14ac:dyDescent="0.3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</row>
    <row r="15709" spans="1:10" hidden="1" x14ac:dyDescent="0.3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</row>
    <row r="15710" spans="1:10" hidden="1" x14ac:dyDescent="0.3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</row>
    <row r="15711" spans="1:10" hidden="1" x14ac:dyDescent="0.3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</row>
    <row r="15712" spans="1:10" hidden="1" x14ac:dyDescent="0.3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</row>
    <row r="15713" spans="1:10" hidden="1" x14ac:dyDescent="0.3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</row>
    <row r="15714" spans="1:10" hidden="1" x14ac:dyDescent="0.3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</row>
    <row r="15715" spans="1:10" hidden="1" x14ac:dyDescent="0.3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</row>
    <row r="15716" spans="1:10" hidden="1" x14ac:dyDescent="0.3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</row>
    <row r="15717" spans="1:10" hidden="1" x14ac:dyDescent="0.3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</row>
    <row r="15718" spans="1:10" hidden="1" x14ac:dyDescent="0.3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</row>
    <row r="15719" spans="1:10" hidden="1" x14ac:dyDescent="0.3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</row>
    <row r="15720" spans="1:10" hidden="1" x14ac:dyDescent="0.3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</row>
    <row r="15721" spans="1:10" hidden="1" x14ac:dyDescent="0.3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</row>
    <row r="15722" spans="1:10" hidden="1" x14ac:dyDescent="0.3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</row>
    <row r="15723" spans="1:10" hidden="1" x14ac:dyDescent="0.3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</row>
    <row r="15724" spans="1:10" hidden="1" x14ac:dyDescent="0.3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</row>
    <row r="15725" spans="1:10" hidden="1" x14ac:dyDescent="0.3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</row>
    <row r="15726" spans="1:10" hidden="1" x14ac:dyDescent="0.3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</row>
    <row r="15727" spans="1:10" hidden="1" x14ac:dyDescent="0.3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</row>
    <row r="15728" spans="1:10" hidden="1" x14ac:dyDescent="0.3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</row>
    <row r="15729" spans="1:10" hidden="1" x14ac:dyDescent="0.3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</row>
    <row r="15730" spans="1:10" hidden="1" x14ac:dyDescent="0.3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</row>
    <row r="15731" spans="1:10" hidden="1" x14ac:dyDescent="0.3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</row>
    <row r="15732" spans="1:10" hidden="1" x14ac:dyDescent="0.3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</row>
    <row r="15733" spans="1:10" hidden="1" x14ac:dyDescent="0.3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</row>
    <row r="15734" spans="1:10" hidden="1" x14ac:dyDescent="0.3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</row>
    <row r="15735" spans="1:10" hidden="1" x14ac:dyDescent="0.3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</row>
    <row r="15736" spans="1:10" hidden="1" x14ac:dyDescent="0.3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</row>
    <row r="15737" spans="1:10" hidden="1" x14ac:dyDescent="0.3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</row>
    <row r="15738" spans="1:10" hidden="1" x14ac:dyDescent="0.3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</row>
    <row r="15739" spans="1:10" hidden="1" x14ac:dyDescent="0.3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</row>
    <row r="15740" spans="1:10" hidden="1" x14ac:dyDescent="0.3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</row>
    <row r="15741" spans="1:10" hidden="1" x14ac:dyDescent="0.3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</row>
    <row r="15742" spans="1:10" hidden="1" x14ac:dyDescent="0.3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</row>
    <row r="15743" spans="1:10" hidden="1" x14ac:dyDescent="0.3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</row>
    <row r="15744" spans="1:10" hidden="1" x14ac:dyDescent="0.3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</row>
    <row r="15745" spans="1:10" hidden="1" x14ac:dyDescent="0.3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</row>
    <row r="15746" spans="1:10" hidden="1" x14ac:dyDescent="0.3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</row>
    <row r="15747" spans="1:10" hidden="1" x14ac:dyDescent="0.3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</row>
    <row r="15748" spans="1:10" hidden="1" x14ac:dyDescent="0.3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</row>
    <row r="15749" spans="1:10" hidden="1" x14ac:dyDescent="0.3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</row>
    <row r="15750" spans="1:10" hidden="1" x14ac:dyDescent="0.3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</row>
    <row r="15751" spans="1:10" hidden="1" x14ac:dyDescent="0.3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</row>
    <row r="15752" spans="1:10" hidden="1" x14ac:dyDescent="0.3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</row>
    <row r="15753" spans="1:10" hidden="1" x14ac:dyDescent="0.3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</row>
    <row r="15754" spans="1:10" hidden="1" x14ac:dyDescent="0.3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</row>
    <row r="15755" spans="1:10" hidden="1" x14ac:dyDescent="0.3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</row>
    <row r="15756" spans="1:10" hidden="1" x14ac:dyDescent="0.3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</row>
    <row r="15757" spans="1:10" hidden="1" x14ac:dyDescent="0.3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</row>
    <row r="15758" spans="1:10" hidden="1" x14ac:dyDescent="0.3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</row>
    <row r="15759" spans="1:10" hidden="1" x14ac:dyDescent="0.3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</row>
    <row r="15760" spans="1:10" hidden="1" x14ac:dyDescent="0.3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</row>
    <row r="15761" spans="1:10" hidden="1" x14ac:dyDescent="0.3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</row>
    <row r="15762" spans="1:10" hidden="1" x14ac:dyDescent="0.3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</row>
    <row r="15763" spans="1:10" hidden="1" x14ac:dyDescent="0.3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</row>
    <row r="15764" spans="1:10" hidden="1" x14ac:dyDescent="0.3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</row>
    <row r="15765" spans="1:10" hidden="1" x14ac:dyDescent="0.3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</row>
    <row r="15766" spans="1:10" hidden="1" x14ac:dyDescent="0.3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</row>
    <row r="15767" spans="1:10" hidden="1" x14ac:dyDescent="0.3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</row>
    <row r="15768" spans="1:10" hidden="1" x14ac:dyDescent="0.3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</row>
    <row r="15769" spans="1:10" hidden="1" x14ac:dyDescent="0.3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</row>
    <row r="15770" spans="1:10" hidden="1" x14ac:dyDescent="0.3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</row>
    <row r="15771" spans="1:10" hidden="1" x14ac:dyDescent="0.3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</row>
    <row r="15772" spans="1:10" hidden="1" x14ac:dyDescent="0.3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</row>
    <row r="15773" spans="1:10" hidden="1" x14ac:dyDescent="0.3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</row>
    <row r="15774" spans="1:10" hidden="1" x14ac:dyDescent="0.3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</row>
    <row r="15775" spans="1:10" hidden="1" x14ac:dyDescent="0.3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</row>
    <row r="15776" spans="1:10" hidden="1" x14ac:dyDescent="0.3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</row>
    <row r="15777" spans="1:10" hidden="1" x14ac:dyDescent="0.3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</row>
    <row r="15778" spans="1:10" hidden="1" x14ac:dyDescent="0.3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</row>
    <row r="15779" spans="1:10" hidden="1" x14ac:dyDescent="0.3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</row>
    <row r="15780" spans="1:10" hidden="1" x14ac:dyDescent="0.3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</row>
    <row r="15781" spans="1:10" hidden="1" x14ac:dyDescent="0.3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</row>
    <row r="15782" spans="1:10" hidden="1" x14ac:dyDescent="0.3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</row>
    <row r="15783" spans="1:10" hidden="1" x14ac:dyDescent="0.3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</row>
    <row r="15784" spans="1:10" hidden="1" x14ac:dyDescent="0.3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</row>
    <row r="15785" spans="1:10" hidden="1" x14ac:dyDescent="0.3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</row>
    <row r="15786" spans="1:10" hidden="1" x14ac:dyDescent="0.3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</row>
    <row r="15787" spans="1:10" hidden="1" x14ac:dyDescent="0.3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</row>
    <row r="15788" spans="1:10" hidden="1" x14ac:dyDescent="0.3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</row>
    <row r="15789" spans="1:10" hidden="1" x14ac:dyDescent="0.3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</row>
    <row r="15790" spans="1:10" hidden="1" x14ac:dyDescent="0.3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</row>
    <row r="15791" spans="1:10" hidden="1" x14ac:dyDescent="0.3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</row>
    <row r="15792" spans="1:10" hidden="1" x14ac:dyDescent="0.3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</row>
    <row r="15793" spans="1:10" hidden="1" x14ac:dyDescent="0.3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</row>
    <row r="15794" spans="1:10" hidden="1" x14ac:dyDescent="0.3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</row>
    <row r="15795" spans="1:10" hidden="1" x14ac:dyDescent="0.3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</row>
    <row r="15796" spans="1:10" hidden="1" x14ac:dyDescent="0.3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</row>
    <row r="15797" spans="1:10" hidden="1" x14ac:dyDescent="0.3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</row>
    <row r="15798" spans="1:10" hidden="1" x14ac:dyDescent="0.3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</row>
    <row r="15799" spans="1:10" hidden="1" x14ac:dyDescent="0.3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</row>
    <row r="15800" spans="1:10" hidden="1" x14ac:dyDescent="0.3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</row>
    <row r="15801" spans="1:10" hidden="1" x14ac:dyDescent="0.3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</row>
    <row r="15802" spans="1:10" hidden="1" x14ac:dyDescent="0.3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</row>
    <row r="15803" spans="1:10" hidden="1" x14ac:dyDescent="0.3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</row>
    <row r="15804" spans="1:10" hidden="1" x14ac:dyDescent="0.3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</row>
    <row r="15805" spans="1:10" hidden="1" x14ac:dyDescent="0.3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</row>
    <row r="15806" spans="1:10" hidden="1" x14ac:dyDescent="0.3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</row>
    <row r="15807" spans="1:10" hidden="1" x14ac:dyDescent="0.3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</row>
    <row r="15808" spans="1:10" hidden="1" x14ac:dyDescent="0.3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</row>
    <row r="15809" spans="1:10" hidden="1" x14ac:dyDescent="0.3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</row>
    <row r="15810" spans="1:10" hidden="1" x14ac:dyDescent="0.3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</row>
    <row r="15811" spans="1:10" hidden="1" x14ac:dyDescent="0.3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</row>
    <row r="15812" spans="1:10" hidden="1" x14ac:dyDescent="0.3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</row>
    <row r="15813" spans="1:10" hidden="1" x14ac:dyDescent="0.3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</row>
    <row r="15814" spans="1:10" hidden="1" x14ac:dyDescent="0.3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</row>
    <row r="15815" spans="1:10" hidden="1" x14ac:dyDescent="0.3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</row>
    <row r="15816" spans="1:10" hidden="1" x14ac:dyDescent="0.3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</row>
    <row r="15817" spans="1:10" hidden="1" x14ac:dyDescent="0.3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</row>
    <row r="15818" spans="1:10" hidden="1" x14ac:dyDescent="0.3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</row>
    <row r="15819" spans="1:10" hidden="1" x14ac:dyDescent="0.3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</row>
    <row r="15820" spans="1:10" hidden="1" x14ac:dyDescent="0.3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</row>
    <row r="15821" spans="1:10" hidden="1" x14ac:dyDescent="0.3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</row>
    <row r="15822" spans="1:10" hidden="1" x14ac:dyDescent="0.3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</row>
    <row r="15823" spans="1:10" hidden="1" x14ac:dyDescent="0.3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</row>
    <row r="15824" spans="1:10" hidden="1" x14ac:dyDescent="0.3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</row>
    <row r="15825" spans="1:10" hidden="1" x14ac:dyDescent="0.3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</row>
    <row r="15826" spans="1:10" hidden="1" x14ac:dyDescent="0.3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</row>
    <row r="15827" spans="1:10" hidden="1" x14ac:dyDescent="0.3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</row>
    <row r="15828" spans="1:10" hidden="1" x14ac:dyDescent="0.3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</row>
    <row r="15829" spans="1:10" hidden="1" x14ac:dyDescent="0.3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</row>
    <row r="15830" spans="1:10" hidden="1" x14ac:dyDescent="0.3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</row>
    <row r="15831" spans="1:10" hidden="1" x14ac:dyDescent="0.3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</row>
    <row r="15832" spans="1:10" hidden="1" x14ac:dyDescent="0.3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</row>
    <row r="15833" spans="1:10" hidden="1" x14ac:dyDescent="0.3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</row>
    <row r="15834" spans="1:10" hidden="1" x14ac:dyDescent="0.3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</row>
    <row r="15835" spans="1:10" hidden="1" x14ac:dyDescent="0.3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</row>
    <row r="15836" spans="1:10" hidden="1" x14ac:dyDescent="0.3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</row>
    <row r="15837" spans="1:10" hidden="1" x14ac:dyDescent="0.3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</row>
    <row r="15838" spans="1:10" hidden="1" x14ac:dyDescent="0.3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</row>
    <row r="15839" spans="1:10" hidden="1" x14ac:dyDescent="0.3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</row>
    <row r="15840" spans="1:10" hidden="1" x14ac:dyDescent="0.3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</row>
    <row r="15841" spans="1:10" hidden="1" x14ac:dyDescent="0.3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</row>
    <row r="15842" spans="1:10" hidden="1" x14ac:dyDescent="0.3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</row>
    <row r="15843" spans="1:10" hidden="1" x14ac:dyDescent="0.3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</row>
    <row r="15844" spans="1:10" hidden="1" x14ac:dyDescent="0.3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</row>
    <row r="15845" spans="1:10" hidden="1" x14ac:dyDescent="0.3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</row>
    <row r="15846" spans="1:10" hidden="1" x14ac:dyDescent="0.3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</row>
    <row r="15847" spans="1:10" hidden="1" x14ac:dyDescent="0.3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</row>
    <row r="15848" spans="1:10" hidden="1" x14ac:dyDescent="0.3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</row>
    <row r="15849" spans="1:10" hidden="1" x14ac:dyDescent="0.3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</row>
    <row r="15850" spans="1:10" hidden="1" x14ac:dyDescent="0.3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</row>
    <row r="15851" spans="1:10" hidden="1" x14ac:dyDescent="0.3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</row>
    <row r="15852" spans="1:10" hidden="1" x14ac:dyDescent="0.3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</row>
    <row r="15853" spans="1:10" hidden="1" x14ac:dyDescent="0.3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</row>
    <row r="15854" spans="1:10" hidden="1" x14ac:dyDescent="0.3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</row>
    <row r="15855" spans="1:10" hidden="1" x14ac:dyDescent="0.3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</row>
    <row r="15856" spans="1:10" hidden="1" x14ac:dyDescent="0.3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</row>
    <row r="15857" spans="1:10" hidden="1" x14ac:dyDescent="0.3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</row>
    <row r="15858" spans="1:10" hidden="1" x14ac:dyDescent="0.3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</row>
    <row r="15859" spans="1:10" hidden="1" x14ac:dyDescent="0.3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</row>
    <row r="15860" spans="1:10" hidden="1" x14ac:dyDescent="0.3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</row>
    <row r="15861" spans="1:10" hidden="1" x14ac:dyDescent="0.3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</row>
    <row r="15862" spans="1:10" hidden="1" x14ac:dyDescent="0.3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</row>
    <row r="15863" spans="1:10" hidden="1" x14ac:dyDescent="0.3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</row>
    <row r="15864" spans="1:10" hidden="1" x14ac:dyDescent="0.3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</row>
    <row r="15865" spans="1:10" hidden="1" x14ac:dyDescent="0.3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</row>
    <row r="15866" spans="1:10" hidden="1" x14ac:dyDescent="0.3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</row>
    <row r="15867" spans="1:10" hidden="1" x14ac:dyDescent="0.3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</row>
    <row r="15868" spans="1:10" hidden="1" x14ac:dyDescent="0.3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</row>
    <row r="15869" spans="1:10" hidden="1" x14ac:dyDescent="0.3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</row>
    <row r="15870" spans="1:10" hidden="1" x14ac:dyDescent="0.3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</row>
    <row r="15871" spans="1:10" hidden="1" x14ac:dyDescent="0.3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</row>
    <row r="15872" spans="1:10" hidden="1" x14ac:dyDescent="0.3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</row>
    <row r="15873" spans="1:10" hidden="1" x14ac:dyDescent="0.3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</row>
    <row r="15874" spans="1:10" hidden="1" x14ac:dyDescent="0.3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</row>
    <row r="15875" spans="1:10" hidden="1" x14ac:dyDescent="0.3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</row>
    <row r="15876" spans="1:10" hidden="1" x14ac:dyDescent="0.3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</row>
    <row r="15877" spans="1:10" hidden="1" x14ac:dyDescent="0.3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</row>
    <row r="15878" spans="1:10" hidden="1" x14ac:dyDescent="0.3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</row>
    <row r="15879" spans="1:10" hidden="1" x14ac:dyDescent="0.3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</row>
    <row r="15880" spans="1:10" hidden="1" x14ac:dyDescent="0.3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</row>
    <row r="15881" spans="1:10" hidden="1" x14ac:dyDescent="0.3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</row>
    <row r="15882" spans="1:10" hidden="1" x14ac:dyDescent="0.3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</row>
    <row r="15883" spans="1:10" hidden="1" x14ac:dyDescent="0.3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</row>
    <row r="15884" spans="1:10" hidden="1" x14ac:dyDescent="0.3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</row>
    <row r="15885" spans="1:10" hidden="1" x14ac:dyDescent="0.3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</row>
    <row r="15886" spans="1:10" hidden="1" x14ac:dyDescent="0.3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</row>
    <row r="15887" spans="1:10" hidden="1" x14ac:dyDescent="0.3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</row>
    <row r="15888" spans="1:10" hidden="1" x14ac:dyDescent="0.3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</row>
    <row r="15889" spans="1:10" hidden="1" x14ac:dyDescent="0.3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</row>
    <row r="15890" spans="1:10" hidden="1" x14ac:dyDescent="0.3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</row>
    <row r="15891" spans="1:10" hidden="1" x14ac:dyDescent="0.3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</row>
    <row r="15892" spans="1:10" hidden="1" x14ac:dyDescent="0.3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</row>
    <row r="15893" spans="1:10" hidden="1" x14ac:dyDescent="0.3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</row>
    <row r="15894" spans="1:10" hidden="1" x14ac:dyDescent="0.3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</row>
    <row r="15895" spans="1:10" hidden="1" x14ac:dyDescent="0.3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</row>
    <row r="15896" spans="1:10" hidden="1" x14ac:dyDescent="0.3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</row>
    <row r="15897" spans="1:10" hidden="1" x14ac:dyDescent="0.3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</row>
    <row r="15898" spans="1:10" hidden="1" x14ac:dyDescent="0.3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</row>
    <row r="15899" spans="1:10" hidden="1" x14ac:dyDescent="0.3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</row>
    <row r="15900" spans="1:10" hidden="1" x14ac:dyDescent="0.3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</row>
    <row r="15901" spans="1:10" hidden="1" x14ac:dyDescent="0.3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</row>
    <row r="15902" spans="1:10" hidden="1" x14ac:dyDescent="0.3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</row>
    <row r="15903" spans="1:10" hidden="1" x14ac:dyDescent="0.3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</row>
    <row r="15904" spans="1:10" hidden="1" x14ac:dyDescent="0.3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</row>
    <row r="15905" spans="1:10" hidden="1" x14ac:dyDescent="0.3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</row>
    <row r="15906" spans="1:10" hidden="1" x14ac:dyDescent="0.3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</row>
    <row r="15907" spans="1:10" hidden="1" x14ac:dyDescent="0.3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</row>
    <row r="15908" spans="1:10" hidden="1" x14ac:dyDescent="0.3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</row>
    <row r="15909" spans="1:10" hidden="1" x14ac:dyDescent="0.3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</row>
    <row r="15910" spans="1:10" hidden="1" x14ac:dyDescent="0.3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</row>
    <row r="15911" spans="1:10" hidden="1" x14ac:dyDescent="0.3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</row>
    <row r="15912" spans="1:10" hidden="1" x14ac:dyDescent="0.3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</row>
    <row r="15913" spans="1:10" hidden="1" x14ac:dyDescent="0.3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</row>
    <row r="15914" spans="1:10" hidden="1" x14ac:dyDescent="0.3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</row>
    <row r="15915" spans="1:10" hidden="1" x14ac:dyDescent="0.3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</row>
    <row r="15916" spans="1:10" hidden="1" x14ac:dyDescent="0.3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</row>
    <row r="15917" spans="1:10" hidden="1" x14ac:dyDescent="0.3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</row>
    <row r="15918" spans="1:10" hidden="1" x14ac:dyDescent="0.3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</row>
    <row r="15919" spans="1:10" hidden="1" x14ac:dyDescent="0.3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</row>
    <row r="15920" spans="1:10" hidden="1" x14ac:dyDescent="0.3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</row>
    <row r="15921" spans="1:10" hidden="1" x14ac:dyDescent="0.3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</row>
    <row r="15922" spans="1:10" hidden="1" x14ac:dyDescent="0.3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</row>
    <row r="15923" spans="1:10" hidden="1" x14ac:dyDescent="0.3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</row>
    <row r="15924" spans="1:10" hidden="1" x14ac:dyDescent="0.3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</row>
    <row r="15925" spans="1:10" hidden="1" x14ac:dyDescent="0.3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</row>
    <row r="15926" spans="1:10" hidden="1" x14ac:dyDescent="0.3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</row>
    <row r="15927" spans="1:10" hidden="1" x14ac:dyDescent="0.3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</row>
    <row r="15928" spans="1:10" hidden="1" x14ac:dyDescent="0.3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</row>
    <row r="15929" spans="1:10" hidden="1" x14ac:dyDescent="0.3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</row>
    <row r="15930" spans="1:10" hidden="1" x14ac:dyDescent="0.3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</row>
    <row r="15931" spans="1:10" hidden="1" x14ac:dyDescent="0.3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</row>
    <row r="15932" spans="1:10" hidden="1" x14ac:dyDescent="0.3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</row>
    <row r="15933" spans="1:10" hidden="1" x14ac:dyDescent="0.3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</row>
    <row r="15934" spans="1:10" hidden="1" x14ac:dyDescent="0.3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</row>
    <row r="15935" spans="1:10" hidden="1" x14ac:dyDescent="0.3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</row>
    <row r="15936" spans="1:10" hidden="1" x14ac:dyDescent="0.3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</row>
    <row r="15937" spans="1:10" hidden="1" x14ac:dyDescent="0.3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</row>
    <row r="15938" spans="1:10" hidden="1" x14ac:dyDescent="0.3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</row>
    <row r="15939" spans="1:10" hidden="1" x14ac:dyDescent="0.3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</row>
    <row r="15940" spans="1:10" hidden="1" x14ac:dyDescent="0.3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</row>
    <row r="15941" spans="1:10" hidden="1" x14ac:dyDescent="0.3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</row>
    <row r="15942" spans="1:10" hidden="1" x14ac:dyDescent="0.3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</row>
    <row r="15943" spans="1:10" hidden="1" x14ac:dyDescent="0.3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</row>
    <row r="15944" spans="1:10" hidden="1" x14ac:dyDescent="0.3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</row>
    <row r="15945" spans="1:10" hidden="1" x14ac:dyDescent="0.3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</row>
    <row r="15946" spans="1:10" hidden="1" x14ac:dyDescent="0.3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</row>
    <row r="15947" spans="1:10" hidden="1" x14ac:dyDescent="0.3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</row>
    <row r="15948" spans="1:10" hidden="1" x14ac:dyDescent="0.3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</row>
    <row r="15949" spans="1:10" hidden="1" x14ac:dyDescent="0.3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</row>
    <row r="15950" spans="1:10" hidden="1" x14ac:dyDescent="0.3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</row>
    <row r="15951" spans="1:10" hidden="1" x14ac:dyDescent="0.3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</row>
    <row r="15952" spans="1:10" hidden="1" x14ac:dyDescent="0.3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</row>
    <row r="15953" spans="1:10" hidden="1" x14ac:dyDescent="0.3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</row>
    <row r="15954" spans="1:10" hidden="1" x14ac:dyDescent="0.3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</row>
    <row r="15955" spans="1:10" hidden="1" x14ac:dyDescent="0.3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</row>
    <row r="15956" spans="1:10" hidden="1" x14ac:dyDescent="0.3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16</v>
      </c>
    </row>
    <row r="15957" spans="1:10" hidden="1" x14ac:dyDescent="0.3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16</v>
      </c>
    </row>
    <row r="15958" spans="1:10" hidden="1" x14ac:dyDescent="0.3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16</v>
      </c>
    </row>
    <row r="15959" spans="1:10" hidden="1" x14ac:dyDescent="0.3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16</v>
      </c>
    </row>
    <row r="15960" spans="1:10" hidden="1" x14ac:dyDescent="0.3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16</v>
      </c>
    </row>
    <row r="15961" spans="1:10" hidden="1" x14ac:dyDescent="0.3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</row>
    <row r="15962" spans="1:10" hidden="1" x14ac:dyDescent="0.3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</row>
    <row r="15963" spans="1:10" hidden="1" x14ac:dyDescent="0.3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</row>
    <row r="15964" spans="1:10" hidden="1" x14ac:dyDescent="0.3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</row>
    <row r="15965" spans="1:10" hidden="1" x14ac:dyDescent="0.3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</row>
    <row r="15966" spans="1:10" hidden="1" x14ac:dyDescent="0.3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</row>
    <row r="15967" spans="1:10" hidden="1" x14ac:dyDescent="0.3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</row>
    <row r="15968" spans="1:10" hidden="1" x14ac:dyDescent="0.3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16</v>
      </c>
    </row>
    <row r="15969" spans="1:10" hidden="1" x14ac:dyDescent="0.3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</row>
    <row r="15970" spans="1:10" hidden="1" x14ac:dyDescent="0.3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</row>
    <row r="15971" spans="1:10" hidden="1" x14ac:dyDescent="0.3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</row>
    <row r="15972" spans="1:10" hidden="1" x14ac:dyDescent="0.3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</row>
    <row r="15973" spans="1:10" hidden="1" x14ac:dyDescent="0.3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</row>
    <row r="15974" spans="1:10" hidden="1" x14ac:dyDescent="0.3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</row>
    <row r="15975" spans="1:10" hidden="1" x14ac:dyDescent="0.3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</row>
    <row r="15976" spans="1:10" hidden="1" x14ac:dyDescent="0.3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</row>
    <row r="15977" spans="1:10" hidden="1" x14ac:dyDescent="0.3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</row>
    <row r="15978" spans="1:10" hidden="1" x14ac:dyDescent="0.3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</row>
    <row r="15979" spans="1:10" hidden="1" x14ac:dyDescent="0.3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</row>
    <row r="15980" spans="1:10" hidden="1" x14ac:dyDescent="0.3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</row>
    <row r="15981" spans="1:10" hidden="1" x14ac:dyDescent="0.3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</row>
    <row r="15982" spans="1:10" hidden="1" x14ac:dyDescent="0.3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</row>
    <row r="15983" spans="1:10" hidden="1" x14ac:dyDescent="0.3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</row>
    <row r="15984" spans="1:10" hidden="1" x14ac:dyDescent="0.3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</row>
    <row r="15985" spans="1:10" hidden="1" x14ac:dyDescent="0.3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</row>
    <row r="15986" spans="1:10" hidden="1" x14ac:dyDescent="0.3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</row>
    <row r="15987" spans="1:10" hidden="1" x14ac:dyDescent="0.3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</row>
    <row r="15988" spans="1:10" hidden="1" x14ac:dyDescent="0.3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</row>
    <row r="15989" spans="1:10" hidden="1" x14ac:dyDescent="0.3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</row>
    <row r="15990" spans="1:10" hidden="1" x14ac:dyDescent="0.3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</row>
    <row r="15991" spans="1:10" hidden="1" x14ac:dyDescent="0.3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</row>
    <row r="15992" spans="1:10" hidden="1" x14ac:dyDescent="0.3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</row>
    <row r="15993" spans="1:10" hidden="1" x14ac:dyDescent="0.3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</row>
    <row r="15994" spans="1:10" hidden="1" x14ac:dyDescent="0.3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</row>
    <row r="15995" spans="1:10" hidden="1" x14ac:dyDescent="0.3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</row>
    <row r="15996" spans="1:10" hidden="1" x14ac:dyDescent="0.3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</row>
    <row r="15997" spans="1:10" hidden="1" x14ac:dyDescent="0.3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</row>
    <row r="15998" spans="1:10" hidden="1" x14ac:dyDescent="0.3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</row>
    <row r="15999" spans="1:10" hidden="1" x14ac:dyDescent="0.3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</row>
    <row r="16000" spans="1:10" hidden="1" x14ac:dyDescent="0.3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</row>
    <row r="16001" spans="1:10" hidden="1" x14ac:dyDescent="0.3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</row>
    <row r="16002" spans="1:10" hidden="1" x14ac:dyDescent="0.3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</row>
    <row r="16003" spans="1:10" hidden="1" x14ac:dyDescent="0.3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</row>
    <row r="16004" spans="1:10" hidden="1" x14ac:dyDescent="0.3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</row>
    <row r="16005" spans="1:10" hidden="1" x14ac:dyDescent="0.3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</row>
    <row r="16006" spans="1:10" hidden="1" x14ac:dyDescent="0.3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</row>
    <row r="16007" spans="1:10" hidden="1" x14ac:dyDescent="0.3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</row>
    <row r="16008" spans="1:10" hidden="1" x14ac:dyDescent="0.3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</row>
    <row r="16009" spans="1:10" hidden="1" x14ac:dyDescent="0.3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</row>
    <row r="16010" spans="1:10" hidden="1" x14ac:dyDescent="0.3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</row>
    <row r="16011" spans="1:10" hidden="1" x14ac:dyDescent="0.3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</row>
    <row r="16012" spans="1:10" hidden="1" x14ac:dyDescent="0.3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</row>
    <row r="16013" spans="1:10" hidden="1" x14ac:dyDescent="0.3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</row>
    <row r="16014" spans="1:10" hidden="1" x14ac:dyDescent="0.3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</row>
    <row r="16015" spans="1:10" hidden="1" x14ac:dyDescent="0.3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</row>
    <row r="16016" spans="1:10" hidden="1" x14ac:dyDescent="0.3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</row>
    <row r="16017" spans="1:10" hidden="1" x14ac:dyDescent="0.3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</row>
    <row r="16018" spans="1:10" hidden="1" x14ac:dyDescent="0.3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</row>
    <row r="16019" spans="1:10" hidden="1" x14ac:dyDescent="0.3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16</v>
      </c>
    </row>
    <row r="16020" spans="1:10" hidden="1" x14ac:dyDescent="0.3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16</v>
      </c>
    </row>
    <row r="16021" spans="1:10" hidden="1" x14ac:dyDescent="0.3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16</v>
      </c>
    </row>
    <row r="16022" spans="1:10" hidden="1" x14ac:dyDescent="0.3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16</v>
      </c>
    </row>
    <row r="16023" spans="1:10" hidden="1" x14ac:dyDescent="0.3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16</v>
      </c>
    </row>
    <row r="16024" spans="1:10" hidden="1" x14ac:dyDescent="0.3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</row>
    <row r="16025" spans="1:10" hidden="1" x14ac:dyDescent="0.3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</row>
    <row r="16026" spans="1:10" hidden="1" x14ac:dyDescent="0.3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</row>
    <row r="16027" spans="1:10" hidden="1" x14ac:dyDescent="0.3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</row>
    <row r="16028" spans="1:10" hidden="1" x14ac:dyDescent="0.3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</row>
    <row r="16029" spans="1:10" hidden="1" x14ac:dyDescent="0.3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</row>
    <row r="16030" spans="1:10" hidden="1" x14ac:dyDescent="0.3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</row>
    <row r="16031" spans="1:10" hidden="1" x14ac:dyDescent="0.3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</row>
    <row r="16032" spans="1:10" hidden="1" x14ac:dyDescent="0.3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</row>
    <row r="16033" spans="1:10" hidden="1" x14ac:dyDescent="0.3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</row>
    <row r="16034" spans="1:10" hidden="1" x14ac:dyDescent="0.3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</row>
    <row r="16035" spans="1:10" hidden="1" x14ac:dyDescent="0.3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</row>
    <row r="16036" spans="1:10" hidden="1" x14ac:dyDescent="0.3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16</v>
      </c>
    </row>
    <row r="16037" spans="1:10" hidden="1" x14ac:dyDescent="0.3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16</v>
      </c>
    </row>
    <row r="16038" spans="1:10" hidden="1" x14ac:dyDescent="0.3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16</v>
      </c>
    </row>
    <row r="16039" spans="1:10" hidden="1" x14ac:dyDescent="0.3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16</v>
      </c>
    </row>
    <row r="16040" spans="1:10" hidden="1" x14ac:dyDescent="0.3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16</v>
      </c>
    </row>
    <row r="16041" spans="1:10" hidden="1" x14ac:dyDescent="0.3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16</v>
      </c>
    </row>
    <row r="16042" spans="1:10" hidden="1" x14ac:dyDescent="0.3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16</v>
      </c>
    </row>
    <row r="16043" spans="1:10" hidden="1" x14ac:dyDescent="0.3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16</v>
      </c>
    </row>
    <row r="16044" spans="1:10" hidden="1" x14ac:dyDescent="0.3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16</v>
      </c>
    </row>
    <row r="16045" spans="1:10" hidden="1" x14ac:dyDescent="0.3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16</v>
      </c>
    </row>
    <row r="16046" spans="1:10" hidden="1" x14ac:dyDescent="0.3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</row>
    <row r="16047" spans="1:10" hidden="1" x14ac:dyDescent="0.3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16</v>
      </c>
    </row>
    <row r="16048" spans="1:10" hidden="1" x14ac:dyDescent="0.3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16</v>
      </c>
    </row>
    <row r="16049" spans="1:10" hidden="1" x14ac:dyDescent="0.3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16</v>
      </c>
    </row>
    <row r="16050" spans="1:10" hidden="1" x14ac:dyDescent="0.3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16</v>
      </c>
    </row>
    <row r="16051" spans="1:10" hidden="1" x14ac:dyDescent="0.3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</row>
    <row r="16052" spans="1:10" hidden="1" x14ac:dyDescent="0.3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</row>
    <row r="16053" spans="1:10" hidden="1" x14ac:dyDescent="0.3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</row>
    <row r="16054" spans="1:10" hidden="1" x14ac:dyDescent="0.3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</row>
    <row r="16055" spans="1:10" hidden="1" x14ac:dyDescent="0.3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</row>
    <row r="16056" spans="1:10" hidden="1" x14ac:dyDescent="0.3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</row>
    <row r="16057" spans="1:10" hidden="1" x14ac:dyDescent="0.3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</row>
    <row r="16058" spans="1:10" hidden="1" x14ac:dyDescent="0.3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</row>
    <row r="16059" spans="1:10" hidden="1" x14ac:dyDescent="0.3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</row>
    <row r="16060" spans="1:10" hidden="1" x14ac:dyDescent="0.3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</row>
    <row r="16061" spans="1:10" hidden="1" x14ac:dyDescent="0.3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</row>
    <row r="16062" spans="1:10" hidden="1" x14ac:dyDescent="0.3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</row>
    <row r="16063" spans="1:10" hidden="1" x14ac:dyDescent="0.3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</row>
    <row r="16064" spans="1:10" hidden="1" x14ac:dyDescent="0.3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</row>
    <row r="16065" spans="1:10" hidden="1" x14ac:dyDescent="0.3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</row>
    <row r="16066" spans="1:10" hidden="1" x14ac:dyDescent="0.3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16</v>
      </c>
    </row>
    <row r="16067" spans="1:10" hidden="1" x14ac:dyDescent="0.3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</row>
    <row r="16068" spans="1:10" hidden="1" x14ac:dyDescent="0.3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</row>
    <row r="16069" spans="1:10" hidden="1" x14ac:dyDescent="0.3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</row>
    <row r="16070" spans="1:10" hidden="1" x14ac:dyDescent="0.3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16</v>
      </c>
    </row>
    <row r="16071" spans="1:10" hidden="1" x14ac:dyDescent="0.3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16</v>
      </c>
    </row>
    <row r="16072" spans="1:10" hidden="1" x14ac:dyDescent="0.3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16</v>
      </c>
    </row>
    <row r="16073" spans="1:10" hidden="1" x14ac:dyDescent="0.3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16</v>
      </c>
    </row>
    <row r="16074" spans="1:10" hidden="1" x14ac:dyDescent="0.3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16</v>
      </c>
    </row>
    <row r="16075" spans="1:10" hidden="1" x14ac:dyDescent="0.3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16</v>
      </c>
    </row>
    <row r="16076" spans="1:10" hidden="1" x14ac:dyDescent="0.3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16</v>
      </c>
    </row>
    <row r="16077" spans="1:10" hidden="1" x14ac:dyDescent="0.3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16</v>
      </c>
    </row>
    <row r="16078" spans="1:10" hidden="1" x14ac:dyDescent="0.3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16</v>
      </c>
    </row>
    <row r="16079" spans="1:10" hidden="1" x14ac:dyDescent="0.3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16</v>
      </c>
    </row>
    <row r="16080" spans="1:10" hidden="1" x14ac:dyDescent="0.3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16</v>
      </c>
    </row>
    <row r="16081" spans="1:10" hidden="1" x14ac:dyDescent="0.3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16</v>
      </c>
    </row>
    <row r="16082" spans="1:10" hidden="1" x14ac:dyDescent="0.3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16</v>
      </c>
    </row>
    <row r="16083" spans="1:10" hidden="1" x14ac:dyDescent="0.3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16</v>
      </c>
    </row>
    <row r="16084" spans="1:10" hidden="1" x14ac:dyDescent="0.3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16</v>
      </c>
    </row>
    <row r="16085" spans="1:10" hidden="1" x14ac:dyDescent="0.3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16</v>
      </c>
    </row>
    <row r="16086" spans="1:10" hidden="1" x14ac:dyDescent="0.3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16</v>
      </c>
    </row>
    <row r="16087" spans="1:10" hidden="1" x14ac:dyDescent="0.3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16</v>
      </c>
    </row>
    <row r="16088" spans="1:10" hidden="1" x14ac:dyDescent="0.3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16</v>
      </c>
    </row>
    <row r="16089" spans="1:10" hidden="1" x14ac:dyDescent="0.3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16</v>
      </c>
    </row>
    <row r="16090" spans="1:10" hidden="1" x14ac:dyDescent="0.3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16</v>
      </c>
    </row>
    <row r="16091" spans="1:10" hidden="1" x14ac:dyDescent="0.3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16</v>
      </c>
    </row>
    <row r="16092" spans="1:10" hidden="1" x14ac:dyDescent="0.3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16</v>
      </c>
    </row>
    <row r="16093" spans="1:10" hidden="1" x14ac:dyDescent="0.3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16</v>
      </c>
    </row>
    <row r="16094" spans="1:10" hidden="1" x14ac:dyDescent="0.3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16</v>
      </c>
    </row>
    <row r="16095" spans="1:10" hidden="1" x14ac:dyDescent="0.3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16</v>
      </c>
    </row>
    <row r="16096" spans="1:10" hidden="1" x14ac:dyDescent="0.3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16</v>
      </c>
    </row>
    <row r="16097" spans="1:10" hidden="1" x14ac:dyDescent="0.3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16</v>
      </c>
    </row>
    <row r="16098" spans="1:10" hidden="1" x14ac:dyDescent="0.3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16</v>
      </c>
    </row>
    <row r="16099" spans="1:10" hidden="1" x14ac:dyDescent="0.3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16</v>
      </c>
    </row>
    <row r="16100" spans="1:10" hidden="1" x14ac:dyDescent="0.3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16</v>
      </c>
    </row>
    <row r="16101" spans="1:10" hidden="1" x14ac:dyDescent="0.3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16</v>
      </c>
    </row>
    <row r="16102" spans="1:10" hidden="1" x14ac:dyDescent="0.3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16</v>
      </c>
    </row>
    <row r="16103" spans="1:10" hidden="1" x14ac:dyDescent="0.3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16</v>
      </c>
    </row>
    <row r="16104" spans="1:10" hidden="1" x14ac:dyDescent="0.3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16</v>
      </c>
    </row>
    <row r="16105" spans="1:10" hidden="1" x14ac:dyDescent="0.3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16</v>
      </c>
    </row>
    <row r="16106" spans="1:10" hidden="1" x14ac:dyDescent="0.3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16</v>
      </c>
    </row>
    <row r="16107" spans="1:10" hidden="1" x14ac:dyDescent="0.3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16</v>
      </c>
    </row>
    <row r="16108" spans="1:10" hidden="1" x14ac:dyDescent="0.3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16</v>
      </c>
    </row>
    <row r="16109" spans="1:10" hidden="1" x14ac:dyDescent="0.3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16</v>
      </c>
    </row>
    <row r="16110" spans="1:10" hidden="1" x14ac:dyDescent="0.3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16</v>
      </c>
    </row>
    <row r="16111" spans="1:10" hidden="1" x14ac:dyDescent="0.3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16</v>
      </c>
    </row>
    <row r="16112" spans="1:10" hidden="1" x14ac:dyDescent="0.3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16</v>
      </c>
    </row>
    <row r="16113" spans="1:10" hidden="1" x14ac:dyDescent="0.3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16</v>
      </c>
    </row>
    <row r="16114" spans="1:10" hidden="1" x14ac:dyDescent="0.3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16</v>
      </c>
    </row>
    <row r="16115" spans="1:10" hidden="1" x14ac:dyDescent="0.3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16</v>
      </c>
    </row>
    <row r="16116" spans="1:10" hidden="1" x14ac:dyDescent="0.3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16</v>
      </c>
    </row>
    <row r="16117" spans="1:10" hidden="1" x14ac:dyDescent="0.3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16</v>
      </c>
    </row>
    <row r="16118" spans="1:10" hidden="1" x14ac:dyDescent="0.3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16</v>
      </c>
    </row>
    <row r="16119" spans="1:10" hidden="1" x14ac:dyDescent="0.3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16</v>
      </c>
    </row>
    <row r="16120" spans="1:10" hidden="1" x14ac:dyDescent="0.3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</row>
    <row r="16121" spans="1:10" hidden="1" x14ac:dyDescent="0.3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</row>
    <row r="16122" spans="1:10" hidden="1" x14ac:dyDescent="0.3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</row>
    <row r="16123" spans="1:10" hidden="1" x14ac:dyDescent="0.3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</row>
    <row r="16124" spans="1:10" hidden="1" x14ac:dyDescent="0.3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</row>
    <row r="16125" spans="1:10" hidden="1" x14ac:dyDescent="0.3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</row>
    <row r="16126" spans="1:10" hidden="1" x14ac:dyDescent="0.3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</row>
    <row r="16127" spans="1:10" hidden="1" x14ac:dyDescent="0.3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</row>
    <row r="16128" spans="1:10" hidden="1" x14ac:dyDescent="0.3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</row>
    <row r="16129" spans="1:10" hidden="1" x14ac:dyDescent="0.3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</row>
    <row r="16130" spans="1:10" hidden="1" x14ac:dyDescent="0.3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</row>
    <row r="16131" spans="1:10" hidden="1" x14ac:dyDescent="0.3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</row>
    <row r="16132" spans="1:10" hidden="1" x14ac:dyDescent="0.3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</row>
    <row r="16133" spans="1:10" hidden="1" x14ac:dyDescent="0.3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</row>
    <row r="16134" spans="1:10" hidden="1" x14ac:dyDescent="0.3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</row>
    <row r="16135" spans="1:10" hidden="1" x14ac:dyDescent="0.3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</row>
    <row r="16136" spans="1:10" hidden="1" x14ac:dyDescent="0.3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</row>
    <row r="16137" spans="1:10" hidden="1" x14ac:dyDescent="0.3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</row>
    <row r="16138" spans="1:10" hidden="1" x14ac:dyDescent="0.3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</row>
    <row r="16139" spans="1:10" hidden="1" x14ac:dyDescent="0.3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</row>
    <row r="16140" spans="1:10" hidden="1" x14ac:dyDescent="0.3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</row>
    <row r="16141" spans="1:10" hidden="1" x14ac:dyDescent="0.3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</row>
    <row r="16142" spans="1:10" hidden="1" x14ac:dyDescent="0.3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</row>
    <row r="16143" spans="1:10" hidden="1" x14ac:dyDescent="0.3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</row>
    <row r="16144" spans="1:10" hidden="1" x14ac:dyDescent="0.3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</row>
    <row r="16145" spans="1:10" hidden="1" x14ac:dyDescent="0.3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</row>
    <row r="16146" spans="1:10" hidden="1" x14ac:dyDescent="0.3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</row>
    <row r="16147" spans="1:10" hidden="1" x14ac:dyDescent="0.3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</row>
    <row r="16148" spans="1:10" hidden="1" x14ac:dyDescent="0.3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</row>
    <row r="16149" spans="1:10" hidden="1" x14ac:dyDescent="0.3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</row>
    <row r="16150" spans="1:10" hidden="1" x14ac:dyDescent="0.3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</row>
    <row r="16151" spans="1:10" hidden="1" x14ac:dyDescent="0.3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</row>
    <row r="16152" spans="1:10" hidden="1" x14ac:dyDescent="0.3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</row>
    <row r="16153" spans="1:10" hidden="1" x14ac:dyDescent="0.3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</row>
    <row r="16154" spans="1:10" hidden="1" x14ac:dyDescent="0.3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</row>
    <row r="16155" spans="1:10" hidden="1" x14ac:dyDescent="0.3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</row>
    <row r="16156" spans="1:10" hidden="1" x14ac:dyDescent="0.3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</row>
    <row r="16157" spans="1:10" hidden="1" x14ac:dyDescent="0.3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</row>
    <row r="16158" spans="1:10" hidden="1" x14ac:dyDescent="0.3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</row>
    <row r="16159" spans="1:10" hidden="1" x14ac:dyDescent="0.3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</row>
    <row r="16160" spans="1:10" hidden="1" x14ac:dyDescent="0.3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</row>
    <row r="16161" spans="1:10" hidden="1" x14ac:dyDescent="0.3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</row>
    <row r="16162" spans="1:10" hidden="1" x14ac:dyDescent="0.3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</row>
    <row r="16163" spans="1:10" hidden="1" x14ac:dyDescent="0.3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</row>
    <row r="16164" spans="1:10" hidden="1" x14ac:dyDescent="0.3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</row>
    <row r="16165" spans="1:10" hidden="1" x14ac:dyDescent="0.3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</row>
    <row r="16166" spans="1:10" hidden="1" x14ac:dyDescent="0.3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</row>
    <row r="16167" spans="1:10" hidden="1" x14ac:dyDescent="0.3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</row>
    <row r="16168" spans="1:10" hidden="1" x14ac:dyDescent="0.3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</row>
    <row r="16169" spans="1:10" hidden="1" x14ac:dyDescent="0.3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</row>
    <row r="16170" spans="1:10" hidden="1" x14ac:dyDescent="0.3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</row>
    <row r="16171" spans="1:10" hidden="1" x14ac:dyDescent="0.3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16</v>
      </c>
    </row>
    <row r="16172" spans="1:10" hidden="1" x14ac:dyDescent="0.3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</row>
    <row r="16173" spans="1:10" hidden="1" x14ac:dyDescent="0.3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</row>
    <row r="16174" spans="1:10" hidden="1" x14ac:dyDescent="0.3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16</v>
      </c>
    </row>
    <row r="16175" spans="1:10" hidden="1" x14ac:dyDescent="0.3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</row>
    <row r="16176" spans="1:10" hidden="1" x14ac:dyDescent="0.3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</row>
    <row r="16177" spans="1:10" hidden="1" x14ac:dyDescent="0.3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</row>
    <row r="16178" spans="1:10" hidden="1" x14ac:dyDescent="0.3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</row>
    <row r="16179" spans="1:10" hidden="1" x14ac:dyDescent="0.3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</row>
    <row r="16180" spans="1:10" hidden="1" x14ac:dyDescent="0.3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</row>
    <row r="16181" spans="1:10" hidden="1" x14ac:dyDescent="0.3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14</v>
      </c>
    </row>
    <row r="16182" spans="1:10" hidden="1" x14ac:dyDescent="0.3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14</v>
      </c>
    </row>
    <row r="16183" spans="1:10" hidden="1" x14ac:dyDescent="0.3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14</v>
      </c>
    </row>
    <row r="16184" spans="1:10" hidden="1" x14ac:dyDescent="0.3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14</v>
      </c>
    </row>
    <row r="16185" spans="1:10" hidden="1" x14ac:dyDescent="0.3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14</v>
      </c>
    </row>
    <row r="16186" spans="1:10" hidden="1" x14ac:dyDescent="0.3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14</v>
      </c>
    </row>
    <row r="16187" spans="1:10" hidden="1" x14ac:dyDescent="0.3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14</v>
      </c>
    </row>
    <row r="16188" spans="1:10" hidden="1" x14ac:dyDescent="0.3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14</v>
      </c>
    </row>
    <row r="16189" spans="1:10" hidden="1" x14ac:dyDescent="0.3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14</v>
      </c>
    </row>
    <row r="16190" spans="1:10" hidden="1" x14ac:dyDescent="0.3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14</v>
      </c>
    </row>
    <row r="16191" spans="1:10" hidden="1" x14ac:dyDescent="0.3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14</v>
      </c>
    </row>
    <row r="16192" spans="1:10" hidden="1" x14ac:dyDescent="0.3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14</v>
      </c>
    </row>
    <row r="16193" spans="1:10" hidden="1" x14ac:dyDescent="0.3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14</v>
      </c>
    </row>
    <row r="16194" spans="1:10" hidden="1" x14ac:dyDescent="0.3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14</v>
      </c>
    </row>
    <row r="16195" spans="1:10" hidden="1" x14ac:dyDescent="0.3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14</v>
      </c>
    </row>
    <row r="16196" spans="1:10" hidden="1" x14ac:dyDescent="0.3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14</v>
      </c>
    </row>
    <row r="16197" spans="1:10" hidden="1" x14ac:dyDescent="0.3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14</v>
      </c>
    </row>
    <row r="16198" spans="1:10" hidden="1" x14ac:dyDescent="0.3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14</v>
      </c>
    </row>
    <row r="16199" spans="1:10" hidden="1" x14ac:dyDescent="0.3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14</v>
      </c>
    </row>
    <row r="16200" spans="1:10" hidden="1" x14ac:dyDescent="0.3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14</v>
      </c>
    </row>
    <row r="16201" spans="1:10" hidden="1" x14ac:dyDescent="0.3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14</v>
      </c>
    </row>
    <row r="16202" spans="1:10" hidden="1" x14ac:dyDescent="0.3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14</v>
      </c>
    </row>
    <row r="16203" spans="1:10" hidden="1" x14ac:dyDescent="0.3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14</v>
      </c>
    </row>
    <row r="16204" spans="1:10" hidden="1" x14ac:dyDescent="0.3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14</v>
      </c>
    </row>
    <row r="16205" spans="1:10" hidden="1" x14ac:dyDescent="0.3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14</v>
      </c>
    </row>
    <row r="16206" spans="1:10" hidden="1" x14ac:dyDescent="0.3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14</v>
      </c>
    </row>
    <row r="16207" spans="1:10" hidden="1" x14ac:dyDescent="0.3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14</v>
      </c>
    </row>
    <row r="16208" spans="1:10" hidden="1" x14ac:dyDescent="0.3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14</v>
      </c>
    </row>
    <row r="16209" spans="1:10" hidden="1" x14ac:dyDescent="0.3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14</v>
      </c>
    </row>
    <row r="16210" spans="1:10" hidden="1" x14ac:dyDescent="0.3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14</v>
      </c>
    </row>
    <row r="16211" spans="1:10" hidden="1" x14ac:dyDescent="0.3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14</v>
      </c>
    </row>
    <row r="16212" spans="1:10" hidden="1" x14ac:dyDescent="0.3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14</v>
      </c>
    </row>
    <row r="16213" spans="1:10" hidden="1" x14ac:dyDescent="0.3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14</v>
      </c>
    </row>
    <row r="16214" spans="1:10" hidden="1" x14ac:dyDescent="0.3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14</v>
      </c>
    </row>
    <row r="16215" spans="1:10" hidden="1" x14ac:dyDescent="0.3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14</v>
      </c>
    </row>
    <row r="16216" spans="1:10" hidden="1" x14ac:dyDescent="0.3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14</v>
      </c>
    </row>
    <row r="16217" spans="1:10" hidden="1" x14ac:dyDescent="0.3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14</v>
      </c>
    </row>
    <row r="16218" spans="1:10" hidden="1" x14ac:dyDescent="0.3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14</v>
      </c>
    </row>
    <row r="16219" spans="1:10" hidden="1" x14ac:dyDescent="0.3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14</v>
      </c>
    </row>
    <row r="16220" spans="1:10" hidden="1" x14ac:dyDescent="0.3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14</v>
      </c>
    </row>
    <row r="16221" spans="1:10" hidden="1" x14ac:dyDescent="0.3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14</v>
      </c>
    </row>
    <row r="16222" spans="1:10" hidden="1" x14ac:dyDescent="0.3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14</v>
      </c>
    </row>
    <row r="16223" spans="1:10" hidden="1" x14ac:dyDescent="0.3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14</v>
      </c>
    </row>
    <row r="16224" spans="1:10" hidden="1" x14ac:dyDescent="0.3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14</v>
      </c>
    </row>
    <row r="16225" spans="1:10" hidden="1" x14ac:dyDescent="0.3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14</v>
      </c>
    </row>
    <row r="16226" spans="1:10" hidden="1" x14ac:dyDescent="0.3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14</v>
      </c>
    </row>
    <row r="16227" spans="1:10" hidden="1" x14ac:dyDescent="0.3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14</v>
      </c>
    </row>
    <row r="16228" spans="1:10" hidden="1" x14ac:dyDescent="0.3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14</v>
      </c>
    </row>
    <row r="16229" spans="1:10" hidden="1" x14ac:dyDescent="0.3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14</v>
      </c>
    </row>
    <row r="16230" spans="1:10" hidden="1" x14ac:dyDescent="0.3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14</v>
      </c>
    </row>
    <row r="16231" spans="1:10" hidden="1" x14ac:dyDescent="0.3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14</v>
      </c>
    </row>
    <row r="16232" spans="1:10" hidden="1" x14ac:dyDescent="0.3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14</v>
      </c>
    </row>
    <row r="16233" spans="1:10" hidden="1" x14ac:dyDescent="0.3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14</v>
      </c>
    </row>
    <row r="16234" spans="1:10" hidden="1" x14ac:dyDescent="0.3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14</v>
      </c>
    </row>
    <row r="16235" spans="1:10" hidden="1" x14ac:dyDescent="0.3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14</v>
      </c>
    </row>
    <row r="16236" spans="1:10" hidden="1" x14ac:dyDescent="0.3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14</v>
      </c>
    </row>
    <row r="16237" spans="1:10" hidden="1" x14ac:dyDescent="0.3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14</v>
      </c>
    </row>
    <row r="16238" spans="1:10" hidden="1" x14ac:dyDescent="0.3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14</v>
      </c>
    </row>
    <row r="16239" spans="1:10" hidden="1" x14ac:dyDescent="0.3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14</v>
      </c>
    </row>
    <row r="16240" spans="1:10" hidden="1" x14ac:dyDescent="0.3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14</v>
      </c>
    </row>
    <row r="16241" spans="1:10" hidden="1" x14ac:dyDescent="0.3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14</v>
      </c>
    </row>
    <row r="16242" spans="1:10" hidden="1" x14ac:dyDescent="0.3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14</v>
      </c>
    </row>
    <row r="16243" spans="1:10" hidden="1" x14ac:dyDescent="0.3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14</v>
      </c>
    </row>
    <row r="16244" spans="1:10" hidden="1" x14ac:dyDescent="0.3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14</v>
      </c>
    </row>
    <row r="16245" spans="1:10" hidden="1" x14ac:dyDescent="0.3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14</v>
      </c>
    </row>
    <row r="16246" spans="1:10" hidden="1" x14ac:dyDescent="0.3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14</v>
      </c>
    </row>
    <row r="16247" spans="1:10" hidden="1" x14ac:dyDescent="0.3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14</v>
      </c>
    </row>
    <row r="16248" spans="1:10" hidden="1" x14ac:dyDescent="0.3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14</v>
      </c>
    </row>
    <row r="16249" spans="1:10" hidden="1" x14ac:dyDescent="0.3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14</v>
      </c>
    </row>
    <row r="16250" spans="1:10" hidden="1" x14ac:dyDescent="0.3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14</v>
      </c>
    </row>
    <row r="16251" spans="1:10" hidden="1" x14ac:dyDescent="0.3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14</v>
      </c>
    </row>
    <row r="16252" spans="1:10" hidden="1" x14ac:dyDescent="0.3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14</v>
      </c>
    </row>
    <row r="16253" spans="1:10" hidden="1" x14ac:dyDescent="0.3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14</v>
      </c>
    </row>
    <row r="16254" spans="1:10" hidden="1" x14ac:dyDescent="0.3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14</v>
      </c>
    </row>
    <row r="16255" spans="1:10" hidden="1" x14ac:dyDescent="0.3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14</v>
      </c>
    </row>
    <row r="16256" spans="1:10" hidden="1" x14ac:dyDescent="0.3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14</v>
      </c>
    </row>
    <row r="16257" spans="1:10" hidden="1" x14ac:dyDescent="0.3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14</v>
      </c>
    </row>
    <row r="16258" spans="1:10" hidden="1" x14ac:dyDescent="0.3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14</v>
      </c>
    </row>
    <row r="16259" spans="1:10" hidden="1" x14ac:dyDescent="0.3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14</v>
      </c>
    </row>
    <row r="16260" spans="1:10" hidden="1" x14ac:dyDescent="0.3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14</v>
      </c>
    </row>
    <row r="16261" spans="1:10" hidden="1" x14ac:dyDescent="0.3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14</v>
      </c>
    </row>
    <row r="16262" spans="1:10" hidden="1" x14ac:dyDescent="0.3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14</v>
      </c>
    </row>
    <row r="16263" spans="1:10" hidden="1" x14ac:dyDescent="0.3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14</v>
      </c>
    </row>
    <row r="16264" spans="1:10" hidden="1" x14ac:dyDescent="0.3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14</v>
      </c>
    </row>
    <row r="16265" spans="1:10" hidden="1" x14ac:dyDescent="0.3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14</v>
      </c>
    </row>
    <row r="16266" spans="1:10" hidden="1" x14ac:dyDescent="0.3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14</v>
      </c>
    </row>
    <row r="16267" spans="1:10" hidden="1" x14ac:dyDescent="0.3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14</v>
      </c>
    </row>
    <row r="16268" spans="1:10" hidden="1" x14ac:dyDescent="0.3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14</v>
      </c>
    </row>
    <row r="16269" spans="1:10" hidden="1" x14ac:dyDescent="0.3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14</v>
      </c>
    </row>
    <row r="16270" spans="1:10" hidden="1" x14ac:dyDescent="0.3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14</v>
      </c>
    </row>
    <row r="16271" spans="1:10" hidden="1" x14ac:dyDescent="0.3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14</v>
      </c>
    </row>
    <row r="16272" spans="1:10" hidden="1" x14ac:dyDescent="0.3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14</v>
      </c>
    </row>
    <row r="16273" spans="1:10" hidden="1" x14ac:dyDescent="0.3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14</v>
      </c>
    </row>
    <row r="16274" spans="1:10" hidden="1" x14ac:dyDescent="0.3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14</v>
      </c>
    </row>
    <row r="16275" spans="1:10" hidden="1" x14ac:dyDescent="0.3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14</v>
      </c>
    </row>
    <row r="16276" spans="1:10" hidden="1" x14ac:dyDescent="0.3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14</v>
      </c>
    </row>
    <row r="16277" spans="1:10" hidden="1" x14ac:dyDescent="0.3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14</v>
      </c>
    </row>
    <row r="16278" spans="1:10" hidden="1" x14ac:dyDescent="0.3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14</v>
      </c>
    </row>
    <row r="16279" spans="1:10" hidden="1" x14ac:dyDescent="0.3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14</v>
      </c>
    </row>
    <row r="16280" spans="1:10" hidden="1" x14ac:dyDescent="0.3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14</v>
      </c>
    </row>
    <row r="16281" spans="1:10" hidden="1" x14ac:dyDescent="0.3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14</v>
      </c>
    </row>
    <row r="16282" spans="1:10" hidden="1" x14ac:dyDescent="0.3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14</v>
      </c>
    </row>
    <row r="16283" spans="1:10" hidden="1" x14ac:dyDescent="0.3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14</v>
      </c>
    </row>
    <row r="16284" spans="1:10" hidden="1" x14ac:dyDescent="0.3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14</v>
      </c>
    </row>
    <row r="16285" spans="1:10" hidden="1" x14ac:dyDescent="0.3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14</v>
      </c>
    </row>
    <row r="16286" spans="1:10" hidden="1" x14ac:dyDescent="0.3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14</v>
      </c>
    </row>
    <row r="16287" spans="1:10" hidden="1" x14ac:dyDescent="0.3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14</v>
      </c>
    </row>
    <row r="16288" spans="1:10" hidden="1" x14ac:dyDescent="0.3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14</v>
      </c>
    </row>
    <row r="16289" spans="1:10" hidden="1" x14ac:dyDescent="0.3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14</v>
      </c>
    </row>
    <row r="16290" spans="1:10" hidden="1" x14ac:dyDescent="0.3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14</v>
      </c>
    </row>
    <row r="16291" spans="1:10" hidden="1" x14ac:dyDescent="0.3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14</v>
      </c>
    </row>
    <row r="16292" spans="1:10" hidden="1" x14ac:dyDescent="0.3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14</v>
      </c>
    </row>
    <row r="16293" spans="1:10" hidden="1" x14ac:dyDescent="0.3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14</v>
      </c>
    </row>
    <row r="16294" spans="1:10" hidden="1" x14ac:dyDescent="0.3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14</v>
      </c>
    </row>
    <row r="16295" spans="1:10" hidden="1" x14ac:dyDescent="0.3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14</v>
      </c>
    </row>
    <row r="16296" spans="1:10" hidden="1" x14ac:dyDescent="0.3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14</v>
      </c>
    </row>
    <row r="16297" spans="1:10" hidden="1" x14ac:dyDescent="0.3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14</v>
      </c>
    </row>
    <row r="16298" spans="1:10" hidden="1" x14ac:dyDescent="0.3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14</v>
      </c>
    </row>
    <row r="16299" spans="1:10" hidden="1" x14ac:dyDescent="0.3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14</v>
      </c>
    </row>
    <row r="16300" spans="1:10" hidden="1" x14ac:dyDescent="0.3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14</v>
      </c>
    </row>
    <row r="16301" spans="1:10" hidden="1" x14ac:dyDescent="0.3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14</v>
      </c>
    </row>
    <row r="16302" spans="1:10" hidden="1" x14ac:dyDescent="0.3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14</v>
      </c>
    </row>
    <row r="16303" spans="1:10" hidden="1" x14ac:dyDescent="0.3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14</v>
      </c>
    </row>
    <row r="16304" spans="1:10" hidden="1" x14ac:dyDescent="0.3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14</v>
      </c>
    </row>
    <row r="16305" spans="1:10" hidden="1" x14ac:dyDescent="0.3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14</v>
      </c>
    </row>
    <row r="16306" spans="1:10" hidden="1" x14ac:dyDescent="0.3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14</v>
      </c>
    </row>
    <row r="16307" spans="1:10" hidden="1" x14ac:dyDescent="0.3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14</v>
      </c>
    </row>
    <row r="16308" spans="1:10" hidden="1" x14ac:dyDescent="0.3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14</v>
      </c>
    </row>
    <row r="16309" spans="1:10" hidden="1" x14ac:dyDescent="0.3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14</v>
      </c>
    </row>
    <row r="16310" spans="1:10" hidden="1" x14ac:dyDescent="0.3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14</v>
      </c>
    </row>
    <row r="16311" spans="1:10" hidden="1" x14ac:dyDescent="0.3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14</v>
      </c>
    </row>
    <row r="16312" spans="1:10" hidden="1" x14ac:dyDescent="0.3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14</v>
      </c>
    </row>
    <row r="16313" spans="1:10" hidden="1" x14ac:dyDescent="0.3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14</v>
      </c>
    </row>
    <row r="16314" spans="1:10" hidden="1" x14ac:dyDescent="0.3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14</v>
      </c>
    </row>
    <row r="16315" spans="1:10" hidden="1" x14ac:dyDescent="0.3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14</v>
      </c>
    </row>
    <row r="16316" spans="1:10" hidden="1" x14ac:dyDescent="0.3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14</v>
      </c>
    </row>
    <row r="16317" spans="1:10" hidden="1" x14ac:dyDescent="0.3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14</v>
      </c>
    </row>
    <row r="16318" spans="1:10" hidden="1" x14ac:dyDescent="0.3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14</v>
      </c>
    </row>
    <row r="16319" spans="1:10" hidden="1" x14ac:dyDescent="0.3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14</v>
      </c>
    </row>
    <row r="16320" spans="1:10" hidden="1" x14ac:dyDescent="0.3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14</v>
      </c>
    </row>
    <row r="16321" spans="1:10" hidden="1" x14ac:dyDescent="0.3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14</v>
      </c>
    </row>
    <row r="16322" spans="1:10" hidden="1" x14ac:dyDescent="0.3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14</v>
      </c>
    </row>
    <row r="16323" spans="1:10" hidden="1" x14ac:dyDescent="0.3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14</v>
      </c>
    </row>
    <row r="16324" spans="1:10" hidden="1" x14ac:dyDescent="0.3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14</v>
      </c>
    </row>
    <row r="16325" spans="1:10" hidden="1" x14ac:dyDescent="0.3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14</v>
      </c>
    </row>
    <row r="16326" spans="1:10" hidden="1" x14ac:dyDescent="0.3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14</v>
      </c>
    </row>
    <row r="16327" spans="1:10" hidden="1" x14ac:dyDescent="0.3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14</v>
      </c>
    </row>
    <row r="16328" spans="1:10" hidden="1" x14ac:dyDescent="0.3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14</v>
      </c>
    </row>
    <row r="16329" spans="1:10" hidden="1" x14ac:dyDescent="0.3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14</v>
      </c>
    </row>
    <row r="16330" spans="1:10" hidden="1" x14ac:dyDescent="0.3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14</v>
      </c>
    </row>
    <row r="16331" spans="1:10" hidden="1" x14ac:dyDescent="0.3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14</v>
      </c>
    </row>
    <row r="16332" spans="1:10" hidden="1" x14ac:dyDescent="0.3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14</v>
      </c>
    </row>
    <row r="16333" spans="1:10" hidden="1" x14ac:dyDescent="0.3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14</v>
      </c>
    </row>
    <row r="16334" spans="1:10" hidden="1" x14ac:dyDescent="0.3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14</v>
      </c>
    </row>
    <row r="16335" spans="1:10" hidden="1" x14ac:dyDescent="0.3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14</v>
      </c>
    </row>
    <row r="16336" spans="1:10" hidden="1" x14ac:dyDescent="0.3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14</v>
      </c>
    </row>
    <row r="16337" spans="1:10" hidden="1" x14ac:dyDescent="0.3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14</v>
      </c>
    </row>
    <row r="16338" spans="1:10" hidden="1" x14ac:dyDescent="0.3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14</v>
      </c>
    </row>
    <row r="16339" spans="1:10" hidden="1" x14ac:dyDescent="0.3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14</v>
      </c>
    </row>
    <row r="16340" spans="1:10" hidden="1" x14ac:dyDescent="0.3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14</v>
      </c>
    </row>
    <row r="16341" spans="1:10" hidden="1" x14ac:dyDescent="0.3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14</v>
      </c>
    </row>
    <row r="16342" spans="1:10" hidden="1" x14ac:dyDescent="0.3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14</v>
      </c>
    </row>
    <row r="16343" spans="1:10" hidden="1" x14ac:dyDescent="0.3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14</v>
      </c>
    </row>
    <row r="16344" spans="1:10" hidden="1" x14ac:dyDescent="0.3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14</v>
      </c>
    </row>
    <row r="16345" spans="1:10" hidden="1" x14ac:dyDescent="0.3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14</v>
      </c>
    </row>
    <row r="16346" spans="1:10" hidden="1" x14ac:dyDescent="0.3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14</v>
      </c>
    </row>
    <row r="16347" spans="1:10" hidden="1" x14ac:dyDescent="0.3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14</v>
      </c>
    </row>
    <row r="16348" spans="1:10" hidden="1" x14ac:dyDescent="0.3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14</v>
      </c>
    </row>
    <row r="16349" spans="1:10" hidden="1" x14ac:dyDescent="0.3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14</v>
      </c>
    </row>
    <row r="16350" spans="1:10" hidden="1" x14ac:dyDescent="0.3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14</v>
      </c>
    </row>
    <row r="16351" spans="1:10" hidden="1" x14ac:dyDescent="0.3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14</v>
      </c>
    </row>
    <row r="16352" spans="1:10" hidden="1" x14ac:dyDescent="0.3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14</v>
      </c>
    </row>
    <row r="16353" spans="1:10" hidden="1" x14ac:dyDescent="0.3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14</v>
      </c>
    </row>
    <row r="16354" spans="1:10" hidden="1" x14ac:dyDescent="0.3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14</v>
      </c>
    </row>
    <row r="16355" spans="1:10" hidden="1" x14ac:dyDescent="0.3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14</v>
      </c>
    </row>
    <row r="16356" spans="1:10" hidden="1" x14ac:dyDescent="0.3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14</v>
      </c>
    </row>
    <row r="16357" spans="1:10" hidden="1" x14ac:dyDescent="0.3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14</v>
      </c>
    </row>
    <row r="16358" spans="1:10" hidden="1" x14ac:dyDescent="0.3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14</v>
      </c>
    </row>
    <row r="16359" spans="1:10" hidden="1" x14ac:dyDescent="0.3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14</v>
      </c>
    </row>
    <row r="16360" spans="1:10" hidden="1" x14ac:dyDescent="0.3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14</v>
      </c>
    </row>
    <row r="16361" spans="1:10" hidden="1" x14ac:dyDescent="0.3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14</v>
      </c>
    </row>
    <row r="16362" spans="1:10" hidden="1" x14ac:dyDescent="0.3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14</v>
      </c>
    </row>
    <row r="16363" spans="1:10" hidden="1" x14ac:dyDescent="0.3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14</v>
      </c>
    </row>
    <row r="16364" spans="1:10" hidden="1" x14ac:dyDescent="0.3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14</v>
      </c>
    </row>
    <row r="16365" spans="1:10" hidden="1" x14ac:dyDescent="0.3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14</v>
      </c>
    </row>
    <row r="16366" spans="1:10" hidden="1" x14ac:dyDescent="0.3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14</v>
      </c>
    </row>
    <row r="16367" spans="1:10" hidden="1" x14ac:dyDescent="0.3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14</v>
      </c>
    </row>
    <row r="16368" spans="1:10" hidden="1" x14ac:dyDescent="0.3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14</v>
      </c>
    </row>
    <row r="16369" spans="1:10" hidden="1" x14ac:dyDescent="0.3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14</v>
      </c>
    </row>
    <row r="16370" spans="1:10" hidden="1" x14ac:dyDescent="0.3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14</v>
      </c>
    </row>
    <row r="16371" spans="1:10" hidden="1" x14ac:dyDescent="0.3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14</v>
      </c>
    </row>
    <row r="16372" spans="1:10" hidden="1" x14ac:dyDescent="0.3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14</v>
      </c>
    </row>
    <row r="16373" spans="1:10" hidden="1" x14ac:dyDescent="0.3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14</v>
      </c>
    </row>
    <row r="16374" spans="1:10" hidden="1" x14ac:dyDescent="0.3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14</v>
      </c>
    </row>
    <row r="16375" spans="1:10" hidden="1" x14ac:dyDescent="0.3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14</v>
      </c>
    </row>
    <row r="16376" spans="1:10" hidden="1" x14ac:dyDescent="0.3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14</v>
      </c>
    </row>
    <row r="16377" spans="1:10" hidden="1" x14ac:dyDescent="0.3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14</v>
      </c>
    </row>
    <row r="16378" spans="1:10" hidden="1" x14ac:dyDescent="0.3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14</v>
      </c>
    </row>
    <row r="16379" spans="1:10" hidden="1" x14ac:dyDescent="0.3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14</v>
      </c>
    </row>
    <row r="16380" spans="1:10" hidden="1" x14ac:dyDescent="0.3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14</v>
      </c>
    </row>
    <row r="16381" spans="1:10" hidden="1" x14ac:dyDescent="0.3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14</v>
      </c>
    </row>
    <row r="16382" spans="1:10" hidden="1" x14ac:dyDescent="0.3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14</v>
      </c>
    </row>
    <row r="16383" spans="1:10" hidden="1" x14ac:dyDescent="0.3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14</v>
      </c>
    </row>
    <row r="16384" spans="1:10" hidden="1" x14ac:dyDescent="0.3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14</v>
      </c>
    </row>
    <row r="16385" spans="1:10" hidden="1" x14ac:dyDescent="0.3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14</v>
      </c>
    </row>
    <row r="16386" spans="1:10" hidden="1" x14ac:dyDescent="0.3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14</v>
      </c>
    </row>
    <row r="16387" spans="1:10" hidden="1" x14ac:dyDescent="0.3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14</v>
      </c>
    </row>
    <row r="16388" spans="1:10" hidden="1" x14ac:dyDescent="0.3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14</v>
      </c>
    </row>
    <row r="16389" spans="1:10" hidden="1" x14ac:dyDescent="0.3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14</v>
      </c>
    </row>
    <row r="16390" spans="1:10" hidden="1" x14ac:dyDescent="0.3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14</v>
      </c>
    </row>
    <row r="16391" spans="1:10" hidden="1" x14ac:dyDescent="0.3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14</v>
      </c>
    </row>
    <row r="16392" spans="1:10" hidden="1" x14ac:dyDescent="0.3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14</v>
      </c>
    </row>
    <row r="16393" spans="1:10" hidden="1" x14ac:dyDescent="0.3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14</v>
      </c>
    </row>
    <row r="16394" spans="1:10" hidden="1" x14ac:dyDescent="0.3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14</v>
      </c>
    </row>
    <row r="16395" spans="1:10" hidden="1" x14ac:dyDescent="0.3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14</v>
      </c>
    </row>
    <row r="16396" spans="1:10" hidden="1" x14ac:dyDescent="0.3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14</v>
      </c>
    </row>
    <row r="16397" spans="1:10" hidden="1" x14ac:dyDescent="0.3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14</v>
      </c>
    </row>
    <row r="16398" spans="1:10" hidden="1" x14ac:dyDescent="0.3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14</v>
      </c>
    </row>
    <row r="16399" spans="1:10" hidden="1" x14ac:dyDescent="0.3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14</v>
      </c>
    </row>
    <row r="16400" spans="1:10" hidden="1" x14ac:dyDescent="0.3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14</v>
      </c>
    </row>
    <row r="16401" spans="1:10" hidden="1" x14ac:dyDescent="0.3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14</v>
      </c>
    </row>
    <row r="16402" spans="1:10" hidden="1" x14ac:dyDescent="0.3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14</v>
      </c>
    </row>
    <row r="16403" spans="1:10" hidden="1" x14ac:dyDescent="0.3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14</v>
      </c>
    </row>
    <row r="16404" spans="1:10" hidden="1" x14ac:dyDescent="0.3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14</v>
      </c>
    </row>
    <row r="16405" spans="1:10" hidden="1" x14ac:dyDescent="0.3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14</v>
      </c>
    </row>
    <row r="16406" spans="1:10" hidden="1" x14ac:dyDescent="0.3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14</v>
      </c>
    </row>
    <row r="16407" spans="1:10" hidden="1" x14ac:dyDescent="0.3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14</v>
      </c>
    </row>
    <row r="16408" spans="1:10" hidden="1" x14ac:dyDescent="0.3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14</v>
      </c>
    </row>
    <row r="16409" spans="1:10" hidden="1" x14ac:dyDescent="0.3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14</v>
      </c>
    </row>
    <row r="16410" spans="1:10" hidden="1" x14ac:dyDescent="0.3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14</v>
      </c>
    </row>
    <row r="16411" spans="1:10" hidden="1" x14ac:dyDescent="0.3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14</v>
      </c>
    </row>
    <row r="16412" spans="1:10" hidden="1" x14ac:dyDescent="0.3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14</v>
      </c>
    </row>
    <row r="16413" spans="1:10" hidden="1" x14ac:dyDescent="0.3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14</v>
      </c>
    </row>
    <row r="16414" spans="1:10" hidden="1" x14ac:dyDescent="0.3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14</v>
      </c>
    </row>
    <row r="16415" spans="1:10" hidden="1" x14ac:dyDescent="0.3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14</v>
      </c>
    </row>
    <row r="16416" spans="1:10" hidden="1" x14ac:dyDescent="0.3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14</v>
      </c>
    </row>
    <row r="16417" spans="1:10" hidden="1" x14ac:dyDescent="0.3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14</v>
      </c>
    </row>
    <row r="16418" spans="1:10" hidden="1" x14ac:dyDescent="0.3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14</v>
      </c>
    </row>
    <row r="16419" spans="1:10" hidden="1" x14ac:dyDescent="0.3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14</v>
      </c>
    </row>
    <row r="16420" spans="1:10" hidden="1" x14ac:dyDescent="0.3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14</v>
      </c>
    </row>
    <row r="16421" spans="1:10" hidden="1" x14ac:dyDescent="0.3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14</v>
      </c>
    </row>
    <row r="16422" spans="1:10" hidden="1" x14ac:dyDescent="0.3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14</v>
      </c>
    </row>
    <row r="16423" spans="1:10" hidden="1" x14ac:dyDescent="0.3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14</v>
      </c>
    </row>
    <row r="16424" spans="1:10" hidden="1" x14ac:dyDescent="0.3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14</v>
      </c>
    </row>
    <row r="16425" spans="1:10" hidden="1" x14ac:dyDescent="0.3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14</v>
      </c>
    </row>
    <row r="16426" spans="1:10" hidden="1" x14ac:dyDescent="0.3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14</v>
      </c>
    </row>
    <row r="16427" spans="1:10" hidden="1" x14ac:dyDescent="0.3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14</v>
      </c>
    </row>
    <row r="16428" spans="1:10" hidden="1" x14ac:dyDescent="0.3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14</v>
      </c>
    </row>
    <row r="16429" spans="1:10" hidden="1" x14ac:dyDescent="0.3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14</v>
      </c>
    </row>
    <row r="16430" spans="1:10" hidden="1" x14ac:dyDescent="0.3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14</v>
      </c>
    </row>
    <row r="16431" spans="1:10" hidden="1" x14ac:dyDescent="0.3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14</v>
      </c>
    </row>
    <row r="16432" spans="1:10" hidden="1" x14ac:dyDescent="0.3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14</v>
      </c>
    </row>
    <row r="16433" spans="1:10" hidden="1" x14ac:dyDescent="0.3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14</v>
      </c>
    </row>
    <row r="16434" spans="1:10" hidden="1" x14ac:dyDescent="0.3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14</v>
      </c>
    </row>
    <row r="16435" spans="1:10" hidden="1" x14ac:dyDescent="0.3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14</v>
      </c>
    </row>
    <row r="16436" spans="1:10" hidden="1" x14ac:dyDescent="0.3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14</v>
      </c>
    </row>
    <row r="16437" spans="1:10" hidden="1" x14ac:dyDescent="0.3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14</v>
      </c>
    </row>
    <row r="16438" spans="1:10" hidden="1" x14ac:dyDescent="0.3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14</v>
      </c>
    </row>
    <row r="16439" spans="1:10" hidden="1" x14ac:dyDescent="0.3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14</v>
      </c>
    </row>
    <row r="16440" spans="1:10" hidden="1" x14ac:dyDescent="0.3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14</v>
      </c>
    </row>
    <row r="16441" spans="1:10" hidden="1" x14ac:dyDescent="0.3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14</v>
      </c>
    </row>
    <row r="16442" spans="1:10" hidden="1" x14ac:dyDescent="0.3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14</v>
      </c>
    </row>
    <row r="16443" spans="1:10" hidden="1" x14ac:dyDescent="0.3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14</v>
      </c>
    </row>
    <row r="16444" spans="1:10" hidden="1" x14ac:dyDescent="0.3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14</v>
      </c>
    </row>
    <row r="16445" spans="1:10" hidden="1" x14ac:dyDescent="0.3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14</v>
      </c>
    </row>
    <row r="16446" spans="1:10" hidden="1" x14ac:dyDescent="0.3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14</v>
      </c>
    </row>
    <row r="16447" spans="1:10" hidden="1" x14ac:dyDescent="0.3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14</v>
      </c>
    </row>
    <row r="16448" spans="1:10" hidden="1" x14ac:dyDescent="0.3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14</v>
      </c>
    </row>
    <row r="16449" spans="1:10" hidden="1" x14ac:dyDescent="0.3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14</v>
      </c>
    </row>
    <row r="16450" spans="1:10" hidden="1" x14ac:dyDescent="0.3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14</v>
      </c>
    </row>
    <row r="16451" spans="1:10" hidden="1" x14ac:dyDescent="0.3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14</v>
      </c>
    </row>
    <row r="16452" spans="1:10" hidden="1" x14ac:dyDescent="0.3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14</v>
      </c>
    </row>
    <row r="16453" spans="1:10" hidden="1" x14ac:dyDescent="0.3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14</v>
      </c>
    </row>
    <row r="16454" spans="1:10" hidden="1" x14ac:dyDescent="0.3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14</v>
      </c>
    </row>
    <row r="16455" spans="1:10" hidden="1" x14ac:dyDescent="0.3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14</v>
      </c>
    </row>
    <row r="16456" spans="1:10" hidden="1" x14ac:dyDescent="0.3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14</v>
      </c>
    </row>
    <row r="16457" spans="1:10" hidden="1" x14ac:dyDescent="0.3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14</v>
      </c>
    </row>
    <row r="16458" spans="1:10" hidden="1" x14ac:dyDescent="0.3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14</v>
      </c>
    </row>
    <row r="16459" spans="1:10" hidden="1" x14ac:dyDescent="0.3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14</v>
      </c>
    </row>
    <row r="16460" spans="1:10" hidden="1" x14ac:dyDescent="0.3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14</v>
      </c>
    </row>
    <row r="16461" spans="1:10" hidden="1" x14ac:dyDescent="0.3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14</v>
      </c>
    </row>
    <row r="16462" spans="1:10" hidden="1" x14ac:dyDescent="0.3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14</v>
      </c>
    </row>
    <row r="16463" spans="1:10" hidden="1" x14ac:dyDescent="0.3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14</v>
      </c>
    </row>
    <row r="16464" spans="1:10" hidden="1" x14ac:dyDescent="0.3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14</v>
      </c>
    </row>
    <row r="16465" spans="1:10" hidden="1" x14ac:dyDescent="0.3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14</v>
      </c>
    </row>
    <row r="16466" spans="1:10" hidden="1" x14ac:dyDescent="0.3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14</v>
      </c>
    </row>
    <row r="16467" spans="1:10" hidden="1" x14ac:dyDescent="0.3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14</v>
      </c>
    </row>
    <row r="16468" spans="1:10" hidden="1" x14ac:dyDescent="0.3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14</v>
      </c>
    </row>
    <row r="16469" spans="1:10" hidden="1" x14ac:dyDescent="0.3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14</v>
      </c>
    </row>
    <row r="16470" spans="1:10" hidden="1" x14ac:dyDescent="0.3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14</v>
      </c>
    </row>
    <row r="16471" spans="1:10" hidden="1" x14ac:dyDescent="0.3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14</v>
      </c>
    </row>
    <row r="16472" spans="1:10" hidden="1" x14ac:dyDescent="0.3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14</v>
      </c>
    </row>
    <row r="16473" spans="1:10" hidden="1" x14ac:dyDescent="0.3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14</v>
      </c>
    </row>
    <row r="16474" spans="1:10" hidden="1" x14ac:dyDescent="0.3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14</v>
      </c>
    </row>
    <row r="16475" spans="1:10" hidden="1" x14ac:dyDescent="0.3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14</v>
      </c>
    </row>
    <row r="16476" spans="1:10" hidden="1" x14ac:dyDescent="0.3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14</v>
      </c>
    </row>
    <row r="16477" spans="1:10" hidden="1" x14ac:dyDescent="0.3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14</v>
      </c>
    </row>
    <row r="16478" spans="1:10" hidden="1" x14ac:dyDescent="0.3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14</v>
      </c>
    </row>
    <row r="16479" spans="1:10" hidden="1" x14ac:dyDescent="0.3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14</v>
      </c>
    </row>
    <row r="16480" spans="1:10" hidden="1" x14ac:dyDescent="0.3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14</v>
      </c>
    </row>
    <row r="16481" spans="1:10" hidden="1" x14ac:dyDescent="0.3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14</v>
      </c>
    </row>
    <row r="16482" spans="1:10" hidden="1" x14ac:dyDescent="0.3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14</v>
      </c>
    </row>
    <row r="16483" spans="1:10" hidden="1" x14ac:dyDescent="0.3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14</v>
      </c>
    </row>
    <row r="16484" spans="1:10" hidden="1" x14ac:dyDescent="0.3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14</v>
      </c>
    </row>
    <row r="16485" spans="1:10" hidden="1" x14ac:dyDescent="0.3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14</v>
      </c>
    </row>
    <row r="16486" spans="1:10" hidden="1" x14ac:dyDescent="0.3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14</v>
      </c>
    </row>
    <row r="16487" spans="1:10" hidden="1" x14ac:dyDescent="0.3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14</v>
      </c>
    </row>
    <row r="16488" spans="1:10" hidden="1" x14ac:dyDescent="0.3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14</v>
      </c>
    </row>
    <row r="16489" spans="1:10" hidden="1" x14ac:dyDescent="0.3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14</v>
      </c>
    </row>
    <row r="16490" spans="1:10" hidden="1" x14ac:dyDescent="0.3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14</v>
      </c>
    </row>
    <row r="16491" spans="1:10" hidden="1" x14ac:dyDescent="0.3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14</v>
      </c>
    </row>
    <row r="16492" spans="1:10" hidden="1" x14ac:dyDescent="0.3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14</v>
      </c>
    </row>
    <row r="16493" spans="1:10" hidden="1" x14ac:dyDescent="0.3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14</v>
      </c>
    </row>
    <row r="16494" spans="1:10" hidden="1" x14ac:dyDescent="0.3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14</v>
      </c>
    </row>
    <row r="16495" spans="1:10" hidden="1" x14ac:dyDescent="0.3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14</v>
      </c>
    </row>
    <row r="16496" spans="1:10" hidden="1" x14ac:dyDescent="0.3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14</v>
      </c>
    </row>
    <row r="16497" spans="1:10" hidden="1" x14ac:dyDescent="0.3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14</v>
      </c>
    </row>
    <row r="16498" spans="1:10" hidden="1" x14ac:dyDescent="0.3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14</v>
      </c>
    </row>
    <row r="16499" spans="1:10" hidden="1" x14ac:dyDescent="0.3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14</v>
      </c>
    </row>
    <row r="16500" spans="1:10" hidden="1" x14ac:dyDescent="0.3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14</v>
      </c>
    </row>
    <row r="16501" spans="1:10" hidden="1" x14ac:dyDescent="0.3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14</v>
      </c>
    </row>
    <row r="16502" spans="1:10" hidden="1" x14ac:dyDescent="0.3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14</v>
      </c>
    </row>
    <row r="16503" spans="1:10" hidden="1" x14ac:dyDescent="0.3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14</v>
      </c>
    </row>
    <row r="16504" spans="1:10" hidden="1" x14ac:dyDescent="0.3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14</v>
      </c>
    </row>
    <row r="16505" spans="1:10" hidden="1" x14ac:dyDescent="0.3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14</v>
      </c>
    </row>
    <row r="16506" spans="1:10" hidden="1" x14ac:dyDescent="0.3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14</v>
      </c>
    </row>
    <row r="16507" spans="1:10" hidden="1" x14ac:dyDescent="0.3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14</v>
      </c>
    </row>
    <row r="16508" spans="1:10" hidden="1" x14ac:dyDescent="0.3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14</v>
      </c>
    </row>
    <row r="16509" spans="1:10" hidden="1" x14ac:dyDescent="0.3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14</v>
      </c>
    </row>
    <row r="16510" spans="1:10" hidden="1" x14ac:dyDescent="0.3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14</v>
      </c>
    </row>
    <row r="16511" spans="1:10" hidden="1" x14ac:dyDescent="0.3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14</v>
      </c>
    </row>
    <row r="16512" spans="1:10" hidden="1" x14ac:dyDescent="0.3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14</v>
      </c>
    </row>
    <row r="16513" spans="1:10" hidden="1" x14ac:dyDescent="0.3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14</v>
      </c>
    </row>
    <row r="16514" spans="1:10" hidden="1" x14ac:dyDescent="0.3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14</v>
      </c>
    </row>
    <row r="16515" spans="1:10" hidden="1" x14ac:dyDescent="0.3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14</v>
      </c>
    </row>
    <row r="16516" spans="1:10" hidden="1" x14ac:dyDescent="0.3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14</v>
      </c>
    </row>
    <row r="16517" spans="1:10" hidden="1" x14ac:dyDescent="0.3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14</v>
      </c>
    </row>
    <row r="16518" spans="1:10" hidden="1" x14ac:dyDescent="0.3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14</v>
      </c>
    </row>
    <row r="16519" spans="1:10" hidden="1" x14ac:dyDescent="0.3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14</v>
      </c>
    </row>
    <row r="16520" spans="1:10" hidden="1" x14ac:dyDescent="0.3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14</v>
      </c>
    </row>
    <row r="16521" spans="1:10" hidden="1" x14ac:dyDescent="0.3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14</v>
      </c>
    </row>
    <row r="16522" spans="1:10" hidden="1" x14ac:dyDescent="0.3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14</v>
      </c>
    </row>
    <row r="16523" spans="1:10" hidden="1" x14ac:dyDescent="0.3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14</v>
      </c>
    </row>
    <row r="16524" spans="1:10" hidden="1" x14ac:dyDescent="0.3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14</v>
      </c>
    </row>
    <row r="16525" spans="1:10" hidden="1" x14ac:dyDescent="0.3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14</v>
      </c>
    </row>
    <row r="16526" spans="1:10" hidden="1" x14ac:dyDescent="0.3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14</v>
      </c>
    </row>
    <row r="16527" spans="1:10" hidden="1" x14ac:dyDescent="0.3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14</v>
      </c>
    </row>
    <row r="16528" spans="1:10" hidden="1" x14ac:dyDescent="0.3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14</v>
      </c>
    </row>
    <row r="16529" spans="1:10" hidden="1" x14ac:dyDescent="0.3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14</v>
      </c>
    </row>
    <row r="16530" spans="1:10" hidden="1" x14ac:dyDescent="0.3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14</v>
      </c>
    </row>
    <row r="16531" spans="1:10" hidden="1" x14ac:dyDescent="0.3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14</v>
      </c>
    </row>
    <row r="16532" spans="1:10" hidden="1" x14ac:dyDescent="0.3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14</v>
      </c>
    </row>
    <row r="16533" spans="1:10" hidden="1" x14ac:dyDescent="0.3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14</v>
      </c>
    </row>
    <row r="16534" spans="1:10" hidden="1" x14ac:dyDescent="0.3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14</v>
      </c>
    </row>
    <row r="16535" spans="1:10" hidden="1" x14ac:dyDescent="0.3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14</v>
      </c>
    </row>
    <row r="16536" spans="1:10" hidden="1" x14ac:dyDescent="0.3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14</v>
      </c>
    </row>
    <row r="16537" spans="1:10" hidden="1" x14ac:dyDescent="0.3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14</v>
      </c>
    </row>
    <row r="16538" spans="1:10" hidden="1" x14ac:dyDescent="0.3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14</v>
      </c>
    </row>
    <row r="16539" spans="1:10" hidden="1" x14ac:dyDescent="0.3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14</v>
      </c>
    </row>
    <row r="16540" spans="1:10" hidden="1" x14ac:dyDescent="0.3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14</v>
      </c>
    </row>
    <row r="16541" spans="1:10" hidden="1" x14ac:dyDescent="0.3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14</v>
      </c>
    </row>
    <row r="16542" spans="1:10" hidden="1" x14ac:dyDescent="0.3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14</v>
      </c>
    </row>
    <row r="16543" spans="1:10" hidden="1" x14ac:dyDescent="0.3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14</v>
      </c>
    </row>
    <row r="16544" spans="1:10" hidden="1" x14ac:dyDescent="0.3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14</v>
      </c>
    </row>
    <row r="16545" spans="1:10" hidden="1" x14ac:dyDescent="0.3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14</v>
      </c>
    </row>
    <row r="16546" spans="1:10" hidden="1" x14ac:dyDescent="0.3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14</v>
      </c>
    </row>
    <row r="16547" spans="1:10" hidden="1" x14ac:dyDescent="0.3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14</v>
      </c>
    </row>
    <row r="16548" spans="1:10" hidden="1" x14ac:dyDescent="0.3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14</v>
      </c>
    </row>
    <row r="16549" spans="1:10" hidden="1" x14ac:dyDescent="0.3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14</v>
      </c>
    </row>
    <row r="16550" spans="1:10" hidden="1" x14ac:dyDescent="0.3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14</v>
      </c>
    </row>
    <row r="16551" spans="1:10" hidden="1" x14ac:dyDescent="0.3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14</v>
      </c>
    </row>
    <row r="16552" spans="1:10" hidden="1" x14ac:dyDescent="0.3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14</v>
      </c>
    </row>
    <row r="16553" spans="1:10" hidden="1" x14ac:dyDescent="0.3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14</v>
      </c>
    </row>
    <row r="16554" spans="1:10" hidden="1" x14ac:dyDescent="0.3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14</v>
      </c>
    </row>
    <row r="16555" spans="1:10" hidden="1" x14ac:dyDescent="0.3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14</v>
      </c>
    </row>
    <row r="16556" spans="1:10" hidden="1" x14ac:dyDescent="0.3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14</v>
      </c>
    </row>
    <row r="16557" spans="1:10" hidden="1" x14ac:dyDescent="0.3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14</v>
      </c>
    </row>
    <row r="16558" spans="1:10" hidden="1" x14ac:dyDescent="0.3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14</v>
      </c>
    </row>
    <row r="16559" spans="1:10" hidden="1" x14ac:dyDescent="0.3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14</v>
      </c>
    </row>
    <row r="16560" spans="1:10" hidden="1" x14ac:dyDescent="0.3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14</v>
      </c>
    </row>
    <row r="16561" spans="1:10" hidden="1" x14ac:dyDescent="0.3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14</v>
      </c>
    </row>
    <row r="16562" spans="1:10" hidden="1" x14ac:dyDescent="0.3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14</v>
      </c>
    </row>
    <row r="16563" spans="1:10" hidden="1" x14ac:dyDescent="0.3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14</v>
      </c>
    </row>
    <row r="16564" spans="1:10" hidden="1" x14ac:dyDescent="0.3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14</v>
      </c>
    </row>
    <row r="16565" spans="1:10" hidden="1" x14ac:dyDescent="0.3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14</v>
      </c>
    </row>
    <row r="16566" spans="1:10" hidden="1" x14ac:dyDescent="0.3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14</v>
      </c>
    </row>
    <row r="16567" spans="1:10" hidden="1" x14ac:dyDescent="0.3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14</v>
      </c>
    </row>
    <row r="16568" spans="1:10" hidden="1" x14ac:dyDescent="0.3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14</v>
      </c>
    </row>
    <row r="16569" spans="1:10" hidden="1" x14ac:dyDescent="0.3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14</v>
      </c>
    </row>
    <row r="16570" spans="1:10" hidden="1" x14ac:dyDescent="0.3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14</v>
      </c>
    </row>
    <row r="16571" spans="1:10" hidden="1" x14ac:dyDescent="0.3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14</v>
      </c>
    </row>
    <row r="16572" spans="1:10" hidden="1" x14ac:dyDescent="0.3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14</v>
      </c>
    </row>
    <row r="16573" spans="1:10" hidden="1" x14ac:dyDescent="0.3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14</v>
      </c>
    </row>
    <row r="16574" spans="1:10" hidden="1" x14ac:dyDescent="0.3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14</v>
      </c>
    </row>
    <row r="16575" spans="1:10" hidden="1" x14ac:dyDescent="0.3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14</v>
      </c>
    </row>
    <row r="16576" spans="1:10" hidden="1" x14ac:dyDescent="0.3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14</v>
      </c>
    </row>
    <row r="16577" spans="1:10" hidden="1" x14ac:dyDescent="0.3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14</v>
      </c>
    </row>
    <row r="16578" spans="1:10" hidden="1" x14ac:dyDescent="0.3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14</v>
      </c>
    </row>
    <row r="16579" spans="1:10" hidden="1" x14ac:dyDescent="0.3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14</v>
      </c>
    </row>
    <row r="16580" spans="1:10" hidden="1" x14ac:dyDescent="0.3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14</v>
      </c>
    </row>
    <row r="16581" spans="1:10" hidden="1" x14ac:dyDescent="0.3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14</v>
      </c>
    </row>
    <row r="16582" spans="1:10" hidden="1" x14ac:dyDescent="0.3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14</v>
      </c>
    </row>
    <row r="16583" spans="1:10" hidden="1" x14ac:dyDescent="0.3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14</v>
      </c>
    </row>
    <row r="16584" spans="1:10" hidden="1" x14ac:dyDescent="0.3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14</v>
      </c>
    </row>
    <row r="16585" spans="1:10" hidden="1" x14ac:dyDescent="0.3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14</v>
      </c>
    </row>
    <row r="16586" spans="1:10" hidden="1" x14ac:dyDescent="0.3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14</v>
      </c>
    </row>
    <row r="16587" spans="1:10" hidden="1" x14ac:dyDescent="0.3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14</v>
      </c>
    </row>
    <row r="16588" spans="1:10" hidden="1" x14ac:dyDescent="0.3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14</v>
      </c>
    </row>
    <row r="16589" spans="1:10" hidden="1" x14ac:dyDescent="0.3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14</v>
      </c>
    </row>
    <row r="16590" spans="1:10" hidden="1" x14ac:dyDescent="0.3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14</v>
      </c>
    </row>
    <row r="16591" spans="1:10" hidden="1" x14ac:dyDescent="0.3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14</v>
      </c>
    </row>
    <row r="16592" spans="1:10" hidden="1" x14ac:dyDescent="0.3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14</v>
      </c>
    </row>
    <row r="16593" spans="1:10" hidden="1" x14ac:dyDescent="0.3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14</v>
      </c>
    </row>
    <row r="16594" spans="1:10" hidden="1" x14ac:dyDescent="0.3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14</v>
      </c>
    </row>
    <row r="16595" spans="1:10" hidden="1" x14ac:dyDescent="0.3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14</v>
      </c>
    </row>
    <row r="16596" spans="1:10" hidden="1" x14ac:dyDescent="0.3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14</v>
      </c>
    </row>
    <row r="16597" spans="1:10" hidden="1" x14ac:dyDescent="0.3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14</v>
      </c>
    </row>
    <row r="16598" spans="1:10" hidden="1" x14ac:dyDescent="0.3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14</v>
      </c>
    </row>
    <row r="16599" spans="1:10" x14ac:dyDescent="0.3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</row>
    <row r="16600" spans="1:10" x14ac:dyDescent="0.3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</row>
    <row r="16601" spans="1:10" x14ac:dyDescent="0.3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</row>
    <row r="16602" spans="1:10" x14ac:dyDescent="0.3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</row>
    <row r="16603" spans="1:10" x14ac:dyDescent="0.3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</row>
    <row r="16604" spans="1:10" x14ac:dyDescent="0.3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</row>
    <row r="16605" spans="1:10" x14ac:dyDescent="0.3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</row>
    <row r="16606" spans="1:10" x14ac:dyDescent="0.3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</row>
    <row r="16607" spans="1:10" x14ac:dyDescent="0.3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</row>
    <row r="16608" spans="1:10" x14ac:dyDescent="0.3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</row>
    <row r="16609" spans="1:10" x14ac:dyDescent="0.3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</row>
    <row r="16610" spans="1:10" x14ac:dyDescent="0.3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</row>
    <row r="16611" spans="1:10" x14ac:dyDescent="0.3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</row>
    <row r="16612" spans="1:10" x14ac:dyDescent="0.3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</row>
    <row r="16613" spans="1:10" x14ac:dyDescent="0.3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</row>
    <row r="16614" spans="1:10" hidden="1" x14ac:dyDescent="0.3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16</v>
      </c>
    </row>
    <row r="16615" spans="1:10" hidden="1" x14ac:dyDescent="0.3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16</v>
      </c>
    </row>
    <row r="16616" spans="1:10" hidden="1" x14ac:dyDescent="0.3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16</v>
      </c>
    </row>
    <row r="16617" spans="1:10" hidden="1" x14ac:dyDescent="0.3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16</v>
      </c>
    </row>
    <row r="16618" spans="1:10" hidden="1" x14ac:dyDescent="0.3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16</v>
      </c>
    </row>
    <row r="16619" spans="1:10" hidden="1" x14ac:dyDescent="0.3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16</v>
      </c>
    </row>
    <row r="16620" spans="1:10" hidden="1" x14ac:dyDescent="0.3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16</v>
      </c>
    </row>
    <row r="16621" spans="1:10" hidden="1" x14ac:dyDescent="0.3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16</v>
      </c>
    </row>
    <row r="16622" spans="1:10" hidden="1" x14ac:dyDescent="0.3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16</v>
      </c>
    </row>
    <row r="16623" spans="1:10" hidden="1" x14ac:dyDescent="0.3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16</v>
      </c>
    </row>
    <row r="16624" spans="1:10" hidden="1" x14ac:dyDescent="0.3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16</v>
      </c>
    </row>
    <row r="16625" spans="1:10" hidden="1" x14ac:dyDescent="0.3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16</v>
      </c>
    </row>
    <row r="16626" spans="1:10" hidden="1" x14ac:dyDescent="0.3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16</v>
      </c>
    </row>
    <row r="16627" spans="1:10" hidden="1" x14ac:dyDescent="0.3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16</v>
      </c>
    </row>
    <row r="16628" spans="1:10" hidden="1" x14ac:dyDescent="0.3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16</v>
      </c>
    </row>
    <row r="16629" spans="1:10" hidden="1" x14ac:dyDescent="0.3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16</v>
      </c>
    </row>
    <row r="16630" spans="1:10" hidden="1" x14ac:dyDescent="0.3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16</v>
      </c>
    </row>
    <row r="16631" spans="1:10" hidden="1" x14ac:dyDescent="0.3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16</v>
      </c>
    </row>
    <row r="16632" spans="1:10" hidden="1" x14ac:dyDescent="0.3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16</v>
      </c>
    </row>
    <row r="16633" spans="1:10" hidden="1" x14ac:dyDescent="0.3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16</v>
      </c>
    </row>
    <row r="16634" spans="1:10" hidden="1" x14ac:dyDescent="0.3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16</v>
      </c>
    </row>
    <row r="16635" spans="1:10" hidden="1" x14ac:dyDescent="0.3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16</v>
      </c>
    </row>
    <row r="16636" spans="1:10" hidden="1" x14ac:dyDescent="0.3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16</v>
      </c>
    </row>
    <row r="16637" spans="1:10" hidden="1" x14ac:dyDescent="0.3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16</v>
      </c>
    </row>
    <row r="16638" spans="1:10" hidden="1" x14ac:dyDescent="0.3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16</v>
      </c>
    </row>
    <row r="16639" spans="1:10" hidden="1" x14ac:dyDescent="0.3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16</v>
      </c>
    </row>
    <row r="16640" spans="1:10" hidden="1" x14ac:dyDescent="0.3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16</v>
      </c>
    </row>
    <row r="16641" spans="1:10" hidden="1" x14ac:dyDescent="0.3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16</v>
      </c>
    </row>
    <row r="16642" spans="1:10" hidden="1" x14ac:dyDescent="0.3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16</v>
      </c>
    </row>
    <row r="16643" spans="1:10" hidden="1" x14ac:dyDescent="0.3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16</v>
      </c>
    </row>
    <row r="16644" spans="1:10" hidden="1" x14ac:dyDescent="0.3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16</v>
      </c>
    </row>
    <row r="16645" spans="1:10" hidden="1" x14ac:dyDescent="0.3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16</v>
      </c>
    </row>
    <row r="16646" spans="1:10" hidden="1" x14ac:dyDescent="0.3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16</v>
      </c>
    </row>
    <row r="16647" spans="1:10" hidden="1" x14ac:dyDescent="0.3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16</v>
      </c>
    </row>
    <row r="16648" spans="1:10" hidden="1" x14ac:dyDescent="0.3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16</v>
      </c>
    </row>
    <row r="16649" spans="1:10" hidden="1" x14ac:dyDescent="0.3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16</v>
      </c>
    </row>
    <row r="16650" spans="1:10" hidden="1" x14ac:dyDescent="0.3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16</v>
      </c>
    </row>
    <row r="16651" spans="1:10" hidden="1" x14ac:dyDescent="0.3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16</v>
      </c>
    </row>
    <row r="16652" spans="1:10" hidden="1" x14ac:dyDescent="0.3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16</v>
      </c>
    </row>
    <row r="16653" spans="1:10" hidden="1" x14ac:dyDescent="0.3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16</v>
      </c>
    </row>
    <row r="16654" spans="1:10" hidden="1" x14ac:dyDescent="0.3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16</v>
      </c>
    </row>
    <row r="16655" spans="1:10" hidden="1" x14ac:dyDescent="0.3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16</v>
      </c>
    </row>
    <row r="16656" spans="1:10" hidden="1" x14ac:dyDescent="0.3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16</v>
      </c>
    </row>
    <row r="16657" spans="1:10" hidden="1" x14ac:dyDescent="0.3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16</v>
      </c>
    </row>
    <row r="16658" spans="1:10" hidden="1" x14ac:dyDescent="0.3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16</v>
      </c>
    </row>
    <row r="16659" spans="1:10" hidden="1" x14ac:dyDescent="0.3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16</v>
      </c>
    </row>
    <row r="16660" spans="1:10" hidden="1" x14ac:dyDescent="0.3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16</v>
      </c>
    </row>
    <row r="16661" spans="1:10" hidden="1" x14ac:dyDescent="0.3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16</v>
      </c>
    </row>
    <row r="16662" spans="1:10" hidden="1" x14ac:dyDescent="0.3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16</v>
      </c>
    </row>
    <row r="16663" spans="1:10" hidden="1" x14ac:dyDescent="0.3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16</v>
      </c>
    </row>
    <row r="16664" spans="1:10" hidden="1" x14ac:dyDescent="0.3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16</v>
      </c>
    </row>
    <row r="16665" spans="1:10" hidden="1" x14ac:dyDescent="0.3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16</v>
      </c>
    </row>
    <row r="16666" spans="1:10" hidden="1" x14ac:dyDescent="0.3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16</v>
      </c>
    </row>
    <row r="16667" spans="1:10" hidden="1" x14ac:dyDescent="0.3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16</v>
      </c>
    </row>
    <row r="16668" spans="1:10" hidden="1" x14ac:dyDescent="0.3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16</v>
      </c>
    </row>
    <row r="16669" spans="1:10" hidden="1" x14ac:dyDescent="0.3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16</v>
      </c>
    </row>
    <row r="16670" spans="1:10" hidden="1" x14ac:dyDescent="0.3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16</v>
      </c>
    </row>
    <row r="16671" spans="1:10" hidden="1" x14ac:dyDescent="0.3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16</v>
      </c>
    </row>
    <row r="16672" spans="1:10" x14ac:dyDescent="0.3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</row>
    <row r="16673" spans="1:10" hidden="1" x14ac:dyDescent="0.3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16</v>
      </c>
    </row>
    <row r="16674" spans="1:10" hidden="1" x14ac:dyDescent="0.3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16</v>
      </c>
    </row>
    <row r="16675" spans="1:10" hidden="1" x14ac:dyDescent="0.3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16</v>
      </c>
    </row>
    <row r="16676" spans="1:10" hidden="1" x14ac:dyDescent="0.3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16</v>
      </c>
    </row>
    <row r="16677" spans="1:10" hidden="1" x14ac:dyDescent="0.3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16</v>
      </c>
    </row>
    <row r="16678" spans="1:10" hidden="1" x14ac:dyDescent="0.3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16</v>
      </c>
    </row>
    <row r="16679" spans="1:10" x14ac:dyDescent="0.3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</row>
    <row r="16680" spans="1:10" x14ac:dyDescent="0.3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</row>
    <row r="16681" spans="1:10" x14ac:dyDescent="0.3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</row>
    <row r="16682" spans="1:10" x14ac:dyDescent="0.3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</row>
    <row r="16683" spans="1:10" x14ac:dyDescent="0.3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</row>
    <row r="16684" spans="1:10" x14ac:dyDescent="0.3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</row>
    <row r="16685" spans="1:10" x14ac:dyDescent="0.3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</row>
    <row r="16686" spans="1:10" x14ac:dyDescent="0.3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</row>
    <row r="16687" spans="1:10" x14ac:dyDescent="0.3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</row>
    <row r="16688" spans="1:10" x14ac:dyDescent="0.3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</row>
    <row r="16689" spans="1:10" x14ac:dyDescent="0.3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</row>
    <row r="16690" spans="1:10" x14ac:dyDescent="0.3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</row>
    <row r="16691" spans="1:10" x14ac:dyDescent="0.3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</row>
    <row r="16692" spans="1:10" x14ac:dyDescent="0.3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</row>
    <row r="16693" spans="1:10" x14ac:dyDescent="0.3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</row>
    <row r="16694" spans="1:10" x14ac:dyDescent="0.3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</row>
    <row r="16695" spans="1:10" x14ac:dyDescent="0.3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</row>
    <row r="16696" spans="1:10" x14ac:dyDescent="0.3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</row>
    <row r="16697" spans="1:10" x14ac:dyDescent="0.3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</row>
    <row r="16698" spans="1:10" x14ac:dyDescent="0.3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</row>
    <row r="16699" spans="1:10" x14ac:dyDescent="0.3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</row>
    <row r="16700" spans="1:10" x14ac:dyDescent="0.3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</row>
    <row r="16701" spans="1:10" x14ac:dyDescent="0.3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</row>
    <row r="16702" spans="1:10" x14ac:dyDescent="0.3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</row>
    <row r="16703" spans="1:10" x14ac:dyDescent="0.3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</row>
    <row r="16704" spans="1:10" x14ac:dyDescent="0.3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</row>
    <row r="16705" spans="1:10" x14ac:dyDescent="0.3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</row>
    <row r="16706" spans="1:10" x14ac:dyDescent="0.3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</row>
    <row r="16707" spans="1:10" x14ac:dyDescent="0.3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</row>
    <row r="16708" spans="1:10" x14ac:dyDescent="0.3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</row>
    <row r="16709" spans="1:10" x14ac:dyDescent="0.3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</row>
    <row r="16710" spans="1:10" x14ac:dyDescent="0.3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</row>
    <row r="16711" spans="1:10" x14ac:dyDescent="0.3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</row>
    <row r="16712" spans="1:10" x14ac:dyDescent="0.3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</row>
    <row r="16713" spans="1:10" x14ac:dyDescent="0.3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</row>
    <row r="16714" spans="1:10" x14ac:dyDescent="0.3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</row>
    <row r="16715" spans="1:10" x14ac:dyDescent="0.3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</row>
    <row r="16716" spans="1:10" x14ac:dyDescent="0.3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</row>
    <row r="16717" spans="1:10" x14ac:dyDescent="0.3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</row>
    <row r="16718" spans="1:10" x14ac:dyDescent="0.3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</row>
    <row r="16719" spans="1:10" x14ac:dyDescent="0.3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</row>
    <row r="16720" spans="1:10" x14ac:dyDescent="0.3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</row>
    <row r="16721" spans="1:10" x14ac:dyDescent="0.3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</row>
    <row r="16722" spans="1:10" x14ac:dyDescent="0.3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</row>
    <row r="16723" spans="1:10" x14ac:dyDescent="0.3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</row>
    <row r="16724" spans="1:10" x14ac:dyDescent="0.3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</row>
    <row r="16725" spans="1:10" x14ac:dyDescent="0.3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</row>
    <row r="16726" spans="1:10" x14ac:dyDescent="0.3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</row>
    <row r="16727" spans="1:10" x14ac:dyDescent="0.3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</row>
    <row r="16728" spans="1:10" x14ac:dyDescent="0.3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</row>
    <row r="16729" spans="1:10" x14ac:dyDescent="0.3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</row>
    <row r="16730" spans="1:10" x14ac:dyDescent="0.3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</row>
    <row r="16731" spans="1:10" x14ac:dyDescent="0.3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</row>
    <row r="16732" spans="1:10" hidden="1" x14ac:dyDescent="0.3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14</v>
      </c>
    </row>
    <row r="16733" spans="1:10" x14ac:dyDescent="0.3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</row>
    <row r="16734" spans="1:10" x14ac:dyDescent="0.3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</row>
    <row r="16735" spans="1:10" x14ac:dyDescent="0.3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</row>
    <row r="16736" spans="1:10" hidden="1" x14ac:dyDescent="0.3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</row>
    <row r="16737" spans="1:10" hidden="1" x14ac:dyDescent="0.3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</row>
    <row r="16738" spans="1:10" hidden="1" x14ac:dyDescent="0.3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</row>
    <row r="16739" spans="1:10" hidden="1" x14ac:dyDescent="0.3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</row>
    <row r="16740" spans="1:10" hidden="1" x14ac:dyDescent="0.3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</row>
    <row r="16741" spans="1:10" hidden="1" x14ac:dyDescent="0.3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</row>
    <row r="16742" spans="1:10" hidden="1" x14ac:dyDescent="0.3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</row>
    <row r="16743" spans="1:10" hidden="1" x14ac:dyDescent="0.3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16</v>
      </c>
    </row>
    <row r="16744" spans="1:10" hidden="1" x14ac:dyDescent="0.3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16</v>
      </c>
    </row>
    <row r="16745" spans="1:10" hidden="1" x14ac:dyDescent="0.3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16</v>
      </c>
    </row>
    <row r="16746" spans="1:10" hidden="1" x14ac:dyDescent="0.3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16</v>
      </c>
    </row>
    <row r="16747" spans="1:10" hidden="1" x14ac:dyDescent="0.3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16</v>
      </c>
    </row>
    <row r="16748" spans="1:10" hidden="1" x14ac:dyDescent="0.3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16</v>
      </c>
    </row>
    <row r="16749" spans="1:10" hidden="1" x14ac:dyDescent="0.3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16</v>
      </c>
    </row>
    <row r="16750" spans="1:10" hidden="1" x14ac:dyDescent="0.3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16</v>
      </c>
    </row>
    <row r="16751" spans="1:10" hidden="1" x14ac:dyDescent="0.3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16</v>
      </c>
    </row>
    <row r="16752" spans="1:10" hidden="1" x14ac:dyDescent="0.3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16</v>
      </c>
    </row>
    <row r="16753" spans="1:10" hidden="1" x14ac:dyDescent="0.3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16</v>
      </c>
    </row>
    <row r="16754" spans="1:10" hidden="1" x14ac:dyDescent="0.3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16</v>
      </c>
    </row>
    <row r="16755" spans="1:10" hidden="1" x14ac:dyDescent="0.3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16</v>
      </c>
    </row>
    <row r="16756" spans="1:10" hidden="1" x14ac:dyDescent="0.3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16</v>
      </c>
    </row>
    <row r="16757" spans="1:10" hidden="1" x14ac:dyDescent="0.3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16</v>
      </c>
    </row>
    <row r="16758" spans="1:10" hidden="1" x14ac:dyDescent="0.3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16</v>
      </c>
    </row>
    <row r="16759" spans="1:10" hidden="1" x14ac:dyDescent="0.3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16</v>
      </c>
    </row>
    <row r="16760" spans="1:10" hidden="1" x14ac:dyDescent="0.3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16</v>
      </c>
    </row>
    <row r="16761" spans="1:10" hidden="1" x14ac:dyDescent="0.3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16</v>
      </c>
    </row>
    <row r="16762" spans="1:10" hidden="1" x14ac:dyDescent="0.3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16</v>
      </c>
    </row>
    <row r="16763" spans="1:10" hidden="1" x14ac:dyDescent="0.3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16</v>
      </c>
    </row>
    <row r="16764" spans="1:10" hidden="1" x14ac:dyDescent="0.3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16</v>
      </c>
    </row>
    <row r="16765" spans="1:10" hidden="1" x14ac:dyDescent="0.3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16</v>
      </c>
    </row>
    <row r="16766" spans="1:10" hidden="1" x14ac:dyDescent="0.3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16</v>
      </c>
    </row>
    <row r="16767" spans="1:10" hidden="1" x14ac:dyDescent="0.3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16</v>
      </c>
    </row>
    <row r="16768" spans="1:10" hidden="1" x14ac:dyDescent="0.3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16</v>
      </c>
    </row>
    <row r="16769" spans="1:10" hidden="1" x14ac:dyDescent="0.3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16</v>
      </c>
    </row>
    <row r="16770" spans="1:10" hidden="1" x14ac:dyDescent="0.3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16</v>
      </c>
    </row>
    <row r="16771" spans="1:10" hidden="1" x14ac:dyDescent="0.3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16</v>
      </c>
    </row>
    <row r="16772" spans="1:10" hidden="1" x14ac:dyDescent="0.3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16</v>
      </c>
    </row>
    <row r="16773" spans="1:10" hidden="1" x14ac:dyDescent="0.3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16</v>
      </c>
    </row>
    <row r="16774" spans="1:10" hidden="1" x14ac:dyDescent="0.3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16</v>
      </c>
    </row>
    <row r="16775" spans="1:10" hidden="1" x14ac:dyDescent="0.3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16</v>
      </c>
    </row>
    <row r="16776" spans="1:10" hidden="1" x14ac:dyDescent="0.3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16</v>
      </c>
    </row>
    <row r="16777" spans="1:10" hidden="1" x14ac:dyDescent="0.3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16</v>
      </c>
    </row>
    <row r="16778" spans="1:10" hidden="1" x14ac:dyDescent="0.3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16</v>
      </c>
    </row>
    <row r="16779" spans="1:10" hidden="1" x14ac:dyDescent="0.3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16</v>
      </c>
    </row>
    <row r="16780" spans="1:10" hidden="1" x14ac:dyDescent="0.3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16</v>
      </c>
    </row>
    <row r="16781" spans="1:10" hidden="1" x14ac:dyDescent="0.3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16</v>
      </c>
    </row>
    <row r="16782" spans="1:10" hidden="1" x14ac:dyDescent="0.3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16</v>
      </c>
    </row>
    <row r="16783" spans="1:10" hidden="1" x14ac:dyDescent="0.3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16</v>
      </c>
    </row>
    <row r="16784" spans="1:10" hidden="1" x14ac:dyDescent="0.3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16</v>
      </c>
    </row>
    <row r="16785" spans="1:10" hidden="1" x14ac:dyDescent="0.3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16</v>
      </c>
    </row>
    <row r="16786" spans="1:10" hidden="1" x14ac:dyDescent="0.3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16</v>
      </c>
    </row>
    <row r="16787" spans="1:10" hidden="1" x14ac:dyDescent="0.3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16</v>
      </c>
    </row>
    <row r="16788" spans="1:10" hidden="1" x14ac:dyDescent="0.3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16</v>
      </c>
    </row>
    <row r="16789" spans="1:10" hidden="1" x14ac:dyDescent="0.3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16</v>
      </c>
    </row>
    <row r="16790" spans="1:10" hidden="1" x14ac:dyDescent="0.3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16</v>
      </c>
    </row>
    <row r="16791" spans="1:10" hidden="1" x14ac:dyDescent="0.3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16</v>
      </c>
    </row>
    <row r="16792" spans="1:10" hidden="1" x14ac:dyDescent="0.3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16</v>
      </c>
    </row>
    <row r="16793" spans="1:10" hidden="1" x14ac:dyDescent="0.3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16</v>
      </c>
    </row>
    <row r="16794" spans="1:10" hidden="1" x14ac:dyDescent="0.3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16</v>
      </c>
    </row>
    <row r="16795" spans="1:10" hidden="1" x14ac:dyDescent="0.3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16</v>
      </c>
    </row>
    <row r="16796" spans="1:10" hidden="1" x14ac:dyDescent="0.3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16</v>
      </c>
    </row>
    <row r="16797" spans="1:10" hidden="1" x14ac:dyDescent="0.3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16</v>
      </c>
    </row>
    <row r="16798" spans="1:10" hidden="1" x14ac:dyDescent="0.3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16</v>
      </c>
    </row>
    <row r="16799" spans="1:10" hidden="1" x14ac:dyDescent="0.3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16</v>
      </c>
    </row>
    <row r="16800" spans="1:10" hidden="1" x14ac:dyDescent="0.3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16</v>
      </c>
    </row>
    <row r="16801" spans="1:10" hidden="1" x14ac:dyDescent="0.3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16</v>
      </c>
    </row>
    <row r="16802" spans="1:10" hidden="1" x14ac:dyDescent="0.3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16</v>
      </c>
    </row>
    <row r="16803" spans="1:10" hidden="1" x14ac:dyDescent="0.3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16</v>
      </c>
    </row>
    <row r="16804" spans="1:10" hidden="1" x14ac:dyDescent="0.3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16</v>
      </c>
    </row>
    <row r="16805" spans="1:10" hidden="1" x14ac:dyDescent="0.3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16</v>
      </c>
    </row>
    <row r="16806" spans="1:10" hidden="1" x14ac:dyDescent="0.3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16</v>
      </c>
    </row>
    <row r="16807" spans="1:10" hidden="1" x14ac:dyDescent="0.3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16</v>
      </c>
    </row>
    <row r="16808" spans="1:10" hidden="1" x14ac:dyDescent="0.3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16</v>
      </c>
    </row>
    <row r="16809" spans="1:10" hidden="1" x14ac:dyDescent="0.3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16</v>
      </c>
    </row>
    <row r="16810" spans="1:10" hidden="1" x14ac:dyDescent="0.3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16</v>
      </c>
    </row>
    <row r="16811" spans="1:10" hidden="1" x14ac:dyDescent="0.3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16</v>
      </c>
    </row>
    <row r="16812" spans="1:10" hidden="1" x14ac:dyDescent="0.3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16</v>
      </c>
    </row>
    <row r="16813" spans="1:10" hidden="1" x14ac:dyDescent="0.3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16</v>
      </c>
    </row>
    <row r="16814" spans="1:10" hidden="1" x14ac:dyDescent="0.3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16</v>
      </c>
    </row>
    <row r="16815" spans="1:10" hidden="1" x14ac:dyDescent="0.3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16</v>
      </c>
    </row>
    <row r="16816" spans="1:10" hidden="1" x14ac:dyDescent="0.3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16</v>
      </c>
    </row>
    <row r="16817" spans="1:10" hidden="1" x14ac:dyDescent="0.3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16</v>
      </c>
    </row>
    <row r="16818" spans="1:10" hidden="1" x14ac:dyDescent="0.3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16</v>
      </c>
    </row>
    <row r="16819" spans="1:10" hidden="1" x14ac:dyDescent="0.3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16</v>
      </c>
    </row>
    <row r="16820" spans="1:10" hidden="1" x14ac:dyDescent="0.3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16</v>
      </c>
    </row>
    <row r="16821" spans="1:10" hidden="1" x14ac:dyDescent="0.3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16</v>
      </c>
    </row>
    <row r="16822" spans="1:10" hidden="1" x14ac:dyDescent="0.3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16</v>
      </c>
    </row>
    <row r="16823" spans="1:10" hidden="1" x14ac:dyDescent="0.3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16</v>
      </c>
    </row>
    <row r="16824" spans="1:10" hidden="1" x14ac:dyDescent="0.3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16</v>
      </c>
    </row>
    <row r="16825" spans="1:10" hidden="1" x14ac:dyDescent="0.3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16</v>
      </c>
    </row>
    <row r="16826" spans="1:10" hidden="1" x14ac:dyDescent="0.3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16</v>
      </c>
    </row>
    <row r="16827" spans="1:10" hidden="1" x14ac:dyDescent="0.3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16</v>
      </c>
    </row>
    <row r="16828" spans="1:10" hidden="1" x14ac:dyDescent="0.3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16</v>
      </c>
    </row>
    <row r="16829" spans="1:10" hidden="1" x14ac:dyDescent="0.3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16</v>
      </c>
    </row>
    <row r="16830" spans="1:10" hidden="1" x14ac:dyDescent="0.3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16</v>
      </c>
    </row>
    <row r="16831" spans="1:10" hidden="1" x14ac:dyDescent="0.3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16</v>
      </c>
    </row>
    <row r="16832" spans="1:10" hidden="1" x14ac:dyDescent="0.3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16</v>
      </c>
    </row>
    <row r="16833" spans="1:10" hidden="1" x14ac:dyDescent="0.3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16</v>
      </c>
    </row>
    <row r="16834" spans="1:10" hidden="1" x14ac:dyDescent="0.3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16</v>
      </c>
    </row>
    <row r="16835" spans="1:10" hidden="1" x14ac:dyDescent="0.3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16</v>
      </c>
    </row>
    <row r="16836" spans="1:10" hidden="1" x14ac:dyDescent="0.3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16</v>
      </c>
    </row>
    <row r="16837" spans="1:10" hidden="1" x14ac:dyDescent="0.3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16</v>
      </c>
    </row>
    <row r="16838" spans="1:10" hidden="1" x14ac:dyDescent="0.3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16</v>
      </c>
    </row>
    <row r="16839" spans="1:10" hidden="1" x14ac:dyDescent="0.3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16</v>
      </c>
    </row>
    <row r="16840" spans="1:10" hidden="1" x14ac:dyDescent="0.3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16</v>
      </c>
    </row>
    <row r="16841" spans="1:10" hidden="1" x14ac:dyDescent="0.3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16</v>
      </c>
    </row>
    <row r="16842" spans="1:10" hidden="1" x14ac:dyDescent="0.3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16</v>
      </c>
    </row>
    <row r="16843" spans="1:10" hidden="1" x14ac:dyDescent="0.3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16</v>
      </c>
    </row>
    <row r="16844" spans="1:10" hidden="1" x14ac:dyDescent="0.3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16</v>
      </c>
    </row>
    <row r="16845" spans="1:10" hidden="1" x14ac:dyDescent="0.3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16</v>
      </c>
    </row>
    <row r="16846" spans="1:10" hidden="1" x14ac:dyDescent="0.3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16</v>
      </c>
    </row>
    <row r="16847" spans="1:10" hidden="1" x14ac:dyDescent="0.3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16</v>
      </c>
    </row>
    <row r="16848" spans="1:10" hidden="1" x14ac:dyDescent="0.3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16</v>
      </c>
    </row>
    <row r="16849" spans="1:10" hidden="1" x14ac:dyDescent="0.3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16</v>
      </c>
    </row>
    <row r="16850" spans="1:10" hidden="1" x14ac:dyDescent="0.3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16</v>
      </c>
    </row>
    <row r="16851" spans="1:10" hidden="1" x14ac:dyDescent="0.3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16</v>
      </c>
    </row>
    <row r="16852" spans="1:10" hidden="1" x14ac:dyDescent="0.3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16</v>
      </c>
    </row>
    <row r="16853" spans="1:10" hidden="1" x14ac:dyDescent="0.3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16</v>
      </c>
    </row>
    <row r="16854" spans="1:10" hidden="1" x14ac:dyDescent="0.3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16</v>
      </c>
    </row>
    <row r="16855" spans="1:10" hidden="1" x14ac:dyDescent="0.3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16</v>
      </c>
    </row>
    <row r="16856" spans="1:10" hidden="1" x14ac:dyDescent="0.3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16</v>
      </c>
    </row>
    <row r="16857" spans="1:10" hidden="1" x14ac:dyDescent="0.3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16</v>
      </c>
    </row>
    <row r="16858" spans="1:10" hidden="1" x14ac:dyDescent="0.3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16</v>
      </c>
    </row>
    <row r="16859" spans="1:10" hidden="1" x14ac:dyDescent="0.3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16</v>
      </c>
    </row>
    <row r="16860" spans="1:10" hidden="1" x14ac:dyDescent="0.3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16</v>
      </c>
    </row>
    <row r="16861" spans="1:10" hidden="1" x14ac:dyDescent="0.3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16</v>
      </c>
    </row>
    <row r="16862" spans="1:10" hidden="1" x14ac:dyDescent="0.3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16</v>
      </c>
    </row>
    <row r="16863" spans="1:10" hidden="1" x14ac:dyDescent="0.3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16</v>
      </c>
    </row>
    <row r="16864" spans="1:10" hidden="1" x14ac:dyDescent="0.3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16</v>
      </c>
    </row>
    <row r="16865" spans="1:10" hidden="1" x14ac:dyDescent="0.3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16</v>
      </c>
    </row>
    <row r="16866" spans="1:10" hidden="1" x14ac:dyDescent="0.3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16</v>
      </c>
    </row>
    <row r="16867" spans="1:10" hidden="1" x14ac:dyDescent="0.3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16</v>
      </c>
    </row>
    <row r="16868" spans="1:10" hidden="1" x14ac:dyDescent="0.3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16</v>
      </c>
    </row>
    <row r="16869" spans="1:10" hidden="1" x14ac:dyDescent="0.3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16</v>
      </c>
    </row>
    <row r="16870" spans="1:10" hidden="1" x14ac:dyDescent="0.3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16</v>
      </c>
    </row>
    <row r="16871" spans="1:10" hidden="1" x14ac:dyDescent="0.3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16</v>
      </c>
    </row>
    <row r="16872" spans="1:10" hidden="1" x14ac:dyDescent="0.3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16</v>
      </c>
    </row>
    <row r="16873" spans="1:10" hidden="1" x14ac:dyDescent="0.3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16</v>
      </c>
    </row>
    <row r="16874" spans="1:10" hidden="1" x14ac:dyDescent="0.3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16</v>
      </c>
    </row>
    <row r="16875" spans="1:10" hidden="1" x14ac:dyDescent="0.3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16</v>
      </c>
    </row>
    <row r="16876" spans="1:10" hidden="1" x14ac:dyDescent="0.3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16</v>
      </c>
    </row>
    <row r="16877" spans="1:10" hidden="1" x14ac:dyDescent="0.3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16</v>
      </c>
    </row>
    <row r="16878" spans="1:10" hidden="1" x14ac:dyDescent="0.3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16</v>
      </c>
    </row>
    <row r="16879" spans="1:10" hidden="1" x14ac:dyDescent="0.3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16</v>
      </c>
    </row>
    <row r="16880" spans="1:10" hidden="1" x14ac:dyDescent="0.3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16</v>
      </c>
    </row>
    <row r="16881" spans="1:10" hidden="1" x14ac:dyDescent="0.3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16</v>
      </c>
    </row>
    <row r="16882" spans="1:10" hidden="1" x14ac:dyDescent="0.3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16</v>
      </c>
    </row>
    <row r="16883" spans="1:10" hidden="1" x14ac:dyDescent="0.3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16</v>
      </c>
    </row>
    <row r="16884" spans="1:10" hidden="1" x14ac:dyDescent="0.3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16</v>
      </c>
    </row>
    <row r="16885" spans="1:10" hidden="1" x14ac:dyDescent="0.3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16</v>
      </c>
    </row>
    <row r="16886" spans="1:10" hidden="1" x14ac:dyDescent="0.3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16</v>
      </c>
    </row>
    <row r="16887" spans="1:10" hidden="1" x14ac:dyDescent="0.3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16</v>
      </c>
    </row>
    <row r="16888" spans="1:10" hidden="1" x14ac:dyDescent="0.3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16</v>
      </c>
    </row>
    <row r="16889" spans="1:10" hidden="1" x14ac:dyDescent="0.3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16</v>
      </c>
    </row>
    <row r="16890" spans="1:10" hidden="1" x14ac:dyDescent="0.3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16</v>
      </c>
    </row>
    <row r="16891" spans="1:10" hidden="1" x14ac:dyDescent="0.3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16</v>
      </c>
    </row>
    <row r="16892" spans="1:10" hidden="1" x14ac:dyDescent="0.3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16</v>
      </c>
    </row>
    <row r="16893" spans="1:10" hidden="1" x14ac:dyDescent="0.3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16</v>
      </c>
    </row>
    <row r="16894" spans="1:10" hidden="1" x14ac:dyDescent="0.3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16</v>
      </c>
    </row>
    <row r="16895" spans="1:10" hidden="1" x14ac:dyDescent="0.3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16</v>
      </c>
    </row>
    <row r="16896" spans="1:10" hidden="1" x14ac:dyDescent="0.3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16</v>
      </c>
    </row>
    <row r="16897" spans="1:10" hidden="1" x14ac:dyDescent="0.3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16</v>
      </c>
    </row>
    <row r="16898" spans="1:10" hidden="1" x14ac:dyDescent="0.3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16</v>
      </c>
    </row>
    <row r="16899" spans="1:10" hidden="1" x14ac:dyDescent="0.3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16</v>
      </c>
    </row>
    <row r="16900" spans="1:10" hidden="1" x14ac:dyDescent="0.3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16</v>
      </c>
    </row>
    <row r="16901" spans="1:10" hidden="1" x14ac:dyDescent="0.3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16</v>
      </c>
    </row>
    <row r="16902" spans="1:10" hidden="1" x14ac:dyDescent="0.3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16</v>
      </c>
    </row>
    <row r="16903" spans="1:10" hidden="1" x14ac:dyDescent="0.3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16</v>
      </c>
    </row>
    <row r="16904" spans="1:10" hidden="1" x14ac:dyDescent="0.3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16</v>
      </c>
    </row>
    <row r="16905" spans="1:10" hidden="1" x14ac:dyDescent="0.3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16</v>
      </c>
    </row>
    <row r="16906" spans="1:10" hidden="1" x14ac:dyDescent="0.3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16</v>
      </c>
    </row>
    <row r="16907" spans="1:10" hidden="1" x14ac:dyDescent="0.3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16</v>
      </c>
    </row>
    <row r="16908" spans="1:10" hidden="1" x14ac:dyDescent="0.3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16</v>
      </c>
    </row>
    <row r="16909" spans="1:10" hidden="1" x14ac:dyDescent="0.3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16</v>
      </c>
    </row>
    <row r="16910" spans="1:10" hidden="1" x14ac:dyDescent="0.3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16</v>
      </c>
    </row>
    <row r="16911" spans="1:10" hidden="1" x14ac:dyDescent="0.3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16</v>
      </c>
    </row>
    <row r="16912" spans="1:10" hidden="1" x14ac:dyDescent="0.3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16</v>
      </c>
    </row>
    <row r="16913" spans="1:10" hidden="1" x14ac:dyDescent="0.3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16</v>
      </c>
    </row>
    <row r="16914" spans="1:10" hidden="1" x14ac:dyDescent="0.3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16</v>
      </c>
    </row>
    <row r="16915" spans="1:10" hidden="1" x14ac:dyDescent="0.3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16</v>
      </c>
    </row>
    <row r="16916" spans="1:10" hidden="1" x14ac:dyDescent="0.3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16</v>
      </c>
    </row>
    <row r="16917" spans="1:10" hidden="1" x14ac:dyDescent="0.3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16</v>
      </c>
    </row>
    <row r="16918" spans="1:10" hidden="1" x14ac:dyDescent="0.3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16</v>
      </c>
    </row>
    <row r="16919" spans="1:10" hidden="1" x14ac:dyDescent="0.3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16</v>
      </c>
    </row>
    <row r="16920" spans="1:10" hidden="1" x14ac:dyDescent="0.3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16</v>
      </c>
    </row>
    <row r="16921" spans="1:10" hidden="1" x14ac:dyDescent="0.3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16</v>
      </c>
    </row>
    <row r="16922" spans="1:10" hidden="1" x14ac:dyDescent="0.3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16</v>
      </c>
    </row>
    <row r="16923" spans="1:10" hidden="1" x14ac:dyDescent="0.3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16</v>
      </c>
    </row>
    <row r="16924" spans="1:10" hidden="1" x14ac:dyDescent="0.3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16</v>
      </c>
    </row>
    <row r="16925" spans="1:10" hidden="1" x14ac:dyDescent="0.3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16</v>
      </c>
    </row>
    <row r="16926" spans="1:10" hidden="1" x14ac:dyDescent="0.3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</row>
    <row r="16927" spans="1:10" hidden="1" x14ac:dyDescent="0.3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</row>
    <row r="16928" spans="1:10" hidden="1" x14ac:dyDescent="0.3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16</v>
      </c>
    </row>
    <row r="16929" spans="1:10" hidden="1" x14ac:dyDescent="0.3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16</v>
      </c>
    </row>
    <row r="16930" spans="1:10" hidden="1" x14ac:dyDescent="0.3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16</v>
      </c>
    </row>
    <row r="16931" spans="1:10" hidden="1" x14ac:dyDescent="0.3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16</v>
      </c>
    </row>
    <row r="16932" spans="1:10" hidden="1" x14ac:dyDescent="0.3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16</v>
      </c>
    </row>
    <row r="16933" spans="1:10" hidden="1" x14ac:dyDescent="0.3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16</v>
      </c>
    </row>
    <row r="16934" spans="1:10" hidden="1" x14ac:dyDescent="0.3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16</v>
      </c>
    </row>
    <row r="16935" spans="1:10" hidden="1" x14ac:dyDescent="0.3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16</v>
      </c>
    </row>
    <row r="16936" spans="1:10" hidden="1" x14ac:dyDescent="0.3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16</v>
      </c>
    </row>
    <row r="16937" spans="1:10" hidden="1" x14ac:dyDescent="0.3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16</v>
      </c>
    </row>
    <row r="16938" spans="1:10" hidden="1" x14ac:dyDescent="0.3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16</v>
      </c>
    </row>
    <row r="16939" spans="1:10" hidden="1" x14ac:dyDescent="0.3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16</v>
      </c>
    </row>
    <row r="16940" spans="1:10" hidden="1" x14ac:dyDescent="0.3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16</v>
      </c>
    </row>
    <row r="16941" spans="1:10" hidden="1" x14ac:dyDescent="0.3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16</v>
      </c>
    </row>
    <row r="16942" spans="1:10" hidden="1" x14ac:dyDescent="0.3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16</v>
      </c>
    </row>
    <row r="16943" spans="1:10" hidden="1" x14ac:dyDescent="0.3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16</v>
      </c>
    </row>
    <row r="16944" spans="1:10" hidden="1" x14ac:dyDescent="0.3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16</v>
      </c>
    </row>
    <row r="16945" spans="1:10" hidden="1" x14ac:dyDescent="0.3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16</v>
      </c>
    </row>
    <row r="16946" spans="1:10" hidden="1" x14ac:dyDescent="0.3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16</v>
      </c>
    </row>
    <row r="16947" spans="1:10" hidden="1" x14ac:dyDescent="0.3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16</v>
      </c>
    </row>
    <row r="16948" spans="1:10" hidden="1" x14ac:dyDescent="0.3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16</v>
      </c>
    </row>
    <row r="16949" spans="1:10" hidden="1" x14ac:dyDescent="0.3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16</v>
      </c>
    </row>
    <row r="16950" spans="1:10" hidden="1" x14ac:dyDescent="0.3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16</v>
      </c>
    </row>
    <row r="16951" spans="1:10" hidden="1" x14ac:dyDescent="0.3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16</v>
      </c>
    </row>
    <row r="16952" spans="1:10" hidden="1" x14ac:dyDescent="0.3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16</v>
      </c>
    </row>
    <row r="16953" spans="1:10" hidden="1" x14ac:dyDescent="0.3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16</v>
      </c>
    </row>
    <row r="16954" spans="1:10" hidden="1" x14ac:dyDescent="0.3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16</v>
      </c>
    </row>
    <row r="16955" spans="1:10" hidden="1" x14ac:dyDescent="0.3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16</v>
      </c>
    </row>
    <row r="16956" spans="1:10" hidden="1" x14ac:dyDescent="0.3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16</v>
      </c>
    </row>
    <row r="16957" spans="1:10" hidden="1" x14ac:dyDescent="0.3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16</v>
      </c>
    </row>
    <row r="16958" spans="1:10" hidden="1" x14ac:dyDescent="0.3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16</v>
      </c>
    </row>
    <row r="16959" spans="1:10" hidden="1" x14ac:dyDescent="0.3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16</v>
      </c>
    </row>
    <row r="16960" spans="1:10" hidden="1" x14ac:dyDescent="0.3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16</v>
      </c>
    </row>
    <row r="16961" spans="1:10" hidden="1" x14ac:dyDescent="0.3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16</v>
      </c>
    </row>
    <row r="16962" spans="1:10" hidden="1" x14ac:dyDescent="0.3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16</v>
      </c>
    </row>
    <row r="16963" spans="1:10" hidden="1" x14ac:dyDescent="0.3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16</v>
      </c>
    </row>
    <row r="16964" spans="1:10" hidden="1" x14ac:dyDescent="0.3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16</v>
      </c>
    </row>
    <row r="16965" spans="1:10" hidden="1" x14ac:dyDescent="0.3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16</v>
      </c>
    </row>
    <row r="16966" spans="1:10" hidden="1" x14ac:dyDescent="0.3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16</v>
      </c>
    </row>
    <row r="16967" spans="1:10" hidden="1" x14ac:dyDescent="0.3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16</v>
      </c>
    </row>
    <row r="16968" spans="1:10" hidden="1" x14ac:dyDescent="0.3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16</v>
      </c>
    </row>
    <row r="16969" spans="1:10" hidden="1" x14ac:dyDescent="0.3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16</v>
      </c>
    </row>
    <row r="16970" spans="1:10" hidden="1" x14ac:dyDescent="0.3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16</v>
      </c>
    </row>
    <row r="16971" spans="1:10" hidden="1" x14ac:dyDescent="0.3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16</v>
      </c>
    </row>
    <row r="16972" spans="1:10" hidden="1" x14ac:dyDescent="0.3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16</v>
      </c>
    </row>
    <row r="16973" spans="1:10" hidden="1" x14ac:dyDescent="0.3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16</v>
      </c>
    </row>
    <row r="16974" spans="1:10" hidden="1" x14ac:dyDescent="0.3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16</v>
      </c>
    </row>
    <row r="16975" spans="1:10" hidden="1" x14ac:dyDescent="0.3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16</v>
      </c>
    </row>
    <row r="16976" spans="1:10" hidden="1" x14ac:dyDescent="0.3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16</v>
      </c>
    </row>
    <row r="16977" spans="1:10" hidden="1" x14ac:dyDescent="0.3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16</v>
      </c>
    </row>
    <row r="16978" spans="1:10" hidden="1" x14ac:dyDescent="0.3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16</v>
      </c>
    </row>
    <row r="16979" spans="1:10" hidden="1" x14ac:dyDescent="0.3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16</v>
      </c>
    </row>
    <row r="16980" spans="1:10" hidden="1" x14ac:dyDescent="0.3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</row>
    <row r="16981" spans="1:10" hidden="1" x14ac:dyDescent="0.3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16</v>
      </c>
    </row>
    <row r="16982" spans="1:10" hidden="1" x14ac:dyDescent="0.3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</row>
    <row r="16983" spans="1:10" hidden="1" x14ac:dyDescent="0.3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</row>
    <row r="16984" spans="1:10" hidden="1" x14ac:dyDescent="0.3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16</v>
      </c>
    </row>
    <row r="16985" spans="1:10" hidden="1" x14ac:dyDescent="0.3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</row>
    <row r="16986" spans="1:10" hidden="1" x14ac:dyDescent="0.3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16</v>
      </c>
    </row>
    <row r="16987" spans="1:10" hidden="1" x14ac:dyDescent="0.3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</row>
    <row r="16988" spans="1:10" hidden="1" x14ac:dyDescent="0.3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</row>
    <row r="16989" spans="1:10" hidden="1" x14ac:dyDescent="0.3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</row>
    <row r="16990" spans="1:10" hidden="1" x14ac:dyDescent="0.3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</row>
    <row r="16991" spans="1:10" hidden="1" x14ac:dyDescent="0.3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</row>
    <row r="16992" spans="1:10" hidden="1" x14ac:dyDescent="0.3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</row>
    <row r="16993" spans="1:10" hidden="1" x14ac:dyDescent="0.3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</row>
    <row r="16994" spans="1:10" hidden="1" x14ac:dyDescent="0.3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</row>
    <row r="16995" spans="1:10" hidden="1" x14ac:dyDescent="0.3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</row>
    <row r="16996" spans="1:10" hidden="1" x14ac:dyDescent="0.3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</row>
    <row r="16997" spans="1:10" hidden="1" x14ac:dyDescent="0.3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</row>
    <row r="16998" spans="1:10" hidden="1" x14ac:dyDescent="0.3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</row>
    <row r="16999" spans="1:10" hidden="1" x14ac:dyDescent="0.3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</row>
    <row r="17000" spans="1:10" hidden="1" x14ac:dyDescent="0.3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</row>
    <row r="17001" spans="1:10" hidden="1" x14ac:dyDescent="0.3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</row>
    <row r="17002" spans="1:10" hidden="1" x14ac:dyDescent="0.3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</row>
    <row r="17003" spans="1:10" hidden="1" x14ac:dyDescent="0.3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</row>
    <row r="17004" spans="1:10" hidden="1" x14ac:dyDescent="0.3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</row>
    <row r="17005" spans="1:10" hidden="1" x14ac:dyDescent="0.3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16</v>
      </c>
    </row>
    <row r="17006" spans="1:10" hidden="1" x14ac:dyDescent="0.3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16</v>
      </c>
    </row>
    <row r="17007" spans="1:10" hidden="1" x14ac:dyDescent="0.3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16</v>
      </c>
    </row>
    <row r="17008" spans="1:10" hidden="1" x14ac:dyDescent="0.3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16</v>
      </c>
    </row>
    <row r="17009" spans="1:10" hidden="1" x14ac:dyDescent="0.3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16</v>
      </c>
    </row>
    <row r="17010" spans="1:10" hidden="1" x14ac:dyDescent="0.3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16</v>
      </c>
    </row>
    <row r="17011" spans="1:10" hidden="1" x14ac:dyDescent="0.3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16</v>
      </c>
    </row>
    <row r="17012" spans="1:10" hidden="1" x14ac:dyDescent="0.3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16</v>
      </c>
    </row>
    <row r="17013" spans="1:10" hidden="1" x14ac:dyDescent="0.3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16</v>
      </c>
    </row>
    <row r="17014" spans="1:10" hidden="1" x14ac:dyDescent="0.3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16</v>
      </c>
    </row>
    <row r="17015" spans="1:10" hidden="1" x14ac:dyDescent="0.3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16</v>
      </c>
    </row>
    <row r="17016" spans="1:10" hidden="1" x14ac:dyDescent="0.3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16</v>
      </c>
    </row>
    <row r="17017" spans="1:10" hidden="1" x14ac:dyDescent="0.3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16</v>
      </c>
    </row>
    <row r="17018" spans="1:10" hidden="1" x14ac:dyDescent="0.3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16</v>
      </c>
    </row>
    <row r="17019" spans="1:10" hidden="1" x14ac:dyDescent="0.3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16</v>
      </c>
    </row>
    <row r="17020" spans="1:10" hidden="1" x14ac:dyDescent="0.3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16</v>
      </c>
    </row>
    <row r="17021" spans="1:10" hidden="1" x14ac:dyDescent="0.3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16</v>
      </c>
    </row>
    <row r="17022" spans="1:10" hidden="1" x14ac:dyDescent="0.3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16</v>
      </c>
    </row>
    <row r="17023" spans="1:10" hidden="1" x14ac:dyDescent="0.3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16</v>
      </c>
    </row>
    <row r="17024" spans="1:10" hidden="1" x14ac:dyDescent="0.3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16</v>
      </c>
    </row>
    <row r="17025" spans="1:10" hidden="1" x14ac:dyDescent="0.3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16</v>
      </c>
    </row>
    <row r="17026" spans="1:10" hidden="1" x14ac:dyDescent="0.3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16</v>
      </c>
    </row>
    <row r="17027" spans="1:10" hidden="1" x14ac:dyDescent="0.3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16</v>
      </c>
    </row>
    <row r="17028" spans="1:10" hidden="1" x14ac:dyDescent="0.3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16</v>
      </c>
    </row>
    <row r="17029" spans="1:10" hidden="1" x14ac:dyDescent="0.3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16</v>
      </c>
    </row>
    <row r="17030" spans="1:10" hidden="1" x14ac:dyDescent="0.3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16</v>
      </c>
    </row>
    <row r="17031" spans="1:10" hidden="1" x14ac:dyDescent="0.3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16</v>
      </c>
    </row>
    <row r="17032" spans="1:10" hidden="1" x14ac:dyDescent="0.3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16</v>
      </c>
    </row>
    <row r="17033" spans="1:10" hidden="1" x14ac:dyDescent="0.3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16</v>
      </c>
    </row>
    <row r="17034" spans="1:10" hidden="1" x14ac:dyDescent="0.3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16</v>
      </c>
    </row>
    <row r="17035" spans="1:10" hidden="1" x14ac:dyDescent="0.3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16</v>
      </c>
    </row>
    <row r="17036" spans="1:10" hidden="1" x14ac:dyDescent="0.3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16</v>
      </c>
    </row>
    <row r="17037" spans="1:10" hidden="1" x14ac:dyDescent="0.3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16</v>
      </c>
    </row>
    <row r="17038" spans="1:10" hidden="1" x14ac:dyDescent="0.3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16</v>
      </c>
    </row>
    <row r="17039" spans="1:10" hidden="1" x14ac:dyDescent="0.3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16</v>
      </c>
    </row>
    <row r="17040" spans="1:10" hidden="1" x14ac:dyDescent="0.3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16</v>
      </c>
    </row>
    <row r="17041" spans="1:10" hidden="1" x14ac:dyDescent="0.3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16</v>
      </c>
    </row>
    <row r="17042" spans="1:10" hidden="1" x14ac:dyDescent="0.3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16</v>
      </c>
    </row>
    <row r="17043" spans="1:10" hidden="1" x14ac:dyDescent="0.3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16</v>
      </c>
    </row>
    <row r="17044" spans="1:10" hidden="1" x14ac:dyDescent="0.3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16</v>
      </c>
    </row>
    <row r="17045" spans="1:10" hidden="1" x14ac:dyDescent="0.3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16</v>
      </c>
    </row>
    <row r="17046" spans="1:10" hidden="1" x14ac:dyDescent="0.3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16</v>
      </c>
    </row>
    <row r="17047" spans="1:10" hidden="1" x14ac:dyDescent="0.3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16</v>
      </c>
    </row>
    <row r="17048" spans="1:10" hidden="1" x14ac:dyDescent="0.3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16</v>
      </c>
    </row>
    <row r="17049" spans="1:10" hidden="1" x14ac:dyDescent="0.3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16</v>
      </c>
    </row>
    <row r="17050" spans="1:10" hidden="1" x14ac:dyDescent="0.3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16</v>
      </c>
    </row>
    <row r="17051" spans="1:10" hidden="1" x14ac:dyDescent="0.3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16</v>
      </c>
    </row>
    <row r="17052" spans="1:10" hidden="1" x14ac:dyDescent="0.3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16</v>
      </c>
    </row>
    <row r="17053" spans="1:10" hidden="1" x14ac:dyDescent="0.3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16</v>
      </c>
    </row>
    <row r="17054" spans="1:10" hidden="1" x14ac:dyDescent="0.3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16</v>
      </c>
    </row>
    <row r="17055" spans="1:10" hidden="1" x14ac:dyDescent="0.3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16</v>
      </c>
    </row>
    <row r="17056" spans="1:10" hidden="1" x14ac:dyDescent="0.3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16</v>
      </c>
    </row>
    <row r="17057" spans="1:10" hidden="1" x14ac:dyDescent="0.3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16</v>
      </c>
    </row>
    <row r="17058" spans="1:10" hidden="1" x14ac:dyDescent="0.3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16</v>
      </c>
    </row>
    <row r="17059" spans="1:10" hidden="1" x14ac:dyDescent="0.3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16</v>
      </c>
    </row>
    <row r="17060" spans="1:10" hidden="1" x14ac:dyDescent="0.3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16</v>
      </c>
    </row>
    <row r="17061" spans="1:10" hidden="1" x14ac:dyDescent="0.3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16</v>
      </c>
    </row>
    <row r="17062" spans="1:10" hidden="1" x14ac:dyDescent="0.3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16</v>
      </c>
    </row>
    <row r="17063" spans="1:10" hidden="1" x14ac:dyDescent="0.3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16</v>
      </c>
    </row>
    <row r="17064" spans="1:10" hidden="1" x14ac:dyDescent="0.3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</row>
    <row r="17065" spans="1:10" hidden="1" x14ac:dyDescent="0.3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16</v>
      </c>
    </row>
    <row r="17066" spans="1:10" hidden="1" x14ac:dyDescent="0.3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</row>
    <row r="17067" spans="1:10" hidden="1" x14ac:dyDescent="0.3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16</v>
      </c>
    </row>
    <row r="17068" spans="1:10" hidden="1" x14ac:dyDescent="0.3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16</v>
      </c>
    </row>
    <row r="17069" spans="1:10" hidden="1" x14ac:dyDescent="0.3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16</v>
      </c>
    </row>
    <row r="17070" spans="1:10" hidden="1" x14ac:dyDescent="0.3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</row>
    <row r="17071" spans="1:10" hidden="1" x14ac:dyDescent="0.3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</row>
    <row r="17072" spans="1:10" hidden="1" x14ac:dyDescent="0.3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</row>
    <row r="17073" spans="1:10" hidden="1" x14ac:dyDescent="0.3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</row>
    <row r="17074" spans="1:10" hidden="1" x14ac:dyDescent="0.3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</row>
    <row r="17075" spans="1:10" hidden="1" x14ac:dyDescent="0.3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</row>
    <row r="17076" spans="1:10" hidden="1" x14ac:dyDescent="0.3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</row>
    <row r="17077" spans="1:10" hidden="1" x14ac:dyDescent="0.3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</row>
    <row r="17078" spans="1:10" hidden="1" x14ac:dyDescent="0.3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</row>
    <row r="17079" spans="1:10" hidden="1" x14ac:dyDescent="0.3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</row>
    <row r="17080" spans="1:10" hidden="1" x14ac:dyDescent="0.3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</row>
    <row r="17081" spans="1:10" hidden="1" x14ac:dyDescent="0.3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</row>
    <row r="17082" spans="1:10" hidden="1" x14ac:dyDescent="0.3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</row>
    <row r="17083" spans="1:10" hidden="1" x14ac:dyDescent="0.3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</row>
    <row r="17084" spans="1:10" hidden="1" x14ac:dyDescent="0.3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</row>
    <row r="17085" spans="1:10" hidden="1" x14ac:dyDescent="0.3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</row>
    <row r="17086" spans="1:10" hidden="1" x14ac:dyDescent="0.3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</row>
    <row r="17087" spans="1:10" hidden="1" x14ac:dyDescent="0.3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16</v>
      </c>
    </row>
    <row r="17088" spans="1:10" hidden="1" x14ac:dyDescent="0.3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16</v>
      </c>
    </row>
    <row r="17089" spans="1:10" hidden="1" x14ac:dyDescent="0.3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16</v>
      </c>
    </row>
    <row r="17090" spans="1:10" hidden="1" x14ac:dyDescent="0.3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16</v>
      </c>
    </row>
    <row r="17091" spans="1:10" hidden="1" x14ac:dyDescent="0.3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16</v>
      </c>
    </row>
    <row r="17092" spans="1:10" hidden="1" x14ac:dyDescent="0.3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16</v>
      </c>
    </row>
    <row r="17093" spans="1:10" hidden="1" x14ac:dyDescent="0.3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16</v>
      </c>
    </row>
    <row r="17094" spans="1:10" hidden="1" x14ac:dyDescent="0.3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16</v>
      </c>
    </row>
    <row r="17095" spans="1:10" hidden="1" x14ac:dyDescent="0.3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16</v>
      </c>
    </row>
    <row r="17096" spans="1:10" hidden="1" x14ac:dyDescent="0.3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16</v>
      </c>
    </row>
    <row r="17097" spans="1:10" hidden="1" x14ac:dyDescent="0.3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16</v>
      </c>
    </row>
    <row r="17098" spans="1:10" hidden="1" x14ac:dyDescent="0.3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16</v>
      </c>
    </row>
    <row r="17099" spans="1:10" hidden="1" x14ac:dyDescent="0.3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16</v>
      </c>
    </row>
    <row r="17100" spans="1:10" hidden="1" x14ac:dyDescent="0.3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16</v>
      </c>
    </row>
    <row r="17101" spans="1:10" hidden="1" x14ac:dyDescent="0.3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16</v>
      </c>
    </row>
    <row r="17102" spans="1:10" hidden="1" x14ac:dyDescent="0.3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16</v>
      </c>
    </row>
    <row r="17103" spans="1:10" hidden="1" x14ac:dyDescent="0.3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16</v>
      </c>
    </row>
    <row r="17104" spans="1:10" hidden="1" x14ac:dyDescent="0.3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16</v>
      </c>
    </row>
    <row r="17105" spans="1:10" hidden="1" x14ac:dyDescent="0.3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16</v>
      </c>
    </row>
    <row r="17106" spans="1:10" hidden="1" x14ac:dyDescent="0.3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16</v>
      </c>
    </row>
    <row r="17107" spans="1:10" hidden="1" x14ac:dyDescent="0.3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16</v>
      </c>
    </row>
    <row r="17108" spans="1:10" hidden="1" x14ac:dyDescent="0.3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16</v>
      </c>
    </row>
    <row r="17109" spans="1:10" hidden="1" x14ac:dyDescent="0.3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16</v>
      </c>
    </row>
    <row r="17110" spans="1:10" hidden="1" x14ac:dyDescent="0.3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16</v>
      </c>
    </row>
    <row r="17111" spans="1:10" hidden="1" x14ac:dyDescent="0.3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16</v>
      </c>
    </row>
    <row r="17112" spans="1:10" hidden="1" x14ac:dyDescent="0.3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16</v>
      </c>
    </row>
    <row r="17113" spans="1:10" hidden="1" x14ac:dyDescent="0.3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</row>
    <row r="17114" spans="1:10" hidden="1" x14ac:dyDescent="0.3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</row>
    <row r="17115" spans="1:10" hidden="1" x14ac:dyDescent="0.3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</row>
    <row r="17116" spans="1:10" hidden="1" x14ac:dyDescent="0.3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</row>
    <row r="17117" spans="1:10" hidden="1" x14ac:dyDescent="0.3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</row>
    <row r="17118" spans="1:10" hidden="1" x14ac:dyDescent="0.3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</row>
    <row r="17119" spans="1:10" hidden="1" x14ac:dyDescent="0.3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</row>
    <row r="17120" spans="1:10" hidden="1" x14ac:dyDescent="0.3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</row>
    <row r="17121" spans="1:10" hidden="1" x14ac:dyDescent="0.3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</row>
    <row r="17122" spans="1:10" hidden="1" x14ac:dyDescent="0.3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</row>
    <row r="17123" spans="1:10" hidden="1" x14ac:dyDescent="0.3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</row>
    <row r="17124" spans="1:10" hidden="1" x14ac:dyDescent="0.3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</row>
    <row r="17125" spans="1:10" hidden="1" x14ac:dyDescent="0.3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</row>
    <row r="17126" spans="1:10" hidden="1" x14ac:dyDescent="0.3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</row>
    <row r="17127" spans="1:10" hidden="1" x14ac:dyDescent="0.3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</row>
    <row r="17128" spans="1:10" hidden="1" x14ac:dyDescent="0.3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</row>
    <row r="17129" spans="1:10" hidden="1" x14ac:dyDescent="0.3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</row>
    <row r="17130" spans="1:10" hidden="1" x14ac:dyDescent="0.3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</row>
    <row r="17131" spans="1:10" hidden="1" x14ac:dyDescent="0.3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</row>
    <row r="17132" spans="1:10" hidden="1" x14ac:dyDescent="0.3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</row>
    <row r="17133" spans="1:10" hidden="1" x14ac:dyDescent="0.3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</row>
    <row r="17134" spans="1:10" hidden="1" x14ac:dyDescent="0.3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</row>
    <row r="17135" spans="1:10" hidden="1" x14ac:dyDescent="0.3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</row>
    <row r="17136" spans="1:10" hidden="1" x14ac:dyDescent="0.3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</row>
    <row r="17137" spans="1:10" hidden="1" x14ac:dyDescent="0.3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</row>
    <row r="17138" spans="1:10" hidden="1" x14ac:dyDescent="0.3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</row>
    <row r="17139" spans="1:10" hidden="1" x14ac:dyDescent="0.3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</row>
    <row r="17140" spans="1:10" hidden="1" x14ac:dyDescent="0.3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</row>
    <row r="17141" spans="1:10" hidden="1" x14ac:dyDescent="0.3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</row>
    <row r="17142" spans="1:10" hidden="1" x14ac:dyDescent="0.3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</row>
    <row r="17143" spans="1:10" hidden="1" x14ac:dyDescent="0.3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</row>
    <row r="17144" spans="1:10" hidden="1" x14ac:dyDescent="0.3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</row>
    <row r="17145" spans="1:10" hidden="1" x14ac:dyDescent="0.3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</row>
    <row r="17146" spans="1:10" hidden="1" x14ac:dyDescent="0.3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16</v>
      </c>
    </row>
    <row r="17147" spans="1:10" hidden="1" x14ac:dyDescent="0.3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16</v>
      </c>
    </row>
    <row r="17148" spans="1:10" hidden="1" x14ac:dyDescent="0.3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16</v>
      </c>
    </row>
    <row r="17149" spans="1:10" hidden="1" x14ac:dyDescent="0.3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16</v>
      </c>
    </row>
    <row r="17150" spans="1:10" hidden="1" x14ac:dyDescent="0.3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16</v>
      </c>
    </row>
    <row r="17151" spans="1:10" hidden="1" x14ac:dyDescent="0.3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16</v>
      </c>
    </row>
    <row r="17152" spans="1:10" hidden="1" x14ac:dyDescent="0.3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16</v>
      </c>
    </row>
    <row r="17153" spans="1:10" hidden="1" x14ac:dyDescent="0.3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16</v>
      </c>
    </row>
    <row r="17154" spans="1:10" hidden="1" x14ac:dyDescent="0.3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16</v>
      </c>
    </row>
    <row r="17155" spans="1:10" hidden="1" x14ac:dyDescent="0.3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16</v>
      </c>
    </row>
    <row r="17156" spans="1:10" hidden="1" x14ac:dyDescent="0.3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16</v>
      </c>
    </row>
    <row r="17157" spans="1:10" hidden="1" x14ac:dyDescent="0.3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16</v>
      </c>
    </row>
    <row r="17158" spans="1:10" hidden="1" x14ac:dyDescent="0.3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16</v>
      </c>
    </row>
    <row r="17159" spans="1:10" hidden="1" x14ac:dyDescent="0.3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16</v>
      </c>
    </row>
    <row r="17160" spans="1:10" hidden="1" x14ac:dyDescent="0.3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16</v>
      </c>
    </row>
    <row r="17161" spans="1:10" hidden="1" x14ac:dyDescent="0.3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16</v>
      </c>
    </row>
    <row r="17162" spans="1:10" hidden="1" x14ac:dyDescent="0.3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16</v>
      </c>
    </row>
    <row r="17163" spans="1:10" hidden="1" x14ac:dyDescent="0.3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16</v>
      </c>
    </row>
    <row r="17164" spans="1:10" hidden="1" x14ac:dyDescent="0.3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</row>
    <row r="17165" spans="1:10" hidden="1" x14ac:dyDescent="0.3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16</v>
      </c>
    </row>
    <row r="17166" spans="1:10" hidden="1" x14ac:dyDescent="0.3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16</v>
      </c>
    </row>
    <row r="17167" spans="1:10" hidden="1" x14ac:dyDescent="0.3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16</v>
      </c>
    </row>
    <row r="17168" spans="1:10" hidden="1" x14ac:dyDescent="0.3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16</v>
      </c>
    </row>
    <row r="17169" spans="1:10" hidden="1" x14ac:dyDescent="0.3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16</v>
      </c>
    </row>
    <row r="17170" spans="1:10" hidden="1" x14ac:dyDescent="0.3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16</v>
      </c>
    </row>
    <row r="17171" spans="1:10" hidden="1" x14ac:dyDescent="0.3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16</v>
      </c>
    </row>
    <row r="17172" spans="1:10" hidden="1" x14ac:dyDescent="0.3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16</v>
      </c>
    </row>
    <row r="17173" spans="1:10" hidden="1" x14ac:dyDescent="0.3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16</v>
      </c>
    </row>
    <row r="17174" spans="1:10" hidden="1" x14ac:dyDescent="0.3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16</v>
      </c>
    </row>
    <row r="17175" spans="1:10" hidden="1" x14ac:dyDescent="0.3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16</v>
      </c>
    </row>
    <row r="17176" spans="1:10" hidden="1" x14ac:dyDescent="0.3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16</v>
      </c>
    </row>
    <row r="17177" spans="1:10" hidden="1" x14ac:dyDescent="0.3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16</v>
      </c>
    </row>
    <row r="17178" spans="1:10" hidden="1" x14ac:dyDescent="0.3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16</v>
      </c>
    </row>
    <row r="17179" spans="1:10" hidden="1" x14ac:dyDescent="0.3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16</v>
      </c>
    </row>
    <row r="17180" spans="1:10" hidden="1" x14ac:dyDescent="0.3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16</v>
      </c>
    </row>
    <row r="17181" spans="1:10" hidden="1" x14ac:dyDescent="0.3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16</v>
      </c>
    </row>
    <row r="17182" spans="1:10" hidden="1" x14ac:dyDescent="0.3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16</v>
      </c>
    </row>
    <row r="17183" spans="1:10" hidden="1" x14ac:dyDescent="0.3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16</v>
      </c>
    </row>
    <row r="17184" spans="1:10" hidden="1" x14ac:dyDescent="0.3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16</v>
      </c>
    </row>
    <row r="17185" spans="1:10" hidden="1" x14ac:dyDescent="0.3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16</v>
      </c>
    </row>
    <row r="17186" spans="1:10" hidden="1" x14ac:dyDescent="0.3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16</v>
      </c>
    </row>
    <row r="17187" spans="1:10" hidden="1" x14ac:dyDescent="0.3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16</v>
      </c>
    </row>
    <row r="17188" spans="1:10" hidden="1" x14ac:dyDescent="0.3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16</v>
      </c>
    </row>
    <row r="17189" spans="1:10" hidden="1" x14ac:dyDescent="0.3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16</v>
      </c>
    </row>
    <row r="17190" spans="1:10" hidden="1" x14ac:dyDescent="0.3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16</v>
      </c>
    </row>
    <row r="17191" spans="1:10" hidden="1" x14ac:dyDescent="0.3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16</v>
      </c>
    </row>
    <row r="17192" spans="1:10" hidden="1" x14ac:dyDescent="0.3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16</v>
      </c>
    </row>
    <row r="17193" spans="1:10" hidden="1" x14ac:dyDescent="0.3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16</v>
      </c>
    </row>
    <row r="17194" spans="1:10" hidden="1" x14ac:dyDescent="0.3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16</v>
      </c>
    </row>
    <row r="17195" spans="1:10" hidden="1" x14ac:dyDescent="0.3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16</v>
      </c>
    </row>
    <row r="17196" spans="1:10" hidden="1" x14ac:dyDescent="0.3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16</v>
      </c>
    </row>
    <row r="17197" spans="1:10" hidden="1" x14ac:dyDescent="0.3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16</v>
      </c>
    </row>
    <row r="17198" spans="1:10" hidden="1" x14ac:dyDescent="0.3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16</v>
      </c>
    </row>
    <row r="17199" spans="1:10" hidden="1" x14ac:dyDescent="0.3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16</v>
      </c>
    </row>
    <row r="17200" spans="1:10" hidden="1" x14ac:dyDescent="0.3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16</v>
      </c>
    </row>
    <row r="17201" spans="1:10" hidden="1" x14ac:dyDescent="0.3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16</v>
      </c>
    </row>
    <row r="17202" spans="1:10" x14ac:dyDescent="0.3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</row>
    <row r="17203" spans="1:10" hidden="1" x14ac:dyDescent="0.3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16</v>
      </c>
    </row>
    <row r="17204" spans="1:10" hidden="1" x14ac:dyDescent="0.3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16</v>
      </c>
    </row>
    <row r="17205" spans="1:10" hidden="1" x14ac:dyDescent="0.3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16</v>
      </c>
    </row>
    <row r="17206" spans="1:10" hidden="1" x14ac:dyDescent="0.3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16</v>
      </c>
    </row>
    <row r="17207" spans="1:10" x14ac:dyDescent="0.3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</row>
    <row r="17208" spans="1:10" x14ac:dyDescent="0.3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</row>
    <row r="17209" spans="1:10" x14ac:dyDescent="0.3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</row>
    <row r="17210" spans="1:10" x14ac:dyDescent="0.3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</row>
    <row r="17211" spans="1:10" x14ac:dyDescent="0.3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</row>
    <row r="17212" spans="1:10" x14ac:dyDescent="0.3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</row>
    <row r="17213" spans="1:10" x14ac:dyDescent="0.3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</row>
    <row r="17214" spans="1:10" x14ac:dyDescent="0.3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</row>
    <row r="17215" spans="1:10" x14ac:dyDescent="0.3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</row>
    <row r="17216" spans="1:10" x14ac:dyDescent="0.3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</row>
    <row r="17217" spans="1:10" x14ac:dyDescent="0.3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</row>
    <row r="17218" spans="1:10" x14ac:dyDescent="0.3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</row>
    <row r="17219" spans="1:10" x14ac:dyDescent="0.3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</row>
    <row r="17220" spans="1:10" x14ac:dyDescent="0.3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</row>
    <row r="17221" spans="1:10" x14ac:dyDescent="0.3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</row>
    <row r="17222" spans="1:10" x14ac:dyDescent="0.3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</row>
    <row r="17223" spans="1:10" x14ac:dyDescent="0.3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</row>
    <row r="17224" spans="1:10" x14ac:dyDescent="0.3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</row>
    <row r="17225" spans="1:10" x14ac:dyDescent="0.3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</row>
    <row r="17226" spans="1:10" x14ac:dyDescent="0.3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</row>
    <row r="17227" spans="1:10" hidden="1" x14ac:dyDescent="0.3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16</v>
      </c>
    </row>
    <row r="17228" spans="1:10" x14ac:dyDescent="0.3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</row>
    <row r="17229" spans="1:10" hidden="1" x14ac:dyDescent="0.3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16</v>
      </c>
    </row>
    <row r="17230" spans="1:10" x14ac:dyDescent="0.3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</row>
    <row r="17231" spans="1:10" x14ac:dyDescent="0.3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</row>
    <row r="17232" spans="1:10" x14ac:dyDescent="0.3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</row>
    <row r="17233" spans="1:10" x14ac:dyDescent="0.3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</row>
    <row r="17234" spans="1:10" x14ac:dyDescent="0.3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</row>
    <row r="17235" spans="1:10" x14ac:dyDescent="0.3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</row>
    <row r="17236" spans="1:10" x14ac:dyDescent="0.3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</row>
    <row r="17237" spans="1:10" x14ac:dyDescent="0.3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</row>
    <row r="17238" spans="1:10" x14ac:dyDescent="0.3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</row>
    <row r="17239" spans="1:10" x14ac:dyDescent="0.3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</row>
    <row r="17240" spans="1:10" x14ac:dyDescent="0.3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</row>
    <row r="17241" spans="1:10" x14ac:dyDescent="0.3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</row>
    <row r="17242" spans="1:10" x14ac:dyDescent="0.3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</row>
    <row r="17243" spans="1:10" x14ac:dyDescent="0.3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</row>
    <row r="17244" spans="1:10" x14ac:dyDescent="0.3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</row>
    <row r="17245" spans="1:10" x14ac:dyDescent="0.3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</row>
    <row r="17246" spans="1:10" x14ac:dyDescent="0.3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</row>
    <row r="17247" spans="1:10" x14ac:dyDescent="0.3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</row>
    <row r="17248" spans="1:10" x14ac:dyDescent="0.3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</row>
    <row r="17249" spans="1:10" x14ac:dyDescent="0.3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</row>
    <row r="17250" spans="1:10" x14ac:dyDescent="0.3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</row>
    <row r="17251" spans="1:10" x14ac:dyDescent="0.3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</row>
    <row r="17252" spans="1:10" x14ac:dyDescent="0.3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</row>
    <row r="17253" spans="1:10" x14ac:dyDescent="0.3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</row>
    <row r="17254" spans="1:10" x14ac:dyDescent="0.3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</row>
    <row r="17255" spans="1:10" x14ac:dyDescent="0.3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</row>
    <row r="17256" spans="1:10" x14ac:dyDescent="0.3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</row>
    <row r="17257" spans="1:10" x14ac:dyDescent="0.3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</row>
    <row r="17258" spans="1:10" x14ac:dyDescent="0.3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</row>
    <row r="17259" spans="1:10" hidden="1" x14ac:dyDescent="0.3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16</v>
      </c>
    </row>
    <row r="17260" spans="1:10" hidden="1" x14ac:dyDescent="0.3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16</v>
      </c>
    </row>
    <row r="17261" spans="1:10" hidden="1" x14ac:dyDescent="0.3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16</v>
      </c>
    </row>
    <row r="17262" spans="1:10" hidden="1" x14ac:dyDescent="0.3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16</v>
      </c>
    </row>
    <row r="17263" spans="1:10" hidden="1" x14ac:dyDescent="0.3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16</v>
      </c>
    </row>
    <row r="17264" spans="1:10" x14ac:dyDescent="0.3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</row>
    <row r="17265" spans="1:10" x14ac:dyDescent="0.3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</row>
    <row r="17266" spans="1:10" hidden="1" x14ac:dyDescent="0.3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16</v>
      </c>
    </row>
    <row r="17267" spans="1:10" hidden="1" x14ac:dyDescent="0.3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16</v>
      </c>
    </row>
    <row r="17268" spans="1:10" hidden="1" x14ac:dyDescent="0.3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16</v>
      </c>
    </row>
    <row r="17269" spans="1:10" hidden="1" x14ac:dyDescent="0.3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16</v>
      </c>
    </row>
    <row r="17270" spans="1:10" hidden="1" x14ac:dyDescent="0.3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16</v>
      </c>
    </row>
    <row r="17271" spans="1:10" hidden="1" x14ac:dyDescent="0.3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16</v>
      </c>
    </row>
    <row r="17272" spans="1:10" hidden="1" x14ac:dyDescent="0.3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16</v>
      </c>
    </row>
    <row r="17273" spans="1:10" hidden="1" x14ac:dyDescent="0.3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16</v>
      </c>
    </row>
    <row r="17274" spans="1:10" hidden="1" x14ac:dyDescent="0.3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16</v>
      </c>
    </row>
    <row r="17275" spans="1:10" hidden="1" x14ac:dyDescent="0.3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16</v>
      </c>
    </row>
    <row r="17276" spans="1:10" hidden="1" x14ac:dyDescent="0.3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16</v>
      </c>
    </row>
    <row r="17277" spans="1:10" hidden="1" x14ac:dyDescent="0.3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16</v>
      </c>
    </row>
    <row r="17278" spans="1:10" x14ac:dyDescent="0.3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</row>
    <row r="17279" spans="1:10" hidden="1" x14ac:dyDescent="0.3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16</v>
      </c>
    </row>
    <row r="17280" spans="1:10" hidden="1" x14ac:dyDescent="0.3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16</v>
      </c>
    </row>
    <row r="17281" spans="1:10" hidden="1" x14ac:dyDescent="0.3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16</v>
      </c>
    </row>
    <row r="17282" spans="1:10" hidden="1" x14ac:dyDescent="0.3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16</v>
      </c>
    </row>
    <row r="17283" spans="1:10" hidden="1" x14ac:dyDescent="0.3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16</v>
      </c>
    </row>
    <row r="17284" spans="1:10" hidden="1" x14ac:dyDescent="0.3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16</v>
      </c>
    </row>
    <row r="17285" spans="1:10" hidden="1" x14ac:dyDescent="0.3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16</v>
      </c>
    </row>
    <row r="17286" spans="1:10" hidden="1" x14ac:dyDescent="0.3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16</v>
      </c>
    </row>
    <row r="17287" spans="1:10" hidden="1" x14ac:dyDescent="0.3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16</v>
      </c>
    </row>
    <row r="17288" spans="1:10" hidden="1" x14ac:dyDescent="0.3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16</v>
      </c>
    </row>
    <row r="17289" spans="1:10" hidden="1" x14ac:dyDescent="0.3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16</v>
      </c>
    </row>
    <row r="17290" spans="1:10" hidden="1" x14ac:dyDescent="0.3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16</v>
      </c>
    </row>
    <row r="17291" spans="1:10" x14ac:dyDescent="0.3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</row>
    <row r="17292" spans="1:10" x14ac:dyDescent="0.3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</row>
    <row r="17293" spans="1:10" x14ac:dyDescent="0.3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</row>
    <row r="17294" spans="1:10" x14ac:dyDescent="0.3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</row>
    <row r="17295" spans="1:10" x14ac:dyDescent="0.3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</row>
    <row r="17296" spans="1:10" x14ac:dyDescent="0.3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</row>
    <row r="17297" spans="1:10" x14ac:dyDescent="0.3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</row>
    <row r="17298" spans="1:10" x14ac:dyDescent="0.3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</row>
    <row r="17299" spans="1:10" x14ac:dyDescent="0.3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</row>
    <row r="17300" spans="1:10" hidden="1" x14ac:dyDescent="0.3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16</v>
      </c>
    </row>
    <row r="17301" spans="1:10" hidden="1" x14ac:dyDescent="0.3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16</v>
      </c>
    </row>
    <row r="17302" spans="1:10" hidden="1" x14ac:dyDescent="0.3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16</v>
      </c>
    </row>
    <row r="17303" spans="1:10" hidden="1" x14ac:dyDescent="0.3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16</v>
      </c>
    </row>
    <row r="17304" spans="1:10" hidden="1" x14ac:dyDescent="0.3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16</v>
      </c>
    </row>
    <row r="17305" spans="1:10" hidden="1" x14ac:dyDescent="0.3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16</v>
      </c>
    </row>
    <row r="17306" spans="1:10" x14ac:dyDescent="0.3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</row>
    <row r="17307" spans="1:10" x14ac:dyDescent="0.3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</row>
    <row r="17308" spans="1:10" x14ac:dyDescent="0.3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</row>
    <row r="17309" spans="1:10" x14ac:dyDescent="0.3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</row>
    <row r="17310" spans="1:10" x14ac:dyDescent="0.3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</row>
    <row r="17311" spans="1:10" x14ac:dyDescent="0.3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</row>
    <row r="17312" spans="1:10" hidden="1" x14ac:dyDescent="0.3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16</v>
      </c>
    </row>
    <row r="17313" spans="1:10" hidden="1" x14ac:dyDescent="0.3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16</v>
      </c>
    </row>
    <row r="17314" spans="1:10" x14ac:dyDescent="0.3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</row>
    <row r="17315" spans="1:10" x14ac:dyDescent="0.3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</row>
    <row r="17316" spans="1:10" x14ac:dyDescent="0.3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</row>
    <row r="17317" spans="1:10" hidden="1" x14ac:dyDescent="0.3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16</v>
      </c>
    </row>
    <row r="17318" spans="1:10" hidden="1" x14ac:dyDescent="0.3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16</v>
      </c>
    </row>
    <row r="17319" spans="1:10" hidden="1" x14ac:dyDescent="0.3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16</v>
      </c>
    </row>
    <row r="17320" spans="1:10" hidden="1" x14ac:dyDescent="0.3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16</v>
      </c>
    </row>
    <row r="17321" spans="1:10" hidden="1" x14ac:dyDescent="0.3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16</v>
      </c>
    </row>
    <row r="17322" spans="1:10" hidden="1" x14ac:dyDescent="0.3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16</v>
      </c>
    </row>
    <row r="17323" spans="1:10" hidden="1" x14ac:dyDescent="0.3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16</v>
      </c>
    </row>
    <row r="17324" spans="1:10" hidden="1" x14ac:dyDescent="0.3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16</v>
      </c>
    </row>
    <row r="17325" spans="1:10" hidden="1" x14ac:dyDescent="0.3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16</v>
      </c>
    </row>
    <row r="17326" spans="1:10" hidden="1" x14ac:dyDescent="0.3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16</v>
      </c>
    </row>
    <row r="17327" spans="1:10" hidden="1" x14ac:dyDescent="0.3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16</v>
      </c>
    </row>
    <row r="17328" spans="1:10" hidden="1" x14ac:dyDescent="0.3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16</v>
      </c>
    </row>
    <row r="17329" spans="1:10" hidden="1" x14ac:dyDescent="0.3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16</v>
      </c>
    </row>
    <row r="17330" spans="1:10" hidden="1" x14ac:dyDescent="0.3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16</v>
      </c>
    </row>
    <row r="17331" spans="1:10" hidden="1" x14ac:dyDescent="0.3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16</v>
      </c>
    </row>
    <row r="17332" spans="1:10" hidden="1" x14ac:dyDescent="0.3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16</v>
      </c>
    </row>
    <row r="17333" spans="1:10" hidden="1" x14ac:dyDescent="0.3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16</v>
      </c>
    </row>
    <row r="17334" spans="1:10" hidden="1" x14ac:dyDescent="0.3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16</v>
      </c>
    </row>
    <row r="17335" spans="1:10" x14ac:dyDescent="0.3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</row>
    <row r="17336" spans="1:10" x14ac:dyDescent="0.3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</row>
    <row r="17337" spans="1:10" x14ac:dyDescent="0.3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</row>
    <row r="17338" spans="1:10" x14ac:dyDescent="0.3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</row>
    <row r="17339" spans="1:10" x14ac:dyDescent="0.3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</row>
    <row r="17340" spans="1:10" x14ac:dyDescent="0.3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</row>
    <row r="17341" spans="1:10" x14ac:dyDescent="0.3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</row>
    <row r="17342" spans="1:10" hidden="1" x14ac:dyDescent="0.3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16</v>
      </c>
    </row>
    <row r="17343" spans="1:10" x14ac:dyDescent="0.3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</row>
    <row r="17344" spans="1:10" x14ac:dyDescent="0.3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</row>
    <row r="17345" spans="1:10" x14ac:dyDescent="0.3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</row>
    <row r="17346" spans="1:10" x14ac:dyDescent="0.3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</row>
    <row r="17347" spans="1:10" x14ac:dyDescent="0.3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</row>
    <row r="17348" spans="1:10" x14ac:dyDescent="0.3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</row>
    <row r="17349" spans="1:10" x14ac:dyDescent="0.3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</row>
    <row r="17350" spans="1:10" x14ac:dyDescent="0.3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</row>
    <row r="17351" spans="1:10" x14ac:dyDescent="0.3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</row>
    <row r="17352" spans="1:10" x14ac:dyDescent="0.3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</row>
    <row r="17353" spans="1:10" x14ac:dyDescent="0.3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</row>
    <row r="17354" spans="1:10" x14ac:dyDescent="0.3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</row>
    <row r="17355" spans="1:10" x14ac:dyDescent="0.3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</row>
    <row r="17356" spans="1:10" x14ac:dyDescent="0.3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</row>
    <row r="17357" spans="1:10" x14ac:dyDescent="0.3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</row>
    <row r="17358" spans="1:10" x14ac:dyDescent="0.3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</row>
    <row r="17359" spans="1:10" x14ac:dyDescent="0.3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</row>
    <row r="17360" spans="1:10" x14ac:dyDescent="0.3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</row>
    <row r="17361" spans="1:10" x14ac:dyDescent="0.3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</row>
    <row r="17362" spans="1:10" x14ac:dyDescent="0.3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</row>
    <row r="17363" spans="1:10" x14ac:dyDescent="0.3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</row>
    <row r="17364" spans="1:10" x14ac:dyDescent="0.3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</row>
    <row r="17365" spans="1:10" x14ac:dyDescent="0.3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</row>
    <row r="17366" spans="1:10" x14ac:dyDescent="0.3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</row>
    <row r="17367" spans="1:10" x14ac:dyDescent="0.3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</row>
    <row r="17368" spans="1:10" x14ac:dyDescent="0.3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</row>
    <row r="17369" spans="1:10" x14ac:dyDescent="0.3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</row>
    <row r="17370" spans="1:10" x14ac:dyDescent="0.3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</row>
    <row r="17371" spans="1:10" x14ac:dyDescent="0.3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</row>
    <row r="17372" spans="1:10" x14ac:dyDescent="0.3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</row>
    <row r="17373" spans="1:10" x14ac:dyDescent="0.3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</row>
    <row r="17374" spans="1:10" x14ac:dyDescent="0.3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</row>
    <row r="17375" spans="1:10" x14ac:dyDescent="0.3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</row>
    <row r="17376" spans="1:10" x14ac:dyDescent="0.3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</row>
    <row r="17377" spans="1:10" x14ac:dyDescent="0.3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</row>
    <row r="17378" spans="1:10" x14ac:dyDescent="0.3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</row>
    <row r="17379" spans="1:10" x14ac:dyDescent="0.3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</row>
    <row r="17380" spans="1:10" x14ac:dyDescent="0.3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</row>
    <row r="17381" spans="1:10" x14ac:dyDescent="0.3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</row>
    <row r="17382" spans="1:10" x14ac:dyDescent="0.3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</row>
    <row r="17383" spans="1:10" x14ac:dyDescent="0.3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</row>
    <row r="17384" spans="1:10" x14ac:dyDescent="0.3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</row>
    <row r="17385" spans="1:10" x14ac:dyDescent="0.3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</row>
    <row r="17386" spans="1:10" x14ac:dyDescent="0.3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</row>
    <row r="17387" spans="1:10" x14ac:dyDescent="0.3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</row>
    <row r="17388" spans="1:10" x14ac:dyDescent="0.3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</row>
    <row r="17389" spans="1:10" x14ac:dyDescent="0.3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</row>
    <row r="17390" spans="1:10" x14ac:dyDescent="0.3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</row>
    <row r="17391" spans="1:10" x14ac:dyDescent="0.3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</row>
    <row r="17392" spans="1:10" x14ac:dyDescent="0.3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</row>
    <row r="17393" spans="1:10" x14ac:dyDescent="0.3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</row>
    <row r="17394" spans="1:10" x14ac:dyDescent="0.3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</row>
    <row r="17395" spans="1:10" x14ac:dyDescent="0.3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</row>
    <row r="17396" spans="1:10" x14ac:dyDescent="0.3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</row>
    <row r="17397" spans="1:10" x14ac:dyDescent="0.3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</row>
    <row r="17398" spans="1:10" x14ac:dyDescent="0.3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</row>
    <row r="17399" spans="1:10" x14ac:dyDescent="0.3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</row>
    <row r="17400" spans="1:10" x14ac:dyDescent="0.3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</row>
    <row r="17401" spans="1:10" x14ac:dyDescent="0.3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</row>
    <row r="17402" spans="1:10" x14ac:dyDescent="0.3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</row>
    <row r="17403" spans="1:10" x14ac:dyDescent="0.3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</row>
    <row r="17404" spans="1:10" x14ac:dyDescent="0.3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</row>
    <row r="17405" spans="1:10" x14ac:dyDescent="0.3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</row>
    <row r="17406" spans="1:10" x14ac:dyDescent="0.3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</row>
    <row r="17407" spans="1:10" x14ac:dyDescent="0.3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</row>
    <row r="17408" spans="1:10" x14ac:dyDescent="0.3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</row>
    <row r="17409" spans="1:10" x14ac:dyDescent="0.3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</row>
    <row r="17410" spans="1:10" x14ac:dyDescent="0.3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</row>
    <row r="17411" spans="1:10" hidden="1" x14ac:dyDescent="0.3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16</v>
      </c>
    </row>
    <row r="17412" spans="1:10" hidden="1" x14ac:dyDescent="0.3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16</v>
      </c>
    </row>
    <row r="17413" spans="1:10" hidden="1" x14ac:dyDescent="0.3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16</v>
      </c>
    </row>
    <row r="17414" spans="1:10" hidden="1" x14ac:dyDescent="0.3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16</v>
      </c>
    </row>
    <row r="17415" spans="1:10" hidden="1" x14ac:dyDescent="0.3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16</v>
      </c>
    </row>
    <row r="17416" spans="1:10" hidden="1" x14ac:dyDescent="0.3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16</v>
      </c>
    </row>
    <row r="17417" spans="1:10" hidden="1" x14ac:dyDescent="0.3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16</v>
      </c>
    </row>
    <row r="17418" spans="1:10" hidden="1" x14ac:dyDescent="0.3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16</v>
      </c>
    </row>
    <row r="17419" spans="1:10" hidden="1" x14ac:dyDescent="0.3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16</v>
      </c>
    </row>
    <row r="17420" spans="1:10" hidden="1" x14ac:dyDescent="0.3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16</v>
      </c>
    </row>
    <row r="17421" spans="1:10" hidden="1" x14ac:dyDescent="0.3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16</v>
      </c>
    </row>
    <row r="17422" spans="1:10" hidden="1" x14ac:dyDescent="0.3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16</v>
      </c>
    </row>
    <row r="17423" spans="1:10" hidden="1" x14ac:dyDescent="0.3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16</v>
      </c>
    </row>
    <row r="17424" spans="1:10" hidden="1" x14ac:dyDescent="0.3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16</v>
      </c>
    </row>
    <row r="17425" spans="1:10" hidden="1" x14ac:dyDescent="0.3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16</v>
      </c>
    </row>
    <row r="17426" spans="1:10" hidden="1" x14ac:dyDescent="0.3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16</v>
      </c>
    </row>
    <row r="17427" spans="1:10" hidden="1" x14ac:dyDescent="0.3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16</v>
      </c>
    </row>
    <row r="17428" spans="1:10" hidden="1" x14ac:dyDescent="0.3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16</v>
      </c>
    </row>
    <row r="17429" spans="1:10" hidden="1" x14ac:dyDescent="0.3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16</v>
      </c>
    </row>
    <row r="17430" spans="1:10" hidden="1" x14ac:dyDescent="0.3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16</v>
      </c>
    </row>
    <row r="17431" spans="1:10" hidden="1" x14ac:dyDescent="0.3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16</v>
      </c>
    </row>
    <row r="17432" spans="1:10" hidden="1" x14ac:dyDescent="0.3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16</v>
      </c>
    </row>
    <row r="17433" spans="1:10" hidden="1" x14ac:dyDescent="0.3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16</v>
      </c>
    </row>
    <row r="17434" spans="1:10" hidden="1" x14ac:dyDescent="0.3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16</v>
      </c>
    </row>
    <row r="17435" spans="1:10" hidden="1" x14ac:dyDescent="0.3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16</v>
      </c>
    </row>
    <row r="17436" spans="1:10" hidden="1" x14ac:dyDescent="0.3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16</v>
      </c>
    </row>
    <row r="17437" spans="1:10" hidden="1" x14ac:dyDescent="0.3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16</v>
      </c>
    </row>
    <row r="17438" spans="1:10" hidden="1" x14ac:dyDescent="0.3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16</v>
      </c>
    </row>
    <row r="17439" spans="1:10" hidden="1" x14ac:dyDescent="0.3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16</v>
      </c>
    </row>
    <row r="17440" spans="1:10" hidden="1" x14ac:dyDescent="0.3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16</v>
      </c>
    </row>
    <row r="17441" spans="1:10" hidden="1" x14ac:dyDescent="0.3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16</v>
      </c>
    </row>
    <row r="17442" spans="1:10" hidden="1" x14ac:dyDescent="0.3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16</v>
      </c>
    </row>
    <row r="17443" spans="1:10" hidden="1" x14ac:dyDescent="0.3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16</v>
      </c>
    </row>
    <row r="17444" spans="1:10" hidden="1" x14ac:dyDescent="0.3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16</v>
      </c>
    </row>
    <row r="17445" spans="1:10" hidden="1" x14ac:dyDescent="0.3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16</v>
      </c>
    </row>
    <row r="17446" spans="1:10" hidden="1" x14ac:dyDescent="0.3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16</v>
      </c>
    </row>
    <row r="17447" spans="1:10" hidden="1" x14ac:dyDescent="0.3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16</v>
      </c>
    </row>
    <row r="17448" spans="1:10" hidden="1" x14ac:dyDescent="0.3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16</v>
      </c>
    </row>
    <row r="17449" spans="1:10" hidden="1" x14ac:dyDescent="0.3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16</v>
      </c>
    </row>
    <row r="17450" spans="1:10" hidden="1" x14ac:dyDescent="0.3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16</v>
      </c>
    </row>
    <row r="17451" spans="1:10" hidden="1" x14ac:dyDescent="0.3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16</v>
      </c>
    </row>
    <row r="17452" spans="1:10" hidden="1" x14ac:dyDescent="0.3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16</v>
      </c>
    </row>
    <row r="17453" spans="1:10" hidden="1" x14ac:dyDescent="0.3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16</v>
      </c>
    </row>
    <row r="17454" spans="1:10" hidden="1" x14ac:dyDescent="0.3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16</v>
      </c>
    </row>
    <row r="17455" spans="1:10" hidden="1" x14ac:dyDescent="0.3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16</v>
      </c>
    </row>
    <row r="17456" spans="1:10" hidden="1" x14ac:dyDescent="0.3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16</v>
      </c>
    </row>
    <row r="17457" spans="1:10" hidden="1" x14ac:dyDescent="0.3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16</v>
      </c>
    </row>
    <row r="17458" spans="1:10" hidden="1" x14ac:dyDescent="0.3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16</v>
      </c>
    </row>
    <row r="17459" spans="1:10" hidden="1" x14ac:dyDescent="0.3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16</v>
      </c>
    </row>
    <row r="17460" spans="1:10" hidden="1" x14ac:dyDescent="0.3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16</v>
      </c>
    </row>
    <row r="17461" spans="1:10" hidden="1" x14ac:dyDescent="0.3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16</v>
      </c>
    </row>
    <row r="17462" spans="1:10" hidden="1" x14ac:dyDescent="0.3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16</v>
      </c>
    </row>
    <row r="17463" spans="1:10" hidden="1" x14ac:dyDescent="0.3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16</v>
      </c>
    </row>
    <row r="17464" spans="1:10" hidden="1" x14ac:dyDescent="0.3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16</v>
      </c>
    </row>
    <row r="17465" spans="1:10" hidden="1" x14ac:dyDescent="0.3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16</v>
      </c>
    </row>
    <row r="17466" spans="1:10" hidden="1" x14ac:dyDescent="0.3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16</v>
      </c>
    </row>
    <row r="17467" spans="1:10" hidden="1" x14ac:dyDescent="0.3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16</v>
      </c>
    </row>
    <row r="17468" spans="1:10" hidden="1" x14ac:dyDescent="0.3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16</v>
      </c>
    </row>
    <row r="17469" spans="1:10" hidden="1" x14ac:dyDescent="0.3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16</v>
      </c>
    </row>
    <row r="17470" spans="1:10" hidden="1" x14ac:dyDescent="0.3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16</v>
      </c>
    </row>
    <row r="17471" spans="1:10" hidden="1" x14ac:dyDescent="0.3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16</v>
      </c>
    </row>
    <row r="17472" spans="1:10" hidden="1" x14ac:dyDescent="0.3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16</v>
      </c>
    </row>
    <row r="17473" spans="1:10" hidden="1" x14ac:dyDescent="0.3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16</v>
      </c>
    </row>
    <row r="17474" spans="1:10" hidden="1" x14ac:dyDescent="0.3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16</v>
      </c>
    </row>
    <row r="17475" spans="1:10" hidden="1" x14ac:dyDescent="0.3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16</v>
      </c>
    </row>
    <row r="17476" spans="1:10" hidden="1" x14ac:dyDescent="0.3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16</v>
      </c>
    </row>
    <row r="17477" spans="1:10" hidden="1" x14ac:dyDescent="0.3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16</v>
      </c>
    </row>
    <row r="17478" spans="1:10" hidden="1" x14ac:dyDescent="0.3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16</v>
      </c>
    </row>
    <row r="17479" spans="1:10" hidden="1" x14ac:dyDescent="0.3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16</v>
      </c>
    </row>
    <row r="17480" spans="1:10" hidden="1" x14ac:dyDescent="0.3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16</v>
      </c>
    </row>
    <row r="17481" spans="1:10" hidden="1" x14ac:dyDescent="0.3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16</v>
      </c>
    </row>
    <row r="17482" spans="1:10" hidden="1" x14ac:dyDescent="0.3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16</v>
      </c>
    </row>
    <row r="17483" spans="1:10" hidden="1" x14ac:dyDescent="0.3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16</v>
      </c>
    </row>
    <row r="17484" spans="1:10" hidden="1" x14ac:dyDescent="0.3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16</v>
      </c>
    </row>
    <row r="17485" spans="1:10" hidden="1" x14ac:dyDescent="0.3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16</v>
      </c>
    </row>
    <row r="17486" spans="1:10" hidden="1" x14ac:dyDescent="0.3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16</v>
      </c>
    </row>
    <row r="17487" spans="1:10" hidden="1" x14ac:dyDescent="0.3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16</v>
      </c>
    </row>
    <row r="17488" spans="1:10" hidden="1" x14ac:dyDescent="0.3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16</v>
      </c>
    </row>
    <row r="17489" spans="1:10" hidden="1" x14ac:dyDescent="0.3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16</v>
      </c>
    </row>
    <row r="17490" spans="1:10" hidden="1" x14ac:dyDescent="0.3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16</v>
      </c>
    </row>
    <row r="17491" spans="1:10" hidden="1" x14ac:dyDescent="0.3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16</v>
      </c>
    </row>
    <row r="17492" spans="1:10" hidden="1" x14ac:dyDescent="0.3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16</v>
      </c>
    </row>
    <row r="17493" spans="1:10" hidden="1" x14ac:dyDescent="0.3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16</v>
      </c>
    </row>
    <row r="17494" spans="1:10" hidden="1" x14ac:dyDescent="0.3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16</v>
      </c>
    </row>
    <row r="17495" spans="1:10" hidden="1" x14ac:dyDescent="0.3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16</v>
      </c>
    </row>
    <row r="17496" spans="1:10" hidden="1" x14ac:dyDescent="0.3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16</v>
      </c>
    </row>
    <row r="17497" spans="1:10" hidden="1" x14ac:dyDescent="0.3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16</v>
      </c>
    </row>
    <row r="17498" spans="1:10" hidden="1" x14ac:dyDescent="0.3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16</v>
      </c>
    </row>
    <row r="17499" spans="1:10" hidden="1" x14ac:dyDescent="0.3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16</v>
      </c>
    </row>
    <row r="17500" spans="1:10" hidden="1" x14ac:dyDescent="0.3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16</v>
      </c>
    </row>
    <row r="17501" spans="1:10" hidden="1" x14ac:dyDescent="0.3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16</v>
      </c>
    </row>
    <row r="17502" spans="1:10" hidden="1" x14ac:dyDescent="0.3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16</v>
      </c>
    </row>
    <row r="17503" spans="1:10" x14ac:dyDescent="0.3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</row>
    <row r="17504" spans="1:10" x14ac:dyDescent="0.3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</row>
    <row r="17505" spans="1:10" x14ac:dyDescent="0.3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</row>
    <row r="17506" spans="1:10" x14ac:dyDescent="0.3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</row>
    <row r="17507" spans="1:10" x14ac:dyDescent="0.3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</row>
    <row r="17508" spans="1:10" x14ac:dyDescent="0.3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</row>
    <row r="17509" spans="1:10" x14ac:dyDescent="0.3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</row>
    <row r="17510" spans="1:10" x14ac:dyDescent="0.3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</row>
    <row r="17511" spans="1:10" x14ac:dyDescent="0.3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</row>
    <row r="17512" spans="1:10" x14ac:dyDescent="0.3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</row>
    <row r="17513" spans="1:10" x14ac:dyDescent="0.3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</row>
    <row r="17514" spans="1:10" x14ac:dyDescent="0.3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</row>
    <row r="17515" spans="1:10" x14ac:dyDescent="0.3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</row>
    <row r="17516" spans="1:10" x14ac:dyDescent="0.3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</row>
    <row r="17517" spans="1:10" x14ac:dyDescent="0.3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</row>
    <row r="17518" spans="1:10" x14ac:dyDescent="0.3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</row>
    <row r="17519" spans="1:10" x14ac:dyDescent="0.3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</row>
    <row r="17520" spans="1:10" x14ac:dyDescent="0.3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</row>
    <row r="17521" spans="1:10" x14ac:dyDescent="0.3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</row>
    <row r="17522" spans="1:10" x14ac:dyDescent="0.3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</row>
    <row r="17523" spans="1:10" x14ac:dyDescent="0.3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</row>
    <row r="17524" spans="1:10" x14ac:dyDescent="0.3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</row>
    <row r="17525" spans="1:10" x14ac:dyDescent="0.3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</row>
    <row r="17526" spans="1:10" x14ac:dyDescent="0.3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</row>
    <row r="17527" spans="1:10" x14ac:dyDescent="0.3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</row>
    <row r="17528" spans="1:10" x14ac:dyDescent="0.3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</row>
    <row r="17529" spans="1:10" x14ac:dyDescent="0.3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</row>
    <row r="17530" spans="1:10" x14ac:dyDescent="0.3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</row>
    <row r="17531" spans="1:10" x14ac:dyDescent="0.3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</row>
    <row r="17532" spans="1:10" x14ac:dyDescent="0.3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</row>
    <row r="17533" spans="1:10" x14ac:dyDescent="0.3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</row>
    <row r="17534" spans="1:10" x14ac:dyDescent="0.3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</row>
    <row r="17535" spans="1:10" x14ac:dyDescent="0.3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</row>
    <row r="17536" spans="1:10" x14ac:dyDescent="0.3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</row>
    <row r="17537" spans="1:10" x14ac:dyDescent="0.3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</row>
    <row r="17538" spans="1:10" x14ac:dyDescent="0.3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</row>
    <row r="17539" spans="1:10" x14ac:dyDescent="0.3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</row>
    <row r="17540" spans="1:10" x14ac:dyDescent="0.3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</row>
    <row r="17541" spans="1:10" x14ac:dyDescent="0.3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</row>
    <row r="17542" spans="1:10" x14ac:dyDescent="0.3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</row>
    <row r="17543" spans="1:10" x14ac:dyDescent="0.3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</row>
    <row r="17544" spans="1:10" x14ac:dyDescent="0.3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</row>
    <row r="17545" spans="1:10" x14ac:dyDescent="0.3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</row>
    <row r="17546" spans="1:10" x14ac:dyDescent="0.3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</row>
    <row r="17547" spans="1:10" x14ac:dyDescent="0.3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</row>
    <row r="17548" spans="1:10" x14ac:dyDescent="0.3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</row>
    <row r="17549" spans="1:10" x14ac:dyDescent="0.3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</row>
    <row r="17550" spans="1:10" x14ac:dyDescent="0.3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</row>
    <row r="17551" spans="1:10" x14ac:dyDescent="0.3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</row>
    <row r="17552" spans="1:10" x14ac:dyDescent="0.3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</row>
    <row r="17553" spans="1:10" x14ac:dyDescent="0.3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</row>
    <row r="17554" spans="1:10" x14ac:dyDescent="0.3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</row>
    <row r="17555" spans="1:10" x14ac:dyDescent="0.3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</row>
    <row r="17556" spans="1:10" x14ac:dyDescent="0.3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</row>
    <row r="17557" spans="1:10" x14ac:dyDescent="0.3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</row>
    <row r="17558" spans="1:10" x14ac:dyDescent="0.3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</row>
    <row r="17559" spans="1:10" x14ac:dyDescent="0.3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</row>
    <row r="17560" spans="1:10" x14ac:dyDescent="0.3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</row>
    <row r="17561" spans="1:10" x14ac:dyDescent="0.3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</row>
    <row r="17562" spans="1:10" x14ac:dyDescent="0.3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</row>
    <row r="17563" spans="1:10" x14ac:dyDescent="0.3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</row>
    <row r="17564" spans="1:10" x14ac:dyDescent="0.3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</row>
    <row r="17565" spans="1:10" x14ac:dyDescent="0.3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</row>
    <row r="17566" spans="1:10" x14ac:dyDescent="0.3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</row>
    <row r="17567" spans="1:10" x14ac:dyDescent="0.3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</row>
    <row r="17568" spans="1:10" x14ac:dyDescent="0.3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</row>
    <row r="17569" spans="1:10" x14ac:dyDescent="0.3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</row>
    <row r="17570" spans="1:10" x14ac:dyDescent="0.3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</row>
    <row r="17571" spans="1:10" x14ac:dyDescent="0.3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</row>
    <row r="17572" spans="1:10" x14ac:dyDescent="0.3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</row>
    <row r="17573" spans="1:10" x14ac:dyDescent="0.3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</row>
    <row r="17574" spans="1:10" x14ac:dyDescent="0.3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</row>
    <row r="17575" spans="1:10" x14ac:dyDescent="0.3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</row>
    <row r="17576" spans="1:10" x14ac:dyDescent="0.3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</row>
    <row r="17577" spans="1:10" x14ac:dyDescent="0.3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</row>
    <row r="17578" spans="1:10" x14ac:dyDescent="0.3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</row>
    <row r="17579" spans="1:10" x14ac:dyDescent="0.3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</row>
    <row r="17580" spans="1:10" x14ac:dyDescent="0.3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</row>
    <row r="17581" spans="1:10" x14ac:dyDescent="0.3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</row>
    <row r="17582" spans="1:10" x14ac:dyDescent="0.3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</row>
    <row r="17583" spans="1:10" x14ac:dyDescent="0.3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</row>
    <row r="17584" spans="1:10" x14ac:dyDescent="0.3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</row>
    <row r="17585" spans="1:10" x14ac:dyDescent="0.3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</row>
    <row r="17586" spans="1:10" x14ac:dyDescent="0.3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</row>
    <row r="17587" spans="1:10" x14ac:dyDescent="0.3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</row>
    <row r="17588" spans="1:10" x14ac:dyDescent="0.3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</row>
    <row r="17589" spans="1:10" x14ac:dyDescent="0.3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</row>
    <row r="17590" spans="1:10" x14ac:dyDescent="0.3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</row>
    <row r="17591" spans="1:10" x14ac:dyDescent="0.3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</row>
    <row r="17592" spans="1:10" x14ac:dyDescent="0.3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</row>
    <row r="17593" spans="1:10" x14ac:dyDescent="0.3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</row>
    <row r="17594" spans="1:10" x14ac:dyDescent="0.3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</row>
    <row r="17595" spans="1:10" x14ac:dyDescent="0.3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</row>
    <row r="17596" spans="1:10" x14ac:dyDescent="0.3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</row>
    <row r="17597" spans="1:10" x14ac:dyDescent="0.3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</row>
    <row r="17598" spans="1:10" x14ac:dyDescent="0.3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</row>
    <row r="17599" spans="1:10" x14ac:dyDescent="0.3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</row>
    <row r="17600" spans="1:10" x14ac:dyDescent="0.3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</row>
    <row r="17601" spans="1:10" x14ac:dyDescent="0.3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</row>
    <row r="17602" spans="1:10" x14ac:dyDescent="0.3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</row>
    <row r="17603" spans="1:10" x14ac:dyDescent="0.3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</row>
    <row r="17604" spans="1:10" x14ac:dyDescent="0.3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</row>
    <row r="17605" spans="1:10" x14ac:dyDescent="0.3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</row>
    <row r="17606" spans="1:10" x14ac:dyDescent="0.3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</row>
    <row r="17607" spans="1:10" x14ac:dyDescent="0.3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</row>
    <row r="17608" spans="1:10" x14ac:dyDescent="0.3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</row>
    <row r="17609" spans="1:10" x14ac:dyDescent="0.3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</row>
    <row r="17610" spans="1:10" x14ac:dyDescent="0.3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</row>
    <row r="17611" spans="1:10" x14ac:dyDescent="0.3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</row>
    <row r="17612" spans="1:10" x14ac:dyDescent="0.3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</row>
    <row r="17613" spans="1:10" x14ac:dyDescent="0.3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</row>
    <row r="17614" spans="1:10" x14ac:dyDescent="0.3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</row>
    <row r="17615" spans="1:10" x14ac:dyDescent="0.3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</row>
    <row r="17616" spans="1:10" x14ac:dyDescent="0.3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</row>
    <row r="17617" spans="1:10" x14ac:dyDescent="0.3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</row>
    <row r="17618" spans="1:10" x14ac:dyDescent="0.3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</row>
    <row r="17619" spans="1:10" x14ac:dyDescent="0.3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</row>
    <row r="17620" spans="1:10" x14ac:dyDescent="0.3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</row>
    <row r="17621" spans="1:10" x14ac:dyDescent="0.3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</row>
    <row r="17622" spans="1:10" x14ac:dyDescent="0.3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</row>
    <row r="17623" spans="1:10" x14ac:dyDescent="0.3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</row>
    <row r="17624" spans="1:10" x14ac:dyDescent="0.3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</row>
    <row r="17625" spans="1:10" x14ac:dyDescent="0.3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</row>
    <row r="17626" spans="1:10" x14ac:dyDescent="0.3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</row>
    <row r="17627" spans="1:10" x14ac:dyDescent="0.3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</row>
    <row r="17628" spans="1:10" x14ac:dyDescent="0.3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</row>
    <row r="17629" spans="1:10" x14ac:dyDescent="0.3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</row>
    <row r="17630" spans="1:10" x14ac:dyDescent="0.3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</row>
    <row r="17631" spans="1:10" x14ac:dyDescent="0.3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</row>
    <row r="17632" spans="1:10" x14ac:dyDescent="0.3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</row>
    <row r="17633" spans="1:10" x14ac:dyDescent="0.3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</row>
    <row r="17634" spans="1:10" x14ac:dyDescent="0.3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</row>
    <row r="17635" spans="1:10" x14ac:dyDescent="0.3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</row>
    <row r="17636" spans="1:10" x14ac:dyDescent="0.3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</row>
    <row r="17637" spans="1:10" x14ac:dyDescent="0.3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</row>
    <row r="17638" spans="1:10" x14ac:dyDescent="0.3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</row>
    <row r="17639" spans="1:10" x14ac:dyDescent="0.3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</row>
    <row r="17640" spans="1:10" x14ac:dyDescent="0.3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</row>
    <row r="17641" spans="1:10" x14ac:dyDescent="0.3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</row>
    <row r="17642" spans="1:10" x14ac:dyDescent="0.3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</row>
    <row r="17643" spans="1:10" x14ac:dyDescent="0.3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</row>
    <row r="17644" spans="1:10" x14ac:dyDescent="0.3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</row>
    <row r="17645" spans="1:10" x14ac:dyDescent="0.3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</row>
    <row r="17646" spans="1:10" x14ac:dyDescent="0.3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</row>
    <row r="17647" spans="1:10" x14ac:dyDescent="0.3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</row>
    <row r="17648" spans="1:10" x14ac:dyDescent="0.3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</row>
    <row r="17649" spans="1:10" x14ac:dyDescent="0.3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</row>
    <row r="17650" spans="1:10" x14ac:dyDescent="0.3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</row>
    <row r="17651" spans="1:10" x14ac:dyDescent="0.3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</row>
    <row r="17652" spans="1:10" x14ac:dyDescent="0.3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</row>
    <row r="17653" spans="1:10" x14ac:dyDescent="0.3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</row>
    <row r="17654" spans="1:10" x14ac:dyDescent="0.3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</row>
    <row r="17655" spans="1:10" x14ac:dyDescent="0.3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</row>
    <row r="17656" spans="1:10" x14ac:dyDescent="0.3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</row>
    <row r="17657" spans="1:10" x14ac:dyDescent="0.3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</row>
    <row r="17658" spans="1:10" x14ac:dyDescent="0.3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</row>
    <row r="17659" spans="1:10" x14ac:dyDescent="0.3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</row>
    <row r="17660" spans="1:10" x14ac:dyDescent="0.3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</row>
    <row r="17661" spans="1:10" x14ac:dyDescent="0.3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</row>
    <row r="17662" spans="1:10" x14ac:dyDescent="0.3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</row>
    <row r="17663" spans="1:10" x14ac:dyDescent="0.3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</row>
    <row r="17664" spans="1:10" x14ac:dyDescent="0.3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</row>
    <row r="17665" spans="1:10" x14ac:dyDescent="0.3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</row>
    <row r="17666" spans="1:10" x14ac:dyDescent="0.3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</row>
    <row r="17667" spans="1:10" x14ac:dyDescent="0.3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</row>
    <row r="17668" spans="1:10" x14ac:dyDescent="0.3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</row>
    <row r="17669" spans="1:10" x14ac:dyDescent="0.3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</row>
    <row r="17670" spans="1:10" x14ac:dyDescent="0.3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</row>
    <row r="17671" spans="1:10" x14ac:dyDescent="0.3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</row>
    <row r="17672" spans="1:10" x14ac:dyDescent="0.3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</row>
    <row r="17673" spans="1:10" x14ac:dyDescent="0.3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</row>
    <row r="17674" spans="1:10" x14ac:dyDescent="0.3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</row>
    <row r="17675" spans="1:10" x14ac:dyDescent="0.3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</row>
    <row r="17676" spans="1:10" x14ac:dyDescent="0.3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</row>
    <row r="17677" spans="1:10" x14ac:dyDescent="0.3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</row>
    <row r="17678" spans="1:10" x14ac:dyDescent="0.3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</row>
    <row r="17679" spans="1:10" x14ac:dyDescent="0.3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</row>
    <row r="17680" spans="1:10" x14ac:dyDescent="0.3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</row>
    <row r="17681" spans="1:10" x14ac:dyDescent="0.3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</row>
    <row r="17682" spans="1:10" x14ac:dyDescent="0.3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</row>
    <row r="17683" spans="1:10" x14ac:dyDescent="0.3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</row>
    <row r="17684" spans="1:10" x14ac:dyDescent="0.3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</row>
    <row r="17685" spans="1:10" x14ac:dyDescent="0.3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</row>
    <row r="17686" spans="1:10" x14ac:dyDescent="0.3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</row>
    <row r="17687" spans="1:10" x14ac:dyDescent="0.3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</row>
    <row r="17688" spans="1:10" x14ac:dyDescent="0.3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</row>
    <row r="17689" spans="1:10" x14ac:dyDescent="0.3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</row>
    <row r="17690" spans="1:10" x14ac:dyDescent="0.3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</row>
    <row r="17691" spans="1:10" x14ac:dyDescent="0.3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</row>
    <row r="17692" spans="1:10" x14ac:dyDescent="0.3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</row>
    <row r="17693" spans="1:10" x14ac:dyDescent="0.3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</row>
    <row r="17694" spans="1:10" x14ac:dyDescent="0.3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</row>
    <row r="17695" spans="1:10" x14ac:dyDescent="0.3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</row>
    <row r="17696" spans="1:10" x14ac:dyDescent="0.3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</row>
    <row r="17697" spans="1:10" x14ac:dyDescent="0.3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</row>
    <row r="17698" spans="1:10" x14ac:dyDescent="0.3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</row>
    <row r="17699" spans="1:10" x14ac:dyDescent="0.3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</row>
    <row r="17700" spans="1:10" x14ac:dyDescent="0.3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</row>
    <row r="17701" spans="1:10" x14ac:dyDescent="0.3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</row>
    <row r="17702" spans="1:10" x14ac:dyDescent="0.3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</row>
    <row r="17703" spans="1:10" x14ac:dyDescent="0.3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</row>
    <row r="17704" spans="1:10" x14ac:dyDescent="0.3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</row>
    <row r="17705" spans="1:10" x14ac:dyDescent="0.3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</row>
    <row r="17706" spans="1:10" x14ac:dyDescent="0.3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</row>
    <row r="17707" spans="1:10" x14ac:dyDescent="0.3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</row>
    <row r="17708" spans="1:10" x14ac:dyDescent="0.3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</row>
    <row r="17709" spans="1:10" x14ac:dyDescent="0.3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</row>
    <row r="17710" spans="1:10" x14ac:dyDescent="0.3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</row>
    <row r="17711" spans="1:10" x14ac:dyDescent="0.3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</row>
    <row r="17712" spans="1:10" x14ac:dyDescent="0.3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</row>
    <row r="17713" spans="1:10" x14ac:dyDescent="0.3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</row>
    <row r="17714" spans="1:10" x14ac:dyDescent="0.3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</row>
    <row r="17715" spans="1:10" x14ac:dyDescent="0.3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</row>
    <row r="17716" spans="1:10" x14ac:dyDescent="0.3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</row>
    <row r="17717" spans="1:10" x14ac:dyDescent="0.3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</row>
    <row r="17718" spans="1:10" x14ac:dyDescent="0.3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</row>
    <row r="17719" spans="1:10" x14ac:dyDescent="0.3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</row>
    <row r="17720" spans="1:10" x14ac:dyDescent="0.3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</row>
    <row r="17721" spans="1:10" x14ac:dyDescent="0.3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</row>
    <row r="17722" spans="1:10" x14ac:dyDescent="0.3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</row>
    <row r="17723" spans="1:10" x14ac:dyDescent="0.3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</row>
    <row r="17724" spans="1:10" x14ac:dyDescent="0.3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</row>
    <row r="17725" spans="1:10" x14ac:dyDescent="0.3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</row>
    <row r="17726" spans="1:10" x14ac:dyDescent="0.3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</row>
    <row r="17727" spans="1:10" x14ac:dyDescent="0.3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</row>
    <row r="17728" spans="1:10" x14ac:dyDescent="0.3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</row>
    <row r="17729" spans="1:10" x14ac:dyDescent="0.3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</row>
    <row r="17730" spans="1:10" x14ac:dyDescent="0.3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</row>
    <row r="17731" spans="1:10" x14ac:dyDescent="0.3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</row>
    <row r="17732" spans="1:10" x14ac:dyDescent="0.3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</row>
    <row r="17733" spans="1:10" x14ac:dyDescent="0.3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</row>
    <row r="17734" spans="1:10" x14ac:dyDescent="0.3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</row>
    <row r="17735" spans="1:10" x14ac:dyDescent="0.3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</row>
    <row r="17736" spans="1:10" x14ac:dyDescent="0.3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</row>
    <row r="17737" spans="1:10" x14ac:dyDescent="0.3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</row>
    <row r="17738" spans="1:10" x14ac:dyDescent="0.3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</row>
    <row r="17739" spans="1:10" x14ac:dyDescent="0.3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</row>
    <row r="17740" spans="1:10" x14ac:dyDescent="0.3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</row>
    <row r="17741" spans="1:10" x14ac:dyDescent="0.3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</row>
    <row r="17742" spans="1:10" x14ac:dyDescent="0.3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</row>
    <row r="17743" spans="1:10" x14ac:dyDescent="0.3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</row>
    <row r="17744" spans="1:10" x14ac:dyDescent="0.3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</row>
    <row r="17745" spans="1:10" x14ac:dyDescent="0.3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</row>
    <row r="17746" spans="1:10" x14ac:dyDescent="0.3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</row>
    <row r="17747" spans="1:10" x14ac:dyDescent="0.3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</row>
    <row r="17748" spans="1:10" x14ac:dyDescent="0.3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</row>
    <row r="17749" spans="1:10" x14ac:dyDescent="0.3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</row>
    <row r="17750" spans="1:10" x14ac:dyDescent="0.3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</row>
    <row r="17751" spans="1:10" x14ac:dyDescent="0.3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</row>
    <row r="17752" spans="1:10" x14ac:dyDescent="0.3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</row>
    <row r="17753" spans="1:10" x14ac:dyDescent="0.3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</row>
    <row r="17754" spans="1:10" x14ac:dyDescent="0.3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</row>
    <row r="17755" spans="1:10" x14ac:dyDescent="0.3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</row>
    <row r="17756" spans="1:10" x14ac:dyDescent="0.3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</row>
    <row r="17757" spans="1:10" x14ac:dyDescent="0.3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</row>
    <row r="17758" spans="1:10" x14ac:dyDescent="0.3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</row>
    <row r="17759" spans="1:10" x14ac:dyDescent="0.3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</row>
    <row r="17760" spans="1:10" x14ac:dyDescent="0.3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</row>
    <row r="17761" spans="1:10" x14ac:dyDescent="0.3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</row>
    <row r="17762" spans="1:10" x14ac:dyDescent="0.3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</row>
    <row r="17763" spans="1:10" x14ac:dyDescent="0.3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</row>
    <row r="17764" spans="1:10" x14ac:dyDescent="0.3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</row>
    <row r="17765" spans="1:10" x14ac:dyDescent="0.3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</row>
    <row r="17766" spans="1:10" x14ac:dyDescent="0.3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</row>
    <row r="17767" spans="1:10" x14ac:dyDescent="0.3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</row>
    <row r="17768" spans="1:10" x14ac:dyDescent="0.3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</row>
    <row r="17769" spans="1:10" x14ac:dyDescent="0.3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</row>
    <row r="17770" spans="1:10" x14ac:dyDescent="0.3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</row>
    <row r="17771" spans="1:10" x14ac:dyDescent="0.3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</row>
    <row r="17772" spans="1:10" x14ac:dyDescent="0.3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</row>
    <row r="17773" spans="1:10" x14ac:dyDescent="0.3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</row>
    <row r="17774" spans="1:10" x14ac:dyDescent="0.3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</row>
    <row r="17775" spans="1:10" x14ac:dyDescent="0.3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</row>
    <row r="17776" spans="1:10" x14ac:dyDescent="0.3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</row>
    <row r="17777" spans="1:10" x14ac:dyDescent="0.3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</row>
    <row r="17778" spans="1:10" x14ac:dyDescent="0.3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</row>
    <row r="17779" spans="1:10" x14ac:dyDescent="0.3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</row>
    <row r="17780" spans="1:10" x14ac:dyDescent="0.3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</row>
    <row r="17781" spans="1:10" x14ac:dyDescent="0.3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</row>
    <row r="17782" spans="1:10" x14ac:dyDescent="0.3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</row>
    <row r="17783" spans="1:10" x14ac:dyDescent="0.3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</row>
    <row r="17784" spans="1:10" x14ac:dyDescent="0.3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</row>
    <row r="17785" spans="1:10" x14ac:dyDescent="0.3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</row>
    <row r="17786" spans="1:10" x14ac:dyDescent="0.3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</row>
    <row r="17787" spans="1:10" x14ac:dyDescent="0.3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</row>
    <row r="17788" spans="1:10" x14ac:dyDescent="0.3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</row>
    <row r="17789" spans="1:10" x14ac:dyDescent="0.3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</row>
    <row r="17790" spans="1:10" x14ac:dyDescent="0.3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</row>
    <row r="17791" spans="1:10" x14ac:dyDescent="0.3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</row>
    <row r="17792" spans="1:10" x14ac:dyDescent="0.3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</row>
    <row r="17793" spans="1:10" x14ac:dyDescent="0.3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</row>
    <row r="17794" spans="1:10" x14ac:dyDescent="0.3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</row>
    <row r="17795" spans="1:10" x14ac:dyDescent="0.3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</row>
    <row r="17796" spans="1:10" x14ac:dyDescent="0.3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</row>
    <row r="17797" spans="1:10" x14ac:dyDescent="0.3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</row>
    <row r="17798" spans="1:10" x14ac:dyDescent="0.3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</row>
    <row r="17799" spans="1:10" x14ac:dyDescent="0.3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</row>
    <row r="17800" spans="1:10" x14ac:dyDescent="0.3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</row>
    <row r="17801" spans="1:10" x14ac:dyDescent="0.3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</row>
    <row r="17802" spans="1:10" x14ac:dyDescent="0.3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</row>
    <row r="17803" spans="1:10" x14ac:dyDescent="0.3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</row>
    <row r="17804" spans="1:10" x14ac:dyDescent="0.3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</row>
    <row r="17805" spans="1:10" x14ac:dyDescent="0.3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</row>
    <row r="17806" spans="1:10" x14ac:dyDescent="0.3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</row>
    <row r="17807" spans="1:10" x14ac:dyDescent="0.3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</row>
    <row r="17808" spans="1:10" x14ac:dyDescent="0.3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</row>
    <row r="17809" spans="1:10" x14ac:dyDescent="0.3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</row>
    <row r="17810" spans="1:10" x14ac:dyDescent="0.3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</row>
    <row r="17811" spans="1:10" x14ac:dyDescent="0.3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</row>
    <row r="17812" spans="1:10" x14ac:dyDescent="0.3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</row>
    <row r="17813" spans="1:10" x14ac:dyDescent="0.3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</row>
    <row r="17814" spans="1:10" x14ac:dyDescent="0.3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</row>
    <row r="17815" spans="1:10" x14ac:dyDescent="0.3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</row>
    <row r="17816" spans="1:10" x14ac:dyDescent="0.3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</row>
    <row r="17817" spans="1:10" x14ac:dyDescent="0.3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</row>
    <row r="17818" spans="1:10" x14ac:dyDescent="0.3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</row>
    <row r="17819" spans="1:10" x14ac:dyDescent="0.3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</row>
    <row r="17820" spans="1:10" x14ac:dyDescent="0.3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</row>
    <row r="17821" spans="1:10" x14ac:dyDescent="0.3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</row>
    <row r="17822" spans="1:10" x14ac:dyDescent="0.3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</row>
    <row r="17823" spans="1:10" x14ac:dyDescent="0.3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</row>
    <row r="17824" spans="1:10" x14ac:dyDescent="0.3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</row>
    <row r="17825" spans="1:10" x14ac:dyDescent="0.3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</row>
    <row r="17826" spans="1:10" x14ac:dyDescent="0.3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</row>
    <row r="17827" spans="1:10" x14ac:dyDescent="0.3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</row>
    <row r="17828" spans="1:10" x14ac:dyDescent="0.3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</row>
    <row r="17829" spans="1:10" x14ac:dyDescent="0.3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</row>
    <row r="17830" spans="1:10" x14ac:dyDescent="0.3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</row>
    <row r="17831" spans="1:10" x14ac:dyDescent="0.3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</row>
    <row r="17832" spans="1:10" x14ac:dyDescent="0.3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</row>
    <row r="17833" spans="1:10" x14ac:dyDescent="0.3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</row>
    <row r="17834" spans="1:10" x14ac:dyDescent="0.3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</row>
    <row r="17835" spans="1:10" x14ac:dyDescent="0.3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</row>
    <row r="17836" spans="1:10" x14ac:dyDescent="0.3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</row>
    <row r="17837" spans="1:10" x14ac:dyDescent="0.3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</row>
    <row r="17838" spans="1:10" x14ac:dyDescent="0.3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</row>
    <row r="17839" spans="1:10" x14ac:dyDescent="0.3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</row>
    <row r="17840" spans="1:10" x14ac:dyDescent="0.3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</row>
    <row r="17841" spans="1:10" x14ac:dyDescent="0.3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</row>
    <row r="17842" spans="1:10" x14ac:dyDescent="0.3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</row>
    <row r="17843" spans="1:10" x14ac:dyDescent="0.3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</row>
    <row r="17844" spans="1:10" x14ac:dyDescent="0.3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</row>
    <row r="17845" spans="1:10" x14ac:dyDescent="0.3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</row>
    <row r="17846" spans="1:10" x14ac:dyDescent="0.3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</row>
    <row r="17847" spans="1:10" x14ac:dyDescent="0.3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</row>
    <row r="17848" spans="1:10" x14ac:dyDescent="0.3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</row>
    <row r="17849" spans="1:10" x14ac:dyDescent="0.3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</row>
    <row r="17850" spans="1:10" x14ac:dyDescent="0.3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</row>
    <row r="17851" spans="1:10" x14ac:dyDescent="0.3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</row>
    <row r="17852" spans="1:10" x14ac:dyDescent="0.3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</row>
    <row r="17853" spans="1:10" x14ac:dyDescent="0.3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</row>
    <row r="17854" spans="1:10" x14ac:dyDescent="0.3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</row>
    <row r="17855" spans="1:10" x14ac:dyDescent="0.3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</row>
    <row r="17856" spans="1:10" x14ac:dyDescent="0.3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</row>
    <row r="17857" spans="1:10" x14ac:dyDescent="0.3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</row>
    <row r="17858" spans="1:10" x14ac:dyDescent="0.3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</row>
    <row r="17859" spans="1:10" x14ac:dyDescent="0.3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</row>
    <row r="17860" spans="1:10" x14ac:dyDescent="0.3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</row>
    <row r="17861" spans="1:10" x14ac:dyDescent="0.3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</row>
    <row r="17862" spans="1:10" x14ac:dyDescent="0.3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</row>
    <row r="17863" spans="1:10" x14ac:dyDescent="0.3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</row>
    <row r="17864" spans="1:10" x14ac:dyDescent="0.3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</row>
    <row r="17865" spans="1:10" x14ac:dyDescent="0.3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</row>
    <row r="17866" spans="1:10" x14ac:dyDescent="0.3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</row>
    <row r="17867" spans="1:10" x14ac:dyDescent="0.3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</row>
    <row r="17868" spans="1:10" x14ac:dyDescent="0.3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</row>
    <row r="17869" spans="1:10" x14ac:dyDescent="0.3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</row>
    <row r="17870" spans="1:10" x14ac:dyDescent="0.3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</row>
    <row r="17871" spans="1:10" x14ac:dyDescent="0.3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</row>
    <row r="17872" spans="1:10" x14ac:dyDescent="0.3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</row>
    <row r="17873" spans="1:10" hidden="1" x14ac:dyDescent="0.3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</row>
    <row r="17874" spans="1:10" x14ac:dyDescent="0.3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</row>
    <row r="17875" spans="1:10" x14ac:dyDescent="0.3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</row>
    <row r="17876" spans="1:10" x14ac:dyDescent="0.3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</row>
    <row r="17877" spans="1:10" x14ac:dyDescent="0.3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</row>
    <row r="17878" spans="1:10" x14ac:dyDescent="0.3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</row>
    <row r="17879" spans="1:10" x14ac:dyDescent="0.3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</row>
    <row r="17880" spans="1:10" x14ac:dyDescent="0.3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</row>
    <row r="17881" spans="1:10" x14ac:dyDescent="0.3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</row>
    <row r="17882" spans="1:10" x14ac:dyDescent="0.3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</row>
    <row r="17883" spans="1:10" x14ac:dyDescent="0.3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</row>
    <row r="17884" spans="1:10" x14ac:dyDescent="0.3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</row>
    <row r="17885" spans="1:10" x14ac:dyDescent="0.3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</row>
    <row r="17886" spans="1:10" x14ac:dyDescent="0.3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</row>
    <row r="17887" spans="1:10" x14ac:dyDescent="0.3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</row>
    <row r="17888" spans="1:10" x14ac:dyDescent="0.3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</row>
    <row r="17889" spans="1:10" x14ac:dyDescent="0.3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</row>
    <row r="17890" spans="1:10" x14ac:dyDescent="0.3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</row>
    <row r="17891" spans="1:10" x14ac:dyDescent="0.3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</row>
    <row r="17892" spans="1:10" x14ac:dyDescent="0.3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</row>
    <row r="17893" spans="1:10" x14ac:dyDescent="0.3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</row>
    <row r="17894" spans="1:10" x14ac:dyDescent="0.3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</row>
    <row r="17895" spans="1:10" x14ac:dyDescent="0.3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</row>
    <row r="17896" spans="1:10" x14ac:dyDescent="0.3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</row>
    <row r="17897" spans="1:10" x14ac:dyDescent="0.3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</row>
    <row r="17898" spans="1:10" x14ac:dyDescent="0.3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</row>
    <row r="17899" spans="1:10" x14ac:dyDescent="0.3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</row>
    <row r="17900" spans="1:10" x14ac:dyDescent="0.3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</row>
    <row r="17901" spans="1:10" x14ac:dyDescent="0.3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</row>
    <row r="17902" spans="1:10" x14ac:dyDescent="0.3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</row>
    <row r="17903" spans="1:10" x14ac:dyDescent="0.3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</row>
    <row r="17904" spans="1:10" x14ac:dyDescent="0.3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</row>
    <row r="17905" spans="1:10" x14ac:dyDescent="0.3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</row>
    <row r="17906" spans="1:10" x14ac:dyDescent="0.3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</row>
    <row r="17907" spans="1:10" x14ac:dyDescent="0.3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</row>
    <row r="17908" spans="1:10" x14ac:dyDescent="0.3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</row>
    <row r="17909" spans="1:10" x14ac:dyDescent="0.3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</row>
    <row r="17910" spans="1:10" x14ac:dyDescent="0.3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</row>
    <row r="17911" spans="1:10" x14ac:dyDescent="0.3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</row>
    <row r="17912" spans="1:10" x14ac:dyDescent="0.3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</row>
    <row r="17913" spans="1:10" x14ac:dyDescent="0.3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</row>
    <row r="17914" spans="1:10" x14ac:dyDescent="0.3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</row>
    <row r="17915" spans="1:10" x14ac:dyDescent="0.3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</row>
    <row r="17916" spans="1:10" x14ac:dyDescent="0.3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</row>
    <row r="17917" spans="1:10" x14ac:dyDescent="0.3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</row>
    <row r="17918" spans="1:10" x14ac:dyDescent="0.3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</row>
    <row r="17919" spans="1:10" x14ac:dyDescent="0.3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</row>
    <row r="17920" spans="1:10" x14ac:dyDescent="0.3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</row>
    <row r="17921" spans="1:10" x14ac:dyDescent="0.3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</row>
    <row r="17922" spans="1:10" x14ac:dyDescent="0.3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</row>
    <row r="17923" spans="1:10" x14ac:dyDescent="0.3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</row>
    <row r="17924" spans="1:10" x14ac:dyDescent="0.3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</row>
    <row r="17925" spans="1:10" x14ac:dyDescent="0.3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</row>
    <row r="17926" spans="1:10" x14ac:dyDescent="0.3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</row>
    <row r="17927" spans="1:10" x14ac:dyDescent="0.3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</row>
    <row r="17928" spans="1:10" x14ac:dyDescent="0.3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</row>
    <row r="17929" spans="1:10" x14ac:dyDescent="0.3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</row>
    <row r="17930" spans="1:10" x14ac:dyDescent="0.3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</row>
    <row r="17931" spans="1:10" x14ac:dyDescent="0.3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</row>
    <row r="17932" spans="1:10" x14ac:dyDescent="0.3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</row>
    <row r="17933" spans="1:10" x14ac:dyDescent="0.3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</row>
    <row r="17934" spans="1:10" x14ac:dyDescent="0.3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</row>
    <row r="17935" spans="1:10" x14ac:dyDescent="0.3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</row>
    <row r="17936" spans="1:10" x14ac:dyDescent="0.3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</row>
    <row r="17937" spans="1:10" x14ac:dyDescent="0.3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</row>
    <row r="17938" spans="1:10" x14ac:dyDescent="0.3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</row>
    <row r="17939" spans="1:10" x14ac:dyDescent="0.3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</row>
    <row r="17940" spans="1:10" x14ac:dyDescent="0.3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</row>
    <row r="17941" spans="1:10" x14ac:dyDescent="0.3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</row>
    <row r="17942" spans="1:10" x14ac:dyDescent="0.3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</row>
    <row r="17943" spans="1:10" x14ac:dyDescent="0.3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</row>
    <row r="17944" spans="1:10" x14ac:dyDescent="0.3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</row>
    <row r="17945" spans="1:10" x14ac:dyDescent="0.3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</row>
    <row r="17946" spans="1:10" x14ac:dyDescent="0.3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</row>
    <row r="17947" spans="1:10" x14ac:dyDescent="0.3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</row>
    <row r="17948" spans="1:10" x14ac:dyDescent="0.3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</row>
    <row r="17949" spans="1:10" x14ac:dyDescent="0.3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</row>
    <row r="17950" spans="1:10" x14ac:dyDescent="0.3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</row>
    <row r="17951" spans="1:10" x14ac:dyDescent="0.3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</row>
    <row r="17952" spans="1:10" x14ac:dyDescent="0.3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</row>
    <row r="17953" spans="1:10" x14ac:dyDescent="0.3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</row>
    <row r="17954" spans="1:10" x14ac:dyDescent="0.3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</row>
    <row r="17955" spans="1:10" x14ac:dyDescent="0.3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</row>
    <row r="17956" spans="1:10" x14ac:dyDescent="0.3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</row>
    <row r="17957" spans="1:10" x14ac:dyDescent="0.3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</row>
    <row r="17958" spans="1:10" x14ac:dyDescent="0.3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</row>
    <row r="17959" spans="1:10" x14ac:dyDescent="0.3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</row>
    <row r="17960" spans="1:10" x14ac:dyDescent="0.3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</row>
    <row r="17961" spans="1:10" x14ac:dyDescent="0.3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</row>
    <row r="17962" spans="1:10" x14ac:dyDescent="0.3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</row>
    <row r="17963" spans="1:10" x14ac:dyDescent="0.3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</row>
    <row r="17964" spans="1:10" x14ac:dyDescent="0.3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</row>
    <row r="17965" spans="1:10" x14ac:dyDescent="0.3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</row>
    <row r="17966" spans="1:10" x14ac:dyDescent="0.3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</row>
    <row r="17967" spans="1:10" x14ac:dyDescent="0.3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</row>
    <row r="17968" spans="1:10" x14ac:dyDescent="0.3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</row>
    <row r="17969" spans="1:10" x14ac:dyDescent="0.3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</row>
    <row r="17970" spans="1:10" x14ac:dyDescent="0.3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</row>
    <row r="17971" spans="1:10" x14ac:dyDescent="0.3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</row>
    <row r="17972" spans="1:10" x14ac:dyDescent="0.3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</row>
    <row r="17973" spans="1:10" x14ac:dyDescent="0.3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</row>
    <row r="17974" spans="1:10" x14ac:dyDescent="0.3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</row>
    <row r="17975" spans="1:10" x14ac:dyDescent="0.3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</row>
    <row r="17976" spans="1:10" x14ac:dyDescent="0.3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</row>
    <row r="17977" spans="1:10" x14ac:dyDescent="0.3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</row>
    <row r="17978" spans="1:10" x14ac:dyDescent="0.3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</row>
    <row r="17979" spans="1:10" x14ac:dyDescent="0.3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</row>
    <row r="17980" spans="1:10" x14ac:dyDescent="0.3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</row>
    <row r="17981" spans="1:10" x14ac:dyDescent="0.3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</row>
    <row r="17982" spans="1:10" x14ac:dyDescent="0.3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</row>
    <row r="17983" spans="1:10" x14ac:dyDescent="0.3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</row>
    <row r="17984" spans="1:10" x14ac:dyDescent="0.3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</row>
    <row r="17985" spans="1:10" x14ac:dyDescent="0.3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</row>
    <row r="17986" spans="1:10" x14ac:dyDescent="0.3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</row>
    <row r="17987" spans="1:10" x14ac:dyDescent="0.3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</row>
    <row r="17988" spans="1:10" x14ac:dyDescent="0.3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</row>
    <row r="17989" spans="1:10" x14ac:dyDescent="0.3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</row>
    <row r="17990" spans="1:10" x14ac:dyDescent="0.3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</row>
    <row r="17991" spans="1:10" x14ac:dyDescent="0.3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</row>
    <row r="17992" spans="1:10" x14ac:dyDescent="0.3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</row>
    <row r="17993" spans="1:10" x14ac:dyDescent="0.3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</row>
    <row r="17994" spans="1:10" x14ac:dyDescent="0.3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</row>
    <row r="17995" spans="1:10" x14ac:dyDescent="0.3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</row>
    <row r="17996" spans="1:10" x14ac:dyDescent="0.3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</row>
    <row r="17997" spans="1:10" x14ac:dyDescent="0.3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</row>
    <row r="17998" spans="1:10" x14ac:dyDescent="0.3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</row>
    <row r="17999" spans="1:10" x14ac:dyDescent="0.3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</row>
    <row r="18000" spans="1:10" x14ac:dyDescent="0.3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</row>
    <row r="18001" spans="1:10" x14ac:dyDescent="0.3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</row>
    <row r="18002" spans="1:10" x14ac:dyDescent="0.3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</row>
    <row r="18003" spans="1:10" x14ac:dyDescent="0.3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</row>
    <row r="18004" spans="1:10" x14ac:dyDescent="0.3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</row>
    <row r="18005" spans="1:10" x14ac:dyDescent="0.3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</row>
    <row r="18006" spans="1:10" x14ac:dyDescent="0.3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</row>
    <row r="18007" spans="1:10" x14ac:dyDescent="0.3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</row>
    <row r="18008" spans="1:10" x14ac:dyDescent="0.3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</row>
    <row r="18009" spans="1:10" x14ac:dyDescent="0.3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</row>
    <row r="18010" spans="1:10" x14ac:dyDescent="0.3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</row>
    <row r="18011" spans="1:10" x14ac:dyDescent="0.3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</row>
    <row r="18012" spans="1:10" x14ac:dyDescent="0.3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</row>
    <row r="18013" spans="1:10" x14ac:dyDescent="0.3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</row>
    <row r="18014" spans="1:10" x14ac:dyDescent="0.3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</row>
    <row r="18015" spans="1:10" x14ac:dyDescent="0.3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</row>
    <row r="18016" spans="1:10" x14ac:dyDescent="0.3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</row>
    <row r="18017" spans="1:10" x14ac:dyDescent="0.3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</row>
    <row r="18018" spans="1:10" x14ac:dyDescent="0.3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</row>
    <row r="18019" spans="1:10" x14ac:dyDescent="0.3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</row>
    <row r="18020" spans="1:10" x14ac:dyDescent="0.3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</row>
    <row r="18021" spans="1:10" x14ac:dyDescent="0.3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</row>
    <row r="18022" spans="1:10" x14ac:dyDescent="0.3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</row>
    <row r="18023" spans="1:10" x14ac:dyDescent="0.3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</row>
    <row r="18024" spans="1:10" x14ac:dyDescent="0.3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</row>
    <row r="18025" spans="1:10" x14ac:dyDescent="0.3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</row>
    <row r="18026" spans="1:10" x14ac:dyDescent="0.3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</row>
    <row r="18027" spans="1:10" x14ac:dyDescent="0.3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</row>
    <row r="18028" spans="1:10" x14ac:dyDescent="0.3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</row>
    <row r="18029" spans="1:10" x14ac:dyDescent="0.3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</row>
    <row r="18030" spans="1:10" x14ac:dyDescent="0.3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</row>
    <row r="18031" spans="1:10" x14ac:dyDescent="0.3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</row>
    <row r="18032" spans="1:10" x14ac:dyDescent="0.3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</row>
    <row r="18033" spans="1:10" x14ac:dyDescent="0.3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</row>
    <row r="18034" spans="1:10" x14ac:dyDescent="0.3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</row>
    <row r="18035" spans="1:10" x14ac:dyDescent="0.3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</row>
    <row r="18036" spans="1:10" x14ac:dyDescent="0.3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</row>
    <row r="18037" spans="1:10" x14ac:dyDescent="0.3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</row>
    <row r="18038" spans="1:10" x14ac:dyDescent="0.3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</row>
    <row r="18039" spans="1:10" x14ac:dyDescent="0.3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</row>
    <row r="18040" spans="1:10" x14ac:dyDescent="0.3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</row>
    <row r="18041" spans="1:10" x14ac:dyDescent="0.3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</row>
    <row r="18042" spans="1:10" x14ac:dyDescent="0.3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</row>
    <row r="18043" spans="1:10" x14ac:dyDescent="0.3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</row>
    <row r="18044" spans="1:10" x14ac:dyDescent="0.3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</row>
    <row r="18045" spans="1:10" x14ac:dyDescent="0.3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</row>
    <row r="18046" spans="1:10" x14ac:dyDescent="0.3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</row>
    <row r="18047" spans="1:10" x14ac:dyDescent="0.3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</row>
    <row r="18048" spans="1:10" x14ac:dyDescent="0.3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</row>
    <row r="18049" spans="1:10" x14ac:dyDescent="0.3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</row>
    <row r="18050" spans="1:10" x14ac:dyDescent="0.3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</row>
    <row r="18051" spans="1:10" x14ac:dyDescent="0.3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</row>
    <row r="18052" spans="1:10" x14ac:dyDescent="0.3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</row>
    <row r="18053" spans="1:10" x14ac:dyDescent="0.3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</row>
    <row r="18054" spans="1:10" x14ac:dyDescent="0.3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</row>
    <row r="18055" spans="1:10" x14ac:dyDescent="0.3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</row>
    <row r="18056" spans="1:10" x14ac:dyDescent="0.3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</row>
    <row r="18057" spans="1:10" x14ac:dyDescent="0.3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</row>
    <row r="18058" spans="1:10" x14ac:dyDescent="0.3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</row>
    <row r="18059" spans="1:10" x14ac:dyDescent="0.3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</row>
    <row r="18060" spans="1:10" x14ac:dyDescent="0.3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</row>
    <row r="18061" spans="1:10" x14ac:dyDescent="0.3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</row>
    <row r="18062" spans="1:10" x14ac:dyDescent="0.3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</row>
    <row r="18063" spans="1:10" x14ac:dyDescent="0.3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</row>
    <row r="18064" spans="1:10" x14ac:dyDescent="0.3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</row>
    <row r="18065" spans="1:10" x14ac:dyDescent="0.3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</row>
    <row r="18066" spans="1:10" x14ac:dyDescent="0.3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</row>
    <row r="18067" spans="1:10" x14ac:dyDescent="0.3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</row>
    <row r="18068" spans="1:10" x14ac:dyDescent="0.3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</row>
    <row r="18069" spans="1:10" x14ac:dyDescent="0.3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</row>
    <row r="18070" spans="1:10" x14ac:dyDescent="0.3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</row>
    <row r="18071" spans="1:10" x14ac:dyDescent="0.3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</row>
    <row r="18072" spans="1:10" x14ac:dyDescent="0.3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</row>
    <row r="18073" spans="1:10" x14ac:dyDescent="0.3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</row>
    <row r="18074" spans="1:10" x14ac:dyDescent="0.3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</row>
    <row r="18075" spans="1:10" x14ac:dyDescent="0.3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</row>
    <row r="18076" spans="1:10" x14ac:dyDescent="0.3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</row>
    <row r="18077" spans="1:10" x14ac:dyDescent="0.3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</row>
    <row r="18078" spans="1:10" x14ac:dyDescent="0.3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</row>
    <row r="18079" spans="1:10" x14ac:dyDescent="0.3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</row>
    <row r="18080" spans="1:10" x14ac:dyDescent="0.3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</row>
    <row r="18081" spans="1:10" x14ac:dyDescent="0.3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</row>
    <row r="18082" spans="1:10" x14ac:dyDescent="0.3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</row>
    <row r="18083" spans="1:10" x14ac:dyDescent="0.3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</row>
    <row r="18084" spans="1:10" x14ac:dyDescent="0.3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</row>
    <row r="18085" spans="1:10" x14ac:dyDescent="0.3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</row>
    <row r="18086" spans="1:10" x14ac:dyDescent="0.3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</row>
    <row r="18087" spans="1:10" x14ac:dyDescent="0.3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</row>
    <row r="18088" spans="1:10" x14ac:dyDescent="0.3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</row>
    <row r="18089" spans="1:10" x14ac:dyDescent="0.3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</row>
    <row r="18090" spans="1:10" x14ac:dyDescent="0.3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</row>
    <row r="18091" spans="1:10" x14ac:dyDescent="0.3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</row>
    <row r="18092" spans="1:10" x14ac:dyDescent="0.3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</row>
    <row r="18093" spans="1:10" x14ac:dyDescent="0.3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</row>
    <row r="18094" spans="1:10" x14ac:dyDescent="0.3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</row>
    <row r="18095" spans="1:10" x14ac:dyDescent="0.3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</row>
    <row r="18096" spans="1:10" x14ac:dyDescent="0.3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</row>
    <row r="18097" spans="1:10" x14ac:dyDescent="0.3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</row>
    <row r="18098" spans="1:10" x14ac:dyDescent="0.3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</row>
    <row r="18099" spans="1:10" x14ac:dyDescent="0.3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</row>
    <row r="18100" spans="1:10" x14ac:dyDescent="0.3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</row>
    <row r="18101" spans="1:10" x14ac:dyDescent="0.3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</row>
    <row r="18102" spans="1:10" x14ac:dyDescent="0.3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</row>
    <row r="18103" spans="1:10" x14ac:dyDescent="0.3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</row>
    <row r="18104" spans="1:10" x14ac:dyDescent="0.3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</row>
    <row r="18105" spans="1:10" x14ac:dyDescent="0.3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</row>
    <row r="18106" spans="1:10" x14ac:dyDescent="0.3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</row>
    <row r="18107" spans="1:10" x14ac:dyDescent="0.3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</row>
    <row r="18108" spans="1:10" x14ac:dyDescent="0.3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</row>
    <row r="18109" spans="1:10" x14ac:dyDescent="0.3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</row>
    <row r="18110" spans="1:10" x14ac:dyDescent="0.3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</row>
    <row r="18111" spans="1:10" x14ac:dyDescent="0.3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</row>
    <row r="18112" spans="1:10" x14ac:dyDescent="0.3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</row>
    <row r="18113" spans="1:10" x14ac:dyDescent="0.3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</row>
    <row r="18114" spans="1:10" x14ac:dyDescent="0.3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</row>
    <row r="18115" spans="1:10" x14ac:dyDescent="0.3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</row>
    <row r="18116" spans="1:10" x14ac:dyDescent="0.3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</row>
    <row r="18117" spans="1:10" x14ac:dyDescent="0.3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</row>
    <row r="18118" spans="1:10" x14ac:dyDescent="0.3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</row>
    <row r="18119" spans="1:10" x14ac:dyDescent="0.3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</row>
    <row r="18120" spans="1:10" x14ac:dyDescent="0.3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</row>
    <row r="18121" spans="1:10" x14ac:dyDescent="0.3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</row>
    <row r="18122" spans="1:10" x14ac:dyDescent="0.3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</row>
    <row r="18123" spans="1:10" x14ac:dyDescent="0.3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</row>
    <row r="18124" spans="1:10" x14ac:dyDescent="0.3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</row>
    <row r="18125" spans="1:10" x14ac:dyDescent="0.3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</row>
    <row r="18126" spans="1:10" x14ac:dyDescent="0.3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</row>
    <row r="18127" spans="1:10" x14ac:dyDescent="0.3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</row>
    <row r="18128" spans="1:10" x14ac:dyDescent="0.3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</row>
    <row r="18129" spans="1:10" x14ac:dyDescent="0.3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</row>
    <row r="18130" spans="1:10" x14ac:dyDescent="0.3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</row>
    <row r="18131" spans="1:10" x14ac:dyDescent="0.3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</row>
    <row r="18132" spans="1:10" x14ac:dyDescent="0.3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</row>
    <row r="18133" spans="1:10" x14ac:dyDescent="0.3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</row>
    <row r="18134" spans="1:10" x14ac:dyDescent="0.3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</row>
    <row r="18135" spans="1:10" x14ac:dyDescent="0.3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</row>
    <row r="18136" spans="1:10" x14ac:dyDescent="0.3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</row>
    <row r="18137" spans="1:10" x14ac:dyDescent="0.3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</row>
    <row r="18138" spans="1:10" x14ac:dyDescent="0.3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</row>
    <row r="18139" spans="1:10" x14ac:dyDescent="0.3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</row>
    <row r="18140" spans="1:10" x14ac:dyDescent="0.3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</row>
    <row r="18141" spans="1:10" x14ac:dyDescent="0.3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</row>
    <row r="18142" spans="1:10" x14ac:dyDescent="0.3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</row>
    <row r="18143" spans="1:10" x14ac:dyDescent="0.3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</row>
    <row r="18144" spans="1:10" x14ac:dyDescent="0.3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</row>
    <row r="18145" spans="1:10" x14ac:dyDescent="0.3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</row>
    <row r="18146" spans="1:10" x14ac:dyDescent="0.3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</row>
    <row r="18147" spans="1:10" x14ac:dyDescent="0.3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</row>
    <row r="18148" spans="1:10" x14ac:dyDescent="0.3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</row>
    <row r="18149" spans="1:10" x14ac:dyDescent="0.3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</row>
    <row r="18150" spans="1:10" x14ac:dyDescent="0.3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</row>
    <row r="18151" spans="1:10" x14ac:dyDescent="0.3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</row>
    <row r="18152" spans="1:10" x14ac:dyDescent="0.3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</row>
    <row r="18153" spans="1:10" x14ac:dyDescent="0.3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</row>
    <row r="18154" spans="1:10" x14ac:dyDescent="0.3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</row>
    <row r="18155" spans="1:10" x14ac:dyDescent="0.3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</row>
    <row r="18156" spans="1:10" x14ac:dyDescent="0.3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</row>
    <row r="18157" spans="1:10" x14ac:dyDescent="0.3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</row>
    <row r="18158" spans="1:10" x14ac:dyDescent="0.3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</row>
    <row r="18159" spans="1:10" x14ac:dyDescent="0.3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</row>
    <row r="18160" spans="1:10" x14ac:dyDescent="0.3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</row>
    <row r="18161" spans="1:10" x14ac:dyDescent="0.3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</row>
    <row r="18162" spans="1:10" x14ac:dyDescent="0.3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</row>
    <row r="18163" spans="1:10" x14ac:dyDescent="0.3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</row>
    <row r="18164" spans="1:10" x14ac:dyDescent="0.3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</row>
    <row r="18165" spans="1:10" x14ac:dyDescent="0.3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</row>
    <row r="18166" spans="1:10" x14ac:dyDescent="0.3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</row>
    <row r="18167" spans="1:10" x14ac:dyDescent="0.3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</row>
    <row r="18168" spans="1:10" x14ac:dyDescent="0.3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</row>
    <row r="18169" spans="1:10" x14ac:dyDescent="0.3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</row>
    <row r="18170" spans="1:10" x14ac:dyDescent="0.3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</row>
    <row r="18171" spans="1:10" x14ac:dyDescent="0.3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</row>
    <row r="18172" spans="1:10" x14ac:dyDescent="0.3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</row>
    <row r="18173" spans="1:10" x14ac:dyDescent="0.3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</row>
    <row r="18174" spans="1:10" x14ac:dyDescent="0.3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</row>
    <row r="18175" spans="1:10" x14ac:dyDescent="0.3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</row>
    <row r="18176" spans="1:10" x14ac:dyDescent="0.3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</row>
    <row r="18177" spans="1:10" x14ac:dyDescent="0.3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</row>
    <row r="18178" spans="1:10" x14ac:dyDescent="0.3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</row>
    <row r="18179" spans="1:10" x14ac:dyDescent="0.3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</row>
    <row r="18180" spans="1:10" x14ac:dyDescent="0.3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</row>
    <row r="18181" spans="1:10" x14ac:dyDescent="0.3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</row>
    <row r="18182" spans="1:10" x14ac:dyDescent="0.3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</row>
    <row r="18183" spans="1:10" x14ac:dyDescent="0.3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</row>
    <row r="18184" spans="1:10" x14ac:dyDescent="0.3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</row>
    <row r="18185" spans="1:10" x14ac:dyDescent="0.3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</row>
    <row r="18186" spans="1:10" x14ac:dyDescent="0.3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</row>
    <row r="18187" spans="1:10" x14ac:dyDescent="0.3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</row>
    <row r="18188" spans="1:10" x14ac:dyDescent="0.3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</row>
    <row r="18189" spans="1:10" x14ac:dyDescent="0.3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</row>
    <row r="18190" spans="1:10" x14ac:dyDescent="0.3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</row>
    <row r="18191" spans="1:10" x14ac:dyDescent="0.3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</row>
    <row r="18192" spans="1:10" x14ac:dyDescent="0.3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</row>
    <row r="18193" spans="1:10" x14ac:dyDescent="0.3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</row>
    <row r="18194" spans="1:10" x14ac:dyDescent="0.3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</row>
    <row r="18195" spans="1:10" x14ac:dyDescent="0.3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</row>
    <row r="18196" spans="1:10" x14ac:dyDescent="0.3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</row>
    <row r="18197" spans="1:10" x14ac:dyDescent="0.3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</row>
    <row r="18198" spans="1:10" x14ac:dyDescent="0.3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</row>
    <row r="18199" spans="1:10" x14ac:dyDescent="0.3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</row>
    <row r="18200" spans="1:10" x14ac:dyDescent="0.3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</row>
    <row r="18201" spans="1:10" x14ac:dyDescent="0.3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</row>
    <row r="18202" spans="1:10" x14ac:dyDescent="0.3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</row>
    <row r="18203" spans="1:10" x14ac:dyDescent="0.3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</row>
    <row r="18204" spans="1:10" x14ac:dyDescent="0.3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</row>
    <row r="18205" spans="1:10" x14ac:dyDescent="0.3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</row>
    <row r="18206" spans="1:10" x14ac:dyDescent="0.3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</row>
    <row r="18207" spans="1:10" x14ac:dyDescent="0.3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</row>
    <row r="18208" spans="1:10" hidden="1" x14ac:dyDescent="0.3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</row>
    <row r="18209" spans="1:10" x14ac:dyDescent="0.3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</row>
    <row r="18210" spans="1:10" x14ac:dyDescent="0.3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</row>
    <row r="18211" spans="1:10" hidden="1" x14ac:dyDescent="0.3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</row>
    <row r="18212" spans="1:10" hidden="1" x14ac:dyDescent="0.3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</row>
    <row r="18213" spans="1:10" hidden="1" x14ac:dyDescent="0.3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</row>
    <row r="18214" spans="1:10" hidden="1" x14ac:dyDescent="0.3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</row>
    <row r="18215" spans="1:10" hidden="1" x14ac:dyDescent="0.3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</row>
    <row r="18216" spans="1:10" x14ac:dyDescent="0.3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</row>
    <row r="18217" spans="1:10" hidden="1" x14ac:dyDescent="0.3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</row>
    <row r="18218" spans="1:10" hidden="1" x14ac:dyDescent="0.3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</row>
    <row r="18219" spans="1:10" hidden="1" x14ac:dyDescent="0.3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</row>
    <row r="18220" spans="1:10" hidden="1" x14ac:dyDescent="0.3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</row>
    <row r="18221" spans="1:10" hidden="1" x14ac:dyDescent="0.3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</row>
    <row r="18222" spans="1:10" hidden="1" x14ac:dyDescent="0.3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</row>
    <row r="18223" spans="1:10" hidden="1" x14ac:dyDescent="0.3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</row>
    <row r="18224" spans="1:10" hidden="1" x14ac:dyDescent="0.3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</row>
    <row r="18225" spans="1:10" hidden="1" x14ac:dyDescent="0.3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</row>
    <row r="18226" spans="1:10" hidden="1" x14ac:dyDescent="0.3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</row>
    <row r="18227" spans="1:10" hidden="1" x14ac:dyDescent="0.3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</row>
    <row r="18228" spans="1:10" hidden="1" x14ac:dyDescent="0.3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</row>
    <row r="18229" spans="1:10" hidden="1" x14ac:dyDescent="0.3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</row>
    <row r="18230" spans="1:10" hidden="1" x14ac:dyDescent="0.3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</row>
    <row r="18231" spans="1:10" hidden="1" x14ac:dyDescent="0.3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</row>
    <row r="18232" spans="1:10" hidden="1" x14ac:dyDescent="0.3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</row>
    <row r="18233" spans="1:10" hidden="1" x14ac:dyDescent="0.3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</row>
    <row r="18234" spans="1:10" hidden="1" x14ac:dyDescent="0.3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</row>
    <row r="18235" spans="1:10" hidden="1" x14ac:dyDescent="0.3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</row>
    <row r="18236" spans="1:10" hidden="1" x14ac:dyDescent="0.3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</row>
    <row r="18237" spans="1:10" hidden="1" x14ac:dyDescent="0.3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</row>
    <row r="18238" spans="1:10" hidden="1" x14ac:dyDescent="0.3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</row>
    <row r="18239" spans="1:10" hidden="1" x14ac:dyDescent="0.3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</row>
    <row r="18240" spans="1:10" hidden="1" x14ac:dyDescent="0.3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</row>
    <row r="18241" spans="1:10" hidden="1" x14ac:dyDescent="0.3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</row>
    <row r="18242" spans="1:10" hidden="1" x14ac:dyDescent="0.3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</row>
    <row r="18243" spans="1:10" hidden="1" x14ac:dyDescent="0.3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</row>
    <row r="18244" spans="1:10" hidden="1" x14ac:dyDescent="0.3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</row>
    <row r="18245" spans="1:10" hidden="1" x14ac:dyDescent="0.3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</row>
    <row r="18246" spans="1:10" hidden="1" x14ac:dyDescent="0.3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</row>
    <row r="18247" spans="1:10" hidden="1" x14ac:dyDescent="0.3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</row>
    <row r="18248" spans="1:10" hidden="1" x14ac:dyDescent="0.3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</row>
    <row r="18249" spans="1:10" hidden="1" x14ac:dyDescent="0.3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</row>
    <row r="18250" spans="1:10" hidden="1" x14ac:dyDescent="0.3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</row>
    <row r="18251" spans="1:10" hidden="1" x14ac:dyDescent="0.3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</row>
    <row r="18252" spans="1:10" hidden="1" x14ac:dyDescent="0.3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</row>
    <row r="18253" spans="1:10" hidden="1" x14ac:dyDescent="0.3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</row>
    <row r="18254" spans="1:10" hidden="1" x14ac:dyDescent="0.3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</row>
    <row r="18255" spans="1:10" hidden="1" x14ac:dyDescent="0.3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</row>
    <row r="18256" spans="1:10" hidden="1" x14ac:dyDescent="0.3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</row>
    <row r="18257" spans="1:10" hidden="1" x14ac:dyDescent="0.3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</row>
    <row r="18258" spans="1:10" hidden="1" x14ac:dyDescent="0.3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</row>
    <row r="18259" spans="1:10" hidden="1" x14ac:dyDescent="0.3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</row>
    <row r="18260" spans="1:10" hidden="1" x14ac:dyDescent="0.3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</row>
    <row r="18261" spans="1:10" hidden="1" x14ac:dyDescent="0.3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</row>
    <row r="18262" spans="1:10" hidden="1" x14ac:dyDescent="0.3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</row>
    <row r="18263" spans="1:10" hidden="1" x14ac:dyDescent="0.3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</row>
    <row r="18264" spans="1:10" hidden="1" x14ac:dyDescent="0.3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</row>
    <row r="18265" spans="1:10" hidden="1" x14ac:dyDescent="0.3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</row>
    <row r="18266" spans="1:10" hidden="1" x14ac:dyDescent="0.3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</row>
    <row r="18267" spans="1:10" hidden="1" x14ac:dyDescent="0.3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</row>
    <row r="18268" spans="1:10" hidden="1" x14ac:dyDescent="0.3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</row>
    <row r="18269" spans="1:10" x14ac:dyDescent="0.3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</row>
    <row r="18270" spans="1:10" x14ac:dyDescent="0.3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</row>
    <row r="18271" spans="1:10" x14ac:dyDescent="0.3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</row>
    <row r="18272" spans="1:10" hidden="1" x14ac:dyDescent="0.3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</row>
    <row r="18273" spans="1:10" hidden="1" x14ac:dyDescent="0.3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</row>
    <row r="18274" spans="1:10" hidden="1" x14ac:dyDescent="0.3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</row>
    <row r="18275" spans="1:10" hidden="1" x14ac:dyDescent="0.3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</row>
    <row r="18276" spans="1:10" x14ac:dyDescent="0.3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</row>
    <row r="18277" spans="1:10" x14ac:dyDescent="0.3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</row>
    <row r="18278" spans="1:10" x14ac:dyDescent="0.3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</row>
    <row r="18279" spans="1:10" x14ac:dyDescent="0.3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</row>
    <row r="18280" spans="1:10" x14ac:dyDescent="0.3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</row>
    <row r="18281" spans="1:10" hidden="1" x14ac:dyDescent="0.3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</row>
    <row r="18282" spans="1:10" x14ac:dyDescent="0.3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</row>
    <row r="18283" spans="1:10" x14ac:dyDescent="0.3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</row>
    <row r="18284" spans="1:10" x14ac:dyDescent="0.3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</row>
    <row r="18285" spans="1:10" hidden="1" x14ac:dyDescent="0.3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</row>
    <row r="18286" spans="1:10" hidden="1" x14ac:dyDescent="0.3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</row>
    <row r="18287" spans="1:10" hidden="1" x14ac:dyDescent="0.3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</row>
    <row r="18288" spans="1:10" hidden="1" x14ac:dyDescent="0.3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</row>
    <row r="18289" spans="1:10" hidden="1" x14ac:dyDescent="0.3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</row>
    <row r="18290" spans="1:10" hidden="1" x14ac:dyDescent="0.3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</row>
    <row r="18291" spans="1:10" hidden="1" x14ac:dyDescent="0.3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</row>
    <row r="18292" spans="1:10" hidden="1" x14ac:dyDescent="0.3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</row>
    <row r="18293" spans="1:10" hidden="1" x14ac:dyDescent="0.3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</row>
    <row r="18294" spans="1:10" hidden="1" x14ac:dyDescent="0.3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</row>
    <row r="18295" spans="1:10" hidden="1" x14ac:dyDescent="0.3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</row>
    <row r="18296" spans="1:10" hidden="1" x14ac:dyDescent="0.3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</row>
    <row r="18297" spans="1:10" hidden="1" x14ac:dyDescent="0.3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</row>
    <row r="18298" spans="1:10" hidden="1" x14ac:dyDescent="0.3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</row>
    <row r="18299" spans="1:10" hidden="1" x14ac:dyDescent="0.3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</row>
    <row r="18300" spans="1:10" hidden="1" x14ac:dyDescent="0.3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</row>
    <row r="18301" spans="1:10" hidden="1" x14ac:dyDescent="0.3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</row>
    <row r="18302" spans="1:10" hidden="1" x14ac:dyDescent="0.3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</row>
    <row r="18303" spans="1:10" hidden="1" x14ac:dyDescent="0.3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</row>
    <row r="18304" spans="1:10" hidden="1" x14ac:dyDescent="0.3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</row>
    <row r="18305" spans="1:10" hidden="1" x14ac:dyDescent="0.3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</row>
    <row r="18306" spans="1:10" hidden="1" x14ac:dyDescent="0.3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</row>
    <row r="18307" spans="1:10" hidden="1" x14ac:dyDescent="0.3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</row>
    <row r="18308" spans="1:10" hidden="1" x14ac:dyDescent="0.3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</row>
    <row r="18309" spans="1:10" hidden="1" x14ac:dyDescent="0.3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</row>
    <row r="18310" spans="1:10" hidden="1" x14ac:dyDescent="0.3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</row>
    <row r="18311" spans="1:10" hidden="1" x14ac:dyDescent="0.3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</row>
    <row r="18312" spans="1:10" hidden="1" x14ac:dyDescent="0.3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</row>
    <row r="18313" spans="1:10" hidden="1" x14ac:dyDescent="0.3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</row>
    <row r="18314" spans="1:10" hidden="1" x14ac:dyDescent="0.3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</row>
    <row r="18315" spans="1:10" hidden="1" x14ac:dyDescent="0.3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</row>
    <row r="18316" spans="1:10" hidden="1" x14ac:dyDescent="0.3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</row>
    <row r="18317" spans="1:10" hidden="1" x14ac:dyDescent="0.3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</row>
    <row r="18318" spans="1:10" hidden="1" x14ac:dyDescent="0.3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</row>
    <row r="18319" spans="1:10" hidden="1" x14ac:dyDescent="0.3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</row>
    <row r="18320" spans="1:10" hidden="1" x14ac:dyDescent="0.3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</row>
    <row r="18321" spans="1:10" hidden="1" x14ac:dyDescent="0.3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</row>
    <row r="18322" spans="1:10" hidden="1" x14ac:dyDescent="0.3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</row>
    <row r="18323" spans="1:10" hidden="1" x14ac:dyDescent="0.3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</row>
    <row r="18324" spans="1:10" hidden="1" x14ac:dyDescent="0.3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</row>
    <row r="18325" spans="1:10" hidden="1" x14ac:dyDescent="0.3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</row>
    <row r="18326" spans="1:10" hidden="1" x14ac:dyDescent="0.3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</row>
    <row r="18327" spans="1:10" hidden="1" x14ac:dyDescent="0.3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</row>
    <row r="18328" spans="1:10" hidden="1" x14ac:dyDescent="0.3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</row>
    <row r="18329" spans="1:10" hidden="1" x14ac:dyDescent="0.3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</row>
    <row r="18330" spans="1:10" hidden="1" x14ac:dyDescent="0.3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</row>
    <row r="18331" spans="1:10" hidden="1" x14ac:dyDescent="0.3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</row>
    <row r="18332" spans="1:10" hidden="1" x14ac:dyDescent="0.3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</row>
    <row r="18333" spans="1:10" hidden="1" x14ac:dyDescent="0.3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</row>
    <row r="18334" spans="1:10" hidden="1" x14ac:dyDescent="0.3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</row>
    <row r="18335" spans="1:10" hidden="1" x14ac:dyDescent="0.3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</row>
    <row r="18336" spans="1:10" hidden="1" x14ac:dyDescent="0.3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</row>
    <row r="18337" spans="1:10" hidden="1" x14ac:dyDescent="0.3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</row>
    <row r="18338" spans="1:10" hidden="1" x14ac:dyDescent="0.3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</row>
    <row r="18339" spans="1:10" hidden="1" x14ac:dyDescent="0.3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</row>
    <row r="18340" spans="1:10" hidden="1" x14ac:dyDescent="0.3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</row>
    <row r="18341" spans="1:10" hidden="1" x14ac:dyDescent="0.3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</row>
    <row r="18342" spans="1:10" hidden="1" x14ac:dyDescent="0.3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</row>
    <row r="18343" spans="1:10" hidden="1" x14ac:dyDescent="0.3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</row>
    <row r="18344" spans="1:10" hidden="1" x14ac:dyDescent="0.3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</row>
    <row r="18345" spans="1:10" hidden="1" x14ac:dyDescent="0.3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</row>
    <row r="18346" spans="1:10" hidden="1" x14ac:dyDescent="0.3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</row>
    <row r="18347" spans="1:10" hidden="1" x14ac:dyDescent="0.3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</row>
    <row r="18348" spans="1:10" hidden="1" x14ac:dyDescent="0.3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</row>
    <row r="18349" spans="1:10" hidden="1" x14ac:dyDescent="0.3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16</v>
      </c>
    </row>
    <row r="18350" spans="1:10" hidden="1" x14ac:dyDescent="0.3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</row>
    <row r="18351" spans="1:10" hidden="1" x14ac:dyDescent="0.3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16</v>
      </c>
    </row>
    <row r="18352" spans="1:10" hidden="1" x14ac:dyDescent="0.3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</row>
    <row r="18353" spans="1:10" hidden="1" x14ac:dyDescent="0.3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16</v>
      </c>
    </row>
    <row r="18354" spans="1:10" hidden="1" x14ac:dyDescent="0.3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</row>
    <row r="18355" spans="1:10" hidden="1" x14ac:dyDescent="0.3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</row>
    <row r="18356" spans="1:10" hidden="1" x14ac:dyDescent="0.3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</row>
    <row r="18357" spans="1:10" hidden="1" x14ac:dyDescent="0.3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</row>
    <row r="18358" spans="1:10" hidden="1" x14ac:dyDescent="0.3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</row>
    <row r="18359" spans="1:10" hidden="1" x14ac:dyDescent="0.3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</row>
    <row r="18360" spans="1:10" hidden="1" x14ac:dyDescent="0.3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</row>
    <row r="18361" spans="1:10" hidden="1" x14ac:dyDescent="0.3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</row>
    <row r="18362" spans="1:10" hidden="1" x14ac:dyDescent="0.3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</row>
    <row r="18363" spans="1:10" hidden="1" x14ac:dyDescent="0.3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</row>
    <row r="18364" spans="1:10" hidden="1" x14ac:dyDescent="0.3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</row>
    <row r="18365" spans="1:10" x14ac:dyDescent="0.3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</row>
    <row r="18366" spans="1:10" x14ac:dyDescent="0.3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</row>
    <row r="18367" spans="1:10" x14ac:dyDescent="0.3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</row>
    <row r="18368" spans="1:10" x14ac:dyDescent="0.3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</row>
    <row r="18369" spans="1:10" x14ac:dyDescent="0.3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</row>
    <row r="18370" spans="1:10" x14ac:dyDescent="0.3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</row>
    <row r="18371" spans="1:10" x14ac:dyDescent="0.3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</row>
    <row r="18372" spans="1:10" x14ac:dyDescent="0.3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</row>
    <row r="18373" spans="1:10" x14ac:dyDescent="0.3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</row>
    <row r="18374" spans="1:10" x14ac:dyDescent="0.3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</row>
    <row r="18375" spans="1:10" x14ac:dyDescent="0.3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</row>
    <row r="18376" spans="1:10" x14ac:dyDescent="0.3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</row>
    <row r="18377" spans="1:10" x14ac:dyDescent="0.3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</row>
    <row r="18378" spans="1:10" x14ac:dyDescent="0.3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</row>
    <row r="18379" spans="1:10" x14ac:dyDescent="0.3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</row>
    <row r="18380" spans="1:10" x14ac:dyDescent="0.3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</row>
    <row r="18381" spans="1:10" x14ac:dyDescent="0.3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</row>
    <row r="18382" spans="1:10" x14ac:dyDescent="0.3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</row>
    <row r="18383" spans="1:10" x14ac:dyDescent="0.3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</row>
    <row r="18384" spans="1:10" x14ac:dyDescent="0.3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</row>
    <row r="18385" spans="1:10" x14ac:dyDescent="0.3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</row>
    <row r="18386" spans="1:10" x14ac:dyDescent="0.3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</row>
    <row r="18387" spans="1:10" x14ac:dyDescent="0.3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</row>
    <row r="18388" spans="1:10" x14ac:dyDescent="0.3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</row>
    <row r="18389" spans="1:10" x14ac:dyDescent="0.3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</row>
    <row r="18390" spans="1:10" x14ac:dyDescent="0.3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</row>
    <row r="18391" spans="1:10" x14ac:dyDescent="0.3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</row>
    <row r="18392" spans="1:10" x14ac:dyDescent="0.3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</row>
    <row r="18393" spans="1:10" x14ac:dyDescent="0.3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</row>
    <row r="18394" spans="1:10" x14ac:dyDescent="0.3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</row>
    <row r="18395" spans="1:10" x14ac:dyDescent="0.3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</row>
    <row r="18396" spans="1:10" x14ac:dyDescent="0.3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</row>
    <row r="18397" spans="1:10" x14ac:dyDescent="0.3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</row>
    <row r="18398" spans="1:10" x14ac:dyDescent="0.3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</row>
    <row r="18399" spans="1:10" x14ac:dyDescent="0.3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</row>
    <row r="18400" spans="1:10" x14ac:dyDescent="0.3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</row>
    <row r="18401" spans="1:10" x14ac:dyDescent="0.3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</row>
    <row r="18402" spans="1:10" x14ac:dyDescent="0.3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</row>
    <row r="18403" spans="1:10" x14ac:dyDescent="0.3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</row>
    <row r="18404" spans="1:10" x14ac:dyDescent="0.3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</row>
    <row r="18405" spans="1:10" x14ac:dyDescent="0.3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</row>
    <row r="18406" spans="1:10" x14ac:dyDescent="0.3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</row>
    <row r="18407" spans="1:10" x14ac:dyDescent="0.3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</row>
    <row r="18408" spans="1:10" x14ac:dyDescent="0.3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</row>
    <row r="18409" spans="1:10" x14ac:dyDescent="0.3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</row>
    <row r="18410" spans="1:10" x14ac:dyDescent="0.3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</row>
    <row r="18411" spans="1:10" x14ac:dyDescent="0.3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</row>
    <row r="18412" spans="1:10" x14ac:dyDescent="0.3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</row>
    <row r="18413" spans="1:10" x14ac:dyDescent="0.3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</row>
    <row r="18414" spans="1:10" x14ac:dyDescent="0.3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</row>
    <row r="18415" spans="1:10" x14ac:dyDescent="0.3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</row>
    <row r="18416" spans="1:10" x14ac:dyDescent="0.3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</row>
    <row r="18417" spans="1:10" x14ac:dyDescent="0.3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</row>
    <row r="18418" spans="1:10" x14ac:dyDescent="0.3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</row>
    <row r="18419" spans="1:10" x14ac:dyDescent="0.3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</row>
    <row r="18420" spans="1:10" x14ac:dyDescent="0.3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</row>
    <row r="18421" spans="1:10" x14ac:dyDescent="0.3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</row>
    <row r="18422" spans="1:10" x14ac:dyDescent="0.3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</row>
    <row r="18423" spans="1:10" x14ac:dyDescent="0.3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</row>
    <row r="18424" spans="1:10" x14ac:dyDescent="0.3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</row>
    <row r="18425" spans="1:10" x14ac:dyDescent="0.3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</row>
    <row r="18426" spans="1:10" x14ac:dyDescent="0.3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</row>
    <row r="18427" spans="1:10" x14ac:dyDescent="0.3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</row>
    <row r="18428" spans="1:10" x14ac:dyDescent="0.3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</row>
    <row r="18429" spans="1:10" x14ac:dyDescent="0.3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</row>
    <row r="18430" spans="1:10" x14ac:dyDescent="0.3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</row>
    <row r="18431" spans="1:10" x14ac:dyDescent="0.3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</row>
    <row r="18432" spans="1:10" x14ac:dyDescent="0.3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</row>
    <row r="18433" spans="1:10" x14ac:dyDescent="0.3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</row>
    <row r="18434" spans="1:10" x14ac:dyDescent="0.3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</row>
    <row r="18435" spans="1:10" x14ac:dyDescent="0.3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</row>
    <row r="18436" spans="1:10" x14ac:dyDescent="0.3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</row>
    <row r="18437" spans="1:10" x14ac:dyDescent="0.3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</row>
    <row r="18438" spans="1:10" x14ac:dyDescent="0.3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</row>
    <row r="18439" spans="1:10" x14ac:dyDescent="0.3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</row>
    <row r="18440" spans="1:10" x14ac:dyDescent="0.3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</row>
    <row r="18441" spans="1:10" x14ac:dyDescent="0.3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</row>
    <row r="18442" spans="1:10" x14ac:dyDescent="0.3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</row>
    <row r="18443" spans="1:10" x14ac:dyDescent="0.3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</row>
    <row r="18444" spans="1:10" x14ac:dyDescent="0.3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</row>
    <row r="18445" spans="1:10" x14ac:dyDescent="0.3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</row>
    <row r="18446" spans="1:10" x14ac:dyDescent="0.3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</row>
    <row r="18447" spans="1:10" x14ac:dyDescent="0.3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</row>
    <row r="18448" spans="1:10" x14ac:dyDescent="0.3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</row>
    <row r="18449" spans="1:10" x14ac:dyDescent="0.3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</row>
    <row r="18450" spans="1:10" x14ac:dyDescent="0.3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</row>
    <row r="18451" spans="1:10" x14ac:dyDescent="0.3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</row>
    <row r="18452" spans="1:10" x14ac:dyDescent="0.3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</row>
    <row r="18453" spans="1:10" x14ac:dyDescent="0.3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</row>
    <row r="18454" spans="1:10" x14ac:dyDescent="0.3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</row>
    <row r="18455" spans="1:10" x14ac:dyDescent="0.3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</row>
    <row r="18456" spans="1:10" x14ac:dyDescent="0.3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</row>
    <row r="18457" spans="1:10" x14ac:dyDescent="0.3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</row>
    <row r="18458" spans="1:10" x14ac:dyDescent="0.3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</row>
    <row r="18459" spans="1:10" x14ac:dyDescent="0.3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</row>
    <row r="18460" spans="1:10" x14ac:dyDescent="0.3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</row>
    <row r="18461" spans="1:10" x14ac:dyDescent="0.3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</row>
    <row r="18462" spans="1:10" x14ac:dyDescent="0.3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</row>
    <row r="18463" spans="1:10" x14ac:dyDescent="0.3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</row>
    <row r="18464" spans="1:10" x14ac:dyDescent="0.3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</row>
    <row r="18465" spans="1:10" x14ac:dyDescent="0.3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</row>
    <row r="18466" spans="1:10" x14ac:dyDescent="0.3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</row>
    <row r="18467" spans="1:10" x14ac:dyDescent="0.3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</row>
    <row r="18468" spans="1:10" x14ac:dyDescent="0.3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</row>
    <row r="18469" spans="1:10" x14ac:dyDescent="0.3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</row>
    <row r="18470" spans="1:10" x14ac:dyDescent="0.3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</row>
    <row r="18471" spans="1:10" x14ac:dyDescent="0.3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</row>
    <row r="18472" spans="1:10" x14ac:dyDescent="0.3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</row>
    <row r="18473" spans="1:10" x14ac:dyDescent="0.3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</row>
    <row r="18474" spans="1:10" x14ac:dyDescent="0.3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</row>
    <row r="18475" spans="1:10" x14ac:dyDescent="0.3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</row>
    <row r="18476" spans="1:10" x14ac:dyDescent="0.3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</row>
    <row r="18477" spans="1:10" x14ac:dyDescent="0.3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</row>
    <row r="18478" spans="1:10" x14ac:dyDescent="0.3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</row>
    <row r="18479" spans="1:10" x14ac:dyDescent="0.3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</row>
    <row r="18480" spans="1:10" x14ac:dyDescent="0.3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</row>
    <row r="18481" spans="1:10" x14ac:dyDescent="0.3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</row>
    <row r="18482" spans="1:10" x14ac:dyDescent="0.3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</row>
    <row r="18483" spans="1:10" x14ac:dyDescent="0.3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</row>
    <row r="18484" spans="1:10" x14ac:dyDescent="0.3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</row>
    <row r="18485" spans="1:10" x14ac:dyDescent="0.3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</row>
    <row r="18486" spans="1:10" hidden="1" x14ac:dyDescent="0.3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14</v>
      </c>
    </row>
    <row r="18487" spans="1:10" hidden="1" x14ac:dyDescent="0.3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14</v>
      </c>
    </row>
    <row r="18488" spans="1:10" hidden="1" x14ac:dyDescent="0.3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14</v>
      </c>
    </row>
    <row r="18489" spans="1:10" hidden="1" x14ac:dyDescent="0.3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14</v>
      </c>
    </row>
    <row r="18490" spans="1:10" hidden="1" x14ac:dyDescent="0.3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14</v>
      </c>
    </row>
    <row r="18491" spans="1:10" hidden="1" x14ac:dyDescent="0.3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14</v>
      </c>
    </row>
    <row r="18492" spans="1:10" x14ac:dyDescent="0.3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</row>
    <row r="18493" spans="1:10" hidden="1" x14ac:dyDescent="0.3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14</v>
      </c>
    </row>
    <row r="18494" spans="1:10" hidden="1" x14ac:dyDescent="0.3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14</v>
      </c>
    </row>
    <row r="18495" spans="1:10" hidden="1" x14ac:dyDescent="0.3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14</v>
      </c>
    </row>
    <row r="18496" spans="1:10" hidden="1" x14ac:dyDescent="0.3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14</v>
      </c>
    </row>
    <row r="18497" spans="1:10" hidden="1" x14ac:dyDescent="0.3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14</v>
      </c>
    </row>
    <row r="18498" spans="1:10" hidden="1" x14ac:dyDescent="0.3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14</v>
      </c>
    </row>
    <row r="18499" spans="1:10" hidden="1" x14ac:dyDescent="0.3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14</v>
      </c>
    </row>
    <row r="18500" spans="1:10" hidden="1" x14ac:dyDescent="0.3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14</v>
      </c>
    </row>
    <row r="18501" spans="1:10" x14ac:dyDescent="0.3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</row>
    <row r="18502" spans="1:10" hidden="1" x14ac:dyDescent="0.3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14</v>
      </c>
    </row>
    <row r="18503" spans="1:10" x14ac:dyDescent="0.3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</row>
    <row r="18504" spans="1:10" hidden="1" x14ac:dyDescent="0.3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14</v>
      </c>
    </row>
    <row r="18505" spans="1:10" x14ac:dyDescent="0.3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</row>
    <row r="18506" spans="1:10" x14ac:dyDescent="0.3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</row>
    <row r="18507" spans="1:10" x14ac:dyDescent="0.3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</row>
    <row r="18508" spans="1:10" hidden="1" x14ac:dyDescent="0.3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16</v>
      </c>
    </row>
    <row r="18509" spans="1:10" hidden="1" x14ac:dyDescent="0.3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16</v>
      </c>
    </row>
    <row r="18510" spans="1:10" hidden="1" x14ac:dyDescent="0.3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16</v>
      </c>
    </row>
    <row r="18511" spans="1:10" hidden="1" x14ac:dyDescent="0.3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16</v>
      </c>
    </row>
    <row r="18512" spans="1:10" hidden="1" x14ac:dyDescent="0.3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16</v>
      </c>
    </row>
    <row r="18513" spans="1:10" hidden="1" x14ac:dyDescent="0.3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16</v>
      </c>
    </row>
    <row r="18514" spans="1:10" hidden="1" x14ac:dyDescent="0.3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16</v>
      </c>
    </row>
    <row r="18515" spans="1:10" hidden="1" x14ac:dyDescent="0.3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16</v>
      </c>
    </row>
    <row r="18516" spans="1:10" hidden="1" x14ac:dyDescent="0.3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16</v>
      </c>
    </row>
    <row r="18517" spans="1:10" hidden="1" x14ac:dyDescent="0.3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16</v>
      </c>
    </row>
    <row r="18518" spans="1:10" hidden="1" x14ac:dyDescent="0.3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16</v>
      </c>
    </row>
    <row r="18519" spans="1:10" hidden="1" x14ac:dyDescent="0.3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16</v>
      </c>
    </row>
    <row r="18520" spans="1:10" hidden="1" x14ac:dyDescent="0.3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16</v>
      </c>
    </row>
    <row r="18521" spans="1:10" hidden="1" x14ac:dyDescent="0.3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16</v>
      </c>
    </row>
    <row r="18522" spans="1:10" hidden="1" x14ac:dyDescent="0.3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16</v>
      </c>
    </row>
    <row r="18523" spans="1:10" hidden="1" x14ac:dyDescent="0.3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16</v>
      </c>
    </row>
    <row r="18524" spans="1:10" hidden="1" x14ac:dyDescent="0.3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16</v>
      </c>
    </row>
    <row r="18525" spans="1:10" hidden="1" x14ac:dyDescent="0.3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16</v>
      </c>
    </row>
    <row r="18526" spans="1:10" hidden="1" x14ac:dyDescent="0.3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16</v>
      </c>
    </row>
    <row r="18527" spans="1:10" hidden="1" x14ac:dyDescent="0.3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16</v>
      </c>
    </row>
    <row r="18528" spans="1:10" hidden="1" x14ac:dyDescent="0.3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16</v>
      </c>
    </row>
    <row r="18529" spans="1:10" hidden="1" x14ac:dyDescent="0.3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16</v>
      </c>
    </row>
    <row r="18530" spans="1:10" hidden="1" x14ac:dyDescent="0.3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16</v>
      </c>
    </row>
    <row r="18531" spans="1:10" hidden="1" x14ac:dyDescent="0.3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16</v>
      </c>
    </row>
    <row r="18532" spans="1:10" hidden="1" x14ac:dyDescent="0.3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16</v>
      </c>
    </row>
    <row r="18533" spans="1:10" hidden="1" x14ac:dyDescent="0.3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16</v>
      </c>
    </row>
    <row r="18534" spans="1:10" hidden="1" x14ac:dyDescent="0.3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16</v>
      </c>
    </row>
    <row r="18535" spans="1:10" hidden="1" x14ac:dyDescent="0.3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16</v>
      </c>
    </row>
    <row r="18536" spans="1:10" hidden="1" x14ac:dyDescent="0.3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16</v>
      </c>
    </row>
    <row r="18537" spans="1:10" hidden="1" x14ac:dyDescent="0.3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16</v>
      </c>
    </row>
    <row r="18538" spans="1:10" hidden="1" x14ac:dyDescent="0.3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16</v>
      </c>
    </row>
    <row r="18539" spans="1:10" hidden="1" x14ac:dyDescent="0.3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16</v>
      </c>
    </row>
    <row r="18540" spans="1:10" hidden="1" x14ac:dyDescent="0.3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16</v>
      </c>
    </row>
    <row r="18541" spans="1:10" hidden="1" x14ac:dyDescent="0.3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16</v>
      </c>
    </row>
    <row r="18542" spans="1:10" hidden="1" x14ac:dyDescent="0.3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16</v>
      </c>
    </row>
    <row r="18543" spans="1:10" hidden="1" x14ac:dyDescent="0.3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16</v>
      </c>
    </row>
    <row r="18544" spans="1:10" hidden="1" x14ac:dyDescent="0.3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16</v>
      </c>
    </row>
    <row r="18545" spans="1:10" hidden="1" x14ac:dyDescent="0.3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16</v>
      </c>
    </row>
    <row r="18546" spans="1:10" hidden="1" x14ac:dyDescent="0.3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16</v>
      </c>
    </row>
    <row r="18547" spans="1:10" hidden="1" x14ac:dyDescent="0.3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16</v>
      </c>
    </row>
    <row r="18548" spans="1:10" hidden="1" x14ac:dyDescent="0.3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16</v>
      </c>
    </row>
    <row r="18549" spans="1:10" hidden="1" x14ac:dyDescent="0.3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16</v>
      </c>
    </row>
    <row r="18550" spans="1:10" hidden="1" x14ac:dyDescent="0.3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16</v>
      </c>
    </row>
    <row r="18551" spans="1:10" hidden="1" x14ac:dyDescent="0.3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16</v>
      </c>
    </row>
    <row r="18552" spans="1:10" hidden="1" x14ac:dyDescent="0.3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16</v>
      </c>
    </row>
    <row r="18553" spans="1:10" hidden="1" x14ac:dyDescent="0.3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16</v>
      </c>
    </row>
    <row r="18554" spans="1:10" hidden="1" x14ac:dyDescent="0.3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16</v>
      </c>
    </row>
    <row r="18555" spans="1:10" hidden="1" x14ac:dyDescent="0.3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16</v>
      </c>
    </row>
    <row r="18556" spans="1:10" hidden="1" x14ac:dyDescent="0.3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16</v>
      </c>
    </row>
    <row r="18557" spans="1:10" hidden="1" x14ac:dyDescent="0.3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16</v>
      </c>
    </row>
    <row r="18558" spans="1:10" hidden="1" x14ac:dyDescent="0.3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16</v>
      </c>
    </row>
    <row r="18559" spans="1:10" hidden="1" x14ac:dyDescent="0.3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16</v>
      </c>
    </row>
    <row r="18560" spans="1:10" hidden="1" x14ac:dyDescent="0.3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16</v>
      </c>
    </row>
    <row r="18561" spans="1:10" hidden="1" x14ac:dyDescent="0.3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16</v>
      </c>
    </row>
    <row r="18562" spans="1:10" hidden="1" x14ac:dyDescent="0.3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16</v>
      </c>
    </row>
    <row r="18563" spans="1:10" hidden="1" x14ac:dyDescent="0.3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16</v>
      </c>
    </row>
    <row r="18564" spans="1:10" hidden="1" x14ac:dyDescent="0.3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16</v>
      </c>
    </row>
    <row r="18565" spans="1:10" x14ac:dyDescent="0.3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</row>
    <row r="18566" spans="1:10" x14ac:dyDescent="0.3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</row>
    <row r="18567" spans="1:10" x14ac:dyDescent="0.3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</row>
    <row r="18568" spans="1:10" x14ac:dyDescent="0.3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</row>
    <row r="18569" spans="1:10" x14ac:dyDescent="0.3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</row>
    <row r="18570" spans="1:10" x14ac:dyDescent="0.3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</row>
    <row r="18571" spans="1:10" x14ac:dyDescent="0.3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</row>
    <row r="18572" spans="1:10" x14ac:dyDescent="0.3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</row>
    <row r="18573" spans="1:10" x14ac:dyDescent="0.3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</row>
    <row r="18574" spans="1:10" x14ac:dyDescent="0.3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</row>
    <row r="18575" spans="1:10" x14ac:dyDescent="0.3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</row>
    <row r="18576" spans="1:10" x14ac:dyDescent="0.3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</row>
    <row r="18577" spans="1:10" x14ac:dyDescent="0.3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</row>
    <row r="18578" spans="1:10" x14ac:dyDescent="0.3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</row>
    <row r="18579" spans="1:10" x14ac:dyDescent="0.3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</row>
    <row r="18580" spans="1:10" x14ac:dyDescent="0.3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</row>
    <row r="18581" spans="1:10" x14ac:dyDescent="0.3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</row>
    <row r="18582" spans="1:10" x14ac:dyDescent="0.3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</row>
    <row r="18583" spans="1:10" x14ac:dyDescent="0.3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</row>
    <row r="18584" spans="1:10" x14ac:dyDescent="0.3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</row>
    <row r="18585" spans="1:10" x14ac:dyDescent="0.3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</row>
    <row r="18586" spans="1:10" x14ac:dyDescent="0.3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</row>
    <row r="18587" spans="1:10" x14ac:dyDescent="0.3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</row>
    <row r="18588" spans="1:10" x14ac:dyDescent="0.3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</row>
    <row r="18589" spans="1:10" x14ac:dyDescent="0.3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</row>
    <row r="18590" spans="1:10" hidden="1" x14ac:dyDescent="0.3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16</v>
      </c>
    </row>
    <row r="18591" spans="1:10" hidden="1" x14ac:dyDescent="0.3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16</v>
      </c>
    </row>
    <row r="18592" spans="1:10" hidden="1" x14ac:dyDescent="0.3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16</v>
      </c>
    </row>
    <row r="18593" spans="1:10" hidden="1" x14ac:dyDescent="0.3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16</v>
      </c>
    </row>
    <row r="18594" spans="1:10" hidden="1" x14ac:dyDescent="0.3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16</v>
      </c>
    </row>
    <row r="18595" spans="1:10" hidden="1" x14ac:dyDescent="0.3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16</v>
      </c>
    </row>
    <row r="18596" spans="1:10" hidden="1" x14ac:dyDescent="0.3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16</v>
      </c>
    </row>
    <row r="18597" spans="1:10" hidden="1" x14ac:dyDescent="0.3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16</v>
      </c>
    </row>
    <row r="18598" spans="1:10" hidden="1" x14ac:dyDescent="0.3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16</v>
      </c>
    </row>
    <row r="18599" spans="1:10" hidden="1" x14ac:dyDescent="0.3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16</v>
      </c>
    </row>
    <row r="18600" spans="1:10" hidden="1" x14ac:dyDescent="0.3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16</v>
      </c>
    </row>
    <row r="18601" spans="1:10" hidden="1" x14ac:dyDescent="0.3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16</v>
      </c>
    </row>
    <row r="18602" spans="1:10" hidden="1" x14ac:dyDescent="0.3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16</v>
      </c>
    </row>
    <row r="18603" spans="1:10" hidden="1" x14ac:dyDescent="0.3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16</v>
      </c>
    </row>
    <row r="18604" spans="1:10" hidden="1" x14ac:dyDescent="0.3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16</v>
      </c>
    </row>
    <row r="18605" spans="1:10" hidden="1" x14ac:dyDescent="0.3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16</v>
      </c>
    </row>
    <row r="18606" spans="1:10" hidden="1" x14ac:dyDescent="0.3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16</v>
      </c>
    </row>
    <row r="18607" spans="1:10" hidden="1" x14ac:dyDescent="0.3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16</v>
      </c>
    </row>
    <row r="18608" spans="1:10" hidden="1" x14ac:dyDescent="0.3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16</v>
      </c>
    </row>
    <row r="18609" spans="1:10" x14ac:dyDescent="0.3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</row>
    <row r="18610" spans="1:10" x14ac:dyDescent="0.3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</row>
    <row r="18611" spans="1:10" hidden="1" x14ac:dyDescent="0.3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16</v>
      </c>
    </row>
    <row r="18612" spans="1:10" hidden="1" x14ac:dyDescent="0.3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16</v>
      </c>
    </row>
    <row r="18613" spans="1:10" hidden="1" x14ac:dyDescent="0.3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16</v>
      </c>
    </row>
    <row r="18614" spans="1:10" hidden="1" x14ac:dyDescent="0.3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16</v>
      </c>
    </row>
    <row r="18615" spans="1:10" hidden="1" x14ac:dyDescent="0.3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16</v>
      </c>
    </row>
    <row r="18616" spans="1:10" hidden="1" x14ac:dyDescent="0.3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16</v>
      </c>
    </row>
    <row r="18617" spans="1:10" hidden="1" x14ac:dyDescent="0.3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16</v>
      </c>
    </row>
    <row r="18618" spans="1:10" hidden="1" x14ac:dyDescent="0.3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16</v>
      </c>
    </row>
    <row r="18619" spans="1:10" hidden="1" x14ac:dyDescent="0.3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16</v>
      </c>
    </row>
    <row r="18620" spans="1:10" hidden="1" x14ac:dyDescent="0.3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16</v>
      </c>
    </row>
    <row r="18621" spans="1:10" hidden="1" x14ac:dyDescent="0.3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16</v>
      </c>
    </row>
    <row r="18622" spans="1:10" hidden="1" x14ac:dyDescent="0.3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16</v>
      </c>
    </row>
    <row r="18623" spans="1:10" hidden="1" x14ac:dyDescent="0.3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16</v>
      </c>
    </row>
    <row r="18624" spans="1:10" hidden="1" x14ac:dyDescent="0.3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16</v>
      </c>
    </row>
    <row r="18625" spans="1:10" hidden="1" x14ac:dyDescent="0.3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16</v>
      </c>
    </row>
    <row r="18626" spans="1:10" hidden="1" x14ac:dyDescent="0.3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16</v>
      </c>
    </row>
    <row r="18627" spans="1:10" hidden="1" x14ac:dyDescent="0.3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16</v>
      </c>
    </row>
    <row r="18628" spans="1:10" x14ac:dyDescent="0.3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</row>
    <row r="18629" spans="1:10" x14ac:dyDescent="0.3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</row>
    <row r="18630" spans="1:10" x14ac:dyDescent="0.3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</row>
    <row r="18631" spans="1:10" x14ac:dyDescent="0.3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</row>
    <row r="18632" spans="1:10" x14ac:dyDescent="0.3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</row>
    <row r="18633" spans="1:10" hidden="1" x14ac:dyDescent="0.3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16</v>
      </c>
    </row>
    <row r="18634" spans="1:10" x14ac:dyDescent="0.3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</row>
    <row r="18635" spans="1:10" hidden="1" x14ac:dyDescent="0.3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16</v>
      </c>
    </row>
    <row r="18636" spans="1:10" hidden="1" x14ac:dyDescent="0.3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16</v>
      </c>
    </row>
    <row r="18637" spans="1:10" hidden="1" x14ac:dyDescent="0.3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16</v>
      </c>
    </row>
    <row r="18638" spans="1:10" hidden="1" x14ac:dyDescent="0.3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16</v>
      </c>
    </row>
    <row r="18639" spans="1:10" hidden="1" x14ac:dyDescent="0.3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16</v>
      </c>
    </row>
    <row r="18640" spans="1:10" hidden="1" x14ac:dyDescent="0.3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16</v>
      </c>
    </row>
    <row r="18641" spans="1:10" hidden="1" x14ac:dyDescent="0.3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16</v>
      </c>
    </row>
    <row r="18642" spans="1:10" hidden="1" x14ac:dyDescent="0.3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16</v>
      </c>
    </row>
    <row r="18643" spans="1:10" hidden="1" x14ac:dyDescent="0.3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16</v>
      </c>
    </row>
    <row r="18644" spans="1:10" hidden="1" x14ac:dyDescent="0.3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16</v>
      </c>
    </row>
    <row r="18645" spans="1:10" hidden="1" x14ac:dyDescent="0.3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16</v>
      </c>
    </row>
    <row r="18646" spans="1:10" hidden="1" x14ac:dyDescent="0.3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16</v>
      </c>
    </row>
    <row r="18647" spans="1:10" hidden="1" x14ac:dyDescent="0.3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16</v>
      </c>
    </row>
    <row r="18648" spans="1:10" hidden="1" x14ac:dyDescent="0.3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16</v>
      </c>
    </row>
    <row r="18649" spans="1:10" hidden="1" x14ac:dyDescent="0.3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16</v>
      </c>
    </row>
    <row r="18650" spans="1:10" hidden="1" x14ac:dyDescent="0.3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16</v>
      </c>
    </row>
    <row r="18651" spans="1:10" hidden="1" x14ac:dyDescent="0.3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16</v>
      </c>
    </row>
    <row r="18652" spans="1:10" hidden="1" x14ac:dyDescent="0.3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16</v>
      </c>
    </row>
    <row r="18653" spans="1:10" hidden="1" x14ac:dyDescent="0.3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16</v>
      </c>
    </row>
    <row r="18654" spans="1:10" hidden="1" x14ac:dyDescent="0.3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16</v>
      </c>
    </row>
    <row r="18655" spans="1:10" hidden="1" x14ac:dyDescent="0.3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16</v>
      </c>
    </row>
    <row r="18656" spans="1:10" hidden="1" x14ac:dyDescent="0.3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16</v>
      </c>
    </row>
    <row r="18657" spans="1:10" hidden="1" x14ac:dyDescent="0.3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16</v>
      </c>
    </row>
    <row r="18658" spans="1:10" hidden="1" x14ac:dyDescent="0.3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16</v>
      </c>
    </row>
    <row r="18659" spans="1:10" hidden="1" x14ac:dyDescent="0.3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16</v>
      </c>
    </row>
    <row r="18660" spans="1:10" hidden="1" x14ac:dyDescent="0.3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16</v>
      </c>
    </row>
    <row r="18661" spans="1:10" hidden="1" x14ac:dyDescent="0.3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16</v>
      </c>
    </row>
    <row r="18662" spans="1:10" hidden="1" x14ac:dyDescent="0.3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16</v>
      </c>
    </row>
    <row r="18663" spans="1:10" hidden="1" x14ac:dyDescent="0.3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16</v>
      </c>
    </row>
    <row r="18664" spans="1:10" hidden="1" x14ac:dyDescent="0.3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16</v>
      </c>
    </row>
    <row r="18665" spans="1:10" hidden="1" x14ac:dyDescent="0.3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16</v>
      </c>
    </row>
    <row r="18666" spans="1:10" hidden="1" x14ac:dyDescent="0.3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16</v>
      </c>
    </row>
    <row r="18667" spans="1:10" hidden="1" x14ac:dyDescent="0.3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16</v>
      </c>
    </row>
    <row r="18668" spans="1:10" hidden="1" x14ac:dyDescent="0.3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16</v>
      </c>
    </row>
    <row r="18669" spans="1:10" x14ac:dyDescent="0.3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</row>
    <row r="18670" spans="1:10" hidden="1" x14ac:dyDescent="0.3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16</v>
      </c>
    </row>
    <row r="18671" spans="1:10" hidden="1" x14ac:dyDescent="0.3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16</v>
      </c>
    </row>
    <row r="18672" spans="1:10" hidden="1" x14ac:dyDescent="0.3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16</v>
      </c>
    </row>
    <row r="18673" spans="1:10" hidden="1" x14ac:dyDescent="0.3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16</v>
      </c>
    </row>
    <row r="18674" spans="1:10" hidden="1" x14ac:dyDescent="0.3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16</v>
      </c>
    </row>
    <row r="18675" spans="1:10" hidden="1" x14ac:dyDescent="0.3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16</v>
      </c>
    </row>
    <row r="18676" spans="1:10" hidden="1" x14ac:dyDescent="0.3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16</v>
      </c>
    </row>
    <row r="18677" spans="1:10" hidden="1" x14ac:dyDescent="0.3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16</v>
      </c>
    </row>
    <row r="18678" spans="1:10" hidden="1" x14ac:dyDescent="0.3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16</v>
      </c>
    </row>
    <row r="18679" spans="1:10" hidden="1" x14ac:dyDescent="0.3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16</v>
      </c>
    </row>
    <row r="18680" spans="1:10" hidden="1" x14ac:dyDescent="0.3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16</v>
      </c>
    </row>
    <row r="18681" spans="1:10" hidden="1" x14ac:dyDescent="0.3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16</v>
      </c>
    </row>
    <row r="18682" spans="1:10" hidden="1" x14ac:dyDescent="0.3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16</v>
      </c>
    </row>
    <row r="18683" spans="1:10" hidden="1" x14ac:dyDescent="0.3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16</v>
      </c>
    </row>
    <row r="18684" spans="1:10" x14ac:dyDescent="0.3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</row>
    <row r="18685" spans="1:10" x14ac:dyDescent="0.3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</row>
    <row r="18686" spans="1:10" x14ac:dyDescent="0.3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</row>
    <row r="18687" spans="1:10" x14ac:dyDescent="0.3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</row>
    <row r="18688" spans="1:10" x14ac:dyDescent="0.3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</row>
    <row r="18689" spans="1:10" x14ac:dyDescent="0.3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</row>
    <row r="18690" spans="1:10" x14ac:dyDescent="0.3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</row>
    <row r="18691" spans="1:10" x14ac:dyDescent="0.3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</row>
    <row r="18692" spans="1:10" x14ac:dyDescent="0.3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</row>
    <row r="18693" spans="1:10" x14ac:dyDescent="0.3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</row>
    <row r="18694" spans="1:10" x14ac:dyDescent="0.3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</row>
    <row r="18695" spans="1:10" x14ac:dyDescent="0.3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</row>
    <row r="18696" spans="1:10" hidden="1" x14ac:dyDescent="0.3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14</v>
      </c>
    </row>
    <row r="18697" spans="1:10" hidden="1" x14ac:dyDescent="0.3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14</v>
      </c>
    </row>
    <row r="18698" spans="1:10" hidden="1" x14ac:dyDescent="0.3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14</v>
      </c>
    </row>
    <row r="18699" spans="1:10" hidden="1" x14ac:dyDescent="0.3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14</v>
      </c>
    </row>
    <row r="18700" spans="1:10" hidden="1" x14ac:dyDescent="0.3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14</v>
      </c>
    </row>
    <row r="18701" spans="1:10" hidden="1" x14ac:dyDescent="0.3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14</v>
      </c>
    </row>
    <row r="18702" spans="1:10" hidden="1" x14ac:dyDescent="0.3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14</v>
      </c>
    </row>
    <row r="18703" spans="1:10" hidden="1" x14ac:dyDescent="0.3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14</v>
      </c>
    </row>
    <row r="18704" spans="1:10" hidden="1" x14ac:dyDescent="0.3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14</v>
      </c>
    </row>
    <row r="18705" spans="1:10" hidden="1" x14ac:dyDescent="0.3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14</v>
      </c>
    </row>
    <row r="18706" spans="1:10" hidden="1" x14ac:dyDescent="0.3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14</v>
      </c>
    </row>
    <row r="18707" spans="1:10" hidden="1" x14ac:dyDescent="0.3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14</v>
      </c>
    </row>
    <row r="18708" spans="1:10" hidden="1" x14ac:dyDescent="0.3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14</v>
      </c>
    </row>
    <row r="18709" spans="1:10" hidden="1" x14ac:dyDescent="0.3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14</v>
      </c>
    </row>
    <row r="18710" spans="1:10" hidden="1" x14ac:dyDescent="0.3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14</v>
      </c>
    </row>
    <row r="18711" spans="1:10" hidden="1" x14ac:dyDescent="0.3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14</v>
      </c>
    </row>
    <row r="18712" spans="1:10" hidden="1" x14ac:dyDescent="0.3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14</v>
      </c>
    </row>
    <row r="18713" spans="1:10" hidden="1" x14ac:dyDescent="0.3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14</v>
      </c>
    </row>
    <row r="18714" spans="1:10" hidden="1" x14ac:dyDescent="0.3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14</v>
      </c>
    </row>
    <row r="18715" spans="1:10" hidden="1" x14ac:dyDescent="0.3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14</v>
      </c>
    </row>
    <row r="18716" spans="1:10" hidden="1" x14ac:dyDescent="0.3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14</v>
      </c>
    </row>
    <row r="18717" spans="1:10" hidden="1" x14ac:dyDescent="0.3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14</v>
      </c>
    </row>
    <row r="18718" spans="1:10" hidden="1" x14ac:dyDescent="0.3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14</v>
      </c>
    </row>
    <row r="18719" spans="1:10" hidden="1" x14ac:dyDescent="0.3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14</v>
      </c>
    </row>
    <row r="18720" spans="1:10" hidden="1" x14ac:dyDescent="0.3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14</v>
      </c>
    </row>
    <row r="18721" spans="1:10" hidden="1" x14ac:dyDescent="0.3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14</v>
      </c>
    </row>
    <row r="18722" spans="1:10" hidden="1" x14ac:dyDescent="0.3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14</v>
      </c>
    </row>
    <row r="18723" spans="1:10" hidden="1" x14ac:dyDescent="0.3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14</v>
      </c>
    </row>
    <row r="18724" spans="1:10" hidden="1" x14ac:dyDescent="0.3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14</v>
      </c>
    </row>
    <row r="18725" spans="1:10" hidden="1" x14ac:dyDescent="0.3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14</v>
      </c>
    </row>
    <row r="18726" spans="1:10" hidden="1" x14ac:dyDescent="0.3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14</v>
      </c>
    </row>
    <row r="18727" spans="1:10" hidden="1" x14ac:dyDescent="0.3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14</v>
      </c>
    </row>
    <row r="18728" spans="1:10" hidden="1" x14ac:dyDescent="0.3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14</v>
      </c>
    </row>
    <row r="18729" spans="1:10" hidden="1" x14ac:dyDescent="0.3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14</v>
      </c>
    </row>
    <row r="18730" spans="1:10" hidden="1" x14ac:dyDescent="0.3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14</v>
      </c>
    </row>
    <row r="18731" spans="1:10" hidden="1" x14ac:dyDescent="0.3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14</v>
      </c>
    </row>
    <row r="18732" spans="1:10" hidden="1" x14ac:dyDescent="0.3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14</v>
      </c>
    </row>
    <row r="18733" spans="1:10" hidden="1" x14ac:dyDescent="0.3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14</v>
      </c>
    </row>
    <row r="18734" spans="1:10" hidden="1" x14ac:dyDescent="0.3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14</v>
      </c>
    </row>
    <row r="18735" spans="1:10" hidden="1" x14ac:dyDescent="0.3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14</v>
      </c>
    </row>
    <row r="18736" spans="1:10" hidden="1" x14ac:dyDescent="0.3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14</v>
      </c>
    </row>
    <row r="18737" spans="1:10" hidden="1" x14ac:dyDescent="0.3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14</v>
      </c>
    </row>
    <row r="18738" spans="1:10" hidden="1" x14ac:dyDescent="0.3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14</v>
      </c>
    </row>
    <row r="18739" spans="1:10" hidden="1" x14ac:dyDescent="0.3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14</v>
      </c>
    </row>
    <row r="18740" spans="1:10" hidden="1" x14ac:dyDescent="0.3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14</v>
      </c>
    </row>
    <row r="18741" spans="1:10" hidden="1" x14ac:dyDescent="0.3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14</v>
      </c>
    </row>
    <row r="18742" spans="1:10" hidden="1" x14ac:dyDescent="0.3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14</v>
      </c>
    </row>
    <row r="18743" spans="1:10" hidden="1" x14ac:dyDescent="0.3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14</v>
      </c>
    </row>
    <row r="18744" spans="1:10" hidden="1" x14ac:dyDescent="0.3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14</v>
      </c>
    </row>
    <row r="18745" spans="1:10" hidden="1" x14ac:dyDescent="0.3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14</v>
      </c>
    </row>
    <row r="18746" spans="1:10" hidden="1" x14ac:dyDescent="0.3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14</v>
      </c>
    </row>
    <row r="18747" spans="1:10" hidden="1" x14ac:dyDescent="0.3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14</v>
      </c>
    </row>
    <row r="18748" spans="1:10" hidden="1" x14ac:dyDescent="0.3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14</v>
      </c>
    </row>
    <row r="18749" spans="1:10" hidden="1" x14ac:dyDescent="0.3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14</v>
      </c>
    </row>
    <row r="18750" spans="1:10" hidden="1" x14ac:dyDescent="0.3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14</v>
      </c>
    </row>
    <row r="18751" spans="1:10" hidden="1" x14ac:dyDescent="0.3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14</v>
      </c>
    </row>
    <row r="18752" spans="1:10" hidden="1" x14ac:dyDescent="0.3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14</v>
      </c>
    </row>
    <row r="18753" spans="1:10" hidden="1" x14ac:dyDescent="0.3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14</v>
      </c>
    </row>
    <row r="18754" spans="1:10" hidden="1" x14ac:dyDescent="0.3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14</v>
      </c>
    </row>
    <row r="18755" spans="1:10" hidden="1" x14ac:dyDescent="0.3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14</v>
      </c>
    </row>
    <row r="18756" spans="1:10" hidden="1" x14ac:dyDescent="0.3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14</v>
      </c>
    </row>
    <row r="18757" spans="1:10" hidden="1" x14ac:dyDescent="0.3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14</v>
      </c>
    </row>
    <row r="18758" spans="1:10" hidden="1" x14ac:dyDescent="0.3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14</v>
      </c>
    </row>
    <row r="18759" spans="1:10" hidden="1" x14ac:dyDescent="0.3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14</v>
      </c>
    </row>
    <row r="18760" spans="1:10" hidden="1" x14ac:dyDescent="0.3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14</v>
      </c>
    </row>
    <row r="18761" spans="1:10" hidden="1" x14ac:dyDescent="0.3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14</v>
      </c>
    </row>
    <row r="18762" spans="1:10" hidden="1" x14ac:dyDescent="0.3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14</v>
      </c>
    </row>
    <row r="18763" spans="1:10" hidden="1" x14ac:dyDescent="0.3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14</v>
      </c>
    </row>
    <row r="18764" spans="1:10" hidden="1" x14ac:dyDescent="0.3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14</v>
      </c>
    </row>
    <row r="18765" spans="1:10" hidden="1" x14ac:dyDescent="0.3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14</v>
      </c>
    </row>
    <row r="18766" spans="1:10" hidden="1" x14ac:dyDescent="0.3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14</v>
      </c>
    </row>
    <row r="18767" spans="1:10" hidden="1" x14ac:dyDescent="0.3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14</v>
      </c>
    </row>
    <row r="18768" spans="1:10" hidden="1" x14ac:dyDescent="0.3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14</v>
      </c>
    </row>
    <row r="18769" spans="1:10" hidden="1" x14ac:dyDescent="0.3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14</v>
      </c>
    </row>
    <row r="18770" spans="1:10" hidden="1" x14ac:dyDescent="0.3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14</v>
      </c>
    </row>
    <row r="18771" spans="1:10" hidden="1" x14ac:dyDescent="0.3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14</v>
      </c>
    </row>
    <row r="18772" spans="1:10" hidden="1" x14ac:dyDescent="0.3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14</v>
      </c>
    </row>
    <row r="18773" spans="1:10" hidden="1" x14ac:dyDescent="0.3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14</v>
      </c>
    </row>
    <row r="18774" spans="1:10" hidden="1" x14ac:dyDescent="0.3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14</v>
      </c>
    </row>
    <row r="18775" spans="1:10" hidden="1" x14ac:dyDescent="0.3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14</v>
      </c>
    </row>
    <row r="18776" spans="1:10" hidden="1" x14ac:dyDescent="0.3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14</v>
      </c>
    </row>
    <row r="18777" spans="1:10" hidden="1" x14ac:dyDescent="0.3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14</v>
      </c>
    </row>
    <row r="18778" spans="1:10" hidden="1" x14ac:dyDescent="0.3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14</v>
      </c>
    </row>
    <row r="18779" spans="1:10" hidden="1" x14ac:dyDescent="0.3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14</v>
      </c>
    </row>
    <row r="18780" spans="1:10" hidden="1" x14ac:dyDescent="0.3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14</v>
      </c>
    </row>
    <row r="18781" spans="1:10" hidden="1" x14ac:dyDescent="0.3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14</v>
      </c>
    </row>
    <row r="18782" spans="1:10" hidden="1" x14ac:dyDescent="0.3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14</v>
      </c>
    </row>
    <row r="18783" spans="1:10" hidden="1" x14ac:dyDescent="0.3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14</v>
      </c>
    </row>
    <row r="18784" spans="1:10" hidden="1" x14ac:dyDescent="0.3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14</v>
      </c>
    </row>
    <row r="18785" spans="1:10" hidden="1" x14ac:dyDescent="0.3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14</v>
      </c>
    </row>
    <row r="18786" spans="1:10" hidden="1" x14ac:dyDescent="0.3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14</v>
      </c>
    </row>
    <row r="18787" spans="1:10" hidden="1" x14ac:dyDescent="0.3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14</v>
      </c>
    </row>
    <row r="18788" spans="1:10" hidden="1" x14ac:dyDescent="0.3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14</v>
      </c>
    </row>
    <row r="18789" spans="1:10" hidden="1" x14ac:dyDescent="0.3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14</v>
      </c>
    </row>
    <row r="18790" spans="1:10" hidden="1" x14ac:dyDescent="0.3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14</v>
      </c>
    </row>
    <row r="18791" spans="1:10" hidden="1" x14ac:dyDescent="0.3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14</v>
      </c>
    </row>
    <row r="18792" spans="1:10" hidden="1" x14ac:dyDescent="0.3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14</v>
      </c>
    </row>
    <row r="18793" spans="1:10" hidden="1" x14ac:dyDescent="0.3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14</v>
      </c>
    </row>
    <row r="18794" spans="1:10" hidden="1" x14ac:dyDescent="0.3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14</v>
      </c>
    </row>
    <row r="18795" spans="1:10" hidden="1" x14ac:dyDescent="0.3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14</v>
      </c>
    </row>
    <row r="18796" spans="1:10" hidden="1" x14ac:dyDescent="0.3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14</v>
      </c>
    </row>
    <row r="18797" spans="1:10" hidden="1" x14ac:dyDescent="0.3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14</v>
      </c>
    </row>
    <row r="18798" spans="1:10" hidden="1" x14ac:dyDescent="0.3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14</v>
      </c>
    </row>
    <row r="18799" spans="1:10" hidden="1" x14ac:dyDescent="0.3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14</v>
      </c>
    </row>
    <row r="18800" spans="1:10" hidden="1" x14ac:dyDescent="0.3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14</v>
      </c>
    </row>
    <row r="18801" spans="1:10" hidden="1" x14ac:dyDescent="0.3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14</v>
      </c>
    </row>
    <row r="18802" spans="1:10" hidden="1" x14ac:dyDescent="0.3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14</v>
      </c>
    </row>
    <row r="18803" spans="1:10" hidden="1" x14ac:dyDescent="0.3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14</v>
      </c>
    </row>
    <row r="18804" spans="1:10" hidden="1" x14ac:dyDescent="0.3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14</v>
      </c>
    </row>
    <row r="18805" spans="1:10" hidden="1" x14ac:dyDescent="0.3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14</v>
      </c>
    </row>
    <row r="18806" spans="1:10" hidden="1" x14ac:dyDescent="0.3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14</v>
      </c>
    </row>
    <row r="18807" spans="1:10" hidden="1" x14ac:dyDescent="0.3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14</v>
      </c>
    </row>
    <row r="18808" spans="1:10" hidden="1" x14ac:dyDescent="0.3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14</v>
      </c>
    </row>
    <row r="18809" spans="1:10" hidden="1" x14ac:dyDescent="0.3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14</v>
      </c>
    </row>
    <row r="18810" spans="1:10" hidden="1" x14ac:dyDescent="0.3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14</v>
      </c>
    </row>
    <row r="18811" spans="1:10" hidden="1" x14ac:dyDescent="0.3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14</v>
      </c>
    </row>
    <row r="18812" spans="1:10" hidden="1" x14ac:dyDescent="0.3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14</v>
      </c>
    </row>
    <row r="18813" spans="1:10" hidden="1" x14ac:dyDescent="0.3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14</v>
      </c>
    </row>
    <row r="18814" spans="1:10" hidden="1" x14ac:dyDescent="0.3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14</v>
      </c>
    </row>
    <row r="18815" spans="1:10" hidden="1" x14ac:dyDescent="0.3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14</v>
      </c>
    </row>
    <row r="18816" spans="1:10" hidden="1" x14ac:dyDescent="0.3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14</v>
      </c>
    </row>
    <row r="18817" spans="1:10" hidden="1" x14ac:dyDescent="0.3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14</v>
      </c>
    </row>
    <row r="18818" spans="1:10" hidden="1" x14ac:dyDescent="0.3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14</v>
      </c>
    </row>
    <row r="18819" spans="1:10" hidden="1" x14ac:dyDescent="0.3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14</v>
      </c>
    </row>
    <row r="18820" spans="1:10" hidden="1" x14ac:dyDescent="0.3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14</v>
      </c>
    </row>
    <row r="18821" spans="1:10" hidden="1" x14ac:dyDescent="0.3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14</v>
      </c>
    </row>
    <row r="18822" spans="1:10" hidden="1" x14ac:dyDescent="0.3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14</v>
      </c>
    </row>
    <row r="18823" spans="1:10" hidden="1" x14ac:dyDescent="0.3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14</v>
      </c>
    </row>
    <row r="18824" spans="1:10" hidden="1" x14ac:dyDescent="0.3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14</v>
      </c>
    </row>
    <row r="18825" spans="1:10" hidden="1" x14ac:dyDescent="0.3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14</v>
      </c>
    </row>
    <row r="18826" spans="1:10" hidden="1" x14ac:dyDescent="0.3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14</v>
      </c>
    </row>
    <row r="18827" spans="1:10" hidden="1" x14ac:dyDescent="0.3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14</v>
      </c>
    </row>
    <row r="18828" spans="1:10" hidden="1" x14ac:dyDescent="0.3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14</v>
      </c>
    </row>
    <row r="18829" spans="1:10" hidden="1" x14ac:dyDescent="0.3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14</v>
      </c>
    </row>
    <row r="18830" spans="1:10" hidden="1" x14ac:dyDescent="0.3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14</v>
      </c>
    </row>
    <row r="18831" spans="1:10" hidden="1" x14ac:dyDescent="0.3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14</v>
      </c>
    </row>
    <row r="18832" spans="1:10" hidden="1" x14ac:dyDescent="0.3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14</v>
      </c>
    </row>
    <row r="18833" spans="1:10" hidden="1" x14ac:dyDescent="0.3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14</v>
      </c>
    </row>
    <row r="18834" spans="1:10" hidden="1" x14ac:dyDescent="0.3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14</v>
      </c>
    </row>
    <row r="18835" spans="1:10" hidden="1" x14ac:dyDescent="0.3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14</v>
      </c>
    </row>
    <row r="18836" spans="1:10" hidden="1" x14ac:dyDescent="0.3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14</v>
      </c>
    </row>
    <row r="18837" spans="1:10" hidden="1" x14ac:dyDescent="0.3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14</v>
      </c>
    </row>
    <row r="18838" spans="1:10" hidden="1" x14ac:dyDescent="0.3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14</v>
      </c>
    </row>
    <row r="18839" spans="1:10" hidden="1" x14ac:dyDescent="0.3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14</v>
      </c>
    </row>
    <row r="18840" spans="1:10" hidden="1" x14ac:dyDescent="0.3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14</v>
      </c>
    </row>
    <row r="18841" spans="1:10" hidden="1" x14ac:dyDescent="0.3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14</v>
      </c>
    </row>
    <row r="18842" spans="1:10" hidden="1" x14ac:dyDescent="0.3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14</v>
      </c>
    </row>
    <row r="18843" spans="1:10" hidden="1" x14ac:dyDescent="0.3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14</v>
      </c>
    </row>
    <row r="18844" spans="1:10" hidden="1" x14ac:dyDescent="0.3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14</v>
      </c>
    </row>
    <row r="18845" spans="1:10" hidden="1" x14ac:dyDescent="0.3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14</v>
      </c>
    </row>
    <row r="18846" spans="1:10" hidden="1" x14ac:dyDescent="0.3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14</v>
      </c>
    </row>
    <row r="18847" spans="1:10" hidden="1" x14ac:dyDescent="0.3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14</v>
      </c>
    </row>
    <row r="18848" spans="1:10" hidden="1" x14ac:dyDescent="0.3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14</v>
      </c>
    </row>
    <row r="18849" spans="1:10" hidden="1" x14ac:dyDescent="0.3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14</v>
      </c>
    </row>
    <row r="18850" spans="1:10" hidden="1" x14ac:dyDescent="0.3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14</v>
      </c>
    </row>
    <row r="18851" spans="1:10" hidden="1" x14ac:dyDescent="0.3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14</v>
      </c>
    </row>
    <row r="18852" spans="1:10" hidden="1" x14ac:dyDescent="0.3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14</v>
      </c>
    </row>
    <row r="18853" spans="1:10" hidden="1" x14ac:dyDescent="0.3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14</v>
      </c>
    </row>
    <row r="18854" spans="1:10" hidden="1" x14ac:dyDescent="0.3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14</v>
      </c>
    </row>
    <row r="18855" spans="1:10" hidden="1" x14ac:dyDescent="0.3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14</v>
      </c>
    </row>
    <row r="18856" spans="1:10" hidden="1" x14ac:dyDescent="0.3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14</v>
      </c>
    </row>
    <row r="18857" spans="1:10" hidden="1" x14ac:dyDescent="0.3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14</v>
      </c>
    </row>
    <row r="18858" spans="1:10" hidden="1" x14ac:dyDescent="0.3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14</v>
      </c>
    </row>
    <row r="18859" spans="1:10" hidden="1" x14ac:dyDescent="0.3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14</v>
      </c>
    </row>
    <row r="18860" spans="1:10" hidden="1" x14ac:dyDescent="0.3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14</v>
      </c>
    </row>
    <row r="18861" spans="1:10" hidden="1" x14ac:dyDescent="0.3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14</v>
      </c>
    </row>
    <row r="18862" spans="1:10" hidden="1" x14ac:dyDescent="0.3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</row>
    <row r="18863" spans="1:10" hidden="1" x14ac:dyDescent="0.3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</row>
    <row r="18864" spans="1:10" hidden="1" x14ac:dyDescent="0.3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</row>
    <row r="18865" spans="1:10" hidden="1" x14ac:dyDescent="0.3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</row>
    <row r="18866" spans="1:10" hidden="1" x14ac:dyDescent="0.3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</row>
    <row r="18867" spans="1:10" hidden="1" x14ac:dyDescent="0.3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</row>
    <row r="18868" spans="1:10" hidden="1" x14ac:dyDescent="0.3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</row>
    <row r="18869" spans="1:10" hidden="1" x14ac:dyDescent="0.3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</row>
    <row r="18870" spans="1:10" hidden="1" x14ac:dyDescent="0.3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</row>
    <row r="18871" spans="1:10" hidden="1" x14ac:dyDescent="0.3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</row>
    <row r="18872" spans="1:10" hidden="1" x14ac:dyDescent="0.3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</row>
    <row r="18873" spans="1:10" hidden="1" x14ac:dyDescent="0.3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</row>
    <row r="18874" spans="1:10" hidden="1" x14ac:dyDescent="0.3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</row>
    <row r="18875" spans="1:10" hidden="1" x14ac:dyDescent="0.3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</row>
    <row r="18876" spans="1:10" hidden="1" x14ac:dyDescent="0.3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</row>
    <row r="18877" spans="1:10" hidden="1" x14ac:dyDescent="0.3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</row>
    <row r="18878" spans="1:10" hidden="1" x14ac:dyDescent="0.3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</row>
    <row r="18879" spans="1:10" hidden="1" x14ac:dyDescent="0.3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</row>
    <row r="18880" spans="1:10" hidden="1" x14ac:dyDescent="0.3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</row>
    <row r="18881" spans="1:10" hidden="1" x14ac:dyDescent="0.3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</row>
    <row r="18882" spans="1:10" hidden="1" x14ac:dyDescent="0.3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</row>
    <row r="18883" spans="1:10" hidden="1" x14ac:dyDescent="0.3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</row>
    <row r="18884" spans="1:10" hidden="1" x14ac:dyDescent="0.3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</row>
    <row r="18885" spans="1:10" hidden="1" x14ac:dyDescent="0.3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</row>
    <row r="18886" spans="1:10" hidden="1" x14ac:dyDescent="0.3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</row>
    <row r="18887" spans="1:10" hidden="1" x14ac:dyDescent="0.3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</row>
    <row r="18888" spans="1:10" hidden="1" x14ac:dyDescent="0.3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</row>
    <row r="18889" spans="1:10" hidden="1" x14ac:dyDescent="0.3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</row>
    <row r="18890" spans="1:10" hidden="1" x14ac:dyDescent="0.3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</row>
    <row r="18891" spans="1:10" hidden="1" x14ac:dyDescent="0.3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</row>
    <row r="18892" spans="1:10" hidden="1" x14ac:dyDescent="0.3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</row>
    <row r="18893" spans="1:10" hidden="1" x14ac:dyDescent="0.3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</row>
    <row r="18894" spans="1:10" hidden="1" x14ac:dyDescent="0.3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</row>
    <row r="18895" spans="1:10" hidden="1" x14ac:dyDescent="0.3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</row>
    <row r="18896" spans="1:10" hidden="1" x14ac:dyDescent="0.3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</row>
    <row r="18897" spans="1:10" hidden="1" x14ac:dyDescent="0.3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</row>
    <row r="18898" spans="1:10" hidden="1" x14ac:dyDescent="0.3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</row>
    <row r="18899" spans="1:10" hidden="1" x14ac:dyDescent="0.3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</row>
    <row r="18900" spans="1:10" hidden="1" x14ac:dyDescent="0.3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</row>
    <row r="18901" spans="1:10" hidden="1" x14ac:dyDescent="0.3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</row>
    <row r="18902" spans="1:10" hidden="1" x14ac:dyDescent="0.3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</row>
    <row r="18903" spans="1:10" hidden="1" x14ac:dyDescent="0.3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</row>
    <row r="18904" spans="1:10" hidden="1" x14ac:dyDescent="0.3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</row>
    <row r="18905" spans="1:10" hidden="1" x14ac:dyDescent="0.3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</row>
    <row r="18906" spans="1:10" hidden="1" x14ac:dyDescent="0.3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</row>
    <row r="18907" spans="1:10" hidden="1" x14ac:dyDescent="0.3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</row>
    <row r="18908" spans="1:10" hidden="1" x14ac:dyDescent="0.3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</row>
    <row r="18909" spans="1:10" hidden="1" x14ac:dyDescent="0.3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</row>
    <row r="18910" spans="1:10" hidden="1" x14ac:dyDescent="0.3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</row>
    <row r="18911" spans="1:10" hidden="1" x14ac:dyDescent="0.3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</row>
    <row r="18912" spans="1:10" hidden="1" x14ac:dyDescent="0.3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</row>
    <row r="18913" spans="1:10" hidden="1" x14ac:dyDescent="0.3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</row>
    <row r="18914" spans="1:10" hidden="1" x14ac:dyDescent="0.3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</row>
    <row r="18915" spans="1:10" hidden="1" x14ac:dyDescent="0.3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</row>
    <row r="18916" spans="1:10" hidden="1" x14ac:dyDescent="0.3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</row>
    <row r="18917" spans="1:10" hidden="1" x14ac:dyDescent="0.3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</row>
    <row r="18918" spans="1:10" hidden="1" x14ac:dyDescent="0.3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</row>
    <row r="18919" spans="1:10" hidden="1" x14ac:dyDescent="0.3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</row>
    <row r="18920" spans="1:10" hidden="1" x14ac:dyDescent="0.3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</row>
    <row r="18921" spans="1:10" hidden="1" x14ac:dyDescent="0.3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</row>
    <row r="18922" spans="1:10" hidden="1" x14ac:dyDescent="0.3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</row>
    <row r="18923" spans="1:10" hidden="1" x14ac:dyDescent="0.3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</row>
    <row r="18924" spans="1:10" hidden="1" x14ac:dyDescent="0.3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</row>
    <row r="18925" spans="1:10" hidden="1" x14ac:dyDescent="0.3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</row>
    <row r="18926" spans="1:10" hidden="1" x14ac:dyDescent="0.3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</row>
    <row r="18927" spans="1:10" hidden="1" x14ac:dyDescent="0.3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</row>
    <row r="18928" spans="1:10" hidden="1" x14ac:dyDescent="0.3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</row>
    <row r="18929" spans="1:10" hidden="1" x14ac:dyDescent="0.3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</row>
    <row r="18930" spans="1:10" hidden="1" x14ac:dyDescent="0.3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</row>
    <row r="18931" spans="1:10" hidden="1" x14ac:dyDescent="0.3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</row>
    <row r="18932" spans="1:10" hidden="1" x14ac:dyDescent="0.3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</row>
    <row r="18933" spans="1:10" hidden="1" x14ac:dyDescent="0.3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</row>
    <row r="18934" spans="1:10" hidden="1" x14ac:dyDescent="0.3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</row>
    <row r="18935" spans="1:10" hidden="1" x14ac:dyDescent="0.3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</row>
    <row r="18936" spans="1:10" hidden="1" x14ac:dyDescent="0.3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</row>
    <row r="18937" spans="1:10" hidden="1" x14ac:dyDescent="0.3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</row>
    <row r="18938" spans="1:10" hidden="1" x14ac:dyDescent="0.3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</row>
    <row r="18939" spans="1:10" hidden="1" x14ac:dyDescent="0.3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</row>
    <row r="18940" spans="1:10" hidden="1" x14ac:dyDescent="0.3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14</v>
      </c>
    </row>
    <row r="18941" spans="1:10" hidden="1" x14ac:dyDescent="0.3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</row>
    <row r="18942" spans="1:10" hidden="1" x14ac:dyDescent="0.3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14</v>
      </c>
    </row>
    <row r="18943" spans="1:10" hidden="1" x14ac:dyDescent="0.3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14</v>
      </c>
    </row>
    <row r="18944" spans="1:10" hidden="1" x14ac:dyDescent="0.3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14</v>
      </c>
    </row>
    <row r="18945" spans="1:10" hidden="1" x14ac:dyDescent="0.3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14</v>
      </c>
    </row>
    <row r="18946" spans="1:10" hidden="1" x14ac:dyDescent="0.3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14</v>
      </c>
    </row>
    <row r="18947" spans="1:10" hidden="1" x14ac:dyDescent="0.3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14</v>
      </c>
    </row>
    <row r="18948" spans="1:10" hidden="1" x14ac:dyDescent="0.3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14</v>
      </c>
    </row>
    <row r="18949" spans="1:10" hidden="1" x14ac:dyDescent="0.3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14</v>
      </c>
    </row>
    <row r="18950" spans="1:10" hidden="1" x14ac:dyDescent="0.3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14</v>
      </c>
    </row>
    <row r="18951" spans="1:10" hidden="1" x14ac:dyDescent="0.3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14</v>
      </c>
    </row>
    <row r="18952" spans="1:10" hidden="1" x14ac:dyDescent="0.3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14</v>
      </c>
    </row>
    <row r="18953" spans="1:10" hidden="1" x14ac:dyDescent="0.3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14</v>
      </c>
    </row>
    <row r="18954" spans="1:10" hidden="1" x14ac:dyDescent="0.3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14</v>
      </c>
    </row>
    <row r="18955" spans="1:10" hidden="1" x14ac:dyDescent="0.3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14</v>
      </c>
    </row>
    <row r="18956" spans="1:10" hidden="1" x14ac:dyDescent="0.3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14</v>
      </c>
    </row>
    <row r="18957" spans="1:10" hidden="1" x14ac:dyDescent="0.3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14</v>
      </c>
    </row>
    <row r="18958" spans="1:10" hidden="1" x14ac:dyDescent="0.3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14</v>
      </c>
    </row>
    <row r="18959" spans="1:10" hidden="1" x14ac:dyDescent="0.3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14</v>
      </c>
    </row>
    <row r="18960" spans="1:10" hidden="1" x14ac:dyDescent="0.3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14</v>
      </c>
    </row>
    <row r="18961" spans="1:10" hidden="1" x14ac:dyDescent="0.3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14</v>
      </c>
    </row>
    <row r="18962" spans="1:10" hidden="1" x14ac:dyDescent="0.3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14</v>
      </c>
    </row>
    <row r="18963" spans="1:10" hidden="1" x14ac:dyDescent="0.3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14</v>
      </c>
    </row>
    <row r="18964" spans="1:10" hidden="1" x14ac:dyDescent="0.3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14</v>
      </c>
    </row>
    <row r="18965" spans="1:10" hidden="1" x14ac:dyDescent="0.3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14</v>
      </c>
    </row>
    <row r="18966" spans="1:10" hidden="1" x14ac:dyDescent="0.3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14</v>
      </c>
    </row>
    <row r="18967" spans="1:10" hidden="1" x14ac:dyDescent="0.3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14</v>
      </c>
    </row>
    <row r="18968" spans="1:10" hidden="1" x14ac:dyDescent="0.3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14</v>
      </c>
    </row>
    <row r="18969" spans="1:10" hidden="1" x14ac:dyDescent="0.3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14</v>
      </c>
    </row>
    <row r="18970" spans="1:10" hidden="1" x14ac:dyDescent="0.3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14</v>
      </c>
    </row>
    <row r="18971" spans="1:10" hidden="1" x14ac:dyDescent="0.3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14</v>
      </c>
    </row>
    <row r="18972" spans="1:10" hidden="1" x14ac:dyDescent="0.3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14</v>
      </c>
    </row>
    <row r="18973" spans="1:10" hidden="1" x14ac:dyDescent="0.3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14</v>
      </c>
    </row>
    <row r="18974" spans="1:10" hidden="1" x14ac:dyDescent="0.3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14</v>
      </c>
    </row>
    <row r="18975" spans="1:10" hidden="1" x14ac:dyDescent="0.3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14</v>
      </c>
    </row>
    <row r="18976" spans="1:10" hidden="1" x14ac:dyDescent="0.3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14</v>
      </c>
    </row>
    <row r="18977" spans="1:10" hidden="1" x14ac:dyDescent="0.3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14</v>
      </c>
    </row>
    <row r="18978" spans="1:10" hidden="1" x14ac:dyDescent="0.3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14</v>
      </c>
    </row>
    <row r="18979" spans="1:10" hidden="1" x14ac:dyDescent="0.3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14</v>
      </c>
    </row>
    <row r="18980" spans="1:10" hidden="1" x14ac:dyDescent="0.3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14</v>
      </c>
    </row>
    <row r="18981" spans="1:10" hidden="1" x14ac:dyDescent="0.3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14</v>
      </c>
    </row>
    <row r="18982" spans="1:10" hidden="1" x14ac:dyDescent="0.3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14</v>
      </c>
    </row>
    <row r="18983" spans="1:10" hidden="1" x14ac:dyDescent="0.3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14</v>
      </c>
    </row>
    <row r="18984" spans="1:10" hidden="1" x14ac:dyDescent="0.3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14</v>
      </c>
    </row>
    <row r="18985" spans="1:10" hidden="1" x14ac:dyDescent="0.3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14</v>
      </c>
    </row>
    <row r="18986" spans="1:10" hidden="1" x14ac:dyDescent="0.3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14</v>
      </c>
    </row>
    <row r="18987" spans="1:10" hidden="1" x14ac:dyDescent="0.3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14</v>
      </c>
    </row>
    <row r="18988" spans="1:10" hidden="1" x14ac:dyDescent="0.3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14</v>
      </c>
    </row>
    <row r="18989" spans="1:10" hidden="1" x14ac:dyDescent="0.3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14</v>
      </c>
    </row>
    <row r="18990" spans="1:10" hidden="1" x14ac:dyDescent="0.3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14</v>
      </c>
    </row>
    <row r="18991" spans="1:10" hidden="1" x14ac:dyDescent="0.3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14</v>
      </c>
    </row>
    <row r="18992" spans="1:10" hidden="1" x14ac:dyDescent="0.3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14</v>
      </c>
    </row>
    <row r="18993" spans="1:10" hidden="1" x14ac:dyDescent="0.3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14</v>
      </c>
    </row>
    <row r="18994" spans="1:10" hidden="1" x14ac:dyDescent="0.3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14</v>
      </c>
    </row>
    <row r="18995" spans="1:10" hidden="1" x14ac:dyDescent="0.3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14</v>
      </c>
    </row>
    <row r="18996" spans="1:10" hidden="1" x14ac:dyDescent="0.3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14</v>
      </c>
    </row>
    <row r="18997" spans="1:10" hidden="1" x14ac:dyDescent="0.3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14</v>
      </c>
    </row>
    <row r="18998" spans="1:10" hidden="1" x14ac:dyDescent="0.3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14</v>
      </c>
    </row>
    <row r="18999" spans="1:10" hidden="1" x14ac:dyDescent="0.3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14</v>
      </c>
    </row>
    <row r="19000" spans="1:10" hidden="1" x14ac:dyDescent="0.3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14</v>
      </c>
    </row>
    <row r="19001" spans="1:10" hidden="1" x14ac:dyDescent="0.3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14</v>
      </c>
    </row>
    <row r="19002" spans="1:10" hidden="1" x14ac:dyDescent="0.3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14</v>
      </c>
    </row>
    <row r="19003" spans="1:10" hidden="1" x14ac:dyDescent="0.3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14</v>
      </c>
    </row>
    <row r="19004" spans="1:10" hidden="1" x14ac:dyDescent="0.3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14</v>
      </c>
    </row>
    <row r="19005" spans="1:10" hidden="1" x14ac:dyDescent="0.3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14</v>
      </c>
    </row>
    <row r="19006" spans="1:10" hidden="1" x14ac:dyDescent="0.3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14</v>
      </c>
    </row>
    <row r="19007" spans="1:10" hidden="1" x14ac:dyDescent="0.3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14</v>
      </c>
    </row>
    <row r="19008" spans="1:10" hidden="1" x14ac:dyDescent="0.3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14</v>
      </c>
    </row>
    <row r="19009" spans="1:10" hidden="1" x14ac:dyDescent="0.3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14</v>
      </c>
    </row>
    <row r="19010" spans="1:10" hidden="1" x14ac:dyDescent="0.3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14</v>
      </c>
    </row>
    <row r="19011" spans="1:10" hidden="1" x14ac:dyDescent="0.3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14</v>
      </c>
    </row>
    <row r="19012" spans="1:10" hidden="1" x14ac:dyDescent="0.3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14</v>
      </c>
    </row>
    <row r="19013" spans="1:10" hidden="1" x14ac:dyDescent="0.3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14</v>
      </c>
    </row>
    <row r="19014" spans="1:10" hidden="1" x14ac:dyDescent="0.3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14</v>
      </c>
    </row>
    <row r="19015" spans="1:10" hidden="1" x14ac:dyDescent="0.3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14</v>
      </c>
    </row>
    <row r="19016" spans="1:10" hidden="1" x14ac:dyDescent="0.3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14</v>
      </c>
    </row>
    <row r="19017" spans="1:10" hidden="1" x14ac:dyDescent="0.3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14</v>
      </c>
    </row>
    <row r="19018" spans="1:10" hidden="1" x14ac:dyDescent="0.3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14</v>
      </c>
    </row>
    <row r="19019" spans="1:10" hidden="1" x14ac:dyDescent="0.3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14</v>
      </c>
    </row>
    <row r="19020" spans="1:10" hidden="1" x14ac:dyDescent="0.3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14</v>
      </c>
    </row>
    <row r="19021" spans="1:10" hidden="1" x14ac:dyDescent="0.3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14</v>
      </c>
    </row>
    <row r="19022" spans="1:10" hidden="1" x14ac:dyDescent="0.3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14</v>
      </c>
    </row>
    <row r="19023" spans="1:10" hidden="1" x14ac:dyDescent="0.3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14</v>
      </c>
    </row>
    <row r="19024" spans="1:10" hidden="1" x14ac:dyDescent="0.3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14</v>
      </c>
    </row>
    <row r="19025" spans="1:10" hidden="1" x14ac:dyDescent="0.3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14</v>
      </c>
    </row>
    <row r="19026" spans="1:10" hidden="1" x14ac:dyDescent="0.3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14</v>
      </c>
    </row>
    <row r="19027" spans="1:10" hidden="1" x14ac:dyDescent="0.3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14</v>
      </c>
    </row>
    <row r="19028" spans="1:10" hidden="1" x14ac:dyDescent="0.3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14</v>
      </c>
    </row>
    <row r="19029" spans="1:10" hidden="1" x14ac:dyDescent="0.3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14</v>
      </c>
    </row>
    <row r="19030" spans="1:10" hidden="1" x14ac:dyDescent="0.3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14</v>
      </c>
    </row>
    <row r="19031" spans="1:10" hidden="1" x14ac:dyDescent="0.3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14</v>
      </c>
    </row>
    <row r="19032" spans="1:10" hidden="1" x14ac:dyDescent="0.3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14</v>
      </c>
    </row>
    <row r="19033" spans="1:10" hidden="1" x14ac:dyDescent="0.3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14</v>
      </c>
    </row>
    <row r="19034" spans="1:10" hidden="1" x14ac:dyDescent="0.3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14</v>
      </c>
    </row>
    <row r="19035" spans="1:10" hidden="1" x14ac:dyDescent="0.3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14</v>
      </c>
    </row>
    <row r="19036" spans="1:10" hidden="1" x14ac:dyDescent="0.3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14</v>
      </c>
    </row>
    <row r="19037" spans="1:10" hidden="1" x14ac:dyDescent="0.3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14</v>
      </c>
    </row>
    <row r="19038" spans="1:10" hidden="1" x14ac:dyDescent="0.3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14</v>
      </c>
    </row>
    <row r="19039" spans="1:10" hidden="1" x14ac:dyDescent="0.3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14</v>
      </c>
    </row>
    <row r="19040" spans="1:10" hidden="1" x14ac:dyDescent="0.3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14</v>
      </c>
    </row>
    <row r="19041" spans="1:10" hidden="1" x14ac:dyDescent="0.3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14</v>
      </c>
    </row>
    <row r="19042" spans="1:10" hidden="1" x14ac:dyDescent="0.3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14</v>
      </c>
    </row>
    <row r="19043" spans="1:10" hidden="1" x14ac:dyDescent="0.3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14</v>
      </c>
    </row>
    <row r="19044" spans="1:10" hidden="1" x14ac:dyDescent="0.3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14</v>
      </c>
    </row>
    <row r="19045" spans="1:10" hidden="1" x14ac:dyDescent="0.3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14</v>
      </c>
    </row>
    <row r="19046" spans="1:10" hidden="1" x14ac:dyDescent="0.3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14</v>
      </c>
    </row>
    <row r="19047" spans="1:10" hidden="1" x14ac:dyDescent="0.3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14</v>
      </c>
    </row>
    <row r="19048" spans="1:10" hidden="1" x14ac:dyDescent="0.3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14</v>
      </c>
    </row>
    <row r="19049" spans="1:10" hidden="1" x14ac:dyDescent="0.3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14</v>
      </c>
    </row>
    <row r="19050" spans="1:10" hidden="1" x14ac:dyDescent="0.3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14</v>
      </c>
    </row>
    <row r="19051" spans="1:10" hidden="1" x14ac:dyDescent="0.3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14</v>
      </c>
    </row>
    <row r="19052" spans="1:10" hidden="1" x14ac:dyDescent="0.3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14</v>
      </c>
    </row>
    <row r="19053" spans="1:10" hidden="1" x14ac:dyDescent="0.3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14</v>
      </c>
    </row>
    <row r="19054" spans="1:10" hidden="1" x14ac:dyDescent="0.3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14</v>
      </c>
    </row>
    <row r="19055" spans="1:10" hidden="1" x14ac:dyDescent="0.3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14</v>
      </c>
    </row>
    <row r="19056" spans="1:10" hidden="1" x14ac:dyDescent="0.3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14</v>
      </c>
    </row>
    <row r="19057" spans="1:10" hidden="1" x14ac:dyDescent="0.3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14</v>
      </c>
    </row>
    <row r="19058" spans="1:10" hidden="1" x14ac:dyDescent="0.3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14</v>
      </c>
    </row>
    <row r="19059" spans="1:10" hidden="1" x14ac:dyDescent="0.3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14</v>
      </c>
    </row>
    <row r="19060" spans="1:10" hidden="1" x14ac:dyDescent="0.3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</row>
    <row r="19061" spans="1:10" hidden="1" x14ac:dyDescent="0.3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</row>
    <row r="19062" spans="1:10" hidden="1" x14ac:dyDescent="0.3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</row>
    <row r="19063" spans="1:10" hidden="1" x14ac:dyDescent="0.3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</row>
    <row r="19064" spans="1:10" x14ac:dyDescent="0.3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</row>
    <row r="19065" spans="1:10" hidden="1" x14ac:dyDescent="0.3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</row>
    <row r="19066" spans="1:10" x14ac:dyDescent="0.3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</row>
    <row r="19067" spans="1:10" hidden="1" x14ac:dyDescent="0.3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</row>
    <row r="19068" spans="1:10" hidden="1" x14ac:dyDescent="0.3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</row>
    <row r="19069" spans="1:10" hidden="1" x14ac:dyDescent="0.3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</row>
    <row r="19070" spans="1:10" hidden="1" x14ac:dyDescent="0.3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</row>
    <row r="19071" spans="1:10" hidden="1" x14ac:dyDescent="0.3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</row>
    <row r="19072" spans="1:10" x14ac:dyDescent="0.3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</row>
    <row r="19073" spans="1:10" x14ac:dyDescent="0.3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</row>
    <row r="19074" spans="1:10" x14ac:dyDescent="0.3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</row>
    <row r="19075" spans="1:10" x14ac:dyDescent="0.3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</row>
    <row r="19076" spans="1:10" x14ac:dyDescent="0.3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</row>
    <row r="19077" spans="1:10" x14ac:dyDescent="0.3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</row>
    <row r="19078" spans="1:10" x14ac:dyDescent="0.3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</row>
    <row r="19079" spans="1:10" hidden="1" x14ac:dyDescent="0.3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</row>
    <row r="19080" spans="1:10" x14ac:dyDescent="0.3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</row>
    <row r="19081" spans="1:10" x14ac:dyDescent="0.3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</row>
    <row r="19082" spans="1:10" x14ac:dyDescent="0.3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</row>
    <row r="19083" spans="1:10" x14ac:dyDescent="0.3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</row>
    <row r="19084" spans="1:10" x14ac:dyDescent="0.3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</row>
    <row r="19085" spans="1:10" x14ac:dyDescent="0.3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</row>
    <row r="19086" spans="1:10" x14ac:dyDescent="0.3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</row>
    <row r="19087" spans="1:10" x14ac:dyDescent="0.3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</row>
    <row r="19088" spans="1:10" x14ac:dyDescent="0.3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</row>
    <row r="19089" spans="1:10" x14ac:dyDescent="0.3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</row>
    <row r="19090" spans="1:10" x14ac:dyDescent="0.3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</row>
    <row r="19091" spans="1:10" x14ac:dyDescent="0.3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</row>
    <row r="19092" spans="1:10" x14ac:dyDescent="0.3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</row>
    <row r="19093" spans="1:10" x14ac:dyDescent="0.3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</row>
    <row r="19094" spans="1:10" x14ac:dyDescent="0.3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</row>
    <row r="19095" spans="1:10" x14ac:dyDescent="0.3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</row>
    <row r="19096" spans="1:10" x14ac:dyDescent="0.3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</row>
    <row r="19097" spans="1:10" x14ac:dyDescent="0.3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</row>
    <row r="19098" spans="1:10" x14ac:dyDescent="0.3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</row>
    <row r="19099" spans="1:10" x14ac:dyDescent="0.3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</row>
    <row r="19100" spans="1:10" x14ac:dyDescent="0.3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</row>
    <row r="19101" spans="1:10" x14ac:dyDescent="0.3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</row>
    <row r="19102" spans="1:10" x14ac:dyDescent="0.3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</row>
    <row r="19103" spans="1:10" x14ac:dyDescent="0.3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</row>
    <row r="19104" spans="1:10" x14ac:dyDescent="0.3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</row>
    <row r="19105" spans="1:10" x14ac:dyDescent="0.3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</row>
    <row r="19106" spans="1:10" hidden="1" x14ac:dyDescent="0.3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</row>
    <row r="19107" spans="1:10" x14ac:dyDescent="0.3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</row>
    <row r="19108" spans="1:10" x14ac:dyDescent="0.3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</row>
    <row r="19109" spans="1:10" x14ac:dyDescent="0.3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</row>
    <row r="19110" spans="1:10" x14ac:dyDescent="0.3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</row>
    <row r="19111" spans="1:10" x14ac:dyDescent="0.3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</row>
    <row r="19112" spans="1:10" x14ac:dyDescent="0.3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</row>
    <row r="19113" spans="1:10" x14ac:dyDescent="0.3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</row>
    <row r="19114" spans="1:10" x14ac:dyDescent="0.3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</row>
    <row r="19115" spans="1:10" x14ac:dyDescent="0.3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</row>
    <row r="19116" spans="1:10" x14ac:dyDescent="0.3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</row>
    <row r="19117" spans="1:10" x14ac:dyDescent="0.3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</row>
    <row r="19118" spans="1:10" x14ac:dyDescent="0.3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</row>
    <row r="19119" spans="1:10" x14ac:dyDescent="0.3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</row>
    <row r="19120" spans="1:10" x14ac:dyDescent="0.3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</row>
    <row r="19121" spans="1:10" x14ac:dyDescent="0.3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</row>
    <row r="19122" spans="1:10" x14ac:dyDescent="0.3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</row>
    <row r="19123" spans="1:10" x14ac:dyDescent="0.3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</row>
    <row r="19124" spans="1:10" x14ac:dyDescent="0.3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</row>
    <row r="19125" spans="1:10" x14ac:dyDescent="0.3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</row>
    <row r="19126" spans="1:10" x14ac:dyDescent="0.3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</row>
    <row r="19127" spans="1:10" x14ac:dyDescent="0.3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</row>
    <row r="19128" spans="1:10" x14ac:dyDescent="0.3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</row>
    <row r="19129" spans="1:10" x14ac:dyDescent="0.3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</row>
    <row r="19130" spans="1:10" x14ac:dyDescent="0.3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</row>
    <row r="19131" spans="1:10" x14ac:dyDescent="0.3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</row>
    <row r="19132" spans="1:10" x14ac:dyDescent="0.3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</row>
    <row r="19133" spans="1:10" x14ac:dyDescent="0.3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</row>
    <row r="19134" spans="1:10" x14ac:dyDescent="0.3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</row>
    <row r="19135" spans="1:10" x14ac:dyDescent="0.3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</row>
    <row r="19136" spans="1:10" x14ac:dyDescent="0.3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</row>
    <row r="19137" spans="1:10" x14ac:dyDescent="0.3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</row>
    <row r="19138" spans="1:10" x14ac:dyDescent="0.3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</row>
    <row r="19139" spans="1:10" x14ac:dyDescent="0.3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</row>
    <row r="19140" spans="1:10" x14ac:dyDescent="0.3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</row>
    <row r="19141" spans="1:10" x14ac:dyDescent="0.3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</row>
    <row r="19142" spans="1:10" x14ac:dyDescent="0.3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</row>
    <row r="19143" spans="1:10" x14ac:dyDescent="0.3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</row>
    <row r="19144" spans="1:10" x14ac:dyDescent="0.3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</row>
    <row r="19145" spans="1:10" x14ac:dyDescent="0.3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</row>
    <row r="19146" spans="1:10" x14ac:dyDescent="0.3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</row>
    <row r="19147" spans="1:10" x14ac:dyDescent="0.3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</row>
    <row r="19148" spans="1:10" x14ac:dyDescent="0.3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</row>
    <row r="19149" spans="1:10" x14ac:dyDescent="0.3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</row>
    <row r="19150" spans="1:10" x14ac:dyDescent="0.3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</row>
    <row r="19151" spans="1:10" x14ac:dyDescent="0.3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</row>
    <row r="19152" spans="1:10" x14ac:dyDescent="0.3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</row>
    <row r="19153" spans="1:10" x14ac:dyDescent="0.3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</row>
    <row r="19154" spans="1:10" x14ac:dyDescent="0.3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</row>
    <row r="19155" spans="1:10" x14ac:dyDescent="0.3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</row>
    <row r="19156" spans="1:10" x14ac:dyDescent="0.3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</row>
    <row r="19157" spans="1:10" x14ac:dyDescent="0.3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</row>
    <row r="19158" spans="1:10" x14ac:dyDescent="0.3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</row>
    <row r="19159" spans="1:10" x14ac:dyDescent="0.3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</row>
    <row r="19160" spans="1:10" x14ac:dyDescent="0.3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</row>
    <row r="19161" spans="1:10" x14ac:dyDescent="0.3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</row>
    <row r="19162" spans="1:10" x14ac:dyDescent="0.3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</row>
    <row r="19163" spans="1:10" x14ac:dyDescent="0.3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</row>
    <row r="19164" spans="1:10" x14ac:dyDescent="0.3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</row>
    <row r="19165" spans="1:10" x14ac:dyDescent="0.3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</row>
    <row r="19166" spans="1:10" x14ac:dyDescent="0.3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</row>
    <row r="19167" spans="1:10" x14ac:dyDescent="0.3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</row>
    <row r="19168" spans="1:10" x14ac:dyDescent="0.3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</row>
    <row r="19169" spans="1:10" x14ac:dyDescent="0.3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</row>
    <row r="19170" spans="1:10" x14ac:dyDescent="0.3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</row>
    <row r="19171" spans="1:10" x14ac:dyDescent="0.3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</row>
    <row r="19172" spans="1:10" x14ac:dyDescent="0.3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</row>
    <row r="19173" spans="1:10" x14ac:dyDescent="0.3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</row>
    <row r="19174" spans="1:10" x14ac:dyDescent="0.3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</row>
    <row r="19175" spans="1:10" x14ac:dyDescent="0.3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</row>
    <row r="19176" spans="1:10" x14ac:dyDescent="0.3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</row>
    <row r="19177" spans="1:10" x14ac:dyDescent="0.3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</row>
    <row r="19178" spans="1:10" x14ac:dyDescent="0.3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</row>
    <row r="19179" spans="1:10" x14ac:dyDescent="0.3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</row>
    <row r="19180" spans="1:10" x14ac:dyDescent="0.3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</row>
    <row r="19181" spans="1:10" x14ac:dyDescent="0.3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</row>
    <row r="19182" spans="1:10" x14ac:dyDescent="0.3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</row>
    <row r="19183" spans="1:10" x14ac:dyDescent="0.3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</row>
    <row r="19184" spans="1:10" x14ac:dyDescent="0.3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</row>
    <row r="19185" spans="1:10" x14ac:dyDescent="0.3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</row>
    <row r="19186" spans="1:10" x14ac:dyDescent="0.3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</row>
    <row r="19187" spans="1:10" x14ac:dyDescent="0.3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</row>
    <row r="19188" spans="1:10" x14ac:dyDescent="0.3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</row>
    <row r="19189" spans="1:10" x14ac:dyDescent="0.3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</row>
    <row r="19190" spans="1:10" x14ac:dyDescent="0.3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</row>
    <row r="19191" spans="1:10" x14ac:dyDescent="0.3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</row>
    <row r="19192" spans="1:10" x14ac:dyDescent="0.3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</row>
    <row r="19193" spans="1:10" x14ac:dyDescent="0.3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</row>
    <row r="19194" spans="1:10" x14ac:dyDescent="0.3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</row>
    <row r="19195" spans="1:10" x14ac:dyDescent="0.3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</row>
    <row r="19196" spans="1:10" x14ac:dyDescent="0.3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</row>
    <row r="19197" spans="1:10" x14ac:dyDescent="0.3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</row>
    <row r="19198" spans="1:10" x14ac:dyDescent="0.3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</row>
    <row r="19199" spans="1:10" x14ac:dyDescent="0.3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</row>
    <row r="19200" spans="1:10" x14ac:dyDescent="0.3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</row>
    <row r="19201" spans="1:10" x14ac:dyDescent="0.3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</row>
    <row r="19202" spans="1:10" x14ac:dyDescent="0.3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</row>
    <row r="19203" spans="1:10" x14ac:dyDescent="0.3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</row>
    <row r="19204" spans="1:10" x14ac:dyDescent="0.3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</row>
    <row r="19205" spans="1:10" x14ac:dyDescent="0.3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</row>
    <row r="19206" spans="1:10" x14ac:dyDescent="0.3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</row>
    <row r="19207" spans="1:10" x14ac:dyDescent="0.3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</row>
    <row r="19208" spans="1:10" x14ac:dyDescent="0.3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</row>
    <row r="19209" spans="1:10" x14ac:dyDescent="0.3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</row>
    <row r="19210" spans="1:10" x14ac:dyDescent="0.3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</row>
    <row r="19211" spans="1:10" x14ac:dyDescent="0.3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</row>
    <row r="19212" spans="1:10" x14ac:dyDescent="0.3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</row>
    <row r="19213" spans="1:10" x14ac:dyDescent="0.3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</row>
    <row r="19214" spans="1:10" x14ac:dyDescent="0.3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</row>
    <row r="19215" spans="1:10" x14ac:dyDescent="0.3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</row>
    <row r="19216" spans="1:10" x14ac:dyDescent="0.3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</row>
    <row r="19217" spans="1:10" x14ac:dyDescent="0.3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</row>
    <row r="19218" spans="1:10" x14ac:dyDescent="0.3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</row>
    <row r="19219" spans="1:10" x14ac:dyDescent="0.3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</row>
    <row r="19220" spans="1:10" x14ac:dyDescent="0.3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</row>
    <row r="19221" spans="1:10" x14ac:dyDescent="0.3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</row>
    <row r="19222" spans="1:10" x14ac:dyDescent="0.3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</row>
    <row r="19223" spans="1:10" x14ac:dyDescent="0.3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</row>
    <row r="19224" spans="1:10" x14ac:dyDescent="0.3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</row>
    <row r="19225" spans="1:10" x14ac:dyDescent="0.3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</row>
    <row r="19226" spans="1:10" x14ac:dyDescent="0.3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</row>
    <row r="19227" spans="1:10" x14ac:dyDescent="0.3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</row>
    <row r="19228" spans="1:10" x14ac:dyDescent="0.3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</row>
    <row r="19229" spans="1:10" x14ac:dyDescent="0.3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</row>
    <row r="19230" spans="1:10" x14ac:dyDescent="0.3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</row>
    <row r="19231" spans="1:10" x14ac:dyDescent="0.3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</row>
    <row r="19232" spans="1:10" x14ac:dyDescent="0.3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</row>
    <row r="19233" spans="1:10" x14ac:dyDescent="0.3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</row>
    <row r="19234" spans="1:10" x14ac:dyDescent="0.3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</row>
    <row r="19235" spans="1:10" x14ac:dyDescent="0.3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</row>
    <row r="19236" spans="1:10" x14ac:dyDescent="0.3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</row>
    <row r="19237" spans="1:10" x14ac:dyDescent="0.3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</row>
    <row r="19238" spans="1:10" x14ac:dyDescent="0.3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</row>
    <row r="19239" spans="1:10" x14ac:dyDescent="0.3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</row>
    <row r="19240" spans="1:10" x14ac:dyDescent="0.3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</row>
    <row r="19241" spans="1:10" x14ac:dyDescent="0.3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</row>
    <row r="19242" spans="1:10" x14ac:dyDescent="0.3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</row>
    <row r="19243" spans="1:10" x14ac:dyDescent="0.3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</row>
    <row r="19244" spans="1:10" x14ac:dyDescent="0.3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</row>
    <row r="19245" spans="1:10" x14ac:dyDescent="0.3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</row>
    <row r="19246" spans="1:10" x14ac:dyDescent="0.3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</row>
    <row r="19247" spans="1:10" x14ac:dyDescent="0.3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</row>
    <row r="19248" spans="1:10" x14ac:dyDescent="0.3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</row>
    <row r="19249" spans="1:10" x14ac:dyDescent="0.3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</row>
    <row r="19250" spans="1:10" x14ac:dyDescent="0.3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</row>
    <row r="19251" spans="1:10" x14ac:dyDescent="0.3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</row>
    <row r="19252" spans="1:10" x14ac:dyDescent="0.3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</row>
    <row r="19253" spans="1:10" x14ac:dyDescent="0.3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</row>
    <row r="19254" spans="1:10" x14ac:dyDescent="0.3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</row>
    <row r="19255" spans="1:10" x14ac:dyDescent="0.3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</row>
    <row r="19256" spans="1:10" x14ac:dyDescent="0.3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</row>
    <row r="19257" spans="1:10" x14ac:dyDescent="0.3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</row>
    <row r="19258" spans="1:10" x14ac:dyDescent="0.3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</row>
    <row r="19259" spans="1:10" x14ac:dyDescent="0.3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</row>
    <row r="19260" spans="1:10" x14ac:dyDescent="0.3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</row>
    <row r="19261" spans="1:10" x14ac:dyDescent="0.3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</row>
    <row r="19262" spans="1:10" x14ac:dyDescent="0.3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</row>
    <row r="19263" spans="1:10" x14ac:dyDescent="0.3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</row>
    <row r="19264" spans="1:10" x14ac:dyDescent="0.3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</row>
    <row r="19265" spans="1:10" x14ac:dyDescent="0.3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</row>
    <row r="19266" spans="1:10" x14ac:dyDescent="0.3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</row>
    <row r="19267" spans="1:10" x14ac:dyDescent="0.3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</row>
    <row r="19268" spans="1:10" x14ac:dyDescent="0.3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</row>
    <row r="19269" spans="1:10" x14ac:dyDescent="0.3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</row>
    <row r="19270" spans="1:10" x14ac:dyDescent="0.3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</row>
    <row r="19271" spans="1:10" x14ac:dyDescent="0.3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</row>
    <row r="19272" spans="1:10" x14ac:dyDescent="0.3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</row>
    <row r="19273" spans="1:10" x14ac:dyDescent="0.3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</row>
    <row r="19274" spans="1:10" x14ac:dyDescent="0.3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</row>
    <row r="19275" spans="1:10" x14ac:dyDescent="0.3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</row>
    <row r="19276" spans="1:10" x14ac:dyDescent="0.3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</row>
    <row r="19277" spans="1:10" x14ac:dyDescent="0.3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</row>
    <row r="19278" spans="1:10" x14ac:dyDescent="0.3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</row>
    <row r="19279" spans="1:10" x14ac:dyDescent="0.3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</row>
    <row r="19280" spans="1:10" x14ac:dyDescent="0.3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</row>
    <row r="19281" spans="1:10" x14ac:dyDescent="0.3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</row>
    <row r="19282" spans="1:10" x14ac:dyDescent="0.3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</row>
    <row r="19283" spans="1:10" x14ac:dyDescent="0.3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</row>
    <row r="19284" spans="1:10" x14ac:dyDescent="0.3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</row>
    <row r="19285" spans="1:10" x14ac:dyDescent="0.3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</row>
    <row r="19286" spans="1:10" x14ac:dyDescent="0.3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</row>
    <row r="19287" spans="1:10" x14ac:dyDescent="0.3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</row>
    <row r="19288" spans="1:10" x14ac:dyDescent="0.3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</row>
    <row r="19289" spans="1:10" x14ac:dyDescent="0.3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</row>
    <row r="19290" spans="1:10" x14ac:dyDescent="0.3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</row>
    <row r="19291" spans="1:10" x14ac:dyDescent="0.3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</row>
    <row r="19292" spans="1:10" x14ac:dyDescent="0.3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</row>
    <row r="19293" spans="1:10" x14ac:dyDescent="0.3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</row>
    <row r="19294" spans="1:10" x14ac:dyDescent="0.3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</row>
    <row r="19295" spans="1:10" x14ac:dyDescent="0.3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</row>
    <row r="19296" spans="1:10" x14ac:dyDescent="0.3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</row>
    <row r="19297" spans="1:10" x14ac:dyDescent="0.3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</row>
    <row r="19298" spans="1:10" x14ac:dyDescent="0.3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</row>
    <row r="19299" spans="1:10" x14ac:dyDescent="0.3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</row>
    <row r="19300" spans="1:10" x14ac:dyDescent="0.3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</row>
    <row r="19301" spans="1:10" x14ac:dyDescent="0.3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</row>
    <row r="19302" spans="1:10" x14ac:dyDescent="0.3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</row>
    <row r="19303" spans="1:10" x14ac:dyDescent="0.3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</row>
    <row r="19304" spans="1:10" x14ac:dyDescent="0.3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</row>
    <row r="19305" spans="1:10" x14ac:dyDescent="0.3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</row>
    <row r="19306" spans="1:10" x14ac:dyDescent="0.3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</row>
    <row r="19307" spans="1:10" x14ac:dyDescent="0.3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</row>
    <row r="19308" spans="1:10" x14ac:dyDescent="0.3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</row>
    <row r="19309" spans="1:10" x14ac:dyDescent="0.3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</row>
    <row r="19310" spans="1:10" x14ac:dyDescent="0.3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</row>
    <row r="19311" spans="1:10" x14ac:dyDescent="0.3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</row>
    <row r="19312" spans="1:10" x14ac:dyDescent="0.3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</row>
    <row r="19313" spans="1:10" x14ac:dyDescent="0.3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</row>
    <row r="19314" spans="1:10" x14ac:dyDescent="0.3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</row>
    <row r="19315" spans="1:10" x14ac:dyDescent="0.3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</row>
    <row r="19316" spans="1:10" x14ac:dyDescent="0.3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</row>
    <row r="19317" spans="1:10" x14ac:dyDescent="0.3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</row>
    <row r="19318" spans="1:10" x14ac:dyDescent="0.3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</row>
    <row r="19319" spans="1:10" hidden="1" x14ac:dyDescent="0.3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16</v>
      </c>
    </row>
    <row r="19320" spans="1:10" hidden="1" x14ac:dyDescent="0.3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16</v>
      </c>
    </row>
    <row r="19321" spans="1:10" x14ac:dyDescent="0.3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</row>
    <row r="19322" spans="1:10" hidden="1" x14ac:dyDescent="0.3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16</v>
      </c>
    </row>
    <row r="19323" spans="1:10" x14ac:dyDescent="0.3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</row>
    <row r="19324" spans="1:10" hidden="1" x14ac:dyDescent="0.3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16</v>
      </c>
    </row>
    <row r="19325" spans="1:10" x14ac:dyDescent="0.3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</row>
    <row r="19326" spans="1:10" x14ac:dyDescent="0.3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</row>
    <row r="19327" spans="1:10" x14ac:dyDescent="0.3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</row>
    <row r="19328" spans="1:10" x14ac:dyDescent="0.3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</row>
    <row r="19329" spans="1:10" x14ac:dyDescent="0.3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</row>
    <row r="19330" spans="1:10" x14ac:dyDescent="0.3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</row>
    <row r="19331" spans="1:10" x14ac:dyDescent="0.3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</row>
    <row r="19332" spans="1:10" x14ac:dyDescent="0.3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</row>
    <row r="19333" spans="1:10" x14ac:dyDescent="0.3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</row>
    <row r="19334" spans="1:10" x14ac:dyDescent="0.3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</row>
    <row r="19335" spans="1:10" x14ac:dyDescent="0.3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</row>
    <row r="19336" spans="1:10" x14ac:dyDescent="0.3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</row>
    <row r="19337" spans="1:10" x14ac:dyDescent="0.3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</row>
    <row r="19338" spans="1:10" x14ac:dyDescent="0.3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</row>
    <row r="19339" spans="1:10" x14ac:dyDescent="0.3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</row>
    <row r="19340" spans="1:10" x14ac:dyDescent="0.3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</row>
    <row r="19341" spans="1:10" x14ac:dyDescent="0.3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</row>
    <row r="19342" spans="1:10" x14ac:dyDescent="0.3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</row>
    <row r="19343" spans="1:10" x14ac:dyDescent="0.3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</row>
    <row r="19344" spans="1:10" x14ac:dyDescent="0.3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</row>
    <row r="19345" spans="1:10" x14ac:dyDescent="0.3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</row>
    <row r="19346" spans="1:10" x14ac:dyDescent="0.3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</row>
    <row r="19347" spans="1:10" x14ac:dyDescent="0.3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</row>
    <row r="19348" spans="1:10" x14ac:dyDescent="0.3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</row>
    <row r="19349" spans="1:10" x14ac:dyDescent="0.3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</row>
    <row r="19350" spans="1:10" x14ac:dyDescent="0.3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</row>
    <row r="19351" spans="1:10" x14ac:dyDescent="0.3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</row>
    <row r="19352" spans="1:10" x14ac:dyDescent="0.3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</row>
    <row r="19353" spans="1:10" x14ac:dyDescent="0.3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</row>
    <row r="19354" spans="1:10" x14ac:dyDescent="0.3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</row>
    <row r="19355" spans="1:10" x14ac:dyDescent="0.3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</row>
    <row r="19356" spans="1:10" x14ac:dyDescent="0.3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</row>
    <row r="19357" spans="1:10" x14ac:dyDescent="0.3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</row>
    <row r="19358" spans="1:10" x14ac:dyDescent="0.3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</row>
    <row r="19359" spans="1:10" x14ac:dyDescent="0.3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</row>
    <row r="19360" spans="1:10" x14ac:dyDescent="0.3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</row>
    <row r="19361" spans="1:10" x14ac:dyDescent="0.3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</row>
    <row r="19362" spans="1:10" x14ac:dyDescent="0.3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</row>
    <row r="19363" spans="1:10" x14ac:dyDescent="0.3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</row>
    <row r="19364" spans="1:10" hidden="1" x14ac:dyDescent="0.3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16</v>
      </c>
    </row>
    <row r="19365" spans="1:10" hidden="1" x14ac:dyDescent="0.3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16</v>
      </c>
    </row>
    <row r="19366" spans="1:10" hidden="1" x14ac:dyDescent="0.3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16</v>
      </c>
    </row>
    <row r="19367" spans="1:10" hidden="1" x14ac:dyDescent="0.3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16</v>
      </c>
    </row>
    <row r="19368" spans="1:10" x14ac:dyDescent="0.3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</row>
    <row r="19369" spans="1:10" hidden="1" x14ac:dyDescent="0.3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16</v>
      </c>
    </row>
    <row r="19370" spans="1:10" x14ac:dyDescent="0.3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</row>
    <row r="19371" spans="1:10" hidden="1" x14ac:dyDescent="0.3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16</v>
      </c>
    </row>
    <row r="19372" spans="1:10" hidden="1" x14ac:dyDescent="0.3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16</v>
      </c>
    </row>
    <row r="19373" spans="1:10" hidden="1" x14ac:dyDescent="0.3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14</v>
      </c>
    </row>
    <row r="19374" spans="1:10" hidden="1" x14ac:dyDescent="0.3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14</v>
      </c>
    </row>
    <row r="19375" spans="1:10" hidden="1" x14ac:dyDescent="0.3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14</v>
      </c>
    </row>
    <row r="19376" spans="1:10" hidden="1" x14ac:dyDescent="0.3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14</v>
      </c>
    </row>
    <row r="19377" spans="1:10" hidden="1" x14ac:dyDescent="0.3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14</v>
      </c>
    </row>
    <row r="19378" spans="1:10" hidden="1" x14ac:dyDescent="0.3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14</v>
      </c>
    </row>
    <row r="19379" spans="1:10" hidden="1" x14ac:dyDescent="0.3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14</v>
      </c>
    </row>
    <row r="19380" spans="1:10" hidden="1" x14ac:dyDescent="0.3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14</v>
      </c>
    </row>
    <row r="19381" spans="1:10" hidden="1" x14ac:dyDescent="0.3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14</v>
      </c>
    </row>
    <row r="19382" spans="1:10" hidden="1" x14ac:dyDescent="0.3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14</v>
      </c>
    </row>
    <row r="19383" spans="1:10" hidden="1" x14ac:dyDescent="0.3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14</v>
      </c>
    </row>
    <row r="19384" spans="1:10" hidden="1" x14ac:dyDescent="0.3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14</v>
      </c>
    </row>
    <row r="19385" spans="1:10" hidden="1" x14ac:dyDescent="0.3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14</v>
      </c>
    </row>
    <row r="19386" spans="1:10" hidden="1" x14ac:dyDescent="0.3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14</v>
      </c>
    </row>
    <row r="19387" spans="1:10" hidden="1" x14ac:dyDescent="0.3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14</v>
      </c>
    </row>
    <row r="19388" spans="1:10" hidden="1" x14ac:dyDescent="0.3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14</v>
      </c>
    </row>
    <row r="19389" spans="1:10" hidden="1" x14ac:dyDescent="0.3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14</v>
      </c>
    </row>
    <row r="19390" spans="1:10" hidden="1" x14ac:dyDescent="0.3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14</v>
      </c>
    </row>
    <row r="19391" spans="1:10" hidden="1" x14ac:dyDescent="0.3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14</v>
      </c>
    </row>
    <row r="19392" spans="1:10" hidden="1" x14ac:dyDescent="0.3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14</v>
      </c>
    </row>
    <row r="19393" spans="1:10" hidden="1" x14ac:dyDescent="0.3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14</v>
      </c>
    </row>
    <row r="19394" spans="1:10" hidden="1" x14ac:dyDescent="0.3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14</v>
      </c>
    </row>
    <row r="19395" spans="1:10" hidden="1" x14ac:dyDescent="0.3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14</v>
      </c>
    </row>
    <row r="19396" spans="1:10" hidden="1" x14ac:dyDescent="0.3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14</v>
      </c>
    </row>
    <row r="19397" spans="1:10" hidden="1" x14ac:dyDescent="0.3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14</v>
      </c>
    </row>
    <row r="19398" spans="1:10" hidden="1" x14ac:dyDescent="0.3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14</v>
      </c>
    </row>
    <row r="19399" spans="1:10" hidden="1" x14ac:dyDescent="0.3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14</v>
      </c>
    </row>
    <row r="19400" spans="1:10" hidden="1" x14ac:dyDescent="0.3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14</v>
      </c>
    </row>
    <row r="19401" spans="1:10" hidden="1" x14ac:dyDescent="0.3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14</v>
      </c>
    </row>
    <row r="19402" spans="1:10" hidden="1" x14ac:dyDescent="0.3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14</v>
      </c>
    </row>
    <row r="19403" spans="1:10" hidden="1" x14ac:dyDescent="0.3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14</v>
      </c>
    </row>
    <row r="19404" spans="1:10" hidden="1" x14ac:dyDescent="0.3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14</v>
      </c>
    </row>
    <row r="19405" spans="1:10" hidden="1" x14ac:dyDescent="0.3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14</v>
      </c>
    </row>
    <row r="19406" spans="1:10" hidden="1" x14ac:dyDescent="0.3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14</v>
      </c>
    </row>
    <row r="19407" spans="1:10" hidden="1" x14ac:dyDescent="0.3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14</v>
      </c>
    </row>
    <row r="19408" spans="1:10" hidden="1" x14ac:dyDescent="0.3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14</v>
      </c>
    </row>
    <row r="19409" spans="1:10" hidden="1" x14ac:dyDescent="0.3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14</v>
      </c>
    </row>
    <row r="19410" spans="1:10" hidden="1" x14ac:dyDescent="0.3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14</v>
      </c>
    </row>
    <row r="19411" spans="1:10" hidden="1" x14ac:dyDescent="0.3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14</v>
      </c>
    </row>
    <row r="19412" spans="1:10" hidden="1" x14ac:dyDescent="0.3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14</v>
      </c>
    </row>
    <row r="19413" spans="1:10" hidden="1" x14ac:dyDescent="0.3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14</v>
      </c>
    </row>
    <row r="19414" spans="1:10" hidden="1" x14ac:dyDescent="0.3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14</v>
      </c>
    </row>
    <row r="19415" spans="1:10" hidden="1" x14ac:dyDescent="0.3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14</v>
      </c>
    </row>
    <row r="19416" spans="1:10" hidden="1" x14ac:dyDescent="0.3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14</v>
      </c>
    </row>
    <row r="19417" spans="1:10" hidden="1" x14ac:dyDescent="0.3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14</v>
      </c>
    </row>
    <row r="19418" spans="1:10" hidden="1" x14ac:dyDescent="0.3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14</v>
      </c>
    </row>
    <row r="19419" spans="1:10" hidden="1" x14ac:dyDescent="0.3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14</v>
      </c>
    </row>
    <row r="19420" spans="1:10" hidden="1" x14ac:dyDescent="0.3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14</v>
      </c>
    </row>
    <row r="19421" spans="1:10" hidden="1" x14ac:dyDescent="0.3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14</v>
      </c>
    </row>
    <row r="19422" spans="1:10" hidden="1" x14ac:dyDescent="0.3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14</v>
      </c>
    </row>
    <row r="19423" spans="1:10" hidden="1" x14ac:dyDescent="0.3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14</v>
      </c>
    </row>
    <row r="19424" spans="1:10" hidden="1" x14ac:dyDescent="0.3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14</v>
      </c>
    </row>
    <row r="19425" spans="1:10" hidden="1" x14ac:dyDescent="0.3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14</v>
      </c>
    </row>
    <row r="19426" spans="1:10" hidden="1" x14ac:dyDescent="0.3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14</v>
      </c>
    </row>
    <row r="19427" spans="1:10" hidden="1" x14ac:dyDescent="0.3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14</v>
      </c>
    </row>
    <row r="19428" spans="1:10" hidden="1" x14ac:dyDescent="0.3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14</v>
      </c>
    </row>
    <row r="19429" spans="1:10" hidden="1" x14ac:dyDescent="0.3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14</v>
      </c>
    </row>
    <row r="19430" spans="1:10" hidden="1" x14ac:dyDescent="0.3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14</v>
      </c>
    </row>
    <row r="19431" spans="1:10" hidden="1" x14ac:dyDescent="0.3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14</v>
      </c>
    </row>
    <row r="19432" spans="1:10" hidden="1" x14ac:dyDescent="0.3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14</v>
      </c>
    </row>
    <row r="19433" spans="1:10" hidden="1" x14ac:dyDescent="0.3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14</v>
      </c>
    </row>
    <row r="19434" spans="1:10" hidden="1" x14ac:dyDescent="0.3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14</v>
      </c>
    </row>
    <row r="19435" spans="1:10" hidden="1" x14ac:dyDescent="0.3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14</v>
      </c>
    </row>
    <row r="19436" spans="1:10" hidden="1" x14ac:dyDescent="0.3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14</v>
      </c>
    </row>
    <row r="19437" spans="1:10" hidden="1" x14ac:dyDescent="0.3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14</v>
      </c>
    </row>
    <row r="19438" spans="1:10" hidden="1" x14ac:dyDescent="0.3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14</v>
      </c>
    </row>
    <row r="19439" spans="1:10" hidden="1" x14ac:dyDescent="0.3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14</v>
      </c>
    </row>
    <row r="19440" spans="1:10" hidden="1" x14ac:dyDescent="0.3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14</v>
      </c>
    </row>
    <row r="19441" spans="1:10" hidden="1" x14ac:dyDescent="0.3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14</v>
      </c>
    </row>
    <row r="19442" spans="1:10" hidden="1" x14ac:dyDescent="0.3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14</v>
      </c>
    </row>
    <row r="19443" spans="1:10" hidden="1" x14ac:dyDescent="0.3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14</v>
      </c>
    </row>
    <row r="19444" spans="1:10" hidden="1" x14ac:dyDescent="0.3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14</v>
      </c>
    </row>
    <row r="19445" spans="1:10" hidden="1" x14ac:dyDescent="0.3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14</v>
      </c>
    </row>
    <row r="19446" spans="1:10" hidden="1" x14ac:dyDescent="0.3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14</v>
      </c>
    </row>
    <row r="19447" spans="1:10" hidden="1" x14ac:dyDescent="0.3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14</v>
      </c>
    </row>
    <row r="19448" spans="1:10" hidden="1" x14ac:dyDescent="0.3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14</v>
      </c>
    </row>
    <row r="19449" spans="1:10" hidden="1" x14ac:dyDescent="0.3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14</v>
      </c>
    </row>
    <row r="19450" spans="1:10" hidden="1" x14ac:dyDescent="0.3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14</v>
      </c>
    </row>
    <row r="19451" spans="1:10" hidden="1" x14ac:dyDescent="0.3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14</v>
      </c>
    </row>
    <row r="19452" spans="1:10" hidden="1" x14ac:dyDescent="0.3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14</v>
      </c>
    </row>
    <row r="19453" spans="1:10" hidden="1" x14ac:dyDescent="0.3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14</v>
      </c>
    </row>
    <row r="19454" spans="1:10" hidden="1" x14ac:dyDescent="0.3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14</v>
      </c>
    </row>
    <row r="19455" spans="1:10" hidden="1" x14ac:dyDescent="0.3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14</v>
      </c>
    </row>
    <row r="19456" spans="1:10" hidden="1" x14ac:dyDescent="0.3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14</v>
      </c>
    </row>
    <row r="19457" spans="1:10" hidden="1" x14ac:dyDescent="0.3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14</v>
      </c>
    </row>
    <row r="19458" spans="1:10" hidden="1" x14ac:dyDescent="0.3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14</v>
      </c>
    </row>
    <row r="19459" spans="1:10" hidden="1" x14ac:dyDescent="0.3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14</v>
      </c>
    </row>
    <row r="19460" spans="1:10" hidden="1" x14ac:dyDescent="0.3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14</v>
      </c>
    </row>
    <row r="19461" spans="1:10" hidden="1" x14ac:dyDescent="0.3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14</v>
      </c>
    </row>
    <row r="19462" spans="1:10" hidden="1" x14ac:dyDescent="0.3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14</v>
      </c>
    </row>
    <row r="19463" spans="1:10" hidden="1" x14ac:dyDescent="0.3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14</v>
      </c>
    </row>
    <row r="19464" spans="1:10" hidden="1" x14ac:dyDescent="0.3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14</v>
      </c>
    </row>
    <row r="19465" spans="1:10" hidden="1" x14ac:dyDescent="0.3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14</v>
      </c>
    </row>
    <row r="19466" spans="1:10" hidden="1" x14ac:dyDescent="0.3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14</v>
      </c>
    </row>
    <row r="19467" spans="1:10" hidden="1" x14ac:dyDescent="0.3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14</v>
      </c>
    </row>
    <row r="19468" spans="1:10" hidden="1" x14ac:dyDescent="0.3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14</v>
      </c>
    </row>
    <row r="19469" spans="1:10" hidden="1" x14ac:dyDescent="0.3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14</v>
      </c>
    </row>
    <row r="19470" spans="1:10" hidden="1" x14ac:dyDescent="0.3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14</v>
      </c>
    </row>
    <row r="19471" spans="1:10" hidden="1" x14ac:dyDescent="0.3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14</v>
      </c>
    </row>
    <row r="19472" spans="1:10" hidden="1" x14ac:dyDescent="0.3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14</v>
      </c>
    </row>
    <row r="19473" spans="1:10" hidden="1" x14ac:dyDescent="0.3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14</v>
      </c>
    </row>
    <row r="19474" spans="1:10" hidden="1" x14ac:dyDescent="0.3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14</v>
      </c>
    </row>
    <row r="19475" spans="1:10" hidden="1" x14ac:dyDescent="0.3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14</v>
      </c>
    </row>
    <row r="19476" spans="1:10" hidden="1" x14ac:dyDescent="0.3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14</v>
      </c>
    </row>
    <row r="19477" spans="1:10" hidden="1" x14ac:dyDescent="0.3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14</v>
      </c>
    </row>
    <row r="19478" spans="1:10" hidden="1" x14ac:dyDescent="0.3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14</v>
      </c>
    </row>
    <row r="19479" spans="1:10" hidden="1" x14ac:dyDescent="0.3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14</v>
      </c>
    </row>
    <row r="19480" spans="1:10" hidden="1" x14ac:dyDescent="0.3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14</v>
      </c>
    </row>
    <row r="19481" spans="1:10" hidden="1" x14ac:dyDescent="0.3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14</v>
      </c>
    </row>
    <row r="19482" spans="1:10" hidden="1" x14ac:dyDescent="0.3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14</v>
      </c>
    </row>
    <row r="19483" spans="1:10" hidden="1" x14ac:dyDescent="0.3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14</v>
      </c>
    </row>
    <row r="19484" spans="1:10" hidden="1" x14ac:dyDescent="0.3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14</v>
      </c>
    </row>
    <row r="19485" spans="1:10" hidden="1" x14ac:dyDescent="0.3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14</v>
      </c>
    </row>
    <row r="19486" spans="1:10" hidden="1" x14ac:dyDescent="0.3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14</v>
      </c>
    </row>
    <row r="19487" spans="1:10" hidden="1" x14ac:dyDescent="0.3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14</v>
      </c>
    </row>
    <row r="19488" spans="1:10" hidden="1" x14ac:dyDescent="0.3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14</v>
      </c>
    </row>
    <row r="19489" spans="1:10" hidden="1" x14ac:dyDescent="0.3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14</v>
      </c>
    </row>
    <row r="19490" spans="1:10" hidden="1" x14ac:dyDescent="0.3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14</v>
      </c>
    </row>
    <row r="19491" spans="1:10" hidden="1" x14ac:dyDescent="0.3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14</v>
      </c>
    </row>
    <row r="19492" spans="1:10" hidden="1" x14ac:dyDescent="0.3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14</v>
      </c>
    </row>
    <row r="19493" spans="1:10" hidden="1" x14ac:dyDescent="0.3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14</v>
      </c>
    </row>
    <row r="19494" spans="1:10" hidden="1" x14ac:dyDescent="0.3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14</v>
      </c>
    </row>
    <row r="19495" spans="1:10" hidden="1" x14ac:dyDescent="0.3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14</v>
      </c>
    </row>
    <row r="19496" spans="1:10" hidden="1" x14ac:dyDescent="0.3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14</v>
      </c>
    </row>
    <row r="19497" spans="1:10" hidden="1" x14ac:dyDescent="0.3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14</v>
      </c>
    </row>
    <row r="19498" spans="1:10" hidden="1" x14ac:dyDescent="0.3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14</v>
      </c>
    </row>
    <row r="19499" spans="1:10" hidden="1" x14ac:dyDescent="0.3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14</v>
      </c>
    </row>
    <row r="19500" spans="1:10" hidden="1" x14ac:dyDescent="0.3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14</v>
      </c>
    </row>
    <row r="19501" spans="1:10" hidden="1" x14ac:dyDescent="0.3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14</v>
      </c>
    </row>
    <row r="19502" spans="1:10" hidden="1" x14ac:dyDescent="0.3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14</v>
      </c>
    </row>
    <row r="19503" spans="1:10" hidden="1" x14ac:dyDescent="0.3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14</v>
      </c>
    </row>
    <row r="19504" spans="1:10" hidden="1" x14ac:dyDescent="0.3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14</v>
      </c>
    </row>
    <row r="19505" spans="1:10" hidden="1" x14ac:dyDescent="0.3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14</v>
      </c>
    </row>
    <row r="19506" spans="1:10" hidden="1" x14ac:dyDescent="0.3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14</v>
      </c>
    </row>
    <row r="19507" spans="1:10" hidden="1" x14ac:dyDescent="0.3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14</v>
      </c>
    </row>
    <row r="19508" spans="1:10" hidden="1" x14ac:dyDescent="0.3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14</v>
      </c>
    </row>
    <row r="19509" spans="1:10" hidden="1" x14ac:dyDescent="0.3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14</v>
      </c>
    </row>
    <row r="19510" spans="1:10" hidden="1" x14ac:dyDescent="0.3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14</v>
      </c>
    </row>
    <row r="19511" spans="1:10" hidden="1" x14ac:dyDescent="0.3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14</v>
      </c>
    </row>
    <row r="19512" spans="1:10" hidden="1" x14ac:dyDescent="0.3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14</v>
      </c>
    </row>
    <row r="19513" spans="1:10" hidden="1" x14ac:dyDescent="0.3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14</v>
      </c>
    </row>
    <row r="19514" spans="1:10" hidden="1" x14ac:dyDescent="0.3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14</v>
      </c>
    </row>
    <row r="19515" spans="1:10" hidden="1" x14ac:dyDescent="0.3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14</v>
      </c>
    </row>
    <row r="19516" spans="1:10" hidden="1" x14ac:dyDescent="0.3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14</v>
      </c>
    </row>
    <row r="19517" spans="1:10" hidden="1" x14ac:dyDescent="0.3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14</v>
      </c>
    </row>
    <row r="19518" spans="1:10" hidden="1" x14ac:dyDescent="0.3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14</v>
      </c>
    </row>
    <row r="19519" spans="1:10" hidden="1" x14ac:dyDescent="0.3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14</v>
      </c>
    </row>
    <row r="19520" spans="1:10" hidden="1" x14ac:dyDescent="0.3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14</v>
      </c>
    </row>
    <row r="19521" spans="1:10" hidden="1" x14ac:dyDescent="0.3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14</v>
      </c>
    </row>
    <row r="19522" spans="1:10" hidden="1" x14ac:dyDescent="0.3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14</v>
      </c>
    </row>
    <row r="19523" spans="1:10" hidden="1" x14ac:dyDescent="0.3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14</v>
      </c>
    </row>
    <row r="19524" spans="1:10" hidden="1" x14ac:dyDescent="0.3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14</v>
      </c>
    </row>
    <row r="19525" spans="1:10" hidden="1" x14ac:dyDescent="0.3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14</v>
      </c>
    </row>
    <row r="19526" spans="1:10" hidden="1" x14ac:dyDescent="0.3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14</v>
      </c>
    </row>
    <row r="19527" spans="1:10" hidden="1" x14ac:dyDescent="0.3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14</v>
      </c>
    </row>
    <row r="19528" spans="1:10" hidden="1" x14ac:dyDescent="0.3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14</v>
      </c>
    </row>
    <row r="19529" spans="1:10" hidden="1" x14ac:dyDescent="0.3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14</v>
      </c>
    </row>
    <row r="19530" spans="1:10" hidden="1" x14ac:dyDescent="0.3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14</v>
      </c>
    </row>
    <row r="19531" spans="1:10" hidden="1" x14ac:dyDescent="0.3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14</v>
      </c>
    </row>
    <row r="19532" spans="1:10" hidden="1" x14ac:dyDescent="0.3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14</v>
      </c>
    </row>
    <row r="19533" spans="1:10" hidden="1" x14ac:dyDescent="0.3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14</v>
      </c>
    </row>
    <row r="19534" spans="1:10" hidden="1" x14ac:dyDescent="0.3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14</v>
      </c>
    </row>
    <row r="19535" spans="1:10" hidden="1" x14ac:dyDescent="0.3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14</v>
      </c>
    </row>
    <row r="19536" spans="1:10" hidden="1" x14ac:dyDescent="0.3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14</v>
      </c>
    </row>
    <row r="19537" spans="1:10" hidden="1" x14ac:dyDescent="0.3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14</v>
      </c>
    </row>
    <row r="19538" spans="1:10" hidden="1" x14ac:dyDescent="0.3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14</v>
      </c>
    </row>
    <row r="19539" spans="1:10" hidden="1" x14ac:dyDescent="0.3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14</v>
      </c>
    </row>
    <row r="19540" spans="1:10" hidden="1" x14ac:dyDescent="0.3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14</v>
      </c>
    </row>
    <row r="19541" spans="1:10" hidden="1" x14ac:dyDescent="0.3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14</v>
      </c>
    </row>
    <row r="19542" spans="1:10" hidden="1" x14ac:dyDescent="0.3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14</v>
      </c>
    </row>
    <row r="19543" spans="1:10" hidden="1" x14ac:dyDescent="0.3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14</v>
      </c>
    </row>
    <row r="19544" spans="1:10" hidden="1" x14ac:dyDescent="0.3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14</v>
      </c>
    </row>
    <row r="19545" spans="1:10" hidden="1" x14ac:dyDescent="0.3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14</v>
      </c>
    </row>
    <row r="19546" spans="1:10" hidden="1" x14ac:dyDescent="0.3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14</v>
      </c>
    </row>
    <row r="19547" spans="1:10" hidden="1" x14ac:dyDescent="0.3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14</v>
      </c>
    </row>
    <row r="19548" spans="1:10" hidden="1" x14ac:dyDescent="0.3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14</v>
      </c>
    </row>
    <row r="19549" spans="1:10" hidden="1" x14ac:dyDescent="0.3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14</v>
      </c>
    </row>
    <row r="19550" spans="1:10" hidden="1" x14ac:dyDescent="0.3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14</v>
      </c>
    </row>
    <row r="19551" spans="1:10" hidden="1" x14ac:dyDescent="0.3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14</v>
      </c>
    </row>
    <row r="19552" spans="1:10" hidden="1" x14ac:dyDescent="0.3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14</v>
      </c>
    </row>
    <row r="19553" spans="1:10" hidden="1" x14ac:dyDescent="0.3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14</v>
      </c>
    </row>
    <row r="19554" spans="1:10" hidden="1" x14ac:dyDescent="0.3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14</v>
      </c>
    </row>
    <row r="19555" spans="1:10" hidden="1" x14ac:dyDescent="0.3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14</v>
      </c>
    </row>
    <row r="19556" spans="1:10" hidden="1" x14ac:dyDescent="0.3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14</v>
      </c>
    </row>
    <row r="19557" spans="1:10" hidden="1" x14ac:dyDescent="0.3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14</v>
      </c>
    </row>
    <row r="19558" spans="1:10" hidden="1" x14ac:dyDescent="0.3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14</v>
      </c>
    </row>
    <row r="19559" spans="1:10" hidden="1" x14ac:dyDescent="0.3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14</v>
      </c>
    </row>
    <row r="19560" spans="1:10" hidden="1" x14ac:dyDescent="0.3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14</v>
      </c>
    </row>
    <row r="19561" spans="1:10" hidden="1" x14ac:dyDescent="0.3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14</v>
      </c>
    </row>
    <row r="19562" spans="1:10" hidden="1" x14ac:dyDescent="0.3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14</v>
      </c>
    </row>
    <row r="19563" spans="1:10" hidden="1" x14ac:dyDescent="0.3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14</v>
      </c>
    </row>
    <row r="19564" spans="1:10" hidden="1" x14ac:dyDescent="0.3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14</v>
      </c>
    </row>
    <row r="19565" spans="1:10" hidden="1" x14ac:dyDescent="0.3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14</v>
      </c>
    </row>
    <row r="19566" spans="1:10" hidden="1" x14ac:dyDescent="0.3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14</v>
      </c>
    </row>
    <row r="19567" spans="1:10" hidden="1" x14ac:dyDescent="0.3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14</v>
      </c>
    </row>
    <row r="19568" spans="1:10" hidden="1" x14ac:dyDescent="0.3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14</v>
      </c>
    </row>
    <row r="19569" spans="1:10" hidden="1" x14ac:dyDescent="0.3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14</v>
      </c>
    </row>
    <row r="19570" spans="1:10" hidden="1" x14ac:dyDescent="0.3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14</v>
      </c>
    </row>
    <row r="19571" spans="1:10" hidden="1" x14ac:dyDescent="0.3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14</v>
      </c>
    </row>
    <row r="19572" spans="1:10" hidden="1" x14ac:dyDescent="0.3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14</v>
      </c>
    </row>
    <row r="19573" spans="1:10" hidden="1" x14ac:dyDescent="0.3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14</v>
      </c>
    </row>
    <row r="19574" spans="1:10" hidden="1" x14ac:dyDescent="0.3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14</v>
      </c>
    </row>
    <row r="19575" spans="1:10" hidden="1" x14ac:dyDescent="0.3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14</v>
      </c>
    </row>
    <row r="19576" spans="1:10" hidden="1" x14ac:dyDescent="0.3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14</v>
      </c>
    </row>
    <row r="19577" spans="1:10" hidden="1" x14ac:dyDescent="0.3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14</v>
      </c>
    </row>
    <row r="19578" spans="1:10" hidden="1" x14ac:dyDescent="0.3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14</v>
      </c>
    </row>
    <row r="19579" spans="1:10" hidden="1" x14ac:dyDescent="0.3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14</v>
      </c>
    </row>
    <row r="19580" spans="1:10" hidden="1" x14ac:dyDescent="0.3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14</v>
      </c>
    </row>
    <row r="19581" spans="1:10" hidden="1" x14ac:dyDescent="0.3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14</v>
      </c>
    </row>
    <row r="19582" spans="1:10" hidden="1" x14ac:dyDescent="0.3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14</v>
      </c>
    </row>
    <row r="19583" spans="1:10" hidden="1" x14ac:dyDescent="0.3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14</v>
      </c>
    </row>
    <row r="19584" spans="1:10" hidden="1" x14ac:dyDescent="0.3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14</v>
      </c>
    </row>
    <row r="19585" spans="1:10" hidden="1" x14ac:dyDescent="0.3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14</v>
      </c>
    </row>
    <row r="19586" spans="1:10" hidden="1" x14ac:dyDescent="0.3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14</v>
      </c>
    </row>
    <row r="19587" spans="1:10" hidden="1" x14ac:dyDescent="0.3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14</v>
      </c>
    </row>
    <row r="19588" spans="1:10" hidden="1" x14ac:dyDescent="0.3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14</v>
      </c>
    </row>
    <row r="19589" spans="1:10" hidden="1" x14ac:dyDescent="0.3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14</v>
      </c>
    </row>
    <row r="19590" spans="1:10" hidden="1" x14ac:dyDescent="0.3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14</v>
      </c>
    </row>
    <row r="19591" spans="1:10" hidden="1" x14ac:dyDescent="0.3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14</v>
      </c>
    </row>
    <row r="19592" spans="1:10" hidden="1" x14ac:dyDescent="0.3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14</v>
      </c>
    </row>
    <row r="19593" spans="1:10" hidden="1" x14ac:dyDescent="0.3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14</v>
      </c>
    </row>
    <row r="19594" spans="1:10" hidden="1" x14ac:dyDescent="0.3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14</v>
      </c>
    </row>
    <row r="19595" spans="1:10" hidden="1" x14ac:dyDescent="0.3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14</v>
      </c>
    </row>
    <row r="19596" spans="1:10" hidden="1" x14ac:dyDescent="0.3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14</v>
      </c>
    </row>
    <row r="19597" spans="1:10" hidden="1" x14ac:dyDescent="0.3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14</v>
      </c>
    </row>
    <row r="19598" spans="1:10" hidden="1" x14ac:dyDescent="0.3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14</v>
      </c>
    </row>
    <row r="19599" spans="1:10" hidden="1" x14ac:dyDescent="0.3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14</v>
      </c>
    </row>
    <row r="19600" spans="1:10" hidden="1" x14ac:dyDescent="0.3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14</v>
      </c>
    </row>
    <row r="19601" spans="1:10" hidden="1" x14ac:dyDescent="0.3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14</v>
      </c>
    </row>
    <row r="19602" spans="1:10" hidden="1" x14ac:dyDescent="0.3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14</v>
      </c>
    </row>
    <row r="19603" spans="1:10" hidden="1" x14ac:dyDescent="0.3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14</v>
      </c>
    </row>
    <row r="19604" spans="1:10" hidden="1" x14ac:dyDescent="0.3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14</v>
      </c>
    </row>
    <row r="19605" spans="1:10" hidden="1" x14ac:dyDescent="0.3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14</v>
      </c>
    </row>
    <row r="19606" spans="1:10" hidden="1" x14ac:dyDescent="0.3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14</v>
      </c>
    </row>
    <row r="19607" spans="1:10" hidden="1" x14ac:dyDescent="0.3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14</v>
      </c>
    </row>
    <row r="19608" spans="1:10" hidden="1" x14ac:dyDescent="0.3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14</v>
      </c>
    </row>
    <row r="19609" spans="1:10" hidden="1" x14ac:dyDescent="0.3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14</v>
      </c>
    </row>
    <row r="19610" spans="1:10" hidden="1" x14ac:dyDescent="0.3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14</v>
      </c>
    </row>
    <row r="19611" spans="1:10" hidden="1" x14ac:dyDescent="0.3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14</v>
      </c>
    </row>
    <row r="19612" spans="1:10" hidden="1" x14ac:dyDescent="0.3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14</v>
      </c>
    </row>
    <row r="19613" spans="1:10" hidden="1" x14ac:dyDescent="0.3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14</v>
      </c>
    </row>
    <row r="19614" spans="1:10" hidden="1" x14ac:dyDescent="0.3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14</v>
      </c>
    </row>
    <row r="19615" spans="1:10" hidden="1" x14ac:dyDescent="0.3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14</v>
      </c>
    </row>
    <row r="19616" spans="1:10" hidden="1" x14ac:dyDescent="0.3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14</v>
      </c>
    </row>
    <row r="19617" spans="1:10" hidden="1" x14ac:dyDescent="0.3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14</v>
      </c>
    </row>
    <row r="19618" spans="1:10" hidden="1" x14ac:dyDescent="0.3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14</v>
      </c>
    </row>
    <row r="19619" spans="1:10" hidden="1" x14ac:dyDescent="0.3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14</v>
      </c>
    </row>
    <row r="19620" spans="1:10" hidden="1" x14ac:dyDescent="0.3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14</v>
      </c>
    </row>
    <row r="19621" spans="1:10" hidden="1" x14ac:dyDescent="0.3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14</v>
      </c>
    </row>
    <row r="19622" spans="1:10" hidden="1" x14ac:dyDescent="0.3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14</v>
      </c>
    </row>
    <row r="19623" spans="1:10" hidden="1" x14ac:dyDescent="0.3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14</v>
      </c>
    </row>
    <row r="19624" spans="1:10" hidden="1" x14ac:dyDescent="0.3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14</v>
      </c>
    </row>
    <row r="19625" spans="1:10" hidden="1" x14ac:dyDescent="0.3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14</v>
      </c>
    </row>
    <row r="19626" spans="1:10" hidden="1" x14ac:dyDescent="0.3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14</v>
      </c>
    </row>
    <row r="19627" spans="1:10" hidden="1" x14ac:dyDescent="0.3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14</v>
      </c>
    </row>
    <row r="19628" spans="1:10" hidden="1" x14ac:dyDescent="0.3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14</v>
      </c>
    </row>
    <row r="19629" spans="1:10" hidden="1" x14ac:dyDescent="0.3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14</v>
      </c>
    </row>
    <row r="19630" spans="1:10" hidden="1" x14ac:dyDescent="0.3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14</v>
      </c>
    </row>
    <row r="19631" spans="1:10" hidden="1" x14ac:dyDescent="0.3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14</v>
      </c>
    </row>
    <row r="19632" spans="1:10" hidden="1" x14ac:dyDescent="0.3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14</v>
      </c>
    </row>
    <row r="19633" spans="1:10" hidden="1" x14ac:dyDescent="0.3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14</v>
      </c>
    </row>
    <row r="19634" spans="1:10" hidden="1" x14ac:dyDescent="0.3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14</v>
      </c>
    </row>
    <row r="19635" spans="1:10" hidden="1" x14ac:dyDescent="0.3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14</v>
      </c>
    </row>
    <row r="19636" spans="1:10" hidden="1" x14ac:dyDescent="0.3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14</v>
      </c>
    </row>
    <row r="19637" spans="1:10" hidden="1" x14ac:dyDescent="0.3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14</v>
      </c>
    </row>
    <row r="19638" spans="1:10" hidden="1" x14ac:dyDescent="0.3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14</v>
      </c>
    </row>
    <row r="19639" spans="1:10" hidden="1" x14ac:dyDescent="0.3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14</v>
      </c>
    </row>
    <row r="19640" spans="1:10" hidden="1" x14ac:dyDescent="0.3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14</v>
      </c>
    </row>
    <row r="19641" spans="1:10" hidden="1" x14ac:dyDescent="0.3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14</v>
      </c>
    </row>
    <row r="19642" spans="1:10" hidden="1" x14ac:dyDescent="0.3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14</v>
      </c>
    </row>
    <row r="19643" spans="1:10" hidden="1" x14ac:dyDescent="0.3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14</v>
      </c>
    </row>
    <row r="19644" spans="1:10" hidden="1" x14ac:dyDescent="0.3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14</v>
      </c>
    </row>
    <row r="19645" spans="1:10" hidden="1" x14ac:dyDescent="0.3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14</v>
      </c>
    </row>
    <row r="19646" spans="1:10" hidden="1" x14ac:dyDescent="0.3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14</v>
      </c>
    </row>
    <row r="19647" spans="1:10" hidden="1" x14ac:dyDescent="0.3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14</v>
      </c>
    </row>
    <row r="19648" spans="1:10" hidden="1" x14ac:dyDescent="0.3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14</v>
      </c>
    </row>
    <row r="19649" spans="1:10" hidden="1" x14ac:dyDescent="0.3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14</v>
      </c>
    </row>
    <row r="19650" spans="1:10" hidden="1" x14ac:dyDescent="0.3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14</v>
      </c>
    </row>
    <row r="19651" spans="1:10" hidden="1" x14ac:dyDescent="0.3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14</v>
      </c>
    </row>
    <row r="19652" spans="1:10" hidden="1" x14ac:dyDescent="0.3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14</v>
      </c>
    </row>
    <row r="19653" spans="1:10" hidden="1" x14ac:dyDescent="0.3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14</v>
      </c>
    </row>
    <row r="19654" spans="1:10" hidden="1" x14ac:dyDescent="0.3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14</v>
      </c>
    </row>
    <row r="19655" spans="1:10" hidden="1" x14ac:dyDescent="0.3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14</v>
      </c>
    </row>
    <row r="19656" spans="1:10" hidden="1" x14ac:dyDescent="0.3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14</v>
      </c>
    </row>
    <row r="19657" spans="1:10" hidden="1" x14ac:dyDescent="0.3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14</v>
      </c>
    </row>
    <row r="19658" spans="1:10" hidden="1" x14ac:dyDescent="0.3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14</v>
      </c>
    </row>
    <row r="19659" spans="1:10" hidden="1" x14ac:dyDescent="0.3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14</v>
      </c>
    </row>
    <row r="19660" spans="1:10" hidden="1" x14ac:dyDescent="0.3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14</v>
      </c>
    </row>
    <row r="19661" spans="1:10" hidden="1" x14ac:dyDescent="0.3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14</v>
      </c>
    </row>
    <row r="19662" spans="1:10" hidden="1" x14ac:dyDescent="0.3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14</v>
      </c>
    </row>
    <row r="19663" spans="1:10" hidden="1" x14ac:dyDescent="0.3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14</v>
      </c>
    </row>
    <row r="19664" spans="1:10" hidden="1" x14ac:dyDescent="0.3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14</v>
      </c>
    </row>
    <row r="19665" spans="1:10" hidden="1" x14ac:dyDescent="0.3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14</v>
      </c>
    </row>
    <row r="19666" spans="1:10" hidden="1" x14ac:dyDescent="0.3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14</v>
      </c>
    </row>
    <row r="19667" spans="1:10" hidden="1" x14ac:dyDescent="0.3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14</v>
      </c>
    </row>
    <row r="19668" spans="1:10" hidden="1" x14ac:dyDescent="0.3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14</v>
      </c>
    </row>
    <row r="19669" spans="1:10" hidden="1" x14ac:dyDescent="0.3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14</v>
      </c>
    </row>
    <row r="19670" spans="1:10" hidden="1" x14ac:dyDescent="0.3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14</v>
      </c>
    </row>
    <row r="19671" spans="1:10" hidden="1" x14ac:dyDescent="0.3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14</v>
      </c>
    </row>
    <row r="19672" spans="1:10" hidden="1" x14ac:dyDescent="0.3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14</v>
      </c>
    </row>
    <row r="19673" spans="1:10" hidden="1" x14ac:dyDescent="0.3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14</v>
      </c>
    </row>
    <row r="19674" spans="1:10" hidden="1" x14ac:dyDescent="0.3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14</v>
      </c>
    </row>
    <row r="19675" spans="1:10" hidden="1" x14ac:dyDescent="0.3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14</v>
      </c>
    </row>
    <row r="19676" spans="1:10" hidden="1" x14ac:dyDescent="0.3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14</v>
      </c>
    </row>
    <row r="19677" spans="1:10" hidden="1" x14ac:dyDescent="0.3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14</v>
      </c>
    </row>
    <row r="19678" spans="1:10" hidden="1" x14ac:dyDescent="0.3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14</v>
      </c>
    </row>
    <row r="19679" spans="1:10" hidden="1" x14ac:dyDescent="0.3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14</v>
      </c>
    </row>
    <row r="19680" spans="1:10" hidden="1" x14ac:dyDescent="0.3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14</v>
      </c>
    </row>
    <row r="19681" spans="1:10" hidden="1" x14ac:dyDescent="0.3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14</v>
      </c>
    </row>
    <row r="19682" spans="1:10" hidden="1" x14ac:dyDescent="0.3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14</v>
      </c>
    </row>
    <row r="19683" spans="1:10" hidden="1" x14ac:dyDescent="0.3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14</v>
      </c>
    </row>
    <row r="19684" spans="1:10" hidden="1" x14ac:dyDescent="0.3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14</v>
      </c>
    </row>
    <row r="19685" spans="1:10" hidden="1" x14ac:dyDescent="0.3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14</v>
      </c>
    </row>
    <row r="19686" spans="1:10" hidden="1" x14ac:dyDescent="0.3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14</v>
      </c>
    </row>
    <row r="19687" spans="1:10" hidden="1" x14ac:dyDescent="0.3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14</v>
      </c>
    </row>
    <row r="19688" spans="1:10" hidden="1" x14ac:dyDescent="0.3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14</v>
      </c>
    </row>
    <row r="19689" spans="1:10" hidden="1" x14ac:dyDescent="0.3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14</v>
      </c>
    </row>
    <row r="19690" spans="1:10" hidden="1" x14ac:dyDescent="0.3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14</v>
      </c>
    </row>
    <row r="19691" spans="1:10" hidden="1" x14ac:dyDescent="0.3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14</v>
      </c>
    </row>
    <row r="19692" spans="1:10" hidden="1" x14ac:dyDescent="0.3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14</v>
      </c>
    </row>
    <row r="19693" spans="1:10" hidden="1" x14ac:dyDescent="0.3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14</v>
      </c>
    </row>
    <row r="19694" spans="1:10" hidden="1" x14ac:dyDescent="0.3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14</v>
      </c>
    </row>
    <row r="19695" spans="1:10" hidden="1" x14ac:dyDescent="0.3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14</v>
      </c>
    </row>
    <row r="19696" spans="1:10" hidden="1" x14ac:dyDescent="0.3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14</v>
      </c>
    </row>
    <row r="19697" spans="1:10" hidden="1" x14ac:dyDescent="0.3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14</v>
      </c>
    </row>
    <row r="19698" spans="1:10" hidden="1" x14ac:dyDescent="0.3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14</v>
      </c>
    </row>
    <row r="19699" spans="1:10" hidden="1" x14ac:dyDescent="0.3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14</v>
      </c>
    </row>
    <row r="19700" spans="1:10" hidden="1" x14ac:dyDescent="0.3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14</v>
      </c>
    </row>
    <row r="19701" spans="1:10" hidden="1" x14ac:dyDescent="0.3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14</v>
      </c>
    </row>
    <row r="19702" spans="1:10" hidden="1" x14ac:dyDescent="0.3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14</v>
      </c>
    </row>
    <row r="19703" spans="1:10" hidden="1" x14ac:dyDescent="0.3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14</v>
      </c>
    </row>
    <row r="19704" spans="1:10" hidden="1" x14ac:dyDescent="0.3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14</v>
      </c>
    </row>
    <row r="19705" spans="1:10" hidden="1" x14ac:dyDescent="0.3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14</v>
      </c>
    </row>
    <row r="19706" spans="1:10" hidden="1" x14ac:dyDescent="0.3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14</v>
      </c>
    </row>
    <row r="19707" spans="1:10" hidden="1" x14ac:dyDescent="0.3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14</v>
      </c>
    </row>
    <row r="19708" spans="1:10" hidden="1" x14ac:dyDescent="0.3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14</v>
      </c>
    </row>
    <row r="19709" spans="1:10" hidden="1" x14ac:dyDescent="0.3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14</v>
      </c>
    </row>
    <row r="19710" spans="1:10" hidden="1" x14ac:dyDescent="0.3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14</v>
      </c>
    </row>
    <row r="19711" spans="1:10" hidden="1" x14ac:dyDescent="0.3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14</v>
      </c>
    </row>
    <row r="19712" spans="1:10" hidden="1" x14ac:dyDescent="0.3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14</v>
      </c>
    </row>
    <row r="19713" spans="1:10" hidden="1" x14ac:dyDescent="0.3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14</v>
      </c>
    </row>
    <row r="19714" spans="1:10" hidden="1" x14ac:dyDescent="0.3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14</v>
      </c>
    </row>
    <row r="19715" spans="1:10" hidden="1" x14ac:dyDescent="0.3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14</v>
      </c>
    </row>
    <row r="19716" spans="1:10" hidden="1" x14ac:dyDescent="0.3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14</v>
      </c>
    </row>
    <row r="19717" spans="1:10" hidden="1" x14ac:dyDescent="0.3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14</v>
      </c>
    </row>
    <row r="19718" spans="1:10" hidden="1" x14ac:dyDescent="0.3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14</v>
      </c>
    </row>
    <row r="19719" spans="1:10" hidden="1" x14ac:dyDescent="0.3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14</v>
      </c>
    </row>
    <row r="19720" spans="1:10" hidden="1" x14ac:dyDescent="0.3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14</v>
      </c>
    </row>
    <row r="19721" spans="1:10" hidden="1" x14ac:dyDescent="0.3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14</v>
      </c>
    </row>
    <row r="19722" spans="1:10" hidden="1" x14ac:dyDescent="0.3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14</v>
      </c>
    </row>
    <row r="19723" spans="1:10" hidden="1" x14ac:dyDescent="0.3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14</v>
      </c>
    </row>
    <row r="19724" spans="1:10" hidden="1" x14ac:dyDescent="0.3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14</v>
      </c>
    </row>
    <row r="19725" spans="1:10" hidden="1" x14ac:dyDescent="0.3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14</v>
      </c>
    </row>
    <row r="19726" spans="1:10" hidden="1" x14ac:dyDescent="0.3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14</v>
      </c>
    </row>
    <row r="19727" spans="1:10" hidden="1" x14ac:dyDescent="0.3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14</v>
      </c>
    </row>
    <row r="19728" spans="1:10" hidden="1" x14ac:dyDescent="0.3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14</v>
      </c>
    </row>
    <row r="19729" spans="1:10" hidden="1" x14ac:dyDescent="0.3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14</v>
      </c>
    </row>
    <row r="19730" spans="1:10" hidden="1" x14ac:dyDescent="0.3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14</v>
      </c>
    </row>
    <row r="19731" spans="1:10" hidden="1" x14ac:dyDescent="0.3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14</v>
      </c>
    </row>
    <row r="19732" spans="1:10" hidden="1" x14ac:dyDescent="0.3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14</v>
      </c>
    </row>
    <row r="19733" spans="1:10" hidden="1" x14ac:dyDescent="0.3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14</v>
      </c>
    </row>
    <row r="19734" spans="1:10" hidden="1" x14ac:dyDescent="0.3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14</v>
      </c>
    </row>
    <row r="19735" spans="1:10" hidden="1" x14ac:dyDescent="0.3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14</v>
      </c>
    </row>
    <row r="19736" spans="1:10" hidden="1" x14ac:dyDescent="0.3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14</v>
      </c>
    </row>
    <row r="19737" spans="1:10" hidden="1" x14ac:dyDescent="0.3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14</v>
      </c>
    </row>
    <row r="19738" spans="1:10" hidden="1" x14ac:dyDescent="0.3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14</v>
      </c>
    </row>
    <row r="19739" spans="1:10" hidden="1" x14ac:dyDescent="0.3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14</v>
      </c>
    </row>
    <row r="19740" spans="1:10" hidden="1" x14ac:dyDescent="0.3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14</v>
      </c>
    </row>
    <row r="19741" spans="1:10" hidden="1" x14ac:dyDescent="0.3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14</v>
      </c>
    </row>
    <row r="19742" spans="1:10" hidden="1" x14ac:dyDescent="0.3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14</v>
      </c>
    </row>
    <row r="19743" spans="1:10" hidden="1" x14ac:dyDescent="0.3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14</v>
      </c>
    </row>
    <row r="19744" spans="1:10" hidden="1" x14ac:dyDescent="0.3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14</v>
      </c>
    </row>
    <row r="19745" spans="1:10" hidden="1" x14ac:dyDescent="0.3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14</v>
      </c>
    </row>
    <row r="19746" spans="1:10" hidden="1" x14ac:dyDescent="0.3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14</v>
      </c>
    </row>
    <row r="19747" spans="1:10" hidden="1" x14ac:dyDescent="0.3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14</v>
      </c>
    </row>
    <row r="19748" spans="1:10" hidden="1" x14ac:dyDescent="0.3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14</v>
      </c>
    </row>
    <row r="19749" spans="1:10" hidden="1" x14ac:dyDescent="0.3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14</v>
      </c>
    </row>
    <row r="19750" spans="1:10" hidden="1" x14ac:dyDescent="0.3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14</v>
      </c>
    </row>
    <row r="19751" spans="1:10" hidden="1" x14ac:dyDescent="0.3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14</v>
      </c>
    </row>
    <row r="19752" spans="1:10" hidden="1" x14ac:dyDescent="0.3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14</v>
      </c>
    </row>
    <row r="19753" spans="1:10" hidden="1" x14ac:dyDescent="0.3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14</v>
      </c>
    </row>
    <row r="19754" spans="1:10" hidden="1" x14ac:dyDescent="0.3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14</v>
      </c>
    </row>
    <row r="19755" spans="1:10" hidden="1" x14ac:dyDescent="0.3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14</v>
      </c>
    </row>
    <row r="19756" spans="1:10" hidden="1" x14ac:dyDescent="0.3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14</v>
      </c>
    </row>
    <row r="19757" spans="1:10" hidden="1" x14ac:dyDescent="0.3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14</v>
      </c>
    </row>
    <row r="19758" spans="1:10" hidden="1" x14ac:dyDescent="0.3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14</v>
      </c>
    </row>
    <row r="19759" spans="1:10" hidden="1" x14ac:dyDescent="0.3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14</v>
      </c>
    </row>
    <row r="19760" spans="1:10" hidden="1" x14ac:dyDescent="0.3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14</v>
      </c>
    </row>
    <row r="19761" spans="1:10" hidden="1" x14ac:dyDescent="0.3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14</v>
      </c>
    </row>
    <row r="19762" spans="1:10" hidden="1" x14ac:dyDescent="0.3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14</v>
      </c>
    </row>
    <row r="19763" spans="1:10" hidden="1" x14ac:dyDescent="0.3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14</v>
      </c>
    </row>
    <row r="19764" spans="1:10" hidden="1" x14ac:dyDescent="0.3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14</v>
      </c>
    </row>
    <row r="19765" spans="1:10" hidden="1" x14ac:dyDescent="0.3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14</v>
      </c>
    </row>
    <row r="19766" spans="1:10" hidden="1" x14ac:dyDescent="0.3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14</v>
      </c>
    </row>
    <row r="19767" spans="1:10" hidden="1" x14ac:dyDescent="0.3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14</v>
      </c>
    </row>
    <row r="19768" spans="1:10" hidden="1" x14ac:dyDescent="0.3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14</v>
      </c>
    </row>
    <row r="19769" spans="1:10" hidden="1" x14ac:dyDescent="0.3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14</v>
      </c>
    </row>
    <row r="19770" spans="1:10" hidden="1" x14ac:dyDescent="0.3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14</v>
      </c>
    </row>
    <row r="19771" spans="1:10" hidden="1" x14ac:dyDescent="0.3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14</v>
      </c>
    </row>
    <row r="19772" spans="1:10" hidden="1" x14ac:dyDescent="0.3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14</v>
      </c>
    </row>
    <row r="19773" spans="1:10" hidden="1" x14ac:dyDescent="0.3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14</v>
      </c>
    </row>
    <row r="19774" spans="1:10" hidden="1" x14ac:dyDescent="0.3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14</v>
      </c>
    </row>
    <row r="19775" spans="1:10" hidden="1" x14ac:dyDescent="0.3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14</v>
      </c>
    </row>
    <row r="19776" spans="1:10" hidden="1" x14ac:dyDescent="0.3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14</v>
      </c>
    </row>
    <row r="19777" spans="1:10" hidden="1" x14ac:dyDescent="0.3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14</v>
      </c>
    </row>
    <row r="19778" spans="1:10" hidden="1" x14ac:dyDescent="0.3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14</v>
      </c>
    </row>
    <row r="19779" spans="1:10" hidden="1" x14ac:dyDescent="0.3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14</v>
      </c>
    </row>
    <row r="19780" spans="1:10" hidden="1" x14ac:dyDescent="0.3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14</v>
      </c>
    </row>
    <row r="19781" spans="1:10" hidden="1" x14ac:dyDescent="0.3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14</v>
      </c>
    </row>
    <row r="19782" spans="1:10" hidden="1" x14ac:dyDescent="0.3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14</v>
      </c>
    </row>
    <row r="19783" spans="1:10" hidden="1" x14ac:dyDescent="0.3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14</v>
      </c>
    </row>
    <row r="19784" spans="1:10" hidden="1" x14ac:dyDescent="0.3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14</v>
      </c>
    </row>
    <row r="19785" spans="1:10" hidden="1" x14ac:dyDescent="0.3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14</v>
      </c>
    </row>
    <row r="19786" spans="1:10" hidden="1" x14ac:dyDescent="0.3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14</v>
      </c>
    </row>
    <row r="19787" spans="1:10" hidden="1" x14ac:dyDescent="0.3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14</v>
      </c>
    </row>
    <row r="19788" spans="1:10" hidden="1" x14ac:dyDescent="0.3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14</v>
      </c>
    </row>
    <row r="19789" spans="1:10" hidden="1" x14ac:dyDescent="0.3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14</v>
      </c>
    </row>
    <row r="19790" spans="1:10" hidden="1" x14ac:dyDescent="0.3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14</v>
      </c>
    </row>
    <row r="19791" spans="1:10" hidden="1" x14ac:dyDescent="0.3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14</v>
      </c>
    </row>
    <row r="19792" spans="1:10" hidden="1" x14ac:dyDescent="0.3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14</v>
      </c>
    </row>
    <row r="19793" spans="1:10" hidden="1" x14ac:dyDescent="0.3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14</v>
      </c>
    </row>
    <row r="19794" spans="1:10" hidden="1" x14ac:dyDescent="0.3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14</v>
      </c>
    </row>
    <row r="19795" spans="1:10" hidden="1" x14ac:dyDescent="0.3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14</v>
      </c>
    </row>
    <row r="19796" spans="1:10" hidden="1" x14ac:dyDescent="0.3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14</v>
      </c>
    </row>
    <row r="19797" spans="1:10" hidden="1" x14ac:dyDescent="0.3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14</v>
      </c>
    </row>
    <row r="19798" spans="1:10" hidden="1" x14ac:dyDescent="0.3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14</v>
      </c>
    </row>
    <row r="19799" spans="1:10" hidden="1" x14ac:dyDescent="0.3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14</v>
      </c>
    </row>
    <row r="19800" spans="1:10" hidden="1" x14ac:dyDescent="0.3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14</v>
      </c>
    </row>
    <row r="19801" spans="1:10" hidden="1" x14ac:dyDescent="0.3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14</v>
      </c>
    </row>
    <row r="19802" spans="1:10" hidden="1" x14ac:dyDescent="0.3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14</v>
      </c>
    </row>
    <row r="19803" spans="1:10" hidden="1" x14ac:dyDescent="0.3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14</v>
      </c>
    </row>
    <row r="19804" spans="1:10" hidden="1" x14ac:dyDescent="0.3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14</v>
      </c>
    </row>
    <row r="19805" spans="1:10" hidden="1" x14ac:dyDescent="0.3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14</v>
      </c>
    </row>
    <row r="19806" spans="1:10" hidden="1" x14ac:dyDescent="0.3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14</v>
      </c>
    </row>
    <row r="19807" spans="1:10" hidden="1" x14ac:dyDescent="0.3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14</v>
      </c>
    </row>
    <row r="19808" spans="1:10" hidden="1" x14ac:dyDescent="0.3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14</v>
      </c>
    </row>
    <row r="19809" spans="1:10" hidden="1" x14ac:dyDescent="0.3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14</v>
      </c>
    </row>
    <row r="19810" spans="1:10" hidden="1" x14ac:dyDescent="0.3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14</v>
      </c>
    </row>
    <row r="19811" spans="1:10" hidden="1" x14ac:dyDescent="0.3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14</v>
      </c>
    </row>
    <row r="19812" spans="1:10" hidden="1" x14ac:dyDescent="0.3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14</v>
      </c>
    </row>
    <row r="19813" spans="1:10" hidden="1" x14ac:dyDescent="0.3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14</v>
      </c>
    </row>
    <row r="19814" spans="1:10" hidden="1" x14ac:dyDescent="0.3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14</v>
      </c>
    </row>
    <row r="19815" spans="1:10" hidden="1" x14ac:dyDescent="0.3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14</v>
      </c>
    </row>
    <row r="19816" spans="1:10" hidden="1" x14ac:dyDescent="0.3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14</v>
      </c>
    </row>
    <row r="19817" spans="1:10" hidden="1" x14ac:dyDescent="0.3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14</v>
      </c>
    </row>
    <row r="19818" spans="1:10" hidden="1" x14ac:dyDescent="0.3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14</v>
      </c>
    </row>
    <row r="19819" spans="1:10" hidden="1" x14ac:dyDescent="0.3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14</v>
      </c>
    </row>
    <row r="19820" spans="1:10" hidden="1" x14ac:dyDescent="0.3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14</v>
      </c>
    </row>
    <row r="19821" spans="1:10" hidden="1" x14ac:dyDescent="0.3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14</v>
      </c>
    </row>
    <row r="19822" spans="1:10" hidden="1" x14ac:dyDescent="0.3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14</v>
      </c>
    </row>
    <row r="19823" spans="1:10" hidden="1" x14ac:dyDescent="0.3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14</v>
      </c>
    </row>
    <row r="19824" spans="1:10" hidden="1" x14ac:dyDescent="0.3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14</v>
      </c>
    </row>
    <row r="19825" spans="1:10" hidden="1" x14ac:dyDescent="0.3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14</v>
      </c>
    </row>
    <row r="19826" spans="1:10" hidden="1" x14ac:dyDescent="0.3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14</v>
      </c>
    </row>
    <row r="19827" spans="1:10" hidden="1" x14ac:dyDescent="0.3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14</v>
      </c>
    </row>
    <row r="19828" spans="1:10" hidden="1" x14ac:dyDescent="0.3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14</v>
      </c>
    </row>
    <row r="19829" spans="1:10" hidden="1" x14ac:dyDescent="0.3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14</v>
      </c>
    </row>
    <row r="19830" spans="1:10" hidden="1" x14ac:dyDescent="0.3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14</v>
      </c>
    </row>
    <row r="19831" spans="1:10" hidden="1" x14ac:dyDescent="0.3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14</v>
      </c>
    </row>
    <row r="19832" spans="1:10" hidden="1" x14ac:dyDescent="0.3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14</v>
      </c>
    </row>
    <row r="19833" spans="1:10" hidden="1" x14ac:dyDescent="0.3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14</v>
      </c>
    </row>
    <row r="19834" spans="1:10" hidden="1" x14ac:dyDescent="0.3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14</v>
      </c>
    </row>
    <row r="19835" spans="1:10" hidden="1" x14ac:dyDescent="0.3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14</v>
      </c>
    </row>
    <row r="19836" spans="1:10" hidden="1" x14ac:dyDescent="0.3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14</v>
      </c>
    </row>
    <row r="19837" spans="1:10" hidden="1" x14ac:dyDescent="0.3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14</v>
      </c>
    </row>
    <row r="19838" spans="1:10" hidden="1" x14ac:dyDescent="0.3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14</v>
      </c>
    </row>
    <row r="19839" spans="1:10" hidden="1" x14ac:dyDescent="0.3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14</v>
      </c>
    </row>
    <row r="19840" spans="1:10" hidden="1" x14ac:dyDescent="0.3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14</v>
      </c>
    </row>
    <row r="19841" spans="1:10" hidden="1" x14ac:dyDescent="0.3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14</v>
      </c>
    </row>
    <row r="19842" spans="1:10" hidden="1" x14ac:dyDescent="0.3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14</v>
      </c>
    </row>
    <row r="19843" spans="1:10" hidden="1" x14ac:dyDescent="0.3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14</v>
      </c>
    </row>
    <row r="19844" spans="1:10" hidden="1" x14ac:dyDescent="0.3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14</v>
      </c>
    </row>
    <row r="19845" spans="1:10" hidden="1" x14ac:dyDescent="0.3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14</v>
      </c>
    </row>
    <row r="19846" spans="1:10" hidden="1" x14ac:dyDescent="0.3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14</v>
      </c>
    </row>
    <row r="19847" spans="1:10" hidden="1" x14ac:dyDescent="0.3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14</v>
      </c>
    </row>
    <row r="19848" spans="1:10" hidden="1" x14ac:dyDescent="0.3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14</v>
      </c>
    </row>
    <row r="19849" spans="1:10" hidden="1" x14ac:dyDescent="0.3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14</v>
      </c>
    </row>
    <row r="19850" spans="1:10" hidden="1" x14ac:dyDescent="0.3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14</v>
      </c>
    </row>
    <row r="19851" spans="1:10" hidden="1" x14ac:dyDescent="0.3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14</v>
      </c>
    </row>
    <row r="19852" spans="1:10" hidden="1" x14ac:dyDescent="0.3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14</v>
      </c>
    </row>
    <row r="19853" spans="1:10" hidden="1" x14ac:dyDescent="0.3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14</v>
      </c>
    </row>
    <row r="19854" spans="1:10" hidden="1" x14ac:dyDescent="0.3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14</v>
      </c>
    </row>
    <row r="19855" spans="1:10" hidden="1" x14ac:dyDescent="0.3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14</v>
      </c>
    </row>
    <row r="19856" spans="1:10" hidden="1" x14ac:dyDescent="0.3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14</v>
      </c>
    </row>
    <row r="19857" spans="1:10" hidden="1" x14ac:dyDescent="0.3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14</v>
      </c>
    </row>
    <row r="19858" spans="1:10" hidden="1" x14ac:dyDescent="0.3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14</v>
      </c>
    </row>
    <row r="19859" spans="1:10" hidden="1" x14ac:dyDescent="0.3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14</v>
      </c>
    </row>
    <row r="19860" spans="1:10" hidden="1" x14ac:dyDescent="0.3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14</v>
      </c>
    </row>
    <row r="19861" spans="1:10" hidden="1" x14ac:dyDescent="0.3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14</v>
      </c>
    </row>
    <row r="19862" spans="1:10" hidden="1" x14ac:dyDescent="0.3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14</v>
      </c>
    </row>
    <row r="19863" spans="1:10" hidden="1" x14ac:dyDescent="0.3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14</v>
      </c>
    </row>
    <row r="19864" spans="1:10" hidden="1" x14ac:dyDescent="0.3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14</v>
      </c>
    </row>
    <row r="19865" spans="1:10" hidden="1" x14ac:dyDescent="0.3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14</v>
      </c>
    </row>
    <row r="19866" spans="1:10" hidden="1" x14ac:dyDescent="0.3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14</v>
      </c>
    </row>
    <row r="19867" spans="1:10" hidden="1" x14ac:dyDescent="0.3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14</v>
      </c>
    </row>
    <row r="19868" spans="1:10" hidden="1" x14ac:dyDescent="0.3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14</v>
      </c>
    </row>
    <row r="19869" spans="1:10" hidden="1" x14ac:dyDescent="0.3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14</v>
      </c>
    </row>
    <row r="19870" spans="1:10" hidden="1" x14ac:dyDescent="0.3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14</v>
      </c>
    </row>
    <row r="19871" spans="1:10" hidden="1" x14ac:dyDescent="0.3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14</v>
      </c>
    </row>
    <row r="19872" spans="1:10" hidden="1" x14ac:dyDescent="0.3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14</v>
      </c>
    </row>
    <row r="19873" spans="1:10" hidden="1" x14ac:dyDescent="0.3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14</v>
      </c>
    </row>
    <row r="19874" spans="1:10" hidden="1" x14ac:dyDescent="0.3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14</v>
      </c>
    </row>
    <row r="19875" spans="1:10" hidden="1" x14ac:dyDescent="0.3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14</v>
      </c>
    </row>
    <row r="19876" spans="1:10" hidden="1" x14ac:dyDescent="0.3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14</v>
      </c>
    </row>
    <row r="19877" spans="1:10" hidden="1" x14ac:dyDescent="0.3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14</v>
      </c>
    </row>
    <row r="19878" spans="1:10" hidden="1" x14ac:dyDescent="0.3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14</v>
      </c>
    </row>
    <row r="19879" spans="1:10" hidden="1" x14ac:dyDescent="0.3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14</v>
      </c>
    </row>
    <row r="19880" spans="1:10" hidden="1" x14ac:dyDescent="0.3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14</v>
      </c>
    </row>
    <row r="19881" spans="1:10" hidden="1" x14ac:dyDescent="0.3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14</v>
      </c>
    </row>
    <row r="19882" spans="1:10" hidden="1" x14ac:dyDescent="0.3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14</v>
      </c>
    </row>
    <row r="19883" spans="1:10" hidden="1" x14ac:dyDescent="0.3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14</v>
      </c>
    </row>
    <row r="19884" spans="1:10" hidden="1" x14ac:dyDescent="0.3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14</v>
      </c>
    </row>
    <row r="19885" spans="1:10" hidden="1" x14ac:dyDescent="0.3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14</v>
      </c>
    </row>
    <row r="19886" spans="1:10" hidden="1" x14ac:dyDescent="0.3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14</v>
      </c>
    </row>
    <row r="19887" spans="1:10" hidden="1" x14ac:dyDescent="0.3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14</v>
      </c>
    </row>
    <row r="19888" spans="1:10" hidden="1" x14ac:dyDescent="0.3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14</v>
      </c>
    </row>
    <row r="19889" spans="1:10" hidden="1" x14ac:dyDescent="0.3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14</v>
      </c>
    </row>
    <row r="19890" spans="1:10" hidden="1" x14ac:dyDescent="0.3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14</v>
      </c>
    </row>
    <row r="19891" spans="1:10" hidden="1" x14ac:dyDescent="0.3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14</v>
      </c>
    </row>
    <row r="19892" spans="1:10" hidden="1" x14ac:dyDescent="0.3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14</v>
      </c>
    </row>
    <row r="19893" spans="1:10" hidden="1" x14ac:dyDescent="0.3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14</v>
      </c>
    </row>
    <row r="19894" spans="1:10" hidden="1" x14ac:dyDescent="0.3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14</v>
      </c>
    </row>
    <row r="19895" spans="1:10" hidden="1" x14ac:dyDescent="0.3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14</v>
      </c>
    </row>
    <row r="19896" spans="1:10" hidden="1" x14ac:dyDescent="0.3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14</v>
      </c>
    </row>
    <row r="19897" spans="1:10" hidden="1" x14ac:dyDescent="0.3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14</v>
      </c>
    </row>
    <row r="19898" spans="1:10" hidden="1" x14ac:dyDescent="0.3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14</v>
      </c>
    </row>
    <row r="19899" spans="1:10" hidden="1" x14ac:dyDescent="0.3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14</v>
      </c>
    </row>
    <row r="19900" spans="1:10" hidden="1" x14ac:dyDescent="0.3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14</v>
      </c>
    </row>
    <row r="19901" spans="1:10" hidden="1" x14ac:dyDescent="0.3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14</v>
      </c>
    </row>
    <row r="19902" spans="1:10" hidden="1" x14ac:dyDescent="0.3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14</v>
      </c>
    </row>
    <row r="19903" spans="1:10" hidden="1" x14ac:dyDescent="0.3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14</v>
      </c>
    </row>
    <row r="19904" spans="1:10" hidden="1" x14ac:dyDescent="0.3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14</v>
      </c>
    </row>
    <row r="19905" spans="1:10" hidden="1" x14ac:dyDescent="0.3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14</v>
      </c>
    </row>
    <row r="19906" spans="1:10" hidden="1" x14ac:dyDescent="0.3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14</v>
      </c>
    </row>
    <row r="19907" spans="1:10" hidden="1" x14ac:dyDescent="0.3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14</v>
      </c>
    </row>
    <row r="19908" spans="1:10" hidden="1" x14ac:dyDescent="0.3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14</v>
      </c>
    </row>
    <row r="19909" spans="1:10" hidden="1" x14ac:dyDescent="0.3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14</v>
      </c>
    </row>
    <row r="19910" spans="1:10" hidden="1" x14ac:dyDescent="0.3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14</v>
      </c>
    </row>
    <row r="19911" spans="1:10" hidden="1" x14ac:dyDescent="0.3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14</v>
      </c>
    </row>
    <row r="19912" spans="1:10" hidden="1" x14ac:dyDescent="0.3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14</v>
      </c>
    </row>
    <row r="19913" spans="1:10" hidden="1" x14ac:dyDescent="0.3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14</v>
      </c>
    </row>
    <row r="19914" spans="1:10" hidden="1" x14ac:dyDescent="0.3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14</v>
      </c>
    </row>
    <row r="19915" spans="1:10" hidden="1" x14ac:dyDescent="0.3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14</v>
      </c>
    </row>
    <row r="19916" spans="1:10" hidden="1" x14ac:dyDescent="0.3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14</v>
      </c>
    </row>
    <row r="19917" spans="1:10" hidden="1" x14ac:dyDescent="0.3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14</v>
      </c>
    </row>
    <row r="19918" spans="1:10" hidden="1" x14ac:dyDescent="0.3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14</v>
      </c>
    </row>
    <row r="19919" spans="1:10" hidden="1" x14ac:dyDescent="0.3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14</v>
      </c>
    </row>
    <row r="19920" spans="1:10" hidden="1" x14ac:dyDescent="0.3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14</v>
      </c>
    </row>
    <row r="19921" spans="1:10" hidden="1" x14ac:dyDescent="0.3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14</v>
      </c>
    </row>
    <row r="19922" spans="1:10" hidden="1" x14ac:dyDescent="0.3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14</v>
      </c>
    </row>
    <row r="19923" spans="1:10" hidden="1" x14ac:dyDescent="0.3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14</v>
      </c>
    </row>
    <row r="19924" spans="1:10" hidden="1" x14ac:dyDescent="0.3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14</v>
      </c>
    </row>
    <row r="19925" spans="1:10" hidden="1" x14ac:dyDescent="0.3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14</v>
      </c>
    </row>
    <row r="19926" spans="1:10" hidden="1" x14ac:dyDescent="0.3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14</v>
      </c>
    </row>
    <row r="19927" spans="1:10" hidden="1" x14ac:dyDescent="0.3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14</v>
      </c>
    </row>
    <row r="19928" spans="1:10" hidden="1" x14ac:dyDescent="0.3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14</v>
      </c>
    </row>
    <row r="19929" spans="1:10" hidden="1" x14ac:dyDescent="0.3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14</v>
      </c>
    </row>
    <row r="19930" spans="1:10" hidden="1" x14ac:dyDescent="0.3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14</v>
      </c>
    </row>
    <row r="19931" spans="1:10" hidden="1" x14ac:dyDescent="0.3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14</v>
      </c>
    </row>
    <row r="19932" spans="1:10" hidden="1" x14ac:dyDescent="0.3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14</v>
      </c>
    </row>
    <row r="19933" spans="1:10" hidden="1" x14ac:dyDescent="0.3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14</v>
      </c>
    </row>
    <row r="19934" spans="1:10" hidden="1" x14ac:dyDescent="0.3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14</v>
      </c>
    </row>
    <row r="19935" spans="1:10" hidden="1" x14ac:dyDescent="0.3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14</v>
      </c>
    </row>
    <row r="19936" spans="1:10" hidden="1" x14ac:dyDescent="0.3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14</v>
      </c>
    </row>
    <row r="19937" spans="1:10" hidden="1" x14ac:dyDescent="0.3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14</v>
      </c>
    </row>
    <row r="19938" spans="1:10" hidden="1" x14ac:dyDescent="0.3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14</v>
      </c>
    </row>
    <row r="19939" spans="1:10" hidden="1" x14ac:dyDescent="0.3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14</v>
      </c>
    </row>
    <row r="19940" spans="1:10" hidden="1" x14ac:dyDescent="0.3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14</v>
      </c>
    </row>
    <row r="19941" spans="1:10" hidden="1" x14ac:dyDescent="0.3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14</v>
      </c>
    </row>
    <row r="19942" spans="1:10" hidden="1" x14ac:dyDescent="0.3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14</v>
      </c>
    </row>
    <row r="19943" spans="1:10" hidden="1" x14ac:dyDescent="0.3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14</v>
      </c>
    </row>
    <row r="19944" spans="1:10" hidden="1" x14ac:dyDescent="0.3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14</v>
      </c>
    </row>
    <row r="19945" spans="1:10" hidden="1" x14ac:dyDescent="0.3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14</v>
      </c>
    </row>
    <row r="19946" spans="1:10" hidden="1" x14ac:dyDescent="0.3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14</v>
      </c>
    </row>
    <row r="19947" spans="1:10" hidden="1" x14ac:dyDescent="0.3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14</v>
      </c>
    </row>
    <row r="19948" spans="1:10" hidden="1" x14ac:dyDescent="0.3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14</v>
      </c>
    </row>
    <row r="19949" spans="1:10" hidden="1" x14ac:dyDescent="0.3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14</v>
      </c>
    </row>
    <row r="19950" spans="1:10" hidden="1" x14ac:dyDescent="0.3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14</v>
      </c>
    </row>
    <row r="19951" spans="1:10" hidden="1" x14ac:dyDescent="0.3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14</v>
      </c>
    </row>
    <row r="19952" spans="1:10" hidden="1" x14ac:dyDescent="0.3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14</v>
      </c>
    </row>
    <row r="19953" spans="1:10" hidden="1" x14ac:dyDescent="0.3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14</v>
      </c>
    </row>
    <row r="19954" spans="1:10" hidden="1" x14ac:dyDescent="0.3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14</v>
      </c>
    </row>
    <row r="19955" spans="1:10" hidden="1" x14ac:dyDescent="0.3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14</v>
      </c>
    </row>
    <row r="19956" spans="1:10" hidden="1" x14ac:dyDescent="0.3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14</v>
      </c>
    </row>
    <row r="19957" spans="1:10" hidden="1" x14ac:dyDescent="0.3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14</v>
      </c>
    </row>
    <row r="19958" spans="1:10" hidden="1" x14ac:dyDescent="0.3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14</v>
      </c>
    </row>
    <row r="19959" spans="1:10" hidden="1" x14ac:dyDescent="0.3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14</v>
      </c>
    </row>
    <row r="19960" spans="1:10" hidden="1" x14ac:dyDescent="0.3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14</v>
      </c>
    </row>
    <row r="19961" spans="1:10" hidden="1" x14ac:dyDescent="0.3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14</v>
      </c>
    </row>
    <row r="19962" spans="1:10" hidden="1" x14ac:dyDescent="0.3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14</v>
      </c>
    </row>
    <row r="19963" spans="1:10" hidden="1" x14ac:dyDescent="0.3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14</v>
      </c>
    </row>
    <row r="19964" spans="1:10" hidden="1" x14ac:dyDescent="0.3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14</v>
      </c>
    </row>
    <row r="19965" spans="1:10" hidden="1" x14ac:dyDescent="0.3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14</v>
      </c>
    </row>
    <row r="19966" spans="1:10" hidden="1" x14ac:dyDescent="0.3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14</v>
      </c>
    </row>
    <row r="19967" spans="1:10" hidden="1" x14ac:dyDescent="0.3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14</v>
      </c>
    </row>
    <row r="19968" spans="1:10" hidden="1" x14ac:dyDescent="0.3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14</v>
      </c>
    </row>
    <row r="19969" spans="1:10" hidden="1" x14ac:dyDescent="0.3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14</v>
      </c>
    </row>
    <row r="19970" spans="1:10" hidden="1" x14ac:dyDescent="0.3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14</v>
      </c>
    </row>
    <row r="19971" spans="1:10" hidden="1" x14ac:dyDescent="0.3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14</v>
      </c>
    </row>
    <row r="19972" spans="1:10" hidden="1" x14ac:dyDescent="0.3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14</v>
      </c>
    </row>
    <row r="19973" spans="1:10" hidden="1" x14ac:dyDescent="0.3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14</v>
      </c>
    </row>
    <row r="19974" spans="1:10" hidden="1" x14ac:dyDescent="0.3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14</v>
      </c>
    </row>
    <row r="19975" spans="1:10" hidden="1" x14ac:dyDescent="0.3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14</v>
      </c>
    </row>
    <row r="19976" spans="1:10" hidden="1" x14ac:dyDescent="0.3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14</v>
      </c>
    </row>
    <row r="19977" spans="1:10" hidden="1" x14ac:dyDescent="0.3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14</v>
      </c>
    </row>
    <row r="19978" spans="1:10" hidden="1" x14ac:dyDescent="0.3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14</v>
      </c>
    </row>
    <row r="19979" spans="1:10" hidden="1" x14ac:dyDescent="0.3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14</v>
      </c>
    </row>
    <row r="19980" spans="1:10" hidden="1" x14ac:dyDescent="0.3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14</v>
      </c>
    </row>
    <row r="19981" spans="1:10" hidden="1" x14ac:dyDescent="0.3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14</v>
      </c>
    </row>
    <row r="19982" spans="1:10" hidden="1" x14ac:dyDescent="0.3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14</v>
      </c>
    </row>
    <row r="19983" spans="1:10" hidden="1" x14ac:dyDescent="0.3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14</v>
      </c>
    </row>
    <row r="19984" spans="1:10" hidden="1" x14ac:dyDescent="0.3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14</v>
      </c>
    </row>
    <row r="19985" spans="1:10" hidden="1" x14ac:dyDescent="0.3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14</v>
      </c>
    </row>
    <row r="19986" spans="1:10" hidden="1" x14ac:dyDescent="0.3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14</v>
      </c>
    </row>
    <row r="19987" spans="1:10" hidden="1" x14ac:dyDescent="0.3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14</v>
      </c>
    </row>
    <row r="19988" spans="1:10" hidden="1" x14ac:dyDescent="0.3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14</v>
      </c>
    </row>
    <row r="19989" spans="1:10" hidden="1" x14ac:dyDescent="0.3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14</v>
      </c>
    </row>
    <row r="19990" spans="1:10" hidden="1" x14ac:dyDescent="0.3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14</v>
      </c>
    </row>
    <row r="19991" spans="1:10" hidden="1" x14ac:dyDescent="0.3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14</v>
      </c>
    </row>
    <row r="19992" spans="1:10" hidden="1" x14ac:dyDescent="0.3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14</v>
      </c>
    </row>
    <row r="19993" spans="1:10" hidden="1" x14ac:dyDescent="0.3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14</v>
      </c>
    </row>
    <row r="19994" spans="1:10" hidden="1" x14ac:dyDescent="0.3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14</v>
      </c>
    </row>
    <row r="19995" spans="1:10" hidden="1" x14ac:dyDescent="0.3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14</v>
      </c>
    </row>
    <row r="19996" spans="1:10" hidden="1" x14ac:dyDescent="0.3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14</v>
      </c>
    </row>
    <row r="19997" spans="1:10" hidden="1" x14ac:dyDescent="0.3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14</v>
      </c>
    </row>
    <row r="19998" spans="1:10" hidden="1" x14ac:dyDescent="0.3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14</v>
      </c>
    </row>
    <row r="19999" spans="1:10" hidden="1" x14ac:dyDescent="0.3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14</v>
      </c>
    </row>
    <row r="20000" spans="1:10" hidden="1" x14ac:dyDescent="0.3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14</v>
      </c>
    </row>
    <row r="20001" spans="1:10" hidden="1" x14ac:dyDescent="0.3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14</v>
      </c>
    </row>
    <row r="20002" spans="1:10" hidden="1" x14ac:dyDescent="0.3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14</v>
      </c>
    </row>
    <row r="20003" spans="1:10" hidden="1" x14ac:dyDescent="0.3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14</v>
      </c>
    </row>
    <row r="20004" spans="1:10" hidden="1" x14ac:dyDescent="0.3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14</v>
      </c>
    </row>
    <row r="20005" spans="1:10" hidden="1" x14ac:dyDescent="0.3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14</v>
      </c>
    </row>
    <row r="20006" spans="1:10" hidden="1" x14ac:dyDescent="0.3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14</v>
      </c>
    </row>
    <row r="20007" spans="1:10" hidden="1" x14ac:dyDescent="0.3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14</v>
      </c>
    </row>
    <row r="20008" spans="1:10" hidden="1" x14ac:dyDescent="0.3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14</v>
      </c>
    </row>
    <row r="20009" spans="1:10" hidden="1" x14ac:dyDescent="0.3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14</v>
      </c>
    </row>
    <row r="20010" spans="1:10" hidden="1" x14ac:dyDescent="0.3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14</v>
      </c>
    </row>
    <row r="20011" spans="1:10" hidden="1" x14ac:dyDescent="0.3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14</v>
      </c>
    </row>
    <row r="20012" spans="1:10" hidden="1" x14ac:dyDescent="0.3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14</v>
      </c>
    </row>
    <row r="20013" spans="1:10" hidden="1" x14ac:dyDescent="0.3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14</v>
      </c>
    </row>
    <row r="20014" spans="1:10" hidden="1" x14ac:dyDescent="0.3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14</v>
      </c>
    </row>
    <row r="20015" spans="1:10" hidden="1" x14ac:dyDescent="0.3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14</v>
      </c>
    </row>
    <row r="20016" spans="1:10" hidden="1" x14ac:dyDescent="0.3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14</v>
      </c>
    </row>
    <row r="20017" spans="1:10" hidden="1" x14ac:dyDescent="0.3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14</v>
      </c>
    </row>
    <row r="20018" spans="1:10" hidden="1" x14ac:dyDescent="0.3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14</v>
      </c>
    </row>
    <row r="20019" spans="1:10" hidden="1" x14ac:dyDescent="0.3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14</v>
      </c>
    </row>
    <row r="20020" spans="1:10" hidden="1" x14ac:dyDescent="0.3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14</v>
      </c>
    </row>
    <row r="20021" spans="1:10" hidden="1" x14ac:dyDescent="0.3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14</v>
      </c>
    </row>
    <row r="20022" spans="1:10" hidden="1" x14ac:dyDescent="0.3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14</v>
      </c>
    </row>
    <row r="20023" spans="1:10" hidden="1" x14ac:dyDescent="0.3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14</v>
      </c>
    </row>
    <row r="20024" spans="1:10" hidden="1" x14ac:dyDescent="0.3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14</v>
      </c>
    </row>
    <row r="20025" spans="1:10" hidden="1" x14ac:dyDescent="0.3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14</v>
      </c>
    </row>
    <row r="20026" spans="1:10" hidden="1" x14ac:dyDescent="0.3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14</v>
      </c>
    </row>
    <row r="20027" spans="1:10" hidden="1" x14ac:dyDescent="0.3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14</v>
      </c>
    </row>
    <row r="20028" spans="1:10" hidden="1" x14ac:dyDescent="0.3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14</v>
      </c>
    </row>
    <row r="20029" spans="1:10" hidden="1" x14ac:dyDescent="0.3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14</v>
      </c>
    </row>
    <row r="20030" spans="1:10" hidden="1" x14ac:dyDescent="0.3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14</v>
      </c>
    </row>
    <row r="20031" spans="1:10" hidden="1" x14ac:dyDescent="0.3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14</v>
      </c>
    </row>
    <row r="20032" spans="1:10" hidden="1" x14ac:dyDescent="0.3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14</v>
      </c>
    </row>
    <row r="20033" spans="1:10" hidden="1" x14ac:dyDescent="0.3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14</v>
      </c>
    </row>
    <row r="20034" spans="1:10" hidden="1" x14ac:dyDescent="0.3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14</v>
      </c>
    </row>
    <row r="20035" spans="1:10" hidden="1" x14ac:dyDescent="0.3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14</v>
      </c>
    </row>
    <row r="20036" spans="1:10" hidden="1" x14ac:dyDescent="0.3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14</v>
      </c>
    </row>
    <row r="20037" spans="1:10" hidden="1" x14ac:dyDescent="0.3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14</v>
      </c>
    </row>
    <row r="20038" spans="1:10" hidden="1" x14ac:dyDescent="0.3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14</v>
      </c>
    </row>
    <row r="20039" spans="1:10" hidden="1" x14ac:dyDescent="0.3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14</v>
      </c>
    </row>
    <row r="20040" spans="1:10" hidden="1" x14ac:dyDescent="0.3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14</v>
      </c>
    </row>
    <row r="20041" spans="1:10" hidden="1" x14ac:dyDescent="0.3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14</v>
      </c>
    </row>
    <row r="20042" spans="1:10" hidden="1" x14ac:dyDescent="0.3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14</v>
      </c>
    </row>
    <row r="20043" spans="1:10" hidden="1" x14ac:dyDescent="0.3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14</v>
      </c>
    </row>
    <row r="20044" spans="1:10" hidden="1" x14ac:dyDescent="0.3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14</v>
      </c>
    </row>
    <row r="20045" spans="1:10" hidden="1" x14ac:dyDescent="0.3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14</v>
      </c>
    </row>
    <row r="20046" spans="1:10" hidden="1" x14ac:dyDescent="0.3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14</v>
      </c>
    </row>
    <row r="20047" spans="1:10" hidden="1" x14ac:dyDescent="0.3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14</v>
      </c>
    </row>
    <row r="20048" spans="1:10" hidden="1" x14ac:dyDescent="0.3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14</v>
      </c>
    </row>
    <row r="20049" spans="1:10" hidden="1" x14ac:dyDescent="0.3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14</v>
      </c>
    </row>
    <row r="20050" spans="1:10" hidden="1" x14ac:dyDescent="0.3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14</v>
      </c>
    </row>
    <row r="20051" spans="1:10" hidden="1" x14ac:dyDescent="0.3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14</v>
      </c>
    </row>
    <row r="20052" spans="1:10" hidden="1" x14ac:dyDescent="0.3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14</v>
      </c>
    </row>
    <row r="20053" spans="1:10" hidden="1" x14ac:dyDescent="0.3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14</v>
      </c>
    </row>
    <row r="20054" spans="1:10" hidden="1" x14ac:dyDescent="0.3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14</v>
      </c>
    </row>
    <row r="20055" spans="1:10" hidden="1" x14ac:dyDescent="0.3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14</v>
      </c>
    </row>
    <row r="20056" spans="1:10" hidden="1" x14ac:dyDescent="0.3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14</v>
      </c>
    </row>
    <row r="20057" spans="1:10" hidden="1" x14ac:dyDescent="0.3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14</v>
      </c>
    </row>
    <row r="20058" spans="1:10" hidden="1" x14ac:dyDescent="0.3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14</v>
      </c>
    </row>
    <row r="20059" spans="1:10" hidden="1" x14ac:dyDescent="0.3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14</v>
      </c>
    </row>
    <row r="20060" spans="1:10" hidden="1" x14ac:dyDescent="0.3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14</v>
      </c>
    </row>
    <row r="20061" spans="1:10" hidden="1" x14ac:dyDescent="0.3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14</v>
      </c>
    </row>
    <row r="20062" spans="1:10" hidden="1" x14ac:dyDescent="0.3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14</v>
      </c>
    </row>
    <row r="20063" spans="1:10" hidden="1" x14ac:dyDescent="0.3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14</v>
      </c>
    </row>
    <row r="20064" spans="1:10" hidden="1" x14ac:dyDescent="0.3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14</v>
      </c>
    </row>
    <row r="20065" spans="1:10" hidden="1" x14ac:dyDescent="0.3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14</v>
      </c>
    </row>
    <row r="20066" spans="1:10" hidden="1" x14ac:dyDescent="0.3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14</v>
      </c>
    </row>
    <row r="20067" spans="1:10" hidden="1" x14ac:dyDescent="0.3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14</v>
      </c>
    </row>
    <row r="20068" spans="1:10" hidden="1" x14ac:dyDescent="0.3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14</v>
      </c>
    </row>
    <row r="20069" spans="1:10" hidden="1" x14ac:dyDescent="0.3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14</v>
      </c>
    </row>
    <row r="20070" spans="1:10" hidden="1" x14ac:dyDescent="0.3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14</v>
      </c>
    </row>
    <row r="20071" spans="1:10" hidden="1" x14ac:dyDescent="0.3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14</v>
      </c>
    </row>
    <row r="20072" spans="1:10" hidden="1" x14ac:dyDescent="0.3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14</v>
      </c>
    </row>
    <row r="20073" spans="1:10" hidden="1" x14ac:dyDescent="0.3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14</v>
      </c>
    </row>
    <row r="20074" spans="1:10" hidden="1" x14ac:dyDescent="0.3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14</v>
      </c>
    </row>
    <row r="20075" spans="1:10" hidden="1" x14ac:dyDescent="0.3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14</v>
      </c>
    </row>
    <row r="20076" spans="1:10" hidden="1" x14ac:dyDescent="0.3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14</v>
      </c>
    </row>
    <row r="20077" spans="1:10" hidden="1" x14ac:dyDescent="0.3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14</v>
      </c>
    </row>
    <row r="20078" spans="1:10" hidden="1" x14ac:dyDescent="0.3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14</v>
      </c>
    </row>
    <row r="20079" spans="1:10" hidden="1" x14ac:dyDescent="0.3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14</v>
      </c>
    </row>
    <row r="20080" spans="1:10" hidden="1" x14ac:dyDescent="0.3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14</v>
      </c>
    </row>
    <row r="20081" spans="1:10" hidden="1" x14ac:dyDescent="0.3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14</v>
      </c>
    </row>
    <row r="20082" spans="1:10" hidden="1" x14ac:dyDescent="0.3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14</v>
      </c>
    </row>
    <row r="20083" spans="1:10" hidden="1" x14ac:dyDescent="0.3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14</v>
      </c>
    </row>
    <row r="20084" spans="1:10" hidden="1" x14ac:dyDescent="0.3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14</v>
      </c>
    </row>
    <row r="20085" spans="1:10" hidden="1" x14ac:dyDescent="0.3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14</v>
      </c>
    </row>
    <row r="20086" spans="1:10" hidden="1" x14ac:dyDescent="0.3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14</v>
      </c>
    </row>
    <row r="20087" spans="1:10" hidden="1" x14ac:dyDescent="0.3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14</v>
      </c>
    </row>
    <row r="20088" spans="1:10" hidden="1" x14ac:dyDescent="0.3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14</v>
      </c>
    </row>
    <row r="20089" spans="1:10" hidden="1" x14ac:dyDescent="0.3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14</v>
      </c>
    </row>
    <row r="20090" spans="1:10" hidden="1" x14ac:dyDescent="0.3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14</v>
      </c>
    </row>
    <row r="20091" spans="1:10" hidden="1" x14ac:dyDescent="0.3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14</v>
      </c>
    </row>
    <row r="20092" spans="1:10" hidden="1" x14ac:dyDescent="0.3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14</v>
      </c>
    </row>
    <row r="20093" spans="1:10" hidden="1" x14ac:dyDescent="0.3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14</v>
      </c>
    </row>
    <row r="20094" spans="1:10" hidden="1" x14ac:dyDescent="0.3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14</v>
      </c>
    </row>
    <row r="20095" spans="1:10" hidden="1" x14ac:dyDescent="0.3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14</v>
      </c>
    </row>
    <row r="20096" spans="1:10" hidden="1" x14ac:dyDescent="0.3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14</v>
      </c>
    </row>
    <row r="20097" spans="1:10" hidden="1" x14ac:dyDescent="0.3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14</v>
      </c>
    </row>
    <row r="20098" spans="1:10" hidden="1" x14ac:dyDescent="0.3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14</v>
      </c>
    </row>
    <row r="20099" spans="1:10" hidden="1" x14ac:dyDescent="0.3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14</v>
      </c>
    </row>
    <row r="20100" spans="1:10" hidden="1" x14ac:dyDescent="0.3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14</v>
      </c>
    </row>
    <row r="20101" spans="1:10" hidden="1" x14ac:dyDescent="0.3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14</v>
      </c>
    </row>
    <row r="20102" spans="1:10" hidden="1" x14ac:dyDescent="0.3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14</v>
      </c>
    </row>
    <row r="20103" spans="1:10" hidden="1" x14ac:dyDescent="0.3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14</v>
      </c>
    </row>
    <row r="20104" spans="1:10" hidden="1" x14ac:dyDescent="0.3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14</v>
      </c>
    </row>
    <row r="20105" spans="1:10" hidden="1" x14ac:dyDescent="0.3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14</v>
      </c>
    </row>
    <row r="20106" spans="1:10" hidden="1" x14ac:dyDescent="0.3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14</v>
      </c>
    </row>
    <row r="20107" spans="1:10" hidden="1" x14ac:dyDescent="0.3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14</v>
      </c>
    </row>
    <row r="20108" spans="1:10" hidden="1" x14ac:dyDescent="0.3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14</v>
      </c>
    </row>
    <row r="20109" spans="1:10" hidden="1" x14ac:dyDescent="0.3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14</v>
      </c>
    </row>
    <row r="20110" spans="1:10" hidden="1" x14ac:dyDescent="0.3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14</v>
      </c>
    </row>
    <row r="20111" spans="1:10" hidden="1" x14ac:dyDescent="0.3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14</v>
      </c>
    </row>
    <row r="20112" spans="1:10" hidden="1" x14ac:dyDescent="0.3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14</v>
      </c>
    </row>
    <row r="20113" spans="1:10" hidden="1" x14ac:dyDescent="0.3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14</v>
      </c>
    </row>
    <row r="20114" spans="1:10" hidden="1" x14ac:dyDescent="0.3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14</v>
      </c>
    </row>
    <row r="20115" spans="1:10" hidden="1" x14ac:dyDescent="0.3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14</v>
      </c>
    </row>
    <row r="20116" spans="1:10" hidden="1" x14ac:dyDescent="0.3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14</v>
      </c>
    </row>
    <row r="20117" spans="1:10" hidden="1" x14ac:dyDescent="0.3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14</v>
      </c>
    </row>
    <row r="20118" spans="1:10" hidden="1" x14ac:dyDescent="0.3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14</v>
      </c>
    </row>
    <row r="20119" spans="1:10" hidden="1" x14ac:dyDescent="0.3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14</v>
      </c>
    </row>
    <row r="20120" spans="1:10" hidden="1" x14ac:dyDescent="0.3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14</v>
      </c>
    </row>
    <row r="20121" spans="1:10" hidden="1" x14ac:dyDescent="0.3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14</v>
      </c>
    </row>
    <row r="20122" spans="1:10" hidden="1" x14ac:dyDescent="0.3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14</v>
      </c>
    </row>
    <row r="20123" spans="1:10" hidden="1" x14ac:dyDescent="0.3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14</v>
      </c>
    </row>
    <row r="20124" spans="1:10" hidden="1" x14ac:dyDescent="0.3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14</v>
      </c>
    </row>
    <row r="20125" spans="1:10" x14ac:dyDescent="0.3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</row>
    <row r="20126" spans="1:10" x14ac:dyDescent="0.3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</row>
    <row r="20127" spans="1:10" x14ac:dyDescent="0.3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</row>
    <row r="20128" spans="1:10" x14ac:dyDescent="0.3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</row>
    <row r="20129" spans="1:10" x14ac:dyDescent="0.3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</row>
    <row r="20130" spans="1:10" x14ac:dyDescent="0.3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</row>
    <row r="20131" spans="1:10" x14ac:dyDescent="0.3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</row>
    <row r="20132" spans="1:10" x14ac:dyDescent="0.3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</row>
    <row r="20133" spans="1:10" x14ac:dyDescent="0.3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</row>
    <row r="20134" spans="1:10" x14ac:dyDescent="0.3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</row>
    <row r="20135" spans="1:10" x14ac:dyDescent="0.3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</row>
    <row r="20136" spans="1:10" x14ac:dyDescent="0.3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</row>
    <row r="20137" spans="1:10" x14ac:dyDescent="0.3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</row>
    <row r="20138" spans="1:10" x14ac:dyDescent="0.3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</row>
    <row r="20139" spans="1:10" x14ac:dyDescent="0.3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</row>
    <row r="20140" spans="1:10" x14ac:dyDescent="0.3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</row>
    <row r="20141" spans="1:10" x14ac:dyDescent="0.3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</row>
    <row r="20142" spans="1:10" x14ac:dyDescent="0.3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</row>
    <row r="20143" spans="1:10" x14ac:dyDescent="0.3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</row>
    <row r="20144" spans="1:10" x14ac:dyDescent="0.3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</row>
    <row r="20145" spans="1:10" x14ac:dyDescent="0.3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</row>
    <row r="20146" spans="1:10" x14ac:dyDescent="0.3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</row>
    <row r="20147" spans="1:10" x14ac:dyDescent="0.3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</row>
    <row r="20148" spans="1:10" x14ac:dyDescent="0.3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</row>
    <row r="20149" spans="1:10" x14ac:dyDescent="0.3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</row>
    <row r="20150" spans="1:10" x14ac:dyDescent="0.3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</row>
    <row r="20151" spans="1:10" x14ac:dyDescent="0.3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</row>
    <row r="20152" spans="1:10" x14ac:dyDescent="0.3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</row>
    <row r="20153" spans="1:10" x14ac:dyDescent="0.3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</row>
    <row r="20154" spans="1:10" x14ac:dyDescent="0.3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</row>
    <row r="20155" spans="1:10" x14ac:dyDescent="0.3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</row>
    <row r="20156" spans="1:10" x14ac:dyDescent="0.3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</row>
    <row r="20157" spans="1:10" x14ac:dyDescent="0.3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</row>
    <row r="20158" spans="1:10" x14ac:dyDescent="0.3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</row>
    <row r="20159" spans="1:10" x14ac:dyDescent="0.3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</row>
    <row r="20160" spans="1:10" x14ac:dyDescent="0.3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</row>
    <row r="20161" spans="1:10" hidden="1" x14ac:dyDescent="0.3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16</v>
      </c>
    </row>
    <row r="20162" spans="1:10" hidden="1" x14ac:dyDescent="0.3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16</v>
      </c>
    </row>
    <row r="20163" spans="1:10" hidden="1" x14ac:dyDescent="0.3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16</v>
      </c>
    </row>
    <row r="20164" spans="1:10" hidden="1" x14ac:dyDescent="0.3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16</v>
      </c>
    </row>
    <row r="20165" spans="1:10" hidden="1" x14ac:dyDescent="0.3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16</v>
      </c>
    </row>
    <row r="20166" spans="1:10" x14ac:dyDescent="0.3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</row>
    <row r="20167" spans="1:10" x14ac:dyDescent="0.3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</row>
    <row r="20168" spans="1:10" hidden="1" x14ac:dyDescent="0.3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16</v>
      </c>
    </row>
    <row r="20169" spans="1:10" x14ac:dyDescent="0.3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</row>
    <row r="20170" spans="1:10" hidden="1" x14ac:dyDescent="0.3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16</v>
      </c>
    </row>
    <row r="20171" spans="1:10" hidden="1" x14ac:dyDescent="0.3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16</v>
      </c>
    </row>
    <row r="20172" spans="1:10" hidden="1" x14ac:dyDescent="0.3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16</v>
      </c>
    </row>
    <row r="20173" spans="1:10" hidden="1" x14ac:dyDescent="0.3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16</v>
      </c>
    </row>
    <row r="20174" spans="1:10" hidden="1" x14ac:dyDescent="0.3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16</v>
      </c>
    </row>
    <row r="20175" spans="1:10" hidden="1" x14ac:dyDescent="0.3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16</v>
      </c>
    </row>
    <row r="20176" spans="1:10" hidden="1" x14ac:dyDescent="0.3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16</v>
      </c>
    </row>
    <row r="20177" spans="1:10" hidden="1" x14ac:dyDescent="0.3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16</v>
      </c>
    </row>
    <row r="20178" spans="1:10" hidden="1" x14ac:dyDescent="0.3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16</v>
      </c>
    </row>
    <row r="20179" spans="1:10" hidden="1" x14ac:dyDescent="0.3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16</v>
      </c>
    </row>
    <row r="20180" spans="1:10" hidden="1" x14ac:dyDescent="0.3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16</v>
      </c>
    </row>
    <row r="20181" spans="1:10" hidden="1" x14ac:dyDescent="0.3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16</v>
      </c>
    </row>
    <row r="20182" spans="1:10" hidden="1" x14ac:dyDescent="0.3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16</v>
      </c>
    </row>
    <row r="20183" spans="1:10" hidden="1" x14ac:dyDescent="0.3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16</v>
      </c>
    </row>
    <row r="20184" spans="1:10" x14ac:dyDescent="0.3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</row>
    <row r="20185" spans="1:10" hidden="1" x14ac:dyDescent="0.3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16</v>
      </c>
    </row>
    <row r="20186" spans="1:10" hidden="1" x14ac:dyDescent="0.3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16</v>
      </c>
    </row>
    <row r="20187" spans="1:10" hidden="1" x14ac:dyDescent="0.3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16</v>
      </c>
    </row>
    <row r="20188" spans="1:10" hidden="1" x14ac:dyDescent="0.3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16</v>
      </c>
    </row>
    <row r="20189" spans="1:10" hidden="1" x14ac:dyDescent="0.3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16</v>
      </c>
    </row>
    <row r="20190" spans="1:10" hidden="1" x14ac:dyDescent="0.3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16</v>
      </c>
    </row>
    <row r="20191" spans="1:10" hidden="1" x14ac:dyDescent="0.3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16</v>
      </c>
    </row>
    <row r="20192" spans="1:10" hidden="1" x14ac:dyDescent="0.3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16</v>
      </c>
    </row>
    <row r="20193" spans="1:10" hidden="1" x14ac:dyDescent="0.3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16</v>
      </c>
    </row>
    <row r="20194" spans="1:10" hidden="1" x14ac:dyDescent="0.3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16</v>
      </c>
    </row>
    <row r="20195" spans="1:10" hidden="1" x14ac:dyDescent="0.3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16</v>
      </c>
    </row>
    <row r="20196" spans="1:10" hidden="1" x14ac:dyDescent="0.3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16</v>
      </c>
    </row>
    <row r="20197" spans="1:10" hidden="1" x14ac:dyDescent="0.3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16</v>
      </c>
    </row>
    <row r="20198" spans="1:10" hidden="1" x14ac:dyDescent="0.3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16</v>
      </c>
    </row>
    <row r="20199" spans="1:10" hidden="1" x14ac:dyDescent="0.3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16</v>
      </c>
    </row>
    <row r="20200" spans="1:10" hidden="1" x14ac:dyDescent="0.3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16</v>
      </c>
    </row>
    <row r="20201" spans="1:10" hidden="1" x14ac:dyDescent="0.3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16</v>
      </c>
    </row>
    <row r="20202" spans="1:10" hidden="1" x14ac:dyDescent="0.3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16</v>
      </c>
    </row>
    <row r="20203" spans="1:10" hidden="1" x14ac:dyDescent="0.3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16</v>
      </c>
    </row>
    <row r="20204" spans="1:10" hidden="1" x14ac:dyDescent="0.3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16</v>
      </c>
    </row>
    <row r="20205" spans="1:10" hidden="1" x14ac:dyDescent="0.3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16</v>
      </c>
    </row>
    <row r="20206" spans="1:10" hidden="1" x14ac:dyDescent="0.3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16</v>
      </c>
    </row>
    <row r="20207" spans="1:10" hidden="1" x14ac:dyDescent="0.3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16</v>
      </c>
    </row>
    <row r="20208" spans="1:10" hidden="1" x14ac:dyDescent="0.3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16</v>
      </c>
    </row>
    <row r="20209" spans="1:10" hidden="1" x14ac:dyDescent="0.3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16</v>
      </c>
    </row>
    <row r="20210" spans="1:10" hidden="1" x14ac:dyDescent="0.3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16</v>
      </c>
    </row>
    <row r="20211" spans="1:10" hidden="1" x14ac:dyDescent="0.3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16</v>
      </c>
    </row>
    <row r="20212" spans="1:10" hidden="1" x14ac:dyDescent="0.3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16</v>
      </c>
    </row>
    <row r="20213" spans="1:10" hidden="1" x14ac:dyDescent="0.3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16</v>
      </c>
    </row>
    <row r="20214" spans="1:10" hidden="1" x14ac:dyDescent="0.3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16</v>
      </c>
    </row>
    <row r="20215" spans="1:10" hidden="1" x14ac:dyDescent="0.3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16</v>
      </c>
    </row>
    <row r="20216" spans="1:10" hidden="1" x14ac:dyDescent="0.3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16</v>
      </c>
    </row>
    <row r="20217" spans="1:10" hidden="1" x14ac:dyDescent="0.3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16</v>
      </c>
    </row>
    <row r="20218" spans="1:10" hidden="1" x14ac:dyDescent="0.3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16</v>
      </c>
    </row>
    <row r="20219" spans="1:10" hidden="1" x14ac:dyDescent="0.3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16</v>
      </c>
    </row>
    <row r="20220" spans="1:10" hidden="1" x14ac:dyDescent="0.3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16</v>
      </c>
    </row>
    <row r="20221" spans="1:10" hidden="1" x14ac:dyDescent="0.3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16</v>
      </c>
    </row>
    <row r="20222" spans="1:10" hidden="1" x14ac:dyDescent="0.3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16</v>
      </c>
    </row>
    <row r="20223" spans="1:10" hidden="1" x14ac:dyDescent="0.3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16</v>
      </c>
    </row>
    <row r="20224" spans="1:10" hidden="1" x14ac:dyDescent="0.3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16</v>
      </c>
    </row>
    <row r="20225" spans="1:10" hidden="1" x14ac:dyDescent="0.3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16</v>
      </c>
    </row>
    <row r="20226" spans="1:10" hidden="1" x14ac:dyDescent="0.3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16</v>
      </c>
    </row>
    <row r="20227" spans="1:10" hidden="1" x14ac:dyDescent="0.3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16</v>
      </c>
    </row>
    <row r="20228" spans="1:10" hidden="1" x14ac:dyDescent="0.3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16</v>
      </c>
    </row>
    <row r="20229" spans="1:10" hidden="1" x14ac:dyDescent="0.3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16</v>
      </c>
    </row>
    <row r="20230" spans="1:10" hidden="1" x14ac:dyDescent="0.3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16</v>
      </c>
    </row>
    <row r="20231" spans="1:10" hidden="1" x14ac:dyDescent="0.3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16</v>
      </c>
    </row>
    <row r="20232" spans="1:10" hidden="1" x14ac:dyDescent="0.3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16</v>
      </c>
    </row>
    <row r="20233" spans="1:10" hidden="1" x14ac:dyDescent="0.3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16</v>
      </c>
    </row>
    <row r="20234" spans="1:10" hidden="1" x14ac:dyDescent="0.3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16</v>
      </c>
    </row>
    <row r="20235" spans="1:10" hidden="1" x14ac:dyDescent="0.3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16</v>
      </c>
    </row>
    <row r="20236" spans="1:10" hidden="1" x14ac:dyDescent="0.3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16</v>
      </c>
    </row>
    <row r="20237" spans="1:10" hidden="1" x14ac:dyDescent="0.3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16</v>
      </c>
    </row>
    <row r="20238" spans="1:10" hidden="1" x14ac:dyDescent="0.3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16</v>
      </c>
    </row>
    <row r="20239" spans="1:10" hidden="1" x14ac:dyDescent="0.3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16</v>
      </c>
    </row>
    <row r="20240" spans="1:10" hidden="1" x14ac:dyDescent="0.3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16</v>
      </c>
    </row>
    <row r="20241" spans="1:10" hidden="1" x14ac:dyDescent="0.3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16</v>
      </c>
    </row>
    <row r="20242" spans="1:10" hidden="1" x14ac:dyDescent="0.3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16</v>
      </c>
    </row>
    <row r="20243" spans="1:10" hidden="1" x14ac:dyDescent="0.3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16</v>
      </c>
    </row>
    <row r="20244" spans="1:10" hidden="1" x14ac:dyDescent="0.3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16</v>
      </c>
    </row>
    <row r="20245" spans="1:10" hidden="1" x14ac:dyDescent="0.3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16</v>
      </c>
    </row>
    <row r="20246" spans="1:10" hidden="1" x14ac:dyDescent="0.3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16</v>
      </c>
    </row>
    <row r="20247" spans="1:10" hidden="1" x14ac:dyDescent="0.3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16</v>
      </c>
    </row>
    <row r="20248" spans="1:10" hidden="1" x14ac:dyDescent="0.3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16</v>
      </c>
    </row>
    <row r="20249" spans="1:10" hidden="1" x14ac:dyDescent="0.3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16</v>
      </c>
    </row>
    <row r="20250" spans="1:10" hidden="1" x14ac:dyDescent="0.3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16</v>
      </c>
    </row>
    <row r="20251" spans="1:10" hidden="1" x14ac:dyDescent="0.3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16</v>
      </c>
    </row>
    <row r="20252" spans="1:10" hidden="1" x14ac:dyDescent="0.3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16</v>
      </c>
    </row>
    <row r="20253" spans="1:10" hidden="1" x14ac:dyDescent="0.3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16</v>
      </c>
    </row>
    <row r="20254" spans="1:10" hidden="1" x14ac:dyDescent="0.3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16</v>
      </c>
    </row>
    <row r="20255" spans="1:10" hidden="1" x14ac:dyDescent="0.3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16</v>
      </c>
    </row>
    <row r="20256" spans="1:10" hidden="1" x14ac:dyDescent="0.3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16</v>
      </c>
    </row>
    <row r="20257" spans="1:10" hidden="1" x14ac:dyDescent="0.3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16</v>
      </c>
    </row>
    <row r="20258" spans="1:10" hidden="1" x14ac:dyDescent="0.3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16</v>
      </c>
    </row>
    <row r="20259" spans="1:10" hidden="1" x14ac:dyDescent="0.3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16</v>
      </c>
    </row>
    <row r="20260" spans="1:10" hidden="1" x14ac:dyDescent="0.3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16</v>
      </c>
    </row>
    <row r="20261" spans="1:10" hidden="1" x14ac:dyDescent="0.3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16</v>
      </c>
    </row>
    <row r="20262" spans="1:10" hidden="1" x14ac:dyDescent="0.3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16</v>
      </c>
    </row>
    <row r="20263" spans="1:10" hidden="1" x14ac:dyDescent="0.3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16</v>
      </c>
    </row>
    <row r="20264" spans="1:10" hidden="1" x14ac:dyDescent="0.3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16</v>
      </c>
    </row>
    <row r="20265" spans="1:10" hidden="1" x14ac:dyDescent="0.3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16</v>
      </c>
    </row>
    <row r="20266" spans="1:10" hidden="1" x14ac:dyDescent="0.3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16</v>
      </c>
    </row>
    <row r="20267" spans="1:10" hidden="1" x14ac:dyDescent="0.3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16</v>
      </c>
    </row>
    <row r="20268" spans="1:10" hidden="1" x14ac:dyDescent="0.3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16</v>
      </c>
    </row>
    <row r="20269" spans="1:10" hidden="1" x14ac:dyDescent="0.3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16</v>
      </c>
    </row>
    <row r="20270" spans="1:10" hidden="1" x14ac:dyDescent="0.3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16</v>
      </c>
    </row>
    <row r="20271" spans="1:10" hidden="1" x14ac:dyDescent="0.3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16</v>
      </c>
    </row>
    <row r="20272" spans="1:10" hidden="1" x14ac:dyDescent="0.3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16</v>
      </c>
    </row>
    <row r="20273" spans="1:10" hidden="1" x14ac:dyDescent="0.3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16</v>
      </c>
    </row>
    <row r="20274" spans="1:10" hidden="1" x14ac:dyDescent="0.3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16</v>
      </c>
    </row>
    <row r="20275" spans="1:10" hidden="1" x14ac:dyDescent="0.3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16</v>
      </c>
    </row>
    <row r="20276" spans="1:10" hidden="1" x14ac:dyDescent="0.3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16</v>
      </c>
    </row>
    <row r="20277" spans="1:10" hidden="1" x14ac:dyDescent="0.3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16</v>
      </c>
    </row>
    <row r="20278" spans="1:10" hidden="1" x14ac:dyDescent="0.3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16</v>
      </c>
    </row>
    <row r="20279" spans="1:10" hidden="1" x14ac:dyDescent="0.3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16</v>
      </c>
    </row>
    <row r="20280" spans="1:10" hidden="1" x14ac:dyDescent="0.3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16</v>
      </c>
    </row>
    <row r="20281" spans="1:10" hidden="1" x14ac:dyDescent="0.3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16</v>
      </c>
    </row>
    <row r="20282" spans="1:10" hidden="1" x14ac:dyDescent="0.3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16</v>
      </c>
    </row>
    <row r="20283" spans="1:10" hidden="1" x14ac:dyDescent="0.3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16</v>
      </c>
    </row>
    <row r="20284" spans="1:10" hidden="1" x14ac:dyDescent="0.3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16</v>
      </c>
    </row>
    <row r="20285" spans="1:10" hidden="1" x14ac:dyDescent="0.3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16</v>
      </c>
    </row>
    <row r="20286" spans="1:10" hidden="1" x14ac:dyDescent="0.3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16</v>
      </c>
    </row>
    <row r="20287" spans="1:10" hidden="1" x14ac:dyDescent="0.3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16</v>
      </c>
    </row>
    <row r="20288" spans="1:10" hidden="1" x14ac:dyDescent="0.3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16</v>
      </c>
    </row>
    <row r="20289" spans="1:10" hidden="1" x14ac:dyDescent="0.3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16</v>
      </c>
    </row>
    <row r="20290" spans="1:10" hidden="1" x14ac:dyDescent="0.3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16</v>
      </c>
    </row>
    <row r="20291" spans="1:10" hidden="1" x14ac:dyDescent="0.3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16</v>
      </c>
    </row>
    <row r="20292" spans="1:10" hidden="1" x14ac:dyDescent="0.3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16</v>
      </c>
    </row>
    <row r="20293" spans="1:10" hidden="1" x14ac:dyDescent="0.3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16</v>
      </c>
    </row>
    <row r="20294" spans="1:10" hidden="1" x14ac:dyDescent="0.3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16</v>
      </c>
    </row>
    <row r="20295" spans="1:10" hidden="1" x14ac:dyDescent="0.3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16</v>
      </c>
    </row>
    <row r="20296" spans="1:10" hidden="1" x14ac:dyDescent="0.3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16</v>
      </c>
    </row>
    <row r="20297" spans="1:10" hidden="1" x14ac:dyDescent="0.3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16</v>
      </c>
    </row>
    <row r="20298" spans="1:10" hidden="1" x14ac:dyDescent="0.3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16</v>
      </c>
    </row>
    <row r="20299" spans="1:10" hidden="1" x14ac:dyDescent="0.3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16</v>
      </c>
    </row>
    <row r="20300" spans="1:10" hidden="1" x14ac:dyDescent="0.3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16</v>
      </c>
    </row>
    <row r="20301" spans="1:10" hidden="1" x14ac:dyDescent="0.3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16</v>
      </c>
    </row>
    <row r="20302" spans="1:10" hidden="1" x14ac:dyDescent="0.3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16</v>
      </c>
    </row>
    <row r="20303" spans="1:10" hidden="1" x14ac:dyDescent="0.3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16</v>
      </c>
    </row>
    <row r="20304" spans="1:10" hidden="1" x14ac:dyDescent="0.3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16</v>
      </c>
    </row>
    <row r="20305" spans="1:10" hidden="1" x14ac:dyDescent="0.3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16</v>
      </c>
    </row>
    <row r="20306" spans="1:10" hidden="1" x14ac:dyDescent="0.3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16</v>
      </c>
    </row>
    <row r="20307" spans="1:10" hidden="1" x14ac:dyDescent="0.3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16</v>
      </c>
    </row>
    <row r="20308" spans="1:10" hidden="1" x14ac:dyDescent="0.3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16</v>
      </c>
    </row>
    <row r="20309" spans="1:10" hidden="1" x14ac:dyDescent="0.3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16</v>
      </c>
    </row>
    <row r="20310" spans="1:10" hidden="1" x14ac:dyDescent="0.3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16</v>
      </c>
    </row>
    <row r="20311" spans="1:10" hidden="1" x14ac:dyDescent="0.3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16</v>
      </c>
    </row>
    <row r="20312" spans="1:10" hidden="1" x14ac:dyDescent="0.3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16</v>
      </c>
    </row>
    <row r="20313" spans="1:10" hidden="1" x14ac:dyDescent="0.3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16</v>
      </c>
    </row>
    <row r="20314" spans="1:10" hidden="1" x14ac:dyDescent="0.3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16</v>
      </c>
    </row>
    <row r="20315" spans="1:10" hidden="1" x14ac:dyDescent="0.3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16</v>
      </c>
    </row>
    <row r="20316" spans="1:10" hidden="1" x14ac:dyDescent="0.3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16</v>
      </c>
    </row>
    <row r="20317" spans="1:10" hidden="1" x14ac:dyDescent="0.3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16</v>
      </c>
    </row>
    <row r="20318" spans="1:10" hidden="1" x14ac:dyDescent="0.3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16</v>
      </c>
    </row>
    <row r="20319" spans="1:10" hidden="1" x14ac:dyDescent="0.3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16</v>
      </c>
    </row>
    <row r="20320" spans="1:10" hidden="1" x14ac:dyDescent="0.3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16</v>
      </c>
    </row>
    <row r="20321" spans="1:10" hidden="1" x14ac:dyDescent="0.3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16</v>
      </c>
    </row>
    <row r="20322" spans="1:10" hidden="1" x14ac:dyDescent="0.3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16</v>
      </c>
    </row>
    <row r="20323" spans="1:10" hidden="1" x14ac:dyDescent="0.3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16</v>
      </c>
    </row>
    <row r="20324" spans="1:10" hidden="1" x14ac:dyDescent="0.3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16</v>
      </c>
    </row>
    <row r="20325" spans="1:10" hidden="1" x14ac:dyDescent="0.3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16</v>
      </c>
    </row>
    <row r="20326" spans="1:10" hidden="1" x14ac:dyDescent="0.3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16</v>
      </c>
    </row>
    <row r="20327" spans="1:10" x14ac:dyDescent="0.3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</row>
    <row r="20328" spans="1:10" x14ac:dyDescent="0.3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</row>
    <row r="20329" spans="1:10" x14ac:dyDescent="0.3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</row>
    <row r="20330" spans="1:10" x14ac:dyDescent="0.3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</row>
    <row r="20331" spans="1:10" x14ac:dyDescent="0.3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</row>
    <row r="20332" spans="1:10" x14ac:dyDescent="0.3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</row>
    <row r="20333" spans="1:10" x14ac:dyDescent="0.3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</row>
    <row r="20334" spans="1:10" x14ac:dyDescent="0.3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</row>
    <row r="20335" spans="1:10" x14ac:dyDescent="0.3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</row>
    <row r="20336" spans="1:10" x14ac:dyDescent="0.3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</row>
    <row r="20337" spans="1:10" x14ac:dyDescent="0.3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</row>
    <row r="20338" spans="1:10" x14ac:dyDescent="0.3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</row>
    <row r="20339" spans="1:10" x14ac:dyDescent="0.3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</row>
    <row r="20340" spans="1:10" x14ac:dyDescent="0.3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</row>
    <row r="20341" spans="1:10" x14ac:dyDescent="0.3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</row>
    <row r="20342" spans="1:10" x14ac:dyDescent="0.3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</row>
    <row r="20343" spans="1:10" x14ac:dyDescent="0.3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</row>
    <row r="20344" spans="1:10" x14ac:dyDescent="0.3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</row>
    <row r="20345" spans="1:10" x14ac:dyDescent="0.3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</row>
    <row r="20346" spans="1:10" x14ac:dyDescent="0.3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</row>
    <row r="20347" spans="1:10" x14ac:dyDescent="0.3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</row>
    <row r="20348" spans="1:10" x14ac:dyDescent="0.3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</row>
    <row r="20349" spans="1:10" x14ac:dyDescent="0.3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</row>
    <row r="20350" spans="1:10" hidden="1" x14ac:dyDescent="0.3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16</v>
      </c>
    </row>
    <row r="20351" spans="1:10" hidden="1" x14ac:dyDescent="0.3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16</v>
      </c>
    </row>
    <row r="20352" spans="1:10" x14ac:dyDescent="0.3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</row>
    <row r="20353" spans="1:10" x14ac:dyDescent="0.3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</row>
    <row r="20354" spans="1:10" hidden="1" x14ac:dyDescent="0.3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16</v>
      </c>
    </row>
    <row r="20355" spans="1:10" hidden="1" x14ac:dyDescent="0.3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16</v>
      </c>
    </row>
    <row r="20356" spans="1:10" x14ac:dyDescent="0.3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</row>
    <row r="20357" spans="1:10" x14ac:dyDescent="0.3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</row>
    <row r="20358" spans="1:10" x14ac:dyDescent="0.3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</row>
    <row r="20359" spans="1:10" x14ac:dyDescent="0.3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</row>
    <row r="20360" spans="1:10" x14ac:dyDescent="0.3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</row>
    <row r="20361" spans="1:10" x14ac:dyDescent="0.3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</row>
    <row r="20362" spans="1:10" x14ac:dyDescent="0.3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</row>
    <row r="20363" spans="1:10" x14ac:dyDescent="0.3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</row>
    <row r="20364" spans="1:10" x14ac:dyDescent="0.3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</row>
    <row r="20365" spans="1:10" x14ac:dyDescent="0.3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</row>
    <row r="20366" spans="1:10" x14ac:dyDescent="0.3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</row>
    <row r="20367" spans="1:10" x14ac:dyDescent="0.3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</row>
    <row r="20368" spans="1:10" x14ac:dyDescent="0.3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</row>
    <row r="20369" spans="1:10" x14ac:dyDescent="0.3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</row>
    <row r="20370" spans="1:10" x14ac:dyDescent="0.3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</row>
    <row r="20371" spans="1:10" x14ac:dyDescent="0.3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</row>
    <row r="20372" spans="1:10" x14ac:dyDescent="0.3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</row>
    <row r="20373" spans="1:10" x14ac:dyDescent="0.3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</row>
    <row r="20374" spans="1:10" x14ac:dyDescent="0.3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</row>
    <row r="20375" spans="1:10" x14ac:dyDescent="0.3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</row>
    <row r="20376" spans="1:10" x14ac:dyDescent="0.3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</row>
    <row r="20377" spans="1:10" x14ac:dyDescent="0.3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</row>
    <row r="20378" spans="1:10" x14ac:dyDescent="0.3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</row>
    <row r="20379" spans="1:10" x14ac:dyDescent="0.3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</row>
    <row r="20380" spans="1:10" hidden="1" x14ac:dyDescent="0.3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16</v>
      </c>
    </row>
    <row r="20381" spans="1:10" hidden="1" x14ac:dyDescent="0.3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16</v>
      </c>
    </row>
    <row r="20382" spans="1:10" hidden="1" x14ac:dyDescent="0.3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16</v>
      </c>
    </row>
    <row r="20383" spans="1:10" hidden="1" x14ac:dyDescent="0.3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16</v>
      </c>
    </row>
    <row r="20384" spans="1:10" x14ac:dyDescent="0.3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</row>
    <row r="20385" spans="1:10" x14ac:dyDescent="0.3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</row>
    <row r="20386" spans="1:10" x14ac:dyDescent="0.3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</row>
    <row r="20387" spans="1:10" x14ac:dyDescent="0.3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</row>
    <row r="20388" spans="1:10" x14ac:dyDescent="0.3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</row>
    <row r="20389" spans="1:10" x14ac:dyDescent="0.3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</row>
    <row r="20390" spans="1:10" x14ac:dyDescent="0.3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</row>
    <row r="20391" spans="1:10" x14ac:dyDescent="0.3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</row>
    <row r="20392" spans="1:10" x14ac:dyDescent="0.3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</row>
    <row r="20393" spans="1:10" x14ac:dyDescent="0.3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</row>
    <row r="20394" spans="1:10" x14ac:dyDescent="0.3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</row>
    <row r="20395" spans="1:10" x14ac:dyDescent="0.3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</row>
    <row r="20396" spans="1:10" x14ac:dyDescent="0.3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</row>
    <row r="20397" spans="1:10" x14ac:dyDescent="0.3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</row>
    <row r="20398" spans="1:10" x14ac:dyDescent="0.3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</row>
    <row r="20399" spans="1:10" x14ac:dyDescent="0.3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</row>
    <row r="20400" spans="1:10" x14ac:dyDescent="0.3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</row>
    <row r="20401" spans="1:10" x14ac:dyDescent="0.3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</row>
    <row r="20402" spans="1:10" x14ac:dyDescent="0.3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</row>
    <row r="20403" spans="1:10" x14ac:dyDescent="0.3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</row>
    <row r="20404" spans="1:10" x14ac:dyDescent="0.3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</row>
    <row r="20405" spans="1:10" x14ac:dyDescent="0.3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</row>
    <row r="20406" spans="1:10" x14ac:dyDescent="0.3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</row>
    <row r="20407" spans="1:10" x14ac:dyDescent="0.3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</row>
    <row r="20408" spans="1:10" x14ac:dyDescent="0.3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</row>
    <row r="20409" spans="1:10" x14ac:dyDescent="0.3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</row>
    <row r="20410" spans="1:10" x14ac:dyDescent="0.3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</row>
    <row r="20411" spans="1:10" x14ac:dyDescent="0.3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</row>
    <row r="20412" spans="1:10" x14ac:dyDescent="0.3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</row>
    <row r="20413" spans="1:10" x14ac:dyDescent="0.3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</row>
    <row r="20414" spans="1:10" x14ac:dyDescent="0.3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</row>
    <row r="20415" spans="1:10" x14ac:dyDescent="0.3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</row>
    <row r="20416" spans="1:10" x14ac:dyDescent="0.3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</row>
    <row r="20417" spans="1:10" x14ac:dyDescent="0.3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</row>
    <row r="20418" spans="1:10" x14ac:dyDescent="0.3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</row>
    <row r="20419" spans="1:10" x14ac:dyDescent="0.3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</row>
    <row r="20420" spans="1:10" x14ac:dyDescent="0.3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</row>
    <row r="20421" spans="1:10" x14ac:dyDescent="0.3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</row>
    <row r="20422" spans="1:10" x14ac:dyDescent="0.3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</row>
    <row r="20423" spans="1:10" x14ac:dyDescent="0.3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</row>
    <row r="20424" spans="1:10" x14ac:dyDescent="0.3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</row>
    <row r="20425" spans="1:10" hidden="1" x14ac:dyDescent="0.3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16</v>
      </c>
    </row>
    <row r="20426" spans="1:10" hidden="1" x14ac:dyDescent="0.3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16</v>
      </c>
    </row>
    <row r="20427" spans="1:10" hidden="1" x14ac:dyDescent="0.3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16</v>
      </c>
    </row>
    <row r="20428" spans="1:10" x14ac:dyDescent="0.3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</row>
    <row r="20429" spans="1:10" x14ac:dyDescent="0.3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</row>
    <row r="20430" spans="1:10" x14ac:dyDescent="0.3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</row>
    <row r="20431" spans="1:10" x14ac:dyDescent="0.3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</row>
    <row r="20432" spans="1:10" x14ac:dyDescent="0.3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</row>
    <row r="20433" spans="1:10" x14ac:dyDescent="0.3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</row>
    <row r="20434" spans="1:10" x14ac:dyDescent="0.3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</row>
    <row r="20435" spans="1:10" x14ac:dyDescent="0.3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</row>
    <row r="20436" spans="1:10" x14ac:dyDescent="0.3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</row>
    <row r="20437" spans="1:10" x14ac:dyDescent="0.3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</row>
    <row r="20438" spans="1:10" x14ac:dyDescent="0.3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</row>
    <row r="20439" spans="1:10" x14ac:dyDescent="0.3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</row>
    <row r="20440" spans="1:10" x14ac:dyDescent="0.3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</row>
    <row r="20441" spans="1:10" x14ac:dyDescent="0.3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</row>
    <row r="20442" spans="1:10" x14ac:dyDescent="0.3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</row>
    <row r="20443" spans="1:10" x14ac:dyDescent="0.3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</row>
    <row r="20444" spans="1:10" x14ac:dyDescent="0.3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</row>
    <row r="20445" spans="1:10" x14ac:dyDescent="0.3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</row>
    <row r="20446" spans="1:10" x14ac:dyDescent="0.3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</row>
    <row r="20447" spans="1:10" x14ac:dyDescent="0.3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</row>
    <row r="20448" spans="1:10" x14ac:dyDescent="0.3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</row>
    <row r="20449" spans="1:10" x14ac:dyDescent="0.3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</row>
    <row r="20450" spans="1:10" x14ac:dyDescent="0.3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</row>
    <row r="20451" spans="1:10" x14ac:dyDescent="0.3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</row>
    <row r="20452" spans="1:10" x14ac:dyDescent="0.3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</row>
    <row r="20453" spans="1:10" x14ac:dyDescent="0.3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</row>
    <row r="20454" spans="1:10" x14ac:dyDescent="0.3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</row>
    <row r="20455" spans="1:10" x14ac:dyDescent="0.3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</row>
    <row r="20456" spans="1:10" x14ac:dyDescent="0.3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</row>
    <row r="20457" spans="1:10" x14ac:dyDescent="0.3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</row>
    <row r="20458" spans="1:10" x14ac:dyDescent="0.3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</row>
    <row r="20459" spans="1:10" x14ac:dyDescent="0.3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</row>
    <row r="20460" spans="1:10" x14ac:dyDescent="0.3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</row>
    <row r="20461" spans="1:10" x14ac:dyDescent="0.3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</row>
    <row r="20462" spans="1:10" x14ac:dyDescent="0.3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</row>
    <row r="20463" spans="1:10" x14ac:dyDescent="0.3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</row>
    <row r="20464" spans="1:10" x14ac:dyDescent="0.3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</row>
    <row r="20465" spans="1:10" x14ac:dyDescent="0.3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</row>
    <row r="20466" spans="1:10" x14ac:dyDescent="0.3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</row>
    <row r="20467" spans="1:10" x14ac:dyDescent="0.3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</row>
    <row r="20468" spans="1:10" x14ac:dyDescent="0.3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</row>
    <row r="20469" spans="1:10" x14ac:dyDescent="0.3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</row>
    <row r="20470" spans="1:10" x14ac:dyDescent="0.3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</row>
    <row r="20471" spans="1:10" x14ac:dyDescent="0.3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</row>
    <row r="20472" spans="1:10" x14ac:dyDescent="0.3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</row>
    <row r="20473" spans="1:10" x14ac:dyDescent="0.3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</row>
    <row r="20474" spans="1:10" x14ac:dyDescent="0.3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</row>
    <row r="20475" spans="1:10" x14ac:dyDescent="0.3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</row>
    <row r="20476" spans="1:10" x14ac:dyDescent="0.3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</row>
    <row r="20477" spans="1:10" x14ac:dyDescent="0.3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</row>
    <row r="20478" spans="1:10" x14ac:dyDescent="0.3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</row>
    <row r="20479" spans="1:10" x14ac:dyDescent="0.3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</row>
    <row r="20480" spans="1:10" x14ac:dyDescent="0.3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</row>
    <row r="20481" spans="1:10" x14ac:dyDescent="0.3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</row>
    <row r="20482" spans="1:10" x14ac:dyDescent="0.3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</row>
    <row r="20483" spans="1:10" x14ac:dyDescent="0.3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</row>
    <row r="20484" spans="1:10" x14ac:dyDescent="0.3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</row>
    <row r="20485" spans="1:10" x14ac:dyDescent="0.3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</row>
    <row r="20486" spans="1:10" x14ac:dyDescent="0.3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</row>
    <row r="20487" spans="1:10" x14ac:dyDescent="0.3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</row>
    <row r="20488" spans="1:10" x14ac:dyDescent="0.3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</row>
    <row r="20489" spans="1:10" x14ac:dyDescent="0.3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</row>
    <row r="20490" spans="1:10" x14ac:dyDescent="0.3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</row>
    <row r="20491" spans="1:10" x14ac:dyDescent="0.3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</row>
    <row r="20492" spans="1:10" x14ac:dyDescent="0.3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</row>
    <row r="20493" spans="1:10" x14ac:dyDescent="0.3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</row>
    <row r="20494" spans="1:10" x14ac:dyDescent="0.3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</row>
    <row r="20495" spans="1:10" x14ac:dyDescent="0.3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</row>
    <row r="20496" spans="1:10" x14ac:dyDescent="0.3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</row>
    <row r="20497" spans="1:10" x14ac:dyDescent="0.3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</row>
    <row r="20498" spans="1:10" x14ac:dyDescent="0.3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</row>
    <row r="20499" spans="1:10" x14ac:dyDescent="0.3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</row>
    <row r="20500" spans="1:10" x14ac:dyDescent="0.3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</row>
    <row r="20501" spans="1:10" x14ac:dyDescent="0.3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</row>
    <row r="20502" spans="1:10" x14ac:dyDescent="0.3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</row>
    <row r="20503" spans="1:10" x14ac:dyDescent="0.3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</row>
    <row r="20504" spans="1:10" x14ac:dyDescent="0.3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</row>
    <row r="20505" spans="1:10" x14ac:dyDescent="0.3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</row>
    <row r="20506" spans="1:10" x14ac:dyDescent="0.3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</row>
    <row r="20507" spans="1:10" x14ac:dyDescent="0.3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</row>
    <row r="20508" spans="1:10" x14ac:dyDescent="0.3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</row>
    <row r="20509" spans="1:10" hidden="1" x14ac:dyDescent="0.3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14</v>
      </c>
    </row>
    <row r="20510" spans="1:10" hidden="1" x14ac:dyDescent="0.3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14</v>
      </c>
    </row>
    <row r="20511" spans="1:10" hidden="1" x14ac:dyDescent="0.3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14</v>
      </c>
    </row>
    <row r="20512" spans="1:10" hidden="1" x14ac:dyDescent="0.3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14</v>
      </c>
    </row>
    <row r="20513" spans="1:10" hidden="1" x14ac:dyDescent="0.3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14</v>
      </c>
    </row>
    <row r="20514" spans="1:10" hidden="1" x14ac:dyDescent="0.3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14</v>
      </c>
    </row>
    <row r="20515" spans="1:10" hidden="1" x14ac:dyDescent="0.3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14</v>
      </c>
    </row>
    <row r="20516" spans="1:10" hidden="1" x14ac:dyDescent="0.3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14</v>
      </c>
    </row>
    <row r="20517" spans="1:10" hidden="1" x14ac:dyDescent="0.3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14</v>
      </c>
    </row>
    <row r="20518" spans="1:10" hidden="1" x14ac:dyDescent="0.3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14</v>
      </c>
    </row>
    <row r="20519" spans="1:10" hidden="1" x14ac:dyDescent="0.3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14</v>
      </c>
    </row>
    <row r="20520" spans="1:10" hidden="1" x14ac:dyDescent="0.3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14</v>
      </c>
    </row>
    <row r="20521" spans="1:10" hidden="1" x14ac:dyDescent="0.3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14</v>
      </c>
    </row>
    <row r="20522" spans="1:10" hidden="1" x14ac:dyDescent="0.3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14</v>
      </c>
    </row>
    <row r="20523" spans="1:10" hidden="1" x14ac:dyDescent="0.3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14</v>
      </c>
    </row>
    <row r="20524" spans="1:10" hidden="1" x14ac:dyDescent="0.3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14</v>
      </c>
    </row>
    <row r="20525" spans="1:10" hidden="1" x14ac:dyDescent="0.3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14</v>
      </c>
    </row>
    <row r="20526" spans="1:10" hidden="1" x14ac:dyDescent="0.3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14</v>
      </c>
    </row>
    <row r="20527" spans="1:10" hidden="1" x14ac:dyDescent="0.3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14</v>
      </c>
    </row>
    <row r="20528" spans="1:10" hidden="1" x14ac:dyDescent="0.3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14</v>
      </c>
    </row>
    <row r="20529" spans="1:10" hidden="1" x14ac:dyDescent="0.3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14</v>
      </c>
    </row>
    <row r="20530" spans="1:10" hidden="1" x14ac:dyDescent="0.3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14</v>
      </c>
    </row>
    <row r="20531" spans="1:10" hidden="1" x14ac:dyDescent="0.3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14</v>
      </c>
    </row>
    <row r="20532" spans="1:10" hidden="1" x14ac:dyDescent="0.3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14</v>
      </c>
    </row>
    <row r="20533" spans="1:10" hidden="1" x14ac:dyDescent="0.3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14</v>
      </c>
    </row>
    <row r="20534" spans="1:10" hidden="1" x14ac:dyDescent="0.3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14</v>
      </c>
    </row>
    <row r="20535" spans="1:10" hidden="1" x14ac:dyDescent="0.3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14</v>
      </c>
    </row>
    <row r="20536" spans="1:10" hidden="1" x14ac:dyDescent="0.3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14</v>
      </c>
    </row>
    <row r="20537" spans="1:10" hidden="1" x14ac:dyDescent="0.3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14</v>
      </c>
    </row>
    <row r="20538" spans="1:10" hidden="1" x14ac:dyDescent="0.3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14</v>
      </c>
    </row>
    <row r="20539" spans="1:10" hidden="1" x14ac:dyDescent="0.3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14</v>
      </c>
    </row>
    <row r="20540" spans="1:10" hidden="1" x14ac:dyDescent="0.3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14</v>
      </c>
    </row>
    <row r="20541" spans="1:10" hidden="1" x14ac:dyDescent="0.3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14</v>
      </c>
    </row>
    <row r="20542" spans="1:10" hidden="1" x14ac:dyDescent="0.3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14</v>
      </c>
    </row>
    <row r="20543" spans="1:10" hidden="1" x14ac:dyDescent="0.3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14</v>
      </c>
    </row>
    <row r="20544" spans="1:10" hidden="1" x14ac:dyDescent="0.3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14</v>
      </c>
    </row>
    <row r="20545" spans="1:10" hidden="1" x14ac:dyDescent="0.3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14</v>
      </c>
    </row>
    <row r="20546" spans="1:10" hidden="1" x14ac:dyDescent="0.3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14</v>
      </c>
    </row>
    <row r="20547" spans="1:10" hidden="1" x14ac:dyDescent="0.3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14</v>
      </c>
    </row>
    <row r="20548" spans="1:10" hidden="1" x14ac:dyDescent="0.3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14</v>
      </c>
    </row>
    <row r="20549" spans="1:10" hidden="1" x14ac:dyDescent="0.3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14</v>
      </c>
    </row>
    <row r="20550" spans="1:10" hidden="1" x14ac:dyDescent="0.3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14</v>
      </c>
    </row>
    <row r="20551" spans="1:10" hidden="1" x14ac:dyDescent="0.3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14</v>
      </c>
    </row>
    <row r="20552" spans="1:10" hidden="1" x14ac:dyDescent="0.3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14</v>
      </c>
    </row>
    <row r="20553" spans="1:10" hidden="1" x14ac:dyDescent="0.3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14</v>
      </c>
    </row>
    <row r="20554" spans="1:10" hidden="1" x14ac:dyDescent="0.3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14</v>
      </c>
    </row>
    <row r="20555" spans="1:10" hidden="1" x14ac:dyDescent="0.3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14</v>
      </c>
    </row>
    <row r="20556" spans="1:10" hidden="1" x14ac:dyDescent="0.3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14</v>
      </c>
    </row>
    <row r="20557" spans="1:10" hidden="1" x14ac:dyDescent="0.3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14</v>
      </c>
    </row>
    <row r="20558" spans="1:10" hidden="1" x14ac:dyDescent="0.3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14</v>
      </c>
    </row>
    <row r="20559" spans="1:10" hidden="1" x14ac:dyDescent="0.3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14</v>
      </c>
    </row>
    <row r="20560" spans="1:10" hidden="1" x14ac:dyDescent="0.3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14</v>
      </c>
    </row>
    <row r="20561" spans="1:10" hidden="1" x14ac:dyDescent="0.3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14</v>
      </c>
    </row>
    <row r="20562" spans="1:10" hidden="1" x14ac:dyDescent="0.3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14</v>
      </c>
    </row>
    <row r="20563" spans="1:10" hidden="1" x14ac:dyDescent="0.3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14</v>
      </c>
    </row>
    <row r="20564" spans="1:10" hidden="1" x14ac:dyDescent="0.3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14</v>
      </c>
    </row>
    <row r="20565" spans="1:10" hidden="1" x14ac:dyDescent="0.3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14</v>
      </c>
    </row>
    <row r="20566" spans="1:10" hidden="1" x14ac:dyDescent="0.3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14</v>
      </c>
    </row>
    <row r="20567" spans="1:10" hidden="1" x14ac:dyDescent="0.3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14</v>
      </c>
    </row>
    <row r="20568" spans="1:10" hidden="1" x14ac:dyDescent="0.3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14</v>
      </c>
    </row>
    <row r="20569" spans="1:10" hidden="1" x14ac:dyDescent="0.3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14</v>
      </c>
    </row>
    <row r="20570" spans="1:10" hidden="1" x14ac:dyDescent="0.3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14</v>
      </c>
    </row>
    <row r="20571" spans="1:10" hidden="1" x14ac:dyDescent="0.3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14</v>
      </c>
    </row>
    <row r="20572" spans="1:10" hidden="1" x14ac:dyDescent="0.3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14</v>
      </c>
    </row>
    <row r="20573" spans="1:10" hidden="1" x14ac:dyDescent="0.3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14</v>
      </c>
    </row>
    <row r="20574" spans="1:10" hidden="1" x14ac:dyDescent="0.3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14</v>
      </c>
    </row>
    <row r="20575" spans="1:10" hidden="1" x14ac:dyDescent="0.3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14</v>
      </c>
    </row>
    <row r="20576" spans="1:10" hidden="1" x14ac:dyDescent="0.3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14</v>
      </c>
    </row>
    <row r="20577" spans="1:10" hidden="1" x14ac:dyDescent="0.3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14</v>
      </c>
    </row>
    <row r="20578" spans="1:10" hidden="1" x14ac:dyDescent="0.3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14</v>
      </c>
    </row>
    <row r="20579" spans="1:10" hidden="1" x14ac:dyDescent="0.3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14</v>
      </c>
    </row>
    <row r="20580" spans="1:10" hidden="1" x14ac:dyDescent="0.3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14</v>
      </c>
    </row>
    <row r="20581" spans="1:10" hidden="1" x14ac:dyDescent="0.3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14</v>
      </c>
    </row>
    <row r="20582" spans="1:10" hidden="1" x14ac:dyDescent="0.3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14</v>
      </c>
    </row>
    <row r="20583" spans="1:10" hidden="1" x14ac:dyDescent="0.3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14</v>
      </c>
    </row>
    <row r="20584" spans="1:10" hidden="1" x14ac:dyDescent="0.3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14</v>
      </c>
    </row>
    <row r="20585" spans="1:10" hidden="1" x14ac:dyDescent="0.3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14</v>
      </c>
    </row>
    <row r="20586" spans="1:10" hidden="1" x14ac:dyDescent="0.3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14</v>
      </c>
    </row>
    <row r="20587" spans="1:10" hidden="1" x14ac:dyDescent="0.3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14</v>
      </c>
    </row>
    <row r="20588" spans="1:10" hidden="1" x14ac:dyDescent="0.3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14</v>
      </c>
    </row>
    <row r="20589" spans="1:10" hidden="1" x14ac:dyDescent="0.3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14</v>
      </c>
    </row>
    <row r="20590" spans="1:10" hidden="1" x14ac:dyDescent="0.3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14</v>
      </c>
    </row>
    <row r="20591" spans="1:10" hidden="1" x14ac:dyDescent="0.3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14</v>
      </c>
    </row>
    <row r="20592" spans="1:10" hidden="1" x14ac:dyDescent="0.3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14</v>
      </c>
    </row>
    <row r="20593" spans="1:10" hidden="1" x14ac:dyDescent="0.3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14</v>
      </c>
    </row>
    <row r="20594" spans="1:10" hidden="1" x14ac:dyDescent="0.3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14</v>
      </c>
    </row>
    <row r="20595" spans="1:10" hidden="1" x14ac:dyDescent="0.3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14</v>
      </c>
    </row>
    <row r="20596" spans="1:10" hidden="1" x14ac:dyDescent="0.3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14</v>
      </c>
    </row>
    <row r="20597" spans="1:10" hidden="1" x14ac:dyDescent="0.3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14</v>
      </c>
    </row>
    <row r="20598" spans="1:10" hidden="1" x14ac:dyDescent="0.3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14</v>
      </c>
    </row>
    <row r="20599" spans="1:10" hidden="1" x14ac:dyDescent="0.3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14</v>
      </c>
    </row>
    <row r="20600" spans="1:10" hidden="1" x14ac:dyDescent="0.3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14</v>
      </c>
    </row>
    <row r="20601" spans="1:10" hidden="1" x14ac:dyDescent="0.3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14</v>
      </c>
    </row>
    <row r="20602" spans="1:10" hidden="1" x14ac:dyDescent="0.3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14</v>
      </c>
    </row>
    <row r="20603" spans="1:10" hidden="1" x14ac:dyDescent="0.3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14</v>
      </c>
    </row>
    <row r="20604" spans="1:10" hidden="1" x14ac:dyDescent="0.3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14</v>
      </c>
    </row>
    <row r="20605" spans="1:10" hidden="1" x14ac:dyDescent="0.3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14</v>
      </c>
    </row>
    <row r="20606" spans="1:10" hidden="1" x14ac:dyDescent="0.3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14</v>
      </c>
    </row>
    <row r="20607" spans="1:10" hidden="1" x14ac:dyDescent="0.3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14</v>
      </c>
    </row>
    <row r="20608" spans="1:10" hidden="1" x14ac:dyDescent="0.3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14</v>
      </c>
    </row>
    <row r="20609" spans="1:10" hidden="1" x14ac:dyDescent="0.3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14</v>
      </c>
    </row>
    <row r="20610" spans="1:10" hidden="1" x14ac:dyDescent="0.3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14</v>
      </c>
    </row>
    <row r="20611" spans="1:10" hidden="1" x14ac:dyDescent="0.3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14</v>
      </c>
    </row>
    <row r="20612" spans="1:10" hidden="1" x14ac:dyDescent="0.3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14</v>
      </c>
    </row>
    <row r="20613" spans="1:10" hidden="1" x14ac:dyDescent="0.3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14</v>
      </c>
    </row>
    <row r="20614" spans="1:10" hidden="1" x14ac:dyDescent="0.3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14</v>
      </c>
    </row>
    <row r="20615" spans="1:10" hidden="1" x14ac:dyDescent="0.3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14</v>
      </c>
    </row>
    <row r="20616" spans="1:10" hidden="1" x14ac:dyDescent="0.3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14</v>
      </c>
    </row>
    <row r="20617" spans="1:10" hidden="1" x14ac:dyDescent="0.3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14</v>
      </c>
    </row>
    <row r="20618" spans="1:10" hidden="1" x14ac:dyDescent="0.3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14</v>
      </c>
    </row>
    <row r="20619" spans="1:10" hidden="1" x14ac:dyDescent="0.3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14</v>
      </c>
    </row>
    <row r="20620" spans="1:10" hidden="1" x14ac:dyDescent="0.3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14</v>
      </c>
    </row>
    <row r="20621" spans="1:10" hidden="1" x14ac:dyDescent="0.3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14</v>
      </c>
    </row>
    <row r="20622" spans="1:10" hidden="1" x14ac:dyDescent="0.3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14</v>
      </c>
    </row>
    <row r="20623" spans="1:10" hidden="1" x14ac:dyDescent="0.3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14</v>
      </c>
    </row>
    <row r="20624" spans="1:10" hidden="1" x14ac:dyDescent="0.3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14</v>
      </c>
    </row>
    <row r="20625" spans="1:10" hidden="1" x14ac:dyDescent="0.3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14</v>
      </c>
    </row>
    <row r="20626" spans="1:10" hidden="1" x14ac:dyDescent="0.3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14</v>
      </c>
    </row>
    <row r="20627" spans="1:10" hidden="1" x14ac:dyDescent="0.3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14</v>
      </c>
    </row>
    <row r="20628" spans="1:10" hidden="1" x14ac:dyDescent="0.3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14</v>
      </c>
    </row>
    <row r="20629" spans="1:10" hidden="1" x14ac:dyDescent="0.3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14</v>
      </c>
    </row>
    <row r="20630" spans="1:10" hidden="1" x14ac:dyDescent="0.3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14</v>
      </c>
    </row>
    <row r="20631" spans="1:10" hidden="1" x14ac:dyDescent="0.3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14</v>
      </c>
    </row>
    <row r="20632" spans="1:10" hidden="1" x14ac:dyDescent="0.3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14</v>
      </c>
    </row>
    <row r="20633" spans="1:10" hidden="1" x14ac:dyDescent="0.3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14</v>
      </c>
    </row>
    <row r="20634" spans="1:10" hidden="1" x14ac:dyDescent="0.3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14</v>
      </c>
    </row>
    <row r="20635" spans="1:10" hidden="1" x14ac:dyDescent="0.3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14</v>
      </c>
    </row>
    <row r="20636" spans="1:10" hidden="1" x14ac:dyDescent="0.3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14</v>
      </c>
    </row>
    <row r="20637" spans="1:10" hidden="1" x14ac:dyDescent="0.3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14</v>
      </c>
    </row>
    <row r="20638" spans="1:10" hidden="1" x14ac:dyDescent="0.3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14</v>
      </c>
    </row>
    <row r="20639" spans="1:10" hidden="1" x14ac:dyDescent="0.3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14</v>
      </c>
    </row>
    <row r="20640" spans="1:10" hidden="1" x14ac:dyDescent="0.3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14</v>
      </c>
    </row>
    <row r="20641" spans="1:10" hidden="1" x14ac:dyDescent="0.3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14</v>
      </c>
    </row>
    <row r="20642" spans="1:10" x14ac:dyDescent="0.3">
      <c r="A20642" t="s">
        <v>18</v>
      </c>
      <c r="J20642">
        <f>SUBTOTAL(103,Table1[ocean_proximity])</f>
        <v>9136</v>
      </c>
    </row>
  </sheetData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2B030-6D7D-4EE8-8CE2-8764F93FCA4A}">
  <dimension ref="B2:P49"/>
  <sheetViews>
    <sheetView showGridLines="0" tabSelected="1" zoomScale="93" zoomScaleNormal="70" workbookViewId="0">
      <selection activeCell="H10" sqref="H10"/>
    </sheetView>
  </sheetViews>
  <sheetFormatPr defaultRowHeight="14.4" x14ac:dyDescent="0.3"/>
  <cols>
    <col min="1" max="1" width="8.88671875" style="4"/>
    <col min="2" max="2" width="19.88671875" style="4" customWidth="1"/>
    <col min="3" max="3" width="11.5546875" style="4" customWidth="1"/>
    <col min="4" max="4" width="12" style="4" customWidth="1"/>
    <col min="5" max="5" width="15.109375" style="4" customWidth="1"/>
    <col min="6" max="6" width="10.5546875" style="4" customWidth="1"/>
    <col min="7" max="7" width="11.5546875" style="4" customWidth="1"/>
    <col min="8" max="8" width="14.88671875" style="4" customWidth="1"/>
    <col min="9" max="9" width="19.44140625" style="4" customWidth="1"/>
    <col min="10" max="10" width="15.5546875" style="4" customWidth="1"/>
    <col min="11" max="11" width="12.6640625" style="4" customWidth="1"/>
    <col min="12" max="16384" width="8.88671875" style="4"/>
  </cols>
  <sheetData>
    <row r="2" spans="2:16" ht="31.2" x14ac:dyDescent="0.6">
      <c r="B2" s="2" t="s">
        <v>19</v>
      </c>
      <c r="C2" s="2"/>
      <c r="D2" s="2"/>
      <c r="E2" s="2"/>
      <c r="F2" s="2"/>
      <c r="G2" s="2"/>
      <c r="H2" s="3"/>
      <c r="K2" s="45"/>
      <c r="L2" s="5"/>
      <c r="M2" s="5"/>
      <c r="N2" s="6"/>
      <c r="O2" s="6"/>
      <c r="P2" s="7"/>
    </row>
    <row r="3" spans="2:16" x14ac:dyDescent="0.3">
      <c r="B3" s="8" t="s">
        <v>20</v>
      </c>
      <c r="C3" s="9"/>
      <c r="D3" s="9"/>
      <c r="E3" s="9"/>
      <c r="F3" s="10"/>
      <c r="G3" s="10"/>
    </row>
    <row r="4" spans="2:16" x14ac:dyDescent="0.3">
      <c r="B4" s="46"/>
    </row>
    <row r="5" spans="2:16" ht="21" x14ac:dyDescent="0.4">
      <c r="B5" s="11" t="s">
        <v>47</v>
      </c>
      <c r="L5" s="12" t="s">
        <v>21</v>
      </c>
      <c r="M5" s="12"/>
      <c r="N5" s="12"/>
      <c r="O5" s="13"/>
    </row>
    <row r="7" spans="2:16" x14ac:dyDescent="0.3">
      <c r="B7" s="14" t="s">
        <v>22</v>
      </c>
    </row>
    <row r="8" spans="2:16" x14ac:dyDescent="0.3">
      <c r="B8" s="14" t="s">
        <v>23</v>
      </c>
    </row>
    <row r="9" spans="2:16" x14ac:dyDescent="0.3">
      <c r="B9" s="14" t="s">
        <v>24</v>
      </c>
    </row>
    <row r="10" spans="2:16" x14ac:dyDescent="0.3">
      <c r="B10" s="14" t="s">
        <v>25</v>
      </c>
    </row>
    <row r="11" spans="2:16" x14ac:dyDescent="0.3">
      <c r="B11" s="14" t="s">
        <v>26</v>
      </c>
    </row>
    <row r="12" spans="2:16" x14ac:dyDescent="0.3">
      <c r="B12" s="14" t="s">
        <v>27</v>
      </c>
    </row>
    <row r="13" spans="2:16" x14ac:dyDescent="0.3">
      <c r="B13" s="14" t="s">
        <v>28</v>
      </c>
    </row>
    <row r="14" spans="2:16" x14ac:dyDescent="0.3">
      <c r="B14" s="14" t="s">
        <v>29</v>
      </c>
    </row>
    <row r="18" spans="2:16" ht="21" x14ac:dyDescent="0.4">
      <c r="B18" s="15" t="s">
        <v>30</v>
      </c>
      <c r="C18" s="3"/>
      <c r="D18" s="3"/>
      <c r="E18" s="3"/>
    </row>
    <row r="20" spans="2:16" x14ac:dyDescent="0.3">
      <c r="B20" s="16"/>
      <c r="C20" s="17" t="s">
        <v>31</v>
      </c>
      <c r="D20" s="17" t="s">
        <v>32</v>
      </c>
      <c r="E20" s="17" t="s">
        <v>33</v>
      </c>
      <c r="F20" s="17" t="s">
        <v>34</v>
      </c>
      <c r="G20" s="17" t="s">
        <v>35</v>
      </c>
      <c r="H20" s="17" t="s">
        <v>36</v>
      </c>
      <c r="I20" s="18" t="s">
        <v>37</v>
      </c>
      <c r="J20" s="19"/>
      <c r="K20" s="20"/>
    </row>
    <row r="21" spans="2:16" x14ac:dyDescent="0.3">
      <c r="B21" s="21" t="s">
        <v>38</v>
      </c>
      <c r="C21" s="22">
        <f>AVERAGE(Table1[housing_median_age])</f>
        <v>28.639486434108527</v>
      </c>
      <c r="D21" s="22">
        <f>AVERAGE(Table1[total_rooms])</f>
        <v>2635.7630813953488</v>
      </c>
      <c r="E21" s="22">
        <f>AVERAGE(Table1[total_bedrooms])</f>
        <v>537.87055253756182</v>
      </c>
      <c r="F21" s="22">
        <f>AVERAGE(Table1[population])</f>
        <v>1425.4767441860465</v>
      </c>
      <c r="G21" s="22">
        <f>AVERAGE(Table1[households])</f>
        <v>499.53968023255811</v>
      </c>
      <c r="H21" s="22">
        <f>AVERAGE(Table1[median_income])</f>
        <v>3.8706710029070246</v>
      </c>
      <c r="I21" s="23">
        <f>AVERAGE(Table1[median_house_value])</f>
        <v>206855.81690891474</v>
      </c>
    </row>
    <row r="22" spans="2:16" ht="15.6" x14ac:dyDescent="0.3">
      <c r="B22" s="21" t="s">
        <v>39</v>
      </c>
      <c r="C22" s="22">
        <f>_xlfn.STDEV.P(Table1[housing_median_age])</f>
        <v>12.585252725724605</v>
      </c>
      <c r="D22" s="22">
        <f>_xlfn.STDEV.P(Table1[total_rooms])</f>
        <v>2181.5624017359723</v>
      </c>
      <c r="E22" s="22">
        <f>_xlfn.STDEV.P(Table1[total_bedrooms])</f>
        <v>421.37475856260727</v>
      </c>
      <c r="F22" s="22">
        <f>_xlfn.STDEV.P(Table1[population])</f>
        <v>1132.4346877576149</v>
      </c>
      <c r="G22" s="22">
        <f>_xlfn.STDEV.P(Table1[households])</f>
        <v>382.32049085525711</v>
      </c>
      <c r="H22" s="22">
        <f>_xlfn.STDEV.P(Table1[median_income])</f>
        <v>1.8997756945747635</v>
      </c>
      <c r="I22" s="23">
        <f>_xlfn.STDEV.P(Table1[median_house_value])</f>
        <v>115392.82040412255</v>
      </c>
      <c r="N22" s="12"/>
      <c r="O22" s="24"/>
      <c r="P22" s="24"/>
    </row>
    <row r="23" spans="2:16" ht="15.6" x14ac:dyDescent="0.3">
      <c r="B23" s="21" t="s">
        <v>40</v>
      </c>
      <c r="C23" s="22">
        <f>MIN(Table1[housing_median_age])</f>
        <v>1</v>
      </c>
      <c r="D23" s="22">
        <f>MIN(Table1[total_rooms])</f>
        <v>2</v>
      </c>
      <c r="E23" s="22">
        <f>MIN(Table1[total_bedrooms])</f>
        <v>1</v>
      </c>
      <c r="F23" s="22">
        <f>MIN(Table1[population])</f>
        <v>3</v>
      </c>
      <c r="G23" s="22">
        <f>MIN(Table1[households])</f>
        <v>1</v>
      </c>
      <c r="H23" s="22">
        <f>MIN(Table1[median_income])</f>
        <v>0.49990000000000001</v>
      </c>
      <c r="I23" s="23">
        <f>MIN(Table1[median_house_value])</f>
        <v>14999</v>
      </c>
      <c r="N23" s="25"/>
      <c r="O23" s="25"/>
    </row>
    <row r="24" spans="2:16" ht="15.6" x14ac:dyDescent="0.3">
      <c r="B24" s="21" t="s">
        <v>41</v>
      </c>
      <c r="C24" s="22">
        <f>MAX(Table1[housing_median_age])</f>
        <v>52</v>
      </c>
      <c r="D24" s="22">
        <f>MAX(Table1[total_rooms])</f>
        <v>39320</v>
      </c>
      <c r="E24" s="22">
        <f>MAX(Table1[total_bedrooms])</f>
        <v>6445</v>
      </c>
      <c r="F24" s="22">
        <f>MAX(Table1[population])</f>
        <v>35682</v>
      </c>
      <c r="G24" s="22">
        <f>MAX(Table1[households])</f>
        <v>6082</v>
      </c>
      <c r="H24" s="22">
        <f>MAX(Table1[median_income])</f>
        <v>15.0001</v>
      </c>
      <c r="I24" s="23">
        <f>MAX(Table1[median_house_value])</f>
        <v>500001</v>
      </c>
      <c r="N24" s="26"/>
      <c r="O24" s="26"/>
    </row>
    <row r="27" spans="2:16" x14ac:dyDescent="0.3">
      <c r="F27" s="3"/>
    </row>
    <row r="28" spans="2:16" ht="21" x14ac:dyDescent="0.4">
      <c r="B28" s="15" t="s">
        <v>42</v>
      </c>
      <c r="C28" s="3"/>
      <c r="D28" s="3"/>
      <c r="E28" s="3"/>
    </row>
    <row r="30" spans="2:16" x14ac:dyDescent="0.3">
      <c r="B30" s="16"/>
      <c r="C30" s="27" t="s">
        <v>31</v>
      </c>
      <c r="D30" s="17" t="s">
        <v>32</v>
      </c>
      <c r="E30" s="17" t="s">
        <v>33</v>
      </c>
      <c r="F30" s="17" t="s">
        <v>34</v>
      </c>
      <c r="G30" s="17" t="s">
        <v>35</v>
      </c>
      <c r="H30" s="17" t="s">
        <v>36</v>
      </c>
      <c r="I30" s="18" t="s">
        <v>37</v>
      </c>
    </row>
    <row r="31" spans="2:16" x14ac:dyDescent="0.3">
      <c r="B31" s="28" t="s">
        <v>31</v>
      </c>
      <c r="C31" s="29">
        <f>CORREL(Table1[housing_median_age],Table1[[housing_median_age]:[housing_median_age]])</f>
        <v>1</v>
      </c>
      <c r="D31" s="29">
        <f>CORREL(Table1[total_rooms],Table1[[housing_median_age]:[housing_median_age]])</f>
        <v>-0.36126220122231606</v>
      </c>
      <c r="E31" s="29">
        <f>CORREL(Table1[total_bedrooms],Table1[[housing_median_age]:[housing_median_age]])</f>
        <v>-0.32045104175060424</v>
      </c>
      <c r="F31" s="29">
        <f>CORREL(Table1[population],Table1[[housing_median_age]:[housing_median_age]])</f>
        <v>-0.29624423977353698</v>
      </c>
      <c r="G31" s="29">
        <f>CORREL(Table1[households],Table1[[housing_median_age]:[housing_median_age]])</f>
        <v>-0.30291600935721469</v>
      </c>
      <c r="H31" s="29">
        <f>CORREL(Table1[median_income],Table1[[housing_median_age]:[housing_median_age]])</f>
        <v>-0.11903398993785649</v>
      </c>
      <c r="I31" s="29">
        <f>CORREL(Table1[median_house_value],Table1[[housing_median_age]:[housing_median_age]])</f>
        <v>0.10562341249321038</v>
      </c>
    </row>
    <row r="32" spans="2:16" ht="14.25" customHeight="1" x14ac:dyDescent="0.3">
      <c r="B32" s="28" t="s">
        <v>32</v>
      </c>
      <c r="C32" s="30">
        <f>CORREL(Table1[[total_rooms]:[total_rooms]],Table1[housing_median_age])</f>
        <v>-0.36126220122231606</v>
      </c>
      <c r="D32" s="29">
        <f>CORREL(Table1[[total_rooms]:[total_rooms]],Table1[total_rooms])</f>
        <v>1</v>
      </c>
      <c r="E32" s="29">
        <f>CORREL(Table1[[total_rooms]:[total_rooms]],Table1[total_bedrooms])</f>
        <v>0.93037950468650976</v>
      </c>
      <c r="F32" s="29">
        <f>CORREL(Table1[[total_rooms]:[total_rooms]],Table1[population])</f>
        <v>0.85712597286597669</v>
      </c>
      <c r="G32" s="29">
        <f>CORREL(Table1[[total_rooms]:[total_rooms]],Table1[households])</f>
        <v>0.91848449265431509</v>
      </c>
      <c r="H32" s="29">
        <f>CORREL(Table1[[total_rooms]:[total_rooms]],Table1[median_income])</f>
        <v>0.19804964508461009</v>
      </c>
      <c r="I32" s="29">
        <f>CORREL(Table1[[total_rooms]:[total_rooms]],Table1[median_house_value])</f>
        <v>0.13415311380656467</v>
      </c>
      <c r="L32" s="12"/>
      <c r="M32" s="12"/>
      <c r="N32" s="12"/>
      <c r="O32" s="13"/>
    </row>
    <row r="33" spans="2:12" x14ac:dyDescent="0.3">
      <c r="B33" s="28" t="s">
        <v>33</v>
      </c>
      <c r="C33" s="29">
        <f>CORREL(Table1[[total_bedrooms]:[total_bedrooms]],Table1[housing_median_age])</f>
        <v>-0.32045104175060424</v>
      </c>
      <c r="D33" s="29">
        <f>CORREL(Table1[[total_bedrooms]:[total_bedrooms]],Table1[total_rooms])</f>
        <v>0.93037950468650976</v>
      </c>
      <c r="E33" s="29">
        <f>CORREL(Table1[[total_bedrooms]:[total_bedrooms]],Table1[total_bedrooms])</f>
        <v>1</v>
      </c>
      <c r="F33" s="29">
        <f>CORREL(Table1[[total_bedrooms]:[total_bedrooms]],Table1[population])</f>
        <v>0.87774674315293022</v>
      </c>
      <c r="G33" s="29">
        <f>CORREL(Table1[[total_bedrooms]:[total_bedrooms]],Table1[households])</f>
        <v>0.97972827080455882</v>
      </c>
      <c r="H33" s="29">
        <f>CORREL(Table1[[total_bedrooms]:[total_bedrooms]],Table1[median_income])</f>
        <v>-7.7228495110088407E-3</v>
      </c>
      <c r="I33" s="29">
        <f>CORREL(Table1[[total_bedrooms]:[total_bedrooms]],Table1[median_house_value])</f>
        <v>4.9686180247345724E-2</v>
      </c>
    </row>
    <row r="34" spans="2:12" x14ac:dyDescent="0.3">
      <c r="B34" s="28" t="s">
        <v>34</v>
      </c>
      <c r="C34" s="29">
        <f>CORREL(Table1[[population]:[population]],Table1[housing_median_age])</f>
        <v>-0.29624423977353698</v>
      </c>
      <c r="D34" s="29">
        <f>CORREL(Table1[[population]:[population]],Table1[total_rooms])</f>
        <v>0.85712597286597669</v>
      </c>
      <c r="E34" s="29">
        <f>CORREL(Table1[[population]:[population]],Table1[total_bedrooms])</f>
        <v>0.87774674315293022</v>
      </c>
      <c r="F34" s="29">
        <f>CORREL(Table1[[population]:[population]],Table1[population])</f>
        <v>1.0000000000000002</v>
      </c>
      <c r="G34" s="29">
        <f>CORREL(Table1[[population]:[population]],Table1[households])</f>
        <v>0.90722226609596379</v>
      </c>
      <c r="H34" s="29">
        <f>CORREL(Table1[[population]:[population]],Table1[median_income])</f>
        <v>4.8343456276529742E-3</v>
      </c>
      <c r="I34" s="29">
        <f>CORREL(Table1[[population]:[population]],Table1[median_house_value])</f>
        <v>-2.4649678888895105E-2</v>
      </c>
    </row>
    <row r="35" spans="2:12" x14ac:dyDescent="0.3">
      <c r="B35" s="28" t="s">
        <v>35</v>
      </c>
      <c r="C35" s="29">
        <f>CORREL(Table1[[households]:[households]],Table1[housing_median_age])</f>
        <v>-0.30291600935721469</v>
      </c>
      <c r="D35" s="29">
        <f>CORREL(Table1[[households]:[households]],Table1[total_rooms])</f>
        <v>0.91848449265431509</v>
      </c>
      <c r="E35" s="29">
        <f>CORREL(Table1[[households]:[households]],Table1[total_bedrooms])</f>
        <v>0.97972827080455882</v>
      </c>
      <c r="F35" s="29">
        <f>CORREL(Table1[[households]:[households]],Table1[population])</f>
        <v>0.90722226609596379</v>
      </c>
      <c r="G35" s="29">
        <f>CORREL(Table1[[households]:[households]],Table1[households])</f>
        <v>1.0000000000000002</v>
      </c>
      <c r="H35" s="29">
        <f>CORREL(Table1[[households]:[households]],Table1[median_income])</f>
        <v>1.3033052400705774E-2</v>
      </c>
      <c r="I35" s="29">
        <f>CORREL(Table1[[households]:[households]],Table1[median_house_value])</f>
        <v>6.5842650570056935E-2</v>
      </c>
    </row>
    <row r="36" spans="2:12" x14ac:dyDescent="0.3">
      <c r="B36" s="28" t="s">
        <v>36</v>
      </c>
      <c r="C36" s="29">
        <f>CORREL(Table1[[median_income]:[median_income]],Table1[housing_median_age])</f>
        <v>-0.11903398993785649</v>
      </c>
      <c r="D36" s="29">
        <f>CORREL(Table1[[median_income]:[median_income]],Table1[total_rooms])</f>
        <v>0.19804964508461009</v>
      </c>
      <c r="E36" s="29">
        <f>CORREL(Table1[[median_income]:[median_income]],Table1[total_bedrooms])</f>
        <v>-7.7228495110088407E-3</v>
      </c>
      <c r="F36" s="29">
        <f>CORREL(Table1[[median_income]:[median_income]],Table1[population])</f>
        <v>4.8343456276529742E-3</v>
      </c>
      <c r="G36" s="29">
        <f>CORREL(Table1[[median_income]:[median_income]],Table1[households])</f>
        <v>1.3033052400705774E-2</v>
      </c>
      <c r="H36" s="29">
        <f>CORREL(Table1[[median_income]:[median_income]],Table1[median_income])</f>
        <v>1</v>
      </c>
      <c r="I36" s="29">
        <f>CORREL(Table1[[median_income]:[median_income]],Table1[median_house_value])</f>
        <v>0.68807520795855259</v>
      </c>
    </row>
    <row r="37" spans="2:12" x14ac:dyDescent="0.3">
      <c r="B37" s="28" t="s">
        <v>37</v>
      </c>
      <c r="C37" s="29">
        <f>CORREL(Table1[[median_house_value]:[median_house_value]],Table1[housing_median_age])</f>
        <v>0.10562341249321038</v>
      </c>
      <c r="D37" s="29">
        <f>CORREL(Table1[[median_house_value]:[median_house_value]],Table1[total_rooms])</f>
        <v>0.13415311380656467</v>
      </c>
      <c r="E37" s="29">
        <f>CORREL(Table1[[median_house_value]:[median_house_value]],Table1[total_bedrooms])</f>
        <v>4.9686180247345724E-2</v>
      </c>
      <c r="F37" s="29">
        <f>CORREL(Table1[[median_house_value]:[median_house_value]],Table1[population])</f>
        <v>-2.4649678888895105E-2</v>
      </c>
      <c r="G37" s="29">
        <f>CORREL(Table1[[median_house_value]:[median_house_value]],Table1[households])</f>
        <v>6.5842650570056935E-2</v>
      </c>
      <c r="H37" s="29">
        <f>CORREL(Table1[[median_house_value]:[median_house_value]],Table1[median_income])</f>
        <v>0.68807520795855259</v>
      </c>
      <c r="I37" s="29">
        <f>CORREL(Table1[[median_house_value]:[median_house_value]],Table1[median_house_value])</f>
        <v>1.0000000000000002</v>
      </c>
    </row>
    <row r="40" spans="2:12" ht="19.5" customHeight="1" x14ac:dyDescent="0.3"/>
    <row r="41" spans="2:12" ht="23.4" x14ac:dyDescent="0.45">
      <c r="E41" s="31" t="s">
        <v>43</v>
      </c>
      <c r="F41" s="32"/>
      <c r="G41" s="32"/>
      <c r="H41" s="32"/>
      <c r="I41" s="32"/>
      <c r="J41" s="33"/>
      <c r="K41" s="33"/>
      <c r="L41" s="34"/>
    </row>
    <row r="42" spans="2:12" ht="18" x14ac:dyDescent="0.35">
      <c r="E42" s="35"/>
      <c r="F42" s="36"/>
      <c r="G42" s="36"/>
      <c r="H42" s="36"/>
      <c r="I42" s="36"/>
      <c r="L42" s="37"/>
    </row>
    <row r="43" spans="2:12" ht="18" x14ac:dyDescent="0.35">
      <c r="E43" s="38" t="s">
        <v>44</v>
      </c>
      <c r="F43" s="36"/>
      <c r="G43" s="36"/>
      <c r="H43" s="36"/>
      <c r="I43" s="36"/>
      <c r="L43" s="37"/>
    </row>
    <row r="44" spans="2:12" ht="18" x14ac:dyDescent="0.35">
      <c r="E44" s="39" t="s">
        <v>45</v>
      </c>
      <c r="F44" s="36"/>
      <c r="G44" s="36"/>
      <c r="H44" s="36"/>
      <c r="I44" s="36"/>
      <c r="L44" s="37"/>
    </row>
    <row r="45" spans="2:12" ht="18" x14ac:dyDescent="0.35">
      <c r="E45" s="38" t="s">
        <v>46</v>
      </c>
      <c r="F45" s="36"/>
      <c r="G45" s="36"/>
      <c r="H45" s="36"/>
      <c r="I45" s="36"/>
      <c r="L45" s="37"/>
    </row>
    <row r="46" spans="2:12" ht="18" x14ac:dyDescent="0.35">
      <c r="E46" s="40"/>
      <c r="F46" s="36"/>
      <c r="G46" s="36"/>
      <c r="H46" s="36"/>
      <c r="I46" s="36"/>
      <c r="L46" s="37"/>
    </row>
    <row r="47" spans="2:12" ht="18" x14ac:dyDescent="0.35">
      <c r="E47" s="40"/>
      <c r="F47" s="36"/>
      <c r="G47" s="36"/>
      <c r="H47" s="36"/>
      <c r="I47" s="36"/>
      <c r="L47" s="37"/>
    </row>
    <row r="48" spans="2:12" ht="18" x14ac:dyDescent="0.35">
      <c r="E48" s="41"/>
      <c r="F48" s="42"/>
      <c r="G48" s="42"/>
      <c r="H48" s="42"/>
      <c r="I48" s="42"/>
      <c r="J48" s="43"/>
      <c r="K48" s="43"/>
      <c r="L48" s="44"/>
    </row>
    <row r="49" spans="12:12" x14ac:dyDescent="0.3">
      <c r="L49" s="24"/>
    </row>
  </sheetData>
  <sheetProtection algorithmName="SHA-512" hashValue="NelHjvCiGPmX50eIy9pIcIavhEUdA/2OdemVLctEHjNQ5MPFMX+TtZzFpvOohYr665bzrec9LpxfoKz1B8vTyA==" saltValue="ztVchxGMacQWT4ef1tjeog==" spinCount="100000" sheet="1" formatCells="0" formatColumns="0" formatRows="0" insertColumns="0" insertRows="0" insertHyperlinks="0" deleteColumns="0" deleteRows="0" sort="0" autoFilter="0" pivotTables="0"/>
  <conditionalFormatting sqref="C31:I3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hyperlinks>
    <hyperlink ref="B3" r:id="rId1" display="https://www.kaggle.com/datasets/camnugent/california-housing-prices" xr:uid="{97D5BB82-AC0D-4C5F-B977-A592CB64FD24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Housing data</vt:lpstr>
      <vt:lpstr>Dashboard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asus</dc:creator>
  <cp:keywords/>
  <dc:description/>
  <cp:lastModifiedBy>asus</cp:lastModifiedBy>
  <cp:revision/>
  <dcterms:created xsi:type="dcterms:W3CDTF">2023-03-08T19:56:44Z</dcterms:created>
  <dcterms:modified xsi:type="dcterms:W3CDTF">2025-03-23T18:44:39Z</dcterms:modified>
  <cp:category/>
  <cp:contentStatus/>
</cp:coreProperties>
</file>