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JusticePC\Downloads\"/>
    </mc:Choice>
  </mc:AlternateContent>
  <xr:revisionPtr revIDLastSave="0" documentId="13_ncr:1_{00846B5A-E59E-4366-A0EC-3EA425E04C59}" xr6:coauthVersionLast="47" xr6:coauthVersionMax="47" xr10:uidLastSave="{00000000-0000-0000-0000-000000000000}"/>
  <bookViews>
    <workbookView xWindow="-120" yWindow="-120" windowWidth="20730" windowHeight="11040" xr2:uid="{B63AC8AF-81D7-4C23-A2E2-2FC55FAC3344}"/>
  </bookViews>
  <sheets>
    <sheet name="Sheet1" sheetId="1" r:id="rId1"/>
  </sheets>
  <definedNames>
    <definedName name="solver_adj" localSheetId="0" hidden="1">Sheet1!$B$21:$K$21</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Sheet1!$L$34:$L$38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Sheet1!$B$30</definedName>
    <definedName name="solver_pre" localSheetId="0" hidden="1">0.000001</definedName>
    <definedName name="solver_rbv" localSheetId="0" hidden="1">1</definedName>
    <definedName name="solver_rel1" localSheetId="0" hidden="1">3</definedName>
    <definedName name="solver_rhs1" localSheetId="0" hidden="1">Sheet1!$N$34:$N$38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1" l="1"/>
  <c r="L34" i="1" s="1"/>
  <c r="B28" i="1"/>
  <c r="B27" i="1"/>
  <c r="C28" i="1"/>
  <c r="C27" i="1"/>
  <c r="H23" i="1"/>
  <c r="J26" i="1"/>
  <c r="J27" i="1"/>
  <c r="J28" i="1"/>
  <c r="J29" i="1"/>
  <c r="J25" i="1"/>
  <c r="J30" i="1"/>
  <c r="C30" i="1"/>
  <c r="I25" i="1" l="1"/>
  <c r="H26" i="1"/>
  <c r="L35" i="1" l="1"/>
  <c r="I26" i="1"/>
  <c r="H27" i="1"/>
  <c r="L36" i="1" l="1"/>
  <c r="I27" i="1"/>
  <c r="H28" i="1"/>
  <c r="L37" i="1" l="1"/>
  <c r="I28" i="1"/>
  <c r="H29" i="1"/>
  <c r="L38" i="1" l="1"/>
  <c r="I29" i="1"/>
  <c r="I30" i="1"/>
  <c r="B30" i="1" s="1"/>
</calcChain>
</file>

<file path=xl/sharedStrings.xml><?xml version="1.0" encoding="utf-8"?>
<sst xmlns="http://schemas.openxmlformats.org/spreadsheetml/2006/main" count="43" uniqueCount="34">
  <si>
    <t>Year</t>
  </si>
  <si>
    <t>No. of Drivers</t>
  </si>
  <si>
    <t>Variables:</t>
  </si>
  <si>
    <t>Constraints:</t>
  </si>
  <si>
    <t>LHS</t>
  </si>
  <si>
    <t>SIGN</t>
  </si>
  <si>
    <t>RHS</t>
  </si>
  <si>
    <t>Objective (Min.):</t>
  </si>
  <si>
    <t>total hired cost:</t>
  </si>
  <si>
    <t>hired cost/driver:</t>
  </si>
  <si>
    <t>fired cost/driver:</t>
  </si>
  <si>
    <t>total fired cost:</t>
  </si>
  <si>
    <t>Year 1</t>
  </si>
  <si>
    <t>Year 2</t>
  </si>
  <si>
    <t>Year 3</t>
  </si>
  <si>
    <t>Year 4</t>
  </si>
  <si>
    <t>Year 5</t>
  </si>
  <si>
    <t>no. of drivers</t>
  </si>
  <si>
    <t>annual salary/driver</t>
  </si>
  <si>
    <t>total salary:</t>
  </si>
  <si>
    <t>Salary</t>
  </si>
  <si>
    <t>total company cost:</t>
  </si>
  <si>
    <t>&lt;=dummy values</t>
  </si>
  <si>
    <t>&gt;=</t>
  </si>
  <si>
    <t>Y1_hired</t>
  </si>
  <si>
    <t>Y1_fired</t>
  </si>
  <si>
    <t>Y2_hired</t>
  </si>
  <si>
    <t>Y2_fired</t>
  </si>
  <si>
    <t>Y3_hired</t>
  </si>
  <si>
    <t>Y3_fired</t>
  </si>
  <si>
    <t>Y4_hired</t>
  </si>
  <si>
    <t>Y4_fired</t>
  </si>
  <si>
    <t>Y5_hired</t>
  </si>
  <si>
    <t>Y5_fired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</si>
</sst>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3" x14ac:knownFonts="1">
    <font>
      <sz val="11"/>
      <color theme="1"/>
      <name val="Aptos Narrow"/>
      <family val="2"/>
      <scheme val="minor"/>
    </font>
    <font>
      <b/>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2" borderId="0" xfId="0" applyFill="1" applyAlignment="1">
      <alignment horizontal="center"/>
    </xf>
    <xf numFmtId="168" fontId="0" fillId="0" borderId="0" xfId="0" applyNumberFormat="1"/>
    <xf numFmtId="0" fontId="1" fillId="0" borderId="0" xfId="0" applyFont="1"/>
    <xf numFmtId="0" fontId="1" fillId="0" borderId="0" xfId="0" applyFont="1" applyAlignment="1">
      <alignment horizontal="center"/>
    </xf>
    <xf numFmtId="0" fontId="1" fillId="0" borderId="1" xfId="0" applyFont="1" applyBorder="1"/>
    <xf numFmtId="0" fontId="0" fillId="0" borderId="1" xfId="0" applyBorder="1"/>
    <xf numFmtId="0" fontId="1" fillId="0" borderId="1" xfId="0" applyFont="1" applyBorder="1" applyAlignment="1">
      <alignment horizontal="center"/>
    </xf>
    <xf numFmtId="0" fontId="0" fillId="0" borderId="1" xfId="0" applyBorder="1" applyAlignment="1">
      <alignment horizontal="center"/>
    </xf>
    <xf numFmtId="168" fontId="1" fillId="0" borderId="0" xfId="0" applyNumberFormat="1" applyFont="1"/>
    <xf numFmtId="168" fontId="1"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180975</xdr:rowOff>
    </xdr:from>
    <xdr:to>
      <xdr:col>17</xdr:col>
      <xdr:colOff>523875</xdr:colOff>
      <xdr:row>10</xdr:row>
      <xdr:rowOff>76200</xdr:rowOff>
    </xdr:to>
    <xdr:sp macro="" textlink="">
      <xdr:nvSpPr>
        <xdr:cNvPr id="2" name="TextBox 1">
          <a:extLst>
            <a:ext uri="{FF2B5EF4-FFF2-40B4-BE49-F238E27FC236}">
              <a16:creationId xmlns:a16="http://schemas.microsoft.com/office/drawing/2014/main" id="{E0F95702-0E0A-8B2B-C3D8-A8C60844AB84}"/>
            </a:ext>
          </a:extLst>
        </xdr:cNvPr>
        <xdr:cNvSpPr txBox="1"/>
      </xdr:nvSpPr>
      <xdr:spPr>
        <a:xfrm>
          <a:off x="190500" y="180975"/>
          <a:ext cx="10696575"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BUS COMPANY PROBLEM</a:t>
          </a:r>
          <a:endParaRPr lang="en-US" sz="1100" b="0"/>
        </a:p>
        <a:p>
          <a:endParaRPr lang="en-US" sz="1100" b="0"/>
        </a:p>
        <a:p>
          <a:r>
            <a:rPr lang="en-US" sz="1100" b="0"/>
            <a:t>A bus company believes that it will need the following number of bus drivers during each of the next five years: 60 drivers in year 1, 70 drivers in year 2, 50 drivers in year 3, 65 drivers in year 4; and 75 drivers in year 5.</a:t>
          </a:r>
        </a:p>
        <a:p>
          <a:r>
            <a:rPr lang="en-US" sz="1100" b="0"/>
            <a:t>At the beginning of each year, the bus company must decide how many new drivers to hire and how many current drivers to fire. It costs $4000 to hire a new driver and $2000 to fire a current driver. A driver's salary is $10,000 per year.</a:t>
          </a:r>
        </a:p>
        <a:p>
          <a:r>
            <a:rPr lang="en-US" sz="1100" b="0"/>
            <a:t>At the beginning of year 1, the company has 50 drivers. A driver hired at the beginning of a year can be used to meet the current year's requirements and is paid full salary for the current year.</a:t>
          </a:r>
        </a:p>
        <a:p>
          <a:r>
            <a:rPr lang="en-US" sz="1100" b="0"/>
            <a:t>As a consultant for the bus company, you have been asked to determine how to minimize the bus company's total costs (which include salary, hiring, and firing costs) over the next five years.</a:t>
          </a:r>
        </a:p>
        <a:p>
          <a:endParaRPr lang="en-US" sz="1100" b="0"/>
        </a:p>
      </xdr:txBody>
    </xdr:sp>
    <xdr:clientData/>
  </xdr:twoCellAnchor>
  <xdr:twoCellAnchor>
    <xdr:from>
      <xdr:col>0</xdr:col>
      <xdr:colOff>142875</xdr:colOff>
      <xdr:row>40</xdr:row>
      <xdr:rowOff>47625</xdr:rowOff>
    </xdr:from>
    <xdr:to>
      <xdr:col>14</xdr:col>
      <xdr:colOff>104775</xdr:colOff>
      <xdr:row>49</xdr:row>
      <xdr:rowOff>171450</xdr:rowOff>
    </xdr:to>
    <xdr:sp macro="" textlink="">
      <xdr:nvSpPr>
        <xdr:cNvPr id="3" name="TextBox 2">
          <a:extLst>
            <a:ext uri="{FF2B5EF4-FFF2-40B4-BE49-F238E27FC236}">
              <a16:creationId xmlns:a16="http://schemas.microsoft.com/office/drawing/2014/main" id="{0F0770D0-4256-402C-53B0-A9588893C963}"/>
            </a:ext>
          </a:extLst>
        </xdr:cNvPr>
        <xdr:cNvSpPr txBox="1"/>
      </xdr:nvSpPr>
      <xdr:spPr>
        <a:xfrm>
          <a:off x="142875" y="7667625"/>
          <a:ext cx="9915525"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 (Recommendations):</a:t>
          </a:r>
        </a:p>
        <a:p>
          <a:endParaRPr lang="en-US" sz="1100"/>
        </a:p>
        <a:p>
          <a:r>
            <a:rPr lang="en-US" sz="1100"/>
            <a:t>1. At the start of year 1, hire 10 drivers and fire 0 drivers.</a:t>
          </a:r>
        </a:p>
        <a:p>
          <a:r>
            <a:rPr lang="en-US" sz="1100"/>
            <a:t>2. At the start of year 2, hire 10 drivers and fire 0 drivers.</a:t>
          </a:r>
        </a:p>
        <a:p>
          <a:r>
            <a:rPr lang="en-US" sz="1100"/>
            <a:t>3. At the start of year 3, hire 0 drivers and fire 20 drivers.</a:t>
          </a:r>
        </a:p>
        <a:p>
          <a:r>
            <a:rPr lang="en-US" sz="1100"/>
            <a:t>4. At the start of year 4, hire 15 drivers and fire 0 drivers.</a:t>
          </a:r>
        </a:p>
        <a:p>
          <a:r>
            <a:rPr lang="en-US" sz="1100"/>
            <a:t>5. At the start of year 5, hire 10 drivers and fire 0 drivers.</a:t>
          </a:r>
        </a:p>
        <a:p>
          <a:r>
            <a:rPr lang="en-US" sz="1100"/>
            <a:t>This will result in the minimum total cost of $3,420,000 over the next five years.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7CC90-16F0-4816-9C62-36A19E6D64F5}">
  <dimension ref="A12:N39"/>
  <sheetViews>
    <sheetView tabSelected="1" workbookViewId="0">
      <selection activeCell="F15" sqref="F15"/>
    </sheetView>
  </sheetViews>
  <sheetFormatPr defaultRowHeight="15" x14ac:dyDescent="0.25"/>
  <cols>
    <col min="1" max="1" width="20.7109375" customWidth="1"/>
    <col min="2" max="2" width="13.5703125" customWidth="1"/>
    <col min="8" max="8" width="13.42578125" customWidth="1"/>
    <col min="9" max="9" width="10.140625" bestFit="1" customWidth="1"/>
  </cols>
  <sheetData>
    <row r="12" spans="1:2" x14ac:dyDescent="0.25">
      <c r="A12" t="s">
        <v>0</v>
      </c>
      <c r="B12" t="s">
        <v>1</v>
      </c>
    </row>
    <row r="13" spans="1:2" x14ac:dyDescent="0.25">
      <c r="A13">
        <v>1</v>
      </c>
      <c r="B13">
        <v>60</v>
      </c>
    </row>
    <row r="14" spans="1:2" x14ac:dyDescent="0.25">
      <c r="A14">
        <v>2</v>
      </c>
      <c r="B14">
        <v>70</v>
      </c>
    </row>
    <row r="15" spans="1:2" x14ac:dyDescent="0.25">
      <c r="A15">
        <v>3</v>
      </c>
      <c r="B15">
        <v>50</v>
      </c>
    </row>
    <row r="16" spans="1:2" x14ac:dyDescent="0.25">
      <c r="A16">
        <v>4</v>
      </c>
      <c r="B16">
        <v>65</v>
      </c>
    </row>
    <row r="17" spans="1:12" x14ac:dyDescent="0.25">
      <c r="A17">
        <v>5</v>
      </c>
      <c r="B17">
        <v>75</v>
      </c>
    </row>
    <row r="20" spans="1:12" x14ac:dyDescent="0.25">
      <c r="B20" s="1" t="s">
        <v>24</v>
      </c>
      <c r="C20" s="1" t="s">
        <v>25</v>
      </c>
      <c r="D20" s="1" t="s">
        <v>26</v>
      </c>
      <c r="E20" s="1" t="s">
        <v>27</v>
      </c>
      <c r="F20" s="1" t="s">
        <v>28</v>
      </c>
      <c r="G20" s="1" t="s">
        <v>29</v>
      </c>
      <c r="H20" s="1" t="s">
        <v>30</v>
      </c>
      <c r="I20" s="1" t="s">
        <v>31</v>
      </c>
      <c r="J20" s="1" t="s">
        <v>32</v>
      </c>
      <c r="K20" s="1" t="s">
        <v>33</v>
      </c>
    </row>
    <row r="21" spans="1:12" x14ac:dyDescent="0.25">
      <c r="A21" s="4" t="s">
        <v>2</v>
      </c>
      <c r="B21" s="2">
        <v>10</v>
      </c>
      <c r="C21" s="2">
        <v>0</v>
      </c>
      <c r="D21" s="2">
        <v>10</v>
      </c>
      <c r="E21" s="2">
        <v>0</v>
      </c>
      <c r="F21" s="2">
        <v>0</v>
      </c>
      <c r="G21" s="2">
        <v>20</v>
      </c>
      <c r="H21" s="2">
        <v>15</v>
      </c>
      <c r="I21" s="2">
        <v>0</v>
      </c>
      <c r="J21" s="2">
        <v>10</v>
      </c>
      <c r="K21" s="2">
        <v>0</v>
      </c>
      <c r="L21" t="s">
        <v>22</v>
      </c>
    </row>
    <row r="22" spans="1:12" x14ac:dyDescent="0.25">
      <c r="B22" s="3"/>
      <c r="C22" s="3"/>
    </row>
    <row r="23" spans="1:12" x14ac:dyDescent="0.25">
      <c r="H23" t="str">
        <f ca="1">_xlfn.FORMULATEXT(H25)</f>
        <v>=(50+B21-C21)</v>
      </c>
    </row>
    <row r="24" spans="1:12" x14ac:dyDescent="0.25">
      <c r="A24" s="4" t="s">
        <v>7</v>
      </c>
      <c r="H24" s="4" t="s">
        <v>17</v>
      </c>
      <c r="I24" s="5" t="s">
        <v>20</v>
      </c>
    </row>
    <row r="25" spans="1:12" x14ac:dyDescent="0.25">
      <c r="A25" t="s">
        <v>9</v>
      </c>
      <c r="B25">
        <v>4000</v>
      </c>
      <c r="G25" t="s">
        <v>12</v>
      </c>
      <c r="H25" s="1">
        <f>(50+B21-C21)</f>
        <v>60</v>
      </c>
      <c r="I25" s="3">
        <f>H25*$B$29</f>
        <v>600000</v>
      </c>
      <c r="J25" t="str">
        <f ca="1">_xlfn.FORMULATEXT(I25)</f>
        <v>=H25*$B$29</v>
      </c>
    </row>
    <row r="26" spans="1:12" x14ac:dyDescent="0.25">
      <c r="A26" t="s">
        <v>10</v>
      </c>
      <c r="B26">
        <v>2000</v>
      </c>
      <c r="G26" t="s">
        <v>13</v>
      </c>
      <c r="H26" s="1">
        <f>H25+(D21-E21)</f>
        <v>70</v>
      </c>
      <c r="I26" s="3">
        <f t="shared" ref="I26:I29" si="0">H26*$B$29</f>
        <v>700000</v>
      </c>
      <c r="J26" t="str">
        <f t="shared" ref="J26:J29" ca="1" si="1">_xlfn.FORMULATEXT(I26)</f>
        <v>=H26*$B$29</v>
      </c>
    </row>
    <row r="27" spans="1:12" x14ac:dyDescent="0.25">
      <c r="A27" t="s">
        <v>8</v>
      </c>
      <c r="B27" s="3">
        <f>B25*(B21+D21+F21+H21+J21)</f>
        <v>180000</v>
      </c>
      <c r="C27" t="str">
        <f ca="1">_xlfn.FORMULATEXT(B27)</f>
        <v>=B25*(B21+D21+F21+H21+J21)</v>
      </c>
      <c r="G27" t="s">
        <v>14</v>
      </c>
      <c r="H27" s="1">
        <f>H26+F21-G21</f>
        <v>50</v>
      </c>
      <c r="I27" s="3">
        <f t="shared" si="0"/>
        <v>500000</v>
      </c>
      <c r="J27" t="str">
        <f t="shared" ca="1" si="1"/>
        <v>=H27*$B$29</v>
      </c>
    </row>
    <row r="28" spans="1:12" x14ac:dyDescent="0.25">
      <c r="A28" t="s">
        <v>11</v>
      </c>
      <c r="B28" s="3">
        <f>B26*(C21+E21+G21+I21+K21)</f>
        <v>40000</v>
      </c>
      <c r="C28" t="str">
        <f t="shared" ref="C28:C29" ca="1" si="2">_xlfn.FORMULATEXT(B28)</f>
        <v>=B26*(C21+E21+G21+I21+K21)</v>
      </c>
      <c r="G28" t="s">
        <v>15</v>
      </c>
      <c r="H28" s="1">
        <f>H27+H21-I21</f>
        <v>65</v>
      </c>
      <c r="I28" s="3">
        <f t="shared" si="0"/>
        <v>650000</v>
      </c>
      <c r="J28" t="str">
        <f t="shared" ca="1" si="1"/>
        <v>=H28*$B$29</v>
      </c>
    </row>
    <row r="29" spans="1:12" x14ac:dyDescent="0.25">
      <c r="A29" t="s">
        <v>18</v>
      </c>
      <c r="B29" s="3">
        <v>10000</v>
      </c>
      <c r="G29" t="s">
        <v>16</v>
      </c>
      <c r="H29" s="1">
        <f>H28+J21-K21</f>
        <v>75</v>
      </c>
      <c r="I29" s="3">
        <f t="shared" si="0"/>
        <v>750000</v>
      </c>
      <c r="J29" t="str">
        <f t="shared" ca="1" si="1"/>
        <v>=H29*$B$29</v>
      </c>
    </row>
    <row r="30" spans="1:12" x14ac:dyDescent="0.25">
      <c r="A30" s="4" t="s">
        <v>21</v>
      </c>
      <c r="B30" s="11">
        <f>SUM(I30+B27+B28)</f>
        <v>3420000</v>
      </c>
      <c r="C30" t="str">
        <f ca="1">_xlfn.FORMULATEXT(B30)</f>
        <v>=SUM(I30+B27+B28)</v>
      </c>
      <c r="H30" s="4" t="s">
        <v>19</v>
      </c>
      <c r="I30" s="10">
        <f>SUM(I25:I29)</f>
        <v>3200000</v>
      </c>
      <c r="J30" t="str">
        <f ca="1">_xlfn.FORMULATEXT(I30)</f>
        <v>=SUM(I25:I29)</v>
      </c>
    </row>
    <row r="33" spans="1:14" x14ac:dyDescent="0.25">
      <c r="A33" s="6" t="s">
        <v>3</v>
      </c>
      <c r="B33" s="7"/>
      <c r="C33" s="7"/>
      <c r="D33" s="7"/>
      <c r="E33" s="7"/>
      <c r="F33" s="7"/>
      <c r="G33" s="7"/>
      <c r="H33" s="7"/>
      <c r="I33" s="7"/>
      <c r="J33" s="7"/>
      <c r="K33" s="7"/>
      <c r="L33" s="8" t="s">
        <v>4</v>
      </c>
      <c r="M33" s="8" t="s">
        <v>5</v>
      </c>
      <c r="N33" s="8" t="s">
        <v>6</v>
      </c>
    </row>
    <row r="34" spans="1:14" x14ac:dyDescent="0.25">
      <c r="A34" s="7" t="s">
        <v>12</v>
      </c>
      <c r="B34" s="9">
        <v>1</v>
      </c>
      <c r="C34" s="9">
        <v>1</v>
      </c>
      <c r="D34" s="9"/>
      <c r="E34" s="9"/>
      <c r="F34" s="9"/>
      <c r="G34" s="9"/>
      <c r="H34" s="9"/>
      <c r="I34" s="9"/>
      <c r="J34" s="9"/>
      <c r="K34" s="9"/>
      <c r="L34" s="9">
        <f>H25</f>
        <v>60</v>
      </c>
      <c r="M34" s="9" t="s">
        <v>23</v>
      </c>
      <c r="N34" s="9">
        <v>60</v>
      </c>
    </row>
    <row r="35" spans="1:14" x14ac:dyDescent="0.25">
      <c r="A35" s="7" t="s">
        <v>13</v>
      </c>
      <c r="B35" s="9"/>
      <c r="C35" s="9"/>
      <c r="D35" s="9">
        <v>1</v>
      </c>
      <c r="E35" s="9">
        <v>1</v>
      </c>
      <c r="F35" s="9"/>
      <c r="G35" s="9"/>
      <c r="H35" s="9"/>
      <c r="I35" s="9"/>
      <c r="J35" s="9"/>
      <c r="K35" s="9"/>
      <c r="L35" s="9">
        <f>H26</f>
        <v>70</v>
      </c>
      <c r="M35" s="9" t="s">
        <v>23</v>
      </c>
      <c r="N35" s="9">
        <v>70</v>
      </c>
    </row>
    <row r="36" spans="1:14" x14ac:dyDescent="0.25">
      <c r="A36" s="7" t="s">
        <v>14</v>
      </c>
      <c r="B36" s="9"/>
      <c r="C36" s="9"/>
      <c r="D36" s="9"/>
      <c r="E36" s="9"/>
      <c r="F36" s="9">
        <v>1</v>
      </c>
      <c r="G36" s="9">
        <v>1</v>
      </c>
      <c r="H36" s="9"/>
      <c r="I36" s="9"/>
      <c r="J36" s="9"/>
      <c r="K36" s="9"/>
      <c r="L36" s="9">
        <f>H27</f>
        <v>50</v>
      </c>
      <c r="M36" s="9" t="s">
        <v>23</v>
      </c>
      <c r="N36" s="9">
        <v>50</v>
      </c>
    </row>
    <row r="37" spans="1:14" x14ac:dyDescent="0.25">
      <c r="A37" s="7" t="s">
        <v>15</v>
      </c>
      <c r="B37" s="9"/>
      <c r="C37" s="9"/>
      <c r="D37" s="9"/>
      <c r="E37" s="9"/>
      <c r="F37" s="9"/>
      <c r="G37" s="9"/>
      <c r="H37" s="9">
        <v>1</v>
      </c>
      <c r="I37" s="9">
        <v>1</v>
      </c>
      <c r="J37" s="9"/>
      <c r="K37" s="9"/>
      <c r="L37" s="9">
        <f>H28</f>
        <v>65</v>
      </c>
      <c r="M37" s="9" t="s">
        <v>23</v>
      </c>
      <c r="N37" s="9">
        <v>65</v>
      </c>
    </row>
    <row r="38" spans="1:14" x14ac:dyDescent="0.25">
      <c r="A38" s="7" t="s">
        <v>16</v>
      </c>
      <c r="B38" s="9"/>
      <c r="C38" s="9"/>
      <c r="D38" s="9"/>
      <c r="E38" s="9"/>
      <c r="F38" s="9"/>
      <c r="G38" s="9"/>
      <c r="H38" s="9"/>
      <c r="I38" s="9"/>
      <c r="J38" s="9">
        <v>1</v>
      </c>
      <c r="K38" s="9">
        <v>1</v>
      </c>
      <c r="L38" s="9">
        <f>H29</f>
        <v>75</v>
      </c>
      <c r="M38" s="9" t="s">
        <v>23</v>
      </c>
      <c r="N38" s="9">
        <v>75</v>
      </c>
    </row>
    <row r="39" spans="1:14" x14ac:dyDescent="0.25">
      <c r="D39" s="3"/>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Justice Inkoom</dc:creator>
  <cp:lastModifiedBy>Justice Inkoom</cp:lastModifiedBy>
  <dcterms:created xsi:type="dcterms:W3CDTF">2024-02-20T12:10:14Z</dcterms:created>
  <dcterms:modified xsi:type="dcterms:W3CDTF">2024-02-21T10:08:56Z</dcterms:modified>
</cp:coreProperties>
</file>