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00B478A0-AE7D-4DFA-8190-2F4A10F88422}" xr6:coauthVersionLast="36" xr6:coauthVersionMax="36" xr10:uidLastSave="{00000000-0000-0000-0000-000000000000}"/>
  <bookViews>
    <workbookView xWindow="0" yWindow="0" windowWidth="29070" windowHeight="15870" xr2:uid="{00000000-000D-0000-FFFF-FFFF00000000}"/>
  </bookViews>
  <sheets>
    <sheet name="1day技术测" sheetId="1" r:id="rId1"/>
    <sheet name="Sheet2" sheetId="4" r:id="rId2"/>
    <sheet name="1dayVs技术测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B4" i="4"/>
  <c r="B5" i="4"/>
  <c r="B6" i="4"/>
  <c r="B7" i="4"/>
  <c r="B8" i="4"/>
  <c r="B9" i="4"/>
  <c r="B10" i="4"/>
  <c r="B11" i="4"/>
  <c r="B3" i="4"/>
  <c r="G131" i="1"/>
  <c r="G132" i="1"/>
  <c r="G133" i="1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G346" i="3" s="1"/>
  <c r="E18" i="3"/>
  <c r="G285" i="3" s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" i="3"/>
  <c r="D4" i="3"/>
  <c r="D5" i="3"/>
  <c r="D6" i="3"/>
  <c r="D7" i="3"/>
  <c r="F20" i="3" s="1"/>
  <c r="D8" i="3"/>
  <c r="D9" i="3"/>
  <c r="D10" i="3"/>
  <c r="D11" i="3"/>
  <c r="D12" i="3"/>
  <c r="D13" i="3"/>
  <c r="D14" i="3"/>
  <c r="D15" i="3"/>
  <c r="D16" i="3"/>
  <c r="D17" i="3"/>
  <c r="F58" i="3" s="1"/>
  <c r="D18" i="3"/>
  <c r="F23" i="3" s="1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F194" i="3" s="1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" i="3"/>
  <c r="G332" i="3"/>
  <c r="G316" i="3"/>
  <c r="G300" i="3"/>
  <c r="G284" i="3"/>
  <c r="G268" i="3"/>
  <c r="G252" i="3"/>
  <c r="G236" i="3"/>
  <c r="G220" i="3"/>
  <c r="G204" i="3"/>
  <c r="G188" i="3"/>
  <c r="G172" i="3"/>
  <c r="G156" i="3"/>
  <c r="G140" i="3"/>
  <c r="G124" i="3"/>
  <c r="G108" i="3"/>
  <c r="G92" i="3"/>
  <c r="G76" i="3"/>
  <c r="G60" i="3"/>
  <c r="G44" i="3"/>
  <c r="G43" i="3"/>
  <c r="G28" i="3"/>
  <c r="G2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4" i="3"/>
  <c r="F5" i="3"/>
  <c r="F6" i="3"/>
  <c r="F7" i="3"/>
  <c r="F14" i="3"/>
  <c r="F17" i="3"/>
  <c r="F18" i="3"/>
  <c r="F34" i="3"/>
  <c r="F50" i="3"/>
  <c r="F66" i="3"/>
  <c r="F82" i="3"/>
  <c r="F3" i="3"/>
  <c r="C1" i="3"/>
  <c r="B1" i="3"/>
  <c r="G105" i="1"/>
  <c r="G106" i="1"/>
  <c r="G107" i="1"/>
  <c r="G108" i="1"/>
  <c r="G104" i="1"/>
  <c r="B117" i="1"/>
  <c r="B113" i="1"/>
  <c r="B110" i="1"/>
  <c r="B109" i="1"/>
  <c r="B106" i="1"/>
  <c r="F97" i="1"/>
  <c r="B91" i="1"/>
  <c r="B92" i="1"/>
  <c r="B93" i="1"/>
  <c r="B90" i="1"/>
  <c r="C83" i="1"/>
  <c r="C84" i="1"/>
  <c r="C85" i="1"/>
  <c r="C86" i="1"/>
  <c r="C87" i="1"/>
  <c r="C82" i="1"/>
  <c r="C75" i="1"/>
  <c r="C71" i="1"/>
  <c r="C70" i="1"/>
  <c r="C69" i="1"/>
  <c r="C67" i="1"/>
  <c r="C68" i="1"/>
  <c r="D62" i="1"/>
  <c r="D63" i="1"/>
  <c r="D64" i="1"/>
  <c r="D61" i="1"/>
  <c r="E36" i="1"/>
  <c r="E37" i="1"/>
  <c r="E38" i="1"/>
  <c r="E39" i="1"/>
  <c r="E40" i="1"/>
  <c r="E41" i="1"/>
  <c r="E42" i="1"/>
  <c r="E43" i="1"/>
  <c r="E44" i="1"/>
  <c r="E45" i="1"/>
  <c r="E35" i="1"/>
  <c r="D11" i="1"/>
  <c r="D12" i="1"/>
  <c r="D13" i="1"/>
  <c r="D14" i="1"/>
  <c r="D10" i="1"/>
  <c r="C4" i="1"/>
  <c r="C5" i="1"/>
  <c r="C6" i="1"/>
  <c r="C7" i="1"/>
  <c r="C3" i="1"/>
  <c r="D18" i="1"/>
  <c r="D17" i="1"/>
  <c r="D22" i="1"/>
  <c r="C22" i="1"/>
  <c r="C23" i="1"/>
  <c r="C25" i="1"/>
  <c r="C26" i="1"/>
  <c r="C27" i="1"/>
  <c r="C28" i="1"/>
  <c r="C29" i="1"/>
  <c r="C30" i="1"/>
  <c r="C24" i="1"/>
  <c r="G59" i="3" l="1"/>
  <c r="G75" i="3"/>
  <c r="G91" i="3"/>
  <c r="G107" i="3"/>
  <c r="G123" i="3"/>
  <c r="G139" i="3"/>
  <c r="G155" i="3"/>
  <c r="G171" i="3"/>
  <c r="G187" i="3"/>
  <c r="G203" i="3"/>
  <c r="G219" i="3"/>
  <c r="G235" i="3"/>
  <c r="G251" i="3"/>
  <c r="G267" i="3"/>
  <c r="G283" i="3"/>
  <c r="G299" i="3"/>
  <c r="G315" i="3"/>
  <c r="G331" i="3"/>
  <c r="G141" i="3"/>
  <c r="G30" i="3"/>
  <c r="G46" i="3"/>
  <c r="G62" i="3"/>
  <c r="G78" i="3"/>
  <c r="G94" i="3"/>
  <c r="G110" i="3"/>
  <c r="G126" i="3"/>
  <c r="G142" i="3"/>
  <c r="G158" i="3"/>
  <c r="G174" i="3"/>
  <c r="G190" i="3"/>
  <c r="G206" i="3"/>
  <c r="G222" i="3"/>
  <c r="G238" i="3"/>
  <c r="G254" i="3"/>
  <c r="G270" i="3"/>
  <c r="G286" i="3"/>
  <c r="G302" i="3"/>
  <c r="G318" i="3"/>
  <c r="G334" i="3"/>
  <c r="G29" i="3"/>
  <c r="G333" i="3"/>
  <c r="G31" i="3"/>
  <c r="G47" i="3"/>
  <c r="G63" i="3"/>
  <c r="G79" i="3"/>
  <c r="G95" i="3"/>
  <c r="G111" i="3"/>
  <c r="G127" i="3"/>
  <c r="G143" i="3"/>
  <c r="G159" i="3"/>
  <c r="G175" i="3"/>
  <c r="G191" i="3"/>
  <c r="G207" i="3"/>
  <c r="G223" i="3"/>
  <c r="G239" i="3"/>
  <c r="G255" i="3"/>
  <c r="G271" i="3"/>
  <c r="G287" i="3"/>
  <c r="G303" i="3"/>
  <c r="G319" i="3"/>
  <c r="G335" i="3"/>
  <c r="G205" i="3"/>
  <c r="G32" i="3"/>
  <c r="G48" i="3"/>
  <c r="G64" i="3"/>
  <c r="G80" i="3"/>
  <c r="G96" i="3"/>
  <c r="G112" i="3"/>
  <c r="G128" i="3"/>
  <c r="G144" i="3"/>
  <c r="G160" i="3"/>
  <c r="G176" i="3"/>
  <c r="G192" i="3"/>
  <c r="G208" i="3"/>
  <c r="G224" i="3"/>
  <c r="G240" i="3"/>
  <c r="G256" i="3"/>
  <c r="G272" i="3"/>
  <c r="G288" i="3"/>
  <c r="G304" i="3"/>
  <c r="G320" i="3"/>
  <c r="G336" i="3"/>
  <c r="G93" i="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41" i="3"/>
  <c r="G257" i="3"/>
  <c r="G273" i="3"/>
  <c r="G289" i="3"/>
  <c r="G305" i="3"/>
  <c r="G321" i="3"/>
  <c r="G337" i="3"/>
  <c r="G173" i="3"/>
  <c r="G301" i="3"/>
  <c r="G18" i="3"/>
  <c r="G34" i="3"/>
  <c r="G50" i="3"/>
  <c r="G66" i="3"/>
  <c r="G82" i="3"/>
  <c r="G98" i="3"/>
  <c r="G114" i="3"/>
  <c r="G130" i="3"/>
  <c r="G146" i="3"/>
  <c r="G162" i="3"/>
  <c r="G178" i="3"/>
  <c r="G194" i="3"/>
  <c r="G210" i="3"/>
  <c r="G226" i="3"/>
  <c r="G242" i="3"/>
  <c r="G258" i="3"/>
  <c r="G274" i="3"/>
  <c r="G290" i="3"/>
  <c r="G306" i="3"/>
  <c r="G322" i="3"/>
  <c r="G338" i="3"/>
  <c r="G189" i="3"/>
  <c r="G19" i="3"/>
  <c r="G35" i="3"/>
  <c r="G51" i="3"/>
  <c r="G67" i="3"/>
  <c r="G83" i="3"/>
  <c r="G99" i="3"/>
  <c r="G115" i="3"/>
  <c r="G131" i="3"/>
  <c r="G147" i="3"/>
  <c r="G163" i="3"/>
  <c r="G179" i="3"/>
  <c r="G195" i="3"/>
  <c r="G211" i="3"/>
  <c r="G227" i="3"/>
  <c r="G243" i="3"/>
  <c r="G259" i="3"/>
  <c r="G275" i="3"/>
  <c r="G291" i="3"/>
  <c r="G307" i="3"/>
  <c r="G323" i="3"/>
  <c r="G339" i="3"/>
  <c r="G45" i="3"/>
  <c r="G20" i="3"/>
  <c r="G36" i="3"/>
  <c r="G52" i="3"/>
  <c r="G68" i="3"/>
  <c r="G84" i="3"/>
  <c r="G100" i="3"/>
  <c r="G116" i="3"/>
  <c r="G132" i="3"/>
  <c r="G148" i="3"/>
  <c r="G164" i="3"/>
  <c r="G180" i="3"/>
  <c r="G196" i="3"/>
  <c r="G212" i="3"/>
  <c r="G228" i="3"/>
  <c r="G244" i="3"/>
  <c r="G260" i="3"/>
  <c r="G276" i="3"/>
  <c r="G292" i="3"/>
  <c r="G308" i="3"/>
  <c r="G324" i="3"/>
  <c r="G340" i="3"/>
  <c r="G125" i="3"/>
  <c r="G269" i="3"/>
  <c r="G21" i="3"/>
  <c r="G37" i="3"/>
  <c r="G53" i="3"/>
  <c r="G69" i="3"/>
  <c r="G85" i="3"/>
  <c r="G101" i="3"/>
  <c r="G117" i="3"/>
  <c r="G133" i="3"/>
  <c r="G149" i="3"/>
  <c r="G165" i="3"/>
  <c r="G181" i="3"/>
  <c r="G197" i="3"/>
  <c r="G213" i="3"/>
  <c r="G229" i="3"/>
  <c r="G245" i="3"/>
  <c r="G261" i="3"/>
  <c r="G277" i="3"/>
  <c r="G293" i="3"/>
  <c r="G309" i="3"/>
  <c r="G325" i="3"/>
  <c r="G341" i="3"/>
  <c r="G237" i="3"/>
  <c r="G22" i="3"/>
  <c r="G38" i="3"/>
  <c r="G54" i="3"/>
  <c r="G70" i="3"/>
  <c r="G86" i="3"/>
  <c r="G102" i="3"/>
  <c r="G118" i="3"/>
  <c r="G134" i="3"/>
  <c r="G150" i="3"/>
  <c r="G166" i="3"/>
  <c r="G182" i="3"/>
  <c r="G198" i="3"/>
  <c r="G214" i="3"/>
  <c r="G230" i="3"/>
  <c r="G246" i="3"/>
  <c r="G262" i="3"/>
  <c r="G278" i="3"/>
  <c r="G294" i="3"/>
  <c r="G310" i="3"/>
  <c r="G326" i="3"/>
  <c r="G342" i="3"/>
  <c r="G77" i="3"/>
  <c r="G317" i="3"/>
  <c r="G23" i="3"/>
  <c r="G39" i="3"/>
  <c r="G55" i="3"/>
  <c r="G71" i="3"/>
  <c r="G87" i="3"/>
  <c r="G103" i="3"/>
  <c r="G119" i="3"/>
  <c r="G135" i="3"/>
  <c r="G151" i="3"/>
  <c r="G167" i="3"/>
  <c r="G183" i="3"/>
  <c r="G199" i="3"/>
  <c r="G215" i="3"/>
  <c r="G231" i="3"/>
  <c r="G247" i="3"/>
  <c r="G263" i="3"/>
  <c r="G279" i="3"/>
  <c r="G295" i="3"/>
  <c r="G311" i="3"/>
  <c r="G327" i="3"/>
  <c r="G343" i="3"/>
  <c r="G109" i="3"/>
  <c r="G221" i="3"/>
  <c r="G24" i="3"/>
  <c r="G40" i="3"/>
  <c r="G56" i="3"/>
  <c r="G72" i="3"/>
  <c r="G88" i="3"/>
  <c r="G104" i="3"/>
  <c r="G120" i="3"/>
  <c r="G136" i="3"/>
  <c r="G152" i="3"/>
  <c r="G168" i="3"/>
  <c r="G184" i="3"/>
  <c r="G200" i="3"/>
  <c r="G216" i="3"/>
  <c r="G232" i="3"/>
  <c r="G248" i="3"/>
  <c r="G264" i="3"/>
  <c r="G280" i="3"/>
  <c r="G296" i="3"/>
  <c r="G312" i="3"/>
  <c r="G328" i="3"/>
  <c r="G344" i="3"/>
  <c r="G61" i="3"/>
  <c r="G253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3" i="3"/>
  <c r="G249" i="3"/>
  <c r="G265" i="3"/>
  <c r="G281" i="3"/>
  <c r="G297" i="3"/>
  <c r="G313" i="3"/>
  <c r="G329" i="3"/>
  <c r="G345" i="3"/>
  <c r="G157" i="3"/>
  <c r="G26" i="3"/>
  <c r="G42" i="3"/>
  <c r="G58" i="3"/>
  <c r="G74" i="3"/>
  <c r="G90" i="3"/>
  <c r="G106" i="3"/>
  <c r="G122" i="3"/>
  <c r="G138" i="3"/>
  <c r="G154" i="3"/>
  <c r="G170" i="3"/>
  <c r="G186" i="3"/>
  <c r="G202" i="3"/>
  <c r="G218" i="3"/>
  <c r="G234" i="3"/>
  <c r="G250" i="3"/>
  <c r="G266" i="3"/>
  <c r="G282" i="3"/>
  <c r="G298" i="3"/>
  <c r="G314" i="3"/>
  <c r="G330" i="3"/>
  <c r="F338" i="3"/>
  <c r="F339" i="3"/>
  <c r="F323" i="3"/>
  <c r="F307" i="3"/>
  <c r="F291" i="3"/>
  <c r="F275" i="3"/>
  <c r="F259" i="3"/>
  <c r="F243" i="3"/>
  <c r="F227" i="3"/>
  <c r="F211" i="3"/>
  <c r="F195" i="3"/>
  <c r="F179" i="3"/>
  <c r="F163" i="3"/>
  <c r="F147" i="3"/>
  <c r="F131" i="3"/>
  <c r="F115" i="3"/>
  <c r="F99" i="3"/>
  <c r="F83" i="3"/>
  <c r="F67" i="3"/>
  <c r="F51" i="3"/>
  <c r="F35" i="3"/>
  <c r="F19" i="3"/>
  <c r="F146" i="3"/>
  <c r="F49" i="3"/>
  <c r="F178" i="3"/>
  <c r="F289" i="3"/>
  <c r="F225" i="3"/>
  <c r="F129" i="3"/>
  <c r="F81" i="3"/>
  <c r="F33" i="3"/>
  <c r="F336" i="3"/>
  <c r="F320" i="3"/>
  <c r="F304" i="3"/>
  <c r="F288" i="3"/>
  <c r="F272" i="3"/>
  <c r="F256" i="3"/>
  <c r="F240" i="3"/>
  <c r="F224" i="3"/>
  <c r="F208" i="3"/>
  <c r="F192" i="3"/>
  <c r="F176" i="3"/>
  <c r="F160" i="3"/>
  <c r="F144" i="3"/>
  <c r="F128" i="3"/>
  <c r="F112" i="3"/>
  <c r="F96" i="3"/>
  <c r="F80" i="3"/>
  <c r="F64" i="3"/>
  <c r="F48" i="3"/>
  <c r="F32" i="3"/>
  <c r="F16" i="3"/>
  <c r="F162" i="3"/>
  <c r="F305" i="3"/>
  <c r="F257" i="3"/>
  <c r="F145" i="3"/>
  <c r="F65" i="3"/>
  <c r="F335" i="3"/>
  <c r="F319" i="3"/>
  <c r="F303" i="3"/>
  <c r="F287" i="3"/>
  <c r="F271" i="3"/>
  <c r="F255" i="3"/>
  <c r="F239" i="3"/>
  <c r="F223" i="3"/>
  <c r="F207" i="3"/>
  <c r="F191" i="3"/>
  <c r="F175" i="3"/>
  <c r="F159" i="3"/>
  <c r="F143" i="3"/>
  <c r="F127" i="3"/>
  <c r="F111" i="3"/>
  <c r="F95" i="3"/>
  <c r="F79" i="3"/>
  <c r="F63" i="3"/>
  <c r="F47" i="3"/>
  <c r="F31" i="3"/>
  <c r="F15" i="3"/>
  <c r="F46" i="3"/>
  <c r="F226" i="3"/>
  <c r="F273" i="3"/>
  <c r="F334" i="3"/>
  <c r="F302" i="3"/>
  <c r="F270" i="3"/>
  <c r="F238" i="3"/>
  <c r="F206" i="3"/>
  <c r="F174" i="3"/>
  <c r="F142" i="3"/>
  <c r="F110" i="3"/>
  <c r="F62" i="3"/>
  <c r="F333" i="3"/>
  <c r="F317" i="3"/>
  <c r="F301" i="3"/>
  <c r="F285" i="3"/>
  <c r="F269" i="3"/>
  <c r="F253" i="3"/>
  <c r="F237" i="3"/>
  <c r="F221" i="3"/>
  <c r="F205" i="3"/>
  <c r="F189" i="3"/>
  <c r="F173" i="3"/>
  <c r="F157" i="3"/>
  <c r="F141" i="3"/>
  <c r="F125" i="3"/>
  <c r="F109" i="3"/>
  <c r="F93" i="3"/>
  <c r="F77" i="3"/>
  <c r="F61" i="3"/>
  <c r="F45" i="3"/>
  <c r="F29" i="3"/>
  <c r="F13" i="3"/>
  <c r="F274" i="3"/>
  <c r="F114" i="3"/>
  <c r="F241" i="3"/>
  <c r="F318" i="3"/>
  <c r="F286" i="3"/>
  <c r="F254" i="3"/>
  <c r="F222" i="3"/>
  <c r="F190" i="3"/>
  <c r="F158" i="3"/>
  <c r="F126" i="3"/>
  <c r="F94" i="3"/>
  <c r="F78" i="3"/>
  <c r="F30" i="3"/>
  <c r="F332" i="3"/>
  <c r="F316" i="3"/>
  <c r="F300" i="3"/>
  <c r="F284" i="3"/>
  <c r="F268" i="3"/>
  <c r="F252" i="3"/>
  <c r="F236" i="3"/>
  <c r="F220" i="3"/>
  <c r="F204" i="3"/>
  <c r="F188" i="3"/>
  <c r="F172" i="3"/>
  <c r="F156" i="3"/>
  <c r="F140" i="3"/>
  <c r="F124" i="3"/>
  <c r="F108" i="3"/>
  <c r="F92" i="3"/>
  <c r="F76" i="3"/>
  <c r="F60" i="3"/>
  <c r="F44" i="3"/>
  <c r="F28" i="3"/>
  <c r="F12" i="3"/>
  <c r="F210" i="3"/>
  <c r="F11" i="3"/>
  <c r="F258" i="3"/>
  <c r="F26" i="3"/>
  <c r="F10" i="3"/>
  <c r="F290" i="3"/>
  <c r="F130" i="3"/>
  <c r="F321" i="3"/>
  <c r="F113" i="3"/>
  <c r="F315" i="3"/>
  <c r="F267" i="3"/>
  <c r="F203" i="3"/>
  <c r="F171" i="3"/>
  <c r="F139" i="3"/>
  <c r="F107" i="3"/>
  <c r="F75" i="3"/>
  <c r="F27" i="3"/>
  <c r="F330" i="3"/>
  <c r="F298" i="3"/>
  <c r="F266" i="3"/>
  <c r="F234" i="3"/>
  <c r="F202" i="3"/>
  <c r="F170" i="3"/>
  <c r="F138" i="3"/>
  <c r="F106" i="3"/>
  <c r="F74" i="3"/>
  <c r="F42" i="3"/>
  <c r="F345" i="3"/>
  <c r="F329" i="3"/>
  <c r="F313" i="3"/>
  <c r="F297" i="3"/>
  <c r="F281" i="3"/>
  <c r="F265" i="3"/>
  <c r="F249" i="3"/>
  <c r="F233" i="3"/>
  <c r="F217" i="3"/>
  <c r="F201" i="3"/>
  <c r="F185" i="3"/>
  <c r="F169" i="3"/>
  <c r="F153" i="3"/>
  <c r="F137" i="3"/>
  <c r="F121" i="3"/>
  <c r="F105" i="3"/>
  <c r="F89" i="3"/>
  <c r="F73" i="3"/>
  <c r="F57" i="3"/>
  <c r="F41" i="3"/>
  <c r="F25" i="3"/>
  <c r="F9" i="3"/>
  <c r="F322" i="3"/>
  <c r="F209" i="3"/>
  <c r="F299" i="3"/>
  <c r="F251" i="3"/>
  <c r="F187" i="3"/>
  <c r="F155" i="3"/>
  <c r="F123" i="3"/>
  <c r="F91" i="3"/>
  <c r="F59" i="3"/>
  <c r="F43" i="3"/>
  <c r="F346" i="3"/>
  <c r="F314" i="3"/>
  <c r="F282" i="3"/>
  <c r="F250" i="3"/>
  <c r="F218" i="3"/>
  <c r="F186" i="3"/>
  <c r="F154" i="3"/>
  <c r="F122" i="3"/>
  <c r="F90" i="3"/>
  <c r="F344" i="3"/>
  <c r="F328" i="3"/>
  <c r="F312" i="3"/>
  <c r="F296" i="3"/>
  <c r="F280" i="3"/>
  <c r="F264" i="3"/>
  <c r="F248" i="3"/>
  <c r="F232" i="3"/>
  <c r="F216" i="3"/>
  <c r="F200" i="3"/>
  <c r="F184" i="3"/>
  <c r="F168" i="3"/>
  <c r="F152" i="3"/>
  <c r="F136" i="3"/>
  <c r="F120" i="3"/>
  <c r="F104" i="3"/>
  <c r="F88" i="3"/>
  <c r="F72" i="3"/>
  <c r="F56" i="3"/>
  <c r="F40" i="3"/>
  <c r="F24" i="3"/>
  <c r="F8" i="3"/>
  <c r="F193" i="3"/>
  <c r="F331" i="3"/>
  <c r="F247" i="3"/>
  <c r="F39" i="3"/>
  <c r="F242" i="3"/>
  <c r="F337" i="3"/>
  <c r="F97" i="3"/>
  <c r="F219" i="3"/>
  <c r="F327" i="3"/>
  <c r="F279" i="3"/>
  <c r="F215" i="3"/>
  <c r="F167" i="3"/>
  <c r="F119" i="3"/>
  <c r="F55" i="3"/>
  <c r="F342" i="3"/>
  <c r="F326" i="3"/>
  <c r="F310" i="3"/>
  <c r="F294" i="3"/>
  <c r="F278" i="3"/>
  <c r="F262" i="3"/>
  <c r="F246" i="3"/>
  <c r="F230" i="3"/>
  <c r="F214" i="3"/>
  <c r="F198" i="3"/>
  <c r="F182" i="3"/>
  <c r="F166" i="3"/>
  <c r="F150" i="3"/>
  <c r="F134" i="3"/>
  <c r="F118" i="3"/>
  <c r="F102" i="3"/>
  <c r="F86" i="3"/>
  <c r="F70" i="3"/>
  <c r="F54" i="3"/>
  <c r="F38" i="3"/>
  <c r="F22" i="3"/>
  <c r="F306" i="3"/>
  <c r="F98" i="3"/>
  <c r="F161" i="3"/>
  <c r="F283" i="3"/>
  <c r="F343" i="3"/>
  <c r="F295" i="3"/>
  <c r="F231" i="3"/>
  <c r="F183" i="3"/>
  <c r="F135" i="3"/>
  <c r="F87" i="3"/>
  <c r="F341" i="3"/>
  <c r="F325" i="3"/>
  <c r="F309" i="3"/>
  <c r="F293" i="3"/>
  <c r="F277" i="3"/>
  <c r="F261" i="3"/>
  <c r="F245" i="3"/>
  <c r="F229" i="3"/>
  <c r="F213" i="3"/>
  <c r="F197" i="3"/>
  <c r="F181" i="3"/>
  <c r="F165" i="3"/>
  <c r="F149" i="3"/>
  <c r="F133" i="3"/>
  <c r="F117" i="3"/>
  <c r="F101" i="3"/>
  <c r="F85" i="3"/>
  <c r="F69" i="3"/>
  <c r="F53" i="3"/>
  <c r="F37" i="3"/>
  <c r="F21" i="3"/>
  <c r="F177" i="3"/>
  <c r="F235" i="3"/>
  <c r="F311" i="3"/>
  <c r="F263" i="3"/>
  <c r="F199" i="3"/>
  <c r="F151" i="3"/>
  <c r="F103" i="3"/>
  <c r="F71" i="3"/>
  <c r="F340" i="3"/>
  <c r="F324" i="3"/>
  <c r="F308" i="3"/>
  <c r="F292" i="3"/>
  <c r="F276" i="3"/>
  <c r="F260" i="3"/>
  <c r="F244" i="3"/>
  <c r="F228" i="3"/>
  <c r="F212" i="3"/>
  <c r="F196" i="3"/>
  <c r="F180" i="3"/>
  <c r="F164" i="3"/>
  <c r="F148" i="3"/>
  <c r="F132" i="3"/>
  <c r="F116" i="3"/>
  <c r="F100" i="3"/>
  <c r="F84" i="3"/>
  <c r="F68" i="3"/>
  <c r="F52" i="3"/>
  <c r="F36" i="3"/>
</calcChain>
</file>

<file path=xl/sharedStrings.xml><?xml version="1.0" encoding="utf-8"?>
<sst xmlns="http://schemas.openxmlformats.org/spreadsheetml/2006/main" count="293" uniqueCount="236">
  <si>
    <r>
      <t>主</t>
    </r>
    <r>
      <rPr>
        <b/>
        <sz val="11"/>
        <color theme="0"/>
        <rFont val="Microsoft JhengHei"/>
        <family val="3"/>
        <charset val="136"/>
      </rPr>
      <t>Lv</t>
    </r>
    <phoneticPr fontId="2" type="noConversion"/>
  </si>
  <si>
    <t>lv1</t>
    <phoneticPr fontId="2" type="noConversion"/>
  </si>
  <si>
    <t>lv2</t>
    <phoneticPr fontId="2" type="noConversion"/>
  </si>
  <si>
    <t>lv3</t>
    <phoneticPr fontId="2" type="noConversion"/>
  </si>
  <si>
    <t>lv4</t>
    <phoneticPr fontId="2" type="noConversion"/>
  </si>
  <si>
    <t>lv5</t>
    <phoneticPr fontId="2" type="noConversion"/>
  </si>
  <si>
    <t>基础玩法</t>
    <phoneticPr fontId="2" type="noConversion"/>
  </si>
  <si>
    <t>触达人数</t>
    <phoneticPr fontId="2" type="noConversion"/>
  </si>
  <si>
    <t>联盟</t>
  </si>
  <si>
    <t>soc生存探索</t>
    <phoneticPr fontId="2" type="noConversion"/>
  </si>
  <si>
    <t>soc采集建造</t>
    <phoneticPr fontId="2" type="noConversion"/>
  </si>
  <si>
    <t>捉宠</t>
    <phoneticPr fontId="2" type="noConversion"/>
  </si>
  <si>
    <t>英雄lv养成</t>
    <phoneticPr fontId="2" type="noConversion"/>
  </si>
  <si>
    <t>NPC势力</t>
    <phoneticPr fontId="2" type="noConversion"/>
  </si>
  <si>
    <t>slg战斗</t>
    <phoneticPr fontId="2" type="noConversion"/>
  </si>
  <si>
    <t>内城资源获取</t>
    <phoneticPr fontId="2" type="noConversion"/>
  </si>
  <si>
    <t>大世界资源获取</t>
    <phoneticPr fontId="2" type="noConversion"/>
  </si>
  <si>
    <r>
      <t>触达占比</t>
    </r>
    <r>
      <rPr>
        <b/>
        <sz val="11"/>
        <color theme="0"/>
        <rFont val="Microsoft JhengHei"/>
        <family val="3"/>
        <charset val="136"/>
      </rPr>
      <t>%</t>
    </r>
    <phoneticPr fontId="2" type="noConversion"/>
  </si>
  <si>
    <r>
      <t>通过率</t>
    </r>
    <r>
      <rPr>
        <b/>
        <sz val="11"/>
        <color theme="0"/>
        <rFont val="Microsoft JhengHei"/>
        <family val="3"/>
        <charset val="136"/>
      </rPr>
      <t>%</t>
    </r>
    <phoneticPr fontId="2" type="noConversion"/>
  </si>
  <si>
    <t>se战斗</t>
    <phoneticPr fontId="2" type="noConversion"/>
  </si>
  <si>
    <t>lv</t>
    <phoneticPr fontId="2" type="noConversion"/>
  </si>
  <si>
    <r>
      <t>人数占比</t>
    </r>
    <r>
      <rPr>
        <b/>
        <sz val="11"/>
        <color theme="0"/>
        <rFont val="Microsoft JhengHei"/>
        <family val="3"/>
        <charset val="136"/>
      </rPr>
      <t>%</t>
    </r>
    <phoneticPr fontId="2" type="noConversion"/>
  </si>
  <si>
    <t>人数</t>
    <phoneticPr fontId="2" type="noConversion"/>
  </si>
  <si>
    <t>主lv</t>
    <phoneticPr fontId="2" type="noConversion"/>
  </si>
  <si>
    <t>任务前自主升级人数</t>
    <phoneticPr fontId="2" type="noConversion"/>
  </si>
  <si>
    <t>接取任务人数</t>
    <phoneticPr fontId="2" type="noConversion"/>
  </si>
  <si>
    <r>
      <t>自主</t>
    </r>
    <r>
      <rPr>
        <b/>
        <sz val="11"/>
        <color theme="0"/>
        <rFont val="Microsoft JhengHei"/>
        <family val="3"/>
        <charset val="136"/>
      </rPr>
      <t>%</t>
    </r>
    <phoneticPr fontId="2" type="noConversion"/>
  </si>
  <si>
    <r>
      <rPr>
        <b/>
        <sz val="11"/>
        <color theme="0"/>
        <rFont val="Microsoft JhengHei"/>
        <family val="3"/>
        <charset val="136"/>
      </rPr>
      <t>24h</t>
    </r>
    <r>
      <rPr>
        <b/>
        <sz val="11"/>
        <color theme="0"/>
        <rFont val="YaHei Consolas Hybrid"/>
        <family val="3"/>
        <charset val="134"/>
      </rPr>
      <t>留存人数</t>
    </r>
    <phoneticPr fontId="2" type="noConversion"/>
  </si>
  <si>
    <t>流失人数</t>
    <phoneticPr fontId="2" type="noConversion"/>
  </si>
  <si>
    <r>
      <t>留存</t>
    </r>
    <r>
      <rPr>
        <b/>
        <sz val="11"/>
        <color theme="0"/>
        <rFont val="Microsoft JhengHei"/>
        <family val="3"/>
        <charset val="136"/>
      </rPr>
      <t>%</t>
    </r>
    <phoneticPr fontId="2" type="noConversion"/>
  </si>
  <si>
    <t>se关卡(支线2-初见厨子)</t>
  </si>
  <si>
    <t>se关卡(支线3-初见新娘)</t>
  </si>
  <si>
    <t>se关卡(巨眼螳螂)</t>
  </si>
  <si>
    <t>se关卡(支线4-再见新娘)</t>
  </si>
  <si>
    <t>se关卡(实验室)</t>
  </si>
  <si>
    <t>se关卡(支线5-森林单株)</t>
  </si>
  <si>
    <t>se关卡(训练营)</t>
  </si>
  <si>
    <t>se关卡(雷达)</t>
  </si>
  <si>
    <t>se关卡(第一次击败金刚)</t>
  </si>
  <si>
    <t>se关卡(第二次击败金刚)</t>
  </si>
  <si>
    <t>se关卡(打败阿朵尼斯)</t>
  </si>
  <si>
    <t>se关卡</t>
    <phoneticPr fontId="2" type="noConversion"/>
  </si>
  <si>
    <t>通过率%</t>
    <phoneticPr fontId="2" type="noConversion"/>
  </si>
  <si>
    <t>推荐战力</t>
    <phoneticPr fontId="2" type="noConversion"/>
  </si>
  <si>
    <t>进入人数</t>
    <phoneticPr fontId="2" type="noConversion"/>
  </si>
  <si>
    <t>进入人次</t>
    <phoneticPr fontId="2" type="noConversion"/>
  </si>
  <si>
    <t>战力达标人数</t>
    <phoneticPr fontId="2" type="noConversion"/>
  </si>
  <si>
    <t>战力达标率%</t>
    <phoneticPr fontId="2" type="noConversion"/>
  </si>
  <si>
    <t>heroLv=10</t>
  </si>
  <si>
    <t>heroLv=12</t>
  </si>
  <si>
    <t>heroLv=14</t>
  </si>
  <si>
    <t>注释</t>
  </si>
  <si>
    <t>注释</t>
    <phoneticPr fontId="2" type="noConversion"/>
  </si>
  <si>
    <t>heroLv=8</t>
    <phoneticPr fontId="2" type="noConversion"/>
  </si>
  <si>
    <t>通关率%</t>
    <phoneticPr fontId="2" type="noConversion"/>
  </si>
  <si>
    <t>soc卡点</t>
    <phoneticPr fontId="2" type="noConversion"/>
  </si>
  <si>
    <r>
      <rPr>
        <sz val="10"/>
        <color theme="1"/>
        <rFont val="Microsoft JhengHei"/>
        <family val="2"/>
        <charset val="136"/>
      </rPr>
      <t>3-4区域</t>
    </r>
    <r>
      <rPr>
        <sz val="10"/>
        <color theme="1"/>
        <rFont val="Microsoft Yahei"/>
        <family val="2"/>
        <charset val="134"/>
      </rPr>
      <t>修桥木板</t>
    </r>
    <r>
      <rPr>
        <sz val="10"/>
        <color theme="1"/>
        <rFont val="Microsoft JhengHei"/>
        <family val="2"/>
        <charset val="136"/>
      </rPr>
      <t>x15</t>
    </r>
    <phoneticPr fontId="2" type="noConversion"/>
  </si>
  <si>
    <r>
      <rPr>
        <sz val="10"/>
        <color theme="1"/>
        <rFont val="Microsoft JhengHei"/>
        <family val="2"/>
        <charset val="136"/>
      </rPr>
      <t>4区域</t>
    </r>
    <r>
      <rPr>
        <sz val="10"/>
        <color theme="1"/>
        <rFont val="Microsoft Yahei"/>
        <family val="2"/>
        <charset val="134"/>
      </rPr>
      <t>修门石砖</t>
    </r>
    <phoneticPr fontId="2" type="noConversion"/>
  </si>
  <si>
    <r>
      <t>科技：重锤科技</t>
    </r>
    <r>
      <rPr>
        <sz val="10"/>
        <color theme="1"/>
        <rFont val="Microsoft JhengHei"/>
        <family val="2"/>
        <charset val="136"/>
      </rPr>
      <t>(罗灵样本)</t>
    </r>
    <phoneticPr fontId="2" type="noConversion"/>
  </si>
  <si>
    <r>
      <t>科技：大地图菌毯装置</t>
    </r>
    <r>
      <rPr>
        <sz val="10"/>
        <color theme="1"/>
        <rFont val="Microsoft JhengHei"/>
        <family val="2"/>
        <charset val="136"/>
      </rPr>
      <t>(罗灵晶体)</t>
    </r>
    <phoneticPr fontId="2" type="noConversion"/>
  </si>
  <si>
    <t>通过人数</t>
    <phoneticPr fontId="2" type="noConversion"/>
  </si>
  <si>
    <t>soc资源循环</t>
    <phoneticPr fontId="2" type="noConversion"/>
  </si>
  <si>
    <t>移动收集箱</t>
    <phoneticPr fontId="2" type="noConversion"/>
  </si>
  <si>
    <t>摆放收集箱</t>
    <phoneticPr fontId="2" type="noConversion"/>
  </si>
  <si>
    <t>完成收集箱任务</t>
    <phoneticPr fontId="2" type="noConversion"/>
  </si>
  <si>
    <t>科研：收集箱</t>
    <phoneticPr fontId="2" type="noConversion"/>
  </si>
  <si>
    <t>接取收集箱任务</t>
    <phoneticPr fontId="2" type="noConversion"/>
  </si>
  <si>
    <r>
      <t>移动家具</t>
    </r>
    <r>
      <rPr>
        <sz val="10"/>
        <color theme="1"/>
        <rFont val="Microsoft JhengHei"/>
        <family val="2"/>
        <charset val="136"/>
      </rPr>
      <t>/建筑</t>
    </r>
    <phoneticPr fontId="2" type="noConversion"/>
  </si>
  <si>
    <t>达成%</t>
    <phoneticPr fontId="2" type="noConversion"/>
  </si>
  <si>
    <t>宠物升级</t>
  </si>
  <si>
    <t>宠物放生人次</t>
  </si>
  <si>
    <t>捉宠成功率</t>
    <phoneticPr fontId="2" type="noConversion"/>
  </si>
  <si>
    <t>宠物玩法</t>
    <phoneticPr fontId="2" type="noConversion"/>
  </si>
  <si>
    <t>平均捉宠次数</t>
    <phoneticPr fontId="2" type="noConversion"/>
  </si>
  <si>
    <t>捉宠次数</t>
    <phoneticPr fontId="2" type="noConversion"/>
  </si>
  <si>
    <t>捉宠人数</t>
    <phoneticPr fontId="2" type="noConversion"/>
  </si>
  <si>
    <t>人次</t>
    <phoneticPr fontId="2" type="noConversion"/>
  </si>
  <si>
    <t>占比</t>
    <phoneticPr fontId="2" type="noConversion"/>
  </si>
  <si>
    <t>宠物品质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</si>
  <si>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</si>
  <si>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</si>
  <si>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</si>
  <si>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S</t>
    <phoneticPr fontId="2" type="noConversion"/>
  </si>
  <si>
    <t>设计期望</t>
    <phoneticPr fontId="2" type="noConversion"/>
  </si>
  <si>
    <t>英雄获得</t>
    <phoneticPr fontId="2" type="noConversion"/>
  </si>
  <si>
    <t>戴维斯</t>
    <phoneticPr fontId="2" type="noConversion"/>
  </si>
  <si>
    <t>南希</t>
    <phoneticPr fontId="2" type="noConversion"/>
  </si>
  <si>
    <t>苏希</t>
    <phoneticPr fontId="2" type="noConversion"/>
  </si>
  <si>
    <t>工人1</t>
    <phoneticPr fontId="2" type="noConversion"/>
  </si>
  <si>
    <t>工人2</t>
    <phoneticPr fontId="2" type="noConversion"/>
  </si>
  <si>
    <t>英雄突破</t>
    <phoneticPr fontId="2" type="noConversion"/>
  </si>
  <si>
    <t>英雄可突破</t>
    <phoneticPr fontId="2" type="noConversion"/>
  </si>
  <si>
    <t>自主突破率</t>
    <phoneticPr fontId="2" type="noConversion"/>
  </si>
  <si>
    <t>slg 战斗玩法</t>
    <phoneticPr fontId="2" type="noConversion"/>
  </si>
  <si>
    <t>slg战斗胜利人数</t>
    <phoneticPr fontId="2" type="noConversion"/>
  </si>
  <si>
    <t>slg战斗失败人数</t>
    <phoneticPr fontId="2" type="noConversion"/>
  </si>
  <si>
    <t>slg战斗胜利人次</t>
    <phoneticPr fontId="2" type="noConversion"/>
  </si>
  <si>
    <t>slg战斗失败人次</t>
    <phoneticPr fontId="2" type="noConversion"/>
  </si>
  <si>
    <t>人均胜利</t>
    <phoneticPr fontId="2" type="noConversion"/>
  </si>
  <si>
    <t>人均失败</t>
    <phoneticPr fontId="2" type="noConversion"/>
  </si>
  <si>
    <r>
      <t>slg</t>
    </r>
    <r>
      <rPr>
        <b/>
        <sz val="10"/>
        <color theme="0"/>
        <rFont val="微软雅黑"/>
        <family val="2"/>
        <charset val="134"/>
      </rPr>
      <t>战斗胜率</t>
    </r>
    <phoneticPr fontId="2" type="noConversion"/>
  </si>
  <si>
    <t>世界事件参与人数</t>
    <phoneticPr fontId="2" type="noConversion"/>
  </si>
  <si>
    <t>世界事件触发次数</t>
    <phoneticPr fontId="2" type="noConversion"/>
  </si>
  <si>
    <t>占领资源地参与人数</t>
    <phoneticPr fontId="2" type="noConversion"/>
  </si>
  <si>
    <t>人均触发</t>
    <phoneticPr fontId="2" type="noConversion"/>
  </si>
  <si>
    <t>人均占领</t>
    <phoneticPr fontId="2" type="noConversion"/>
  </si>
  <si>
    <t>成功占领资源地数</t>
    <phoneticPr fontId="2" type="noConversion"/>
  </si>
  <si>
    <t>占领资源地失败次数</t>
    <phoneticPr fontId="2" type="noConversion"/>
  </si>
  <si>
    <t>&lt;=10</t>
    <phoneticPr fontId="2" type="noConversion"/>
  </si>
  <si>
    <t>slg 战斗胜利次数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</si>
  <si>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</si>
  <si>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</si>
  <si>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</si>
  <si>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&gt;=40</t>
    <phoneticPr fontId="2" type="noConversion"/>
  </si>
  <si>
    <t>人数%</t>
    <phoneticPr fontId="2" type="noConversion"/>
  </si>
  <si>
    <t>分钟</t>
    <phoneticPr fontId="2" type="noConversion"/>
  </si>
  <si>
    <t>流失用户(技术测)</t>
    <phoneticPr fontId="2" type="noConversion"/>
  </si>
  <si>
    <t>流失用户(1day)</t>
    <phoneticPr fontId="2" type="noConversion"/>
  </si>
  <si>
    <t>技术测</t>
    <phoneticPr fontId="2" type="noConversion"/>
  </si>
  <si>
    <t>1day</t>
    <phoneticPr fontId="2" type="noConversion"/>
  </si>
  <si>
    <t>联盟id</t>
    <phoneticPr fontId="2" type="noConversion"/>
  </si>
  <si>
    <t>联盟公告</t>
    <phoneticPr fontId="2" type="noConversion"/>
  </si>
  <si>
    <t>Holy shit buddy we looooock up to you. join us HolyBlackSheeps for fun Family and play ;)</t>
    <phoneticPr fontId="2" type="noConversion"/>
  </si>
  <si>
    <r>
      <t xml:space="preserve">salut aux nouveaux arrivants, ambiance tranquille et bon enfant ici </t>
    </r>
    <r>
      <rPr>
        <sz val="10"/>
        <color rgb="FF000000"/>
        <rFont val="Segoe UI Symbol"/>
        <family val="2"/>
      </rPr>
      <t>😁</t>
    </r>
    <phoneticPr fontId="2" type="noConversion"/>
  </si>
  <si>
    <t>联盟GVE</t>
    <phoneticPr fontId="2" type="noConversion"/>
  </si>
  <si>
    <t>粉红神教</t>
    <phoneticPr fontId="2" type="noConversion"/>
  </si>
  <si>
    <t>获得声望人数</t>
    <phoneticPr fontId="2" type="noConversion"/>
  </si>
  <si>
    <t>获得声望总数</t>
    <phoneticPr fontId="2" type="noConversion"/>
  </si>
  <si>
    <t>建交人数</t>
    <phoneticPr fontId="2" type="noConversion"/>
  </si>
  <si>
    <t>样本se关卡</t>
    <phoneticPr fontId="2" type="noConversion"/>
  </si>
  <si>
    <t>新手关</t>
    <phoneticPr fontId="2" type="noConversion"/>
  </si>
  <si>
    <t>救爷爷</t>
    <phoneticPr fontId="2" type="noConversion"/>
  </si>
  <si>
    <t>巨眼螳螂</t>
  </si>
  <si>
    <t>巨眼螳螂</t>
    <phoneticPr fontId="2" type="noConversion"/>
  </si>
  <si>
    <t>关卡id</t>
    <phoneticPr fontId="2" type="noConversion"/>
  </si>
  <si>
    <t>通关人数(0)</t>
    <phoneticPr fontId="2" type="noConversion"/>
  </si>
  <si>
    <t>流程失败人数(1)</t>
    <phoneticPr fontId="2" type="noConversion"/>
  </si>
  <si>
    <t>中途退出人数(2)</t>
    <phoneticPr fontId="2" type="noConversion"/>
  </si>
  <si>
    <t>超时失败(3)</t>
    <phoneticPr fontId="2" type="noConversion"/>
  </si>
  <si>
    <t>移动0次</t>
    <phoneticPr fontId="2" type="noConversion"/>
  </si>
  <si>
    <t>移动[1,10]次</t>
    <phoneticPr fontId="2" type="noConversion"/>
  </si>
  <si>
    <t>移动&gt;10次</t>
    <phoneticPr fontId="2" type="noConversion"/>
  </si>
  <si>
    <t>卡名</t>
    <phoneticPr fontId="2" type="noConversion"/>
  </si>
  <si>
    <t>Id</t>
  </si>
  <si>
    <t>StringId</t>
  </si>
  <si>
    <t>卡牌类型</t>
  </si>
  <si>
    <t>通用卡特殊类型</t>
  </si>
  <si>
    <t>绑定英雄</t>
  </si>
  <si>
    <t>绑定英雄组</t>
  </si>
  <si>
    <t>槽位解锁条件-突破等级</t>
  </si>
  <si>
    <t>对应技能</t>
  </si>
  <si>
    <t>所需能量</t>
  </si>
  <si>
    <t>召唤傀儡血量</t>
  </si>
  <si>
    <t>int</t>
  </si>
  <si>
    <t>string</t>
  </si>
  <si>
    <t>enum@CardType</t>
  </si>
  <si>
    <t>enum@CardSpecialType</t>
  </si>
  <si>
    <t>ref@Heroes</t>
  </si>
  <si>
    <t>ref@HeroTypo</t>
  </si>
  <si>
    <t>enum@HeroBreakThroughLevel</t>
  </si>
  <si>
    <t>ref@KheroSkillLogicalSe</t>
  </si>
  <si>
    <t>Note</t>
  </si>
  <si>
    <t>CardTypeEnum</t>
  </si>
  <si>
    <t>CardSpecialTypeEnum</t>
  </si>
  <si>
    <t>HeroBind</t>
  </si>
  <si>
    <t>HeroGroupBind</t>
  </si>
  <si>
    <t>BreakThroughLevel</t>
  </si>
  <si>
    <t>Skill</t>
  </si>
  <si>
    <t>Energy</t>
  </si>
  <si>
    <t>PuppetHp</t>
  </si>
  <si>
    <t>Normal_HuDun</t>
  </si>
  <si>
    <t>通用卡-护盾</t>
  </si>
  <si>
    <t>通用</t>
  </si>
  <si>
    <t>SESI_HuDun</t>
  </si>
  <si>
    <t>Normal_CureAoe</t>
  </si>
  <si>
    <t>通用卡-范围治疗</t>
  </si>
  <si>
    <t>SESI_CureAoe</t>
  </si>
  <si>
    <t>Normal_Mirror</t>
  </si>
  <si>
    <t>通用卡-镜像</t>
  </si>
  <si>
    <t>镜像</t>
  </si>
  <si>
    <t>SESI_Mirror</t>
  </si>
  <si>
    <t>Hero_Gem_01</t>
  </si>
  <si>
    <t>杰玛-领域轰炸</t>
  </si>
  <si>
    <t>英雄</t>
  </si>
  <si>
    <t>hero_B1</t>
  </si>
  <si>
    <t>SESI_Gem_Skill_03</t>
  </si>
  <si>
    <t>Don_Skill01</t>
  </si>
  <si>
    <t>东-技能1</t>
  </si>
  <si>
    <t>hero_B2</t>
  </si>
  <si>
    <t>SESI_Don_Skill_02</t>
  </si>
  <si>
    <t>Nitro_Skill01</t>
  </si>
  <si>
    <t>奈乔-技能1</t>
  </si>
  <si>
    <t>hero_B3</t>
  </si>
  <si>
    <t>SESI_Nitro_Skill_01</t>
  </si>
  <si>
    <t>Claude_Skill01</t>
  </si>
  <si>
    <t>克劳德-技能1</t>
  </si>
  <si>
    <t>hero_A1</t>
  </si>
  <si>
    <t>SESI_Claude_Skill_01</t>
  </si>
  <si>
    <t>Davis_Skill01</t>
  </si>
  <si>
    <t>DD-技能1</t>
  </si>
  <si>
    <t>hero_S1</t>
  </si>
  <si>
    <t>SESI_Davis_Skill_01</t>
  </si>
  <si>
    <t>Nancy_Skill01</t>
  </si>
  <si>
    <t>南希-技能1</t>
  </si>
  <si>
    <t>hero_A2</t>
  </si>
  <si>
    <t>SESI_Nancy_Skill_01</t>
  </si>
  <si>
    <t>Susi_Skill01</t>
  </si>
  <si>
    <t>苏西-技能1</t>
  </si>
  <si>
    <t>hero_A3</t>
  </si>
  <si>
    <t>SESI_Susi_Skill_01</t>
  </si>
  <si>
    <t>card_battlePet_1</t>
  </si>
  <si>
    <t>宠物_海豹</t>
  </si>
  <si>
    <t>宠物</t>
  </si>
  <si>
    <t>SESI_CallPet_C1</t>
  </si>
  <si>
    <t>card_battlePet_2</t>
  </si>
  <si>
    <t>宠物_蜜蜂</t>
  </si>
  <si>
    <t>SESI_CallPet_C2</t>
  </si>
  <si>
    <t>card_battlePet_3</t>
  </si>
  <si>
    <t>宠物_刺猬</t>
  </si>
  <si>
    <t>SESI_CallPet_C3</t>
  </si>
  <si>
    <t>card_battlePet_4</t>
  </si>
  <si>
    <t>宠物_熊</t>
  </si>
  <si>
    <t>SESI_CallPet_C4</t>
  </si>
  <si>
    <t>card_battlePet_5</t>
  </si>
  <si>
    <t>宠物_章鱼</t>
  </si>
  <si>
    <t>SESI_CallPet_C5</t>
  </si>
  <si>
    <t>card_battlePet_6</t>
  </si>
  <si>
    <t>宠物_大鸟</t>
  </si>
  <si>
    <t>SESI_CallPet_C6</t>
  </si>
  <si>
    <t>实验室</t>
  </si>
  <si>
    <t>训练营</t>
  </si>
  <si>
    <t>雷达</t>
  </si>
  <si>
    <t>第一次击败金刚</t>
  </si>
  <si>
    <t>第二次击败金刚</t>
  </si>
  <si>
    <t>打败阿朵尼斯</t>
  </si>
  <si>
    <t>卡id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</si>
</sst>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_ "/>
    <numFmt numFmtId="181" formatCode="0.00_ "/>
    <numFmt numFmtId="183" formatCode="0.00000000000000%"/>
  </numFmts>
  <fonts count="24">
    <font>
      <sz val="11"/>
      <color theme="1"/>
      <name val="等线"/>
      <family val="2"/>
      <scheme val="minor"/>
    </font>
    <font>
      <sz val="11"/>
      <color theme="1"/>
      <name val="YaHei Consolas Hybrid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Microsoft JhengHei"/>
      <family val="3"/>
      <charset val="136"/>
    </font>
    <font>
      <b/>
      <sz val="11"/>
      <color theme="0"/>
      <name val="YaHei Consolas Hybrid"/>
      <family val="3"/>
      <charset val="134"/>
    </font>
    <font>
      <b/>
      <sz val="11"/>
      <color theme="0"/>
      <name val="Microsoft JhengHei"/>
      <family val="3"/>
      <charset val="136"/>
    </font>
    <font>
      <b/>
      <sz val="11"/>
      <color theme="1"/>
      <name val="YaHei Consolas Hybrid"/>
      <family val="3"/>
      <charset val="134"/>
    </font>
    <font>
      <b/>
      <sz val="11"/>
      <color theme="1"/>
      <name val="Microsoft JhengHei"/>
      <family val="3"/>
      <charset val="136"/>
    </font>
    <font>
      <sz val="10"/>
      <color theme="1"/>
      <name val="Microsoft Yahei"/>
      <family val="2"/>
      <charset val="134"/>
    </font>
    <font>
      <b/>
      <sz val="11"/>
      <color theme="0"/>
      <name val="YaHei Consolas Hybrid"/>
      <family val="3"/>
    </font>
    <font>
      <b/>
      <sz val="11"/>
      <color theme="0"/>
      <name val="YaHei Consolas Hybrid"/>
      <family val="3"/>
      <charset val="136"/>
    </font>
    <font>
      <sz val="10"/>
      <color theme="1"/>
      <name val="Microsoft JhengHei"/>
      <family val="2"/>
      <charset val="136"/>
    </font>
    <font>
      <sz val="10"/>
      <color theme="1"/>
      <name val="Microsoft Yahei"/>
      <family val="2"/>
      <charset val="136"/>
    </font>
    <font>
      <sz val="10"/>
      <color rgb="FF000000"/>
      <name val="Microsoft Yahei"/>
      <family val="2"/>
      <charset val="134"/>
    </font>
    <font>
      <sz val="10"/>
      <color rgb="FF000000"/>
      <name val="Microsoft JhengHei"/>
      <family val="2"/>
      <charset val="136"/>
    </font>
    <font>
      <b/>
      <sz val="10"/>
      <color theme="0"/>
      <name val="Microsoft JhengHei"/>
      <family val="2"/>
      <charset val="136"/>
    </font>
    <font>
      <b/>
      <sz val="10"/>
      <color theme="0"/>
      <name val="微软雅黑"/>
      <family val="2"/>
      <charset val="134"/>
    </font>
    <font>
      <sz val="11"/>
      <color rgb="FF000000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b/>
      <sz val="11"/>
      <color theme="0"/>
      <name val="Microsoft JhengHei"/>
      <family val="2"/>
      <charset val="136"/>
    </font>
    <font>
      <sz val="10"/>
      <color rgb="FF000000"/>
      <name val="Segoe UI Symbol"/>
      <family val="2"/>
    </font>
    <font>
      <sz val="11"/>
      <color theme="1"/>
      <name val="Microsoft YaHei Light"/>
      <family val="2"/>
      <charset val="134"/>
    </font>
    <font>
      <b/>
      <sz val="11"/>
      <color theme="0"/>
      <name val="Microsoft YaHei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9" fillId="0" borderId="1" xfId="0" applyFont="1" applyBorder="1" applyAlignment="1">
      <alignment wrapText="1"/>
    </xf>
    <xf numFmtId="0" fontId="8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9" fontId="1" fillId="0" borderId="0" xfId="1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9" fillId="0" borderId="0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14" fillId="0" borderId="0" xfId="0" applyFont="1" applyAlignment="1">
      <alignment horizontal="left"/>
    </xf>
    <xf numFmtId="9" fontId="14" fillId="0" borderId="0" xfId="1" applyFont="1" applyAlignment="1">
      <alignment horizontal="left"/>
    </xf>
    <xf numFmtId="180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6" fillId="3" borderId="0" xfId="0" applyFont="1" applyFill="1" applyAlignment="1">
      <alignment horizontal="left"/>
    </xf>
    <xf numFmtId="9" fontId="16" fillId="3" borderId="0" xfId="1" applyFont="1" applyFill="1" applyAlignment="1">
      <alignment horizontal="left"/>
    </xf>
    <xf numFmtId="181" fontId="16" fillId="3" borderId="0" xfId="0" applyNumberFormat="1" applyFont="1" applyFill="1" applyAlignment="1">
      <alignment horizontal="left"/>
    </xf>
    <xf numFmtId="58" fontId="8" fillId="0" borderId="0" xfId="0" applyNumberFormat="1" applyFont="1" applyAlignment="1">
      <alignment horizontal="left"/>
    </xf>
    <xf numFmtId="9" fontId="15" fillId="0" borderId="0" xfId="1" applyFont="1" applyAlignment="1">
      <alignment horizontal="left"/>
    </xf>
    <xf numFmtId="180" fontId="15" fillId="0" borderId="0" xfId="0" applyNumberFormat="1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9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9" fontId="0" fillId="0" borderId="0" xfId="1" applyFont="1" applyAlignment="1">
      <alignment horizontal="left"/>
    </xf>
    <xf numFmtId="9" fontId="0" fillId="0" borderId="0" xfId="0" applyNumberFormat="1" applyAlignment="1">
      <alignment horizontal="left"/>
    </xf>
    <xf numFmtId="183" fontId="0" fillId="0" borderId="0" xfId="0" applyNumberFormat="1" applyAlignment="1">
      <alignment horizontal="left"/>
    </xf>
    <xf numFmtId="0" fontId="22" fillId="0" borderId="0" xfId="0" applyFont="1" applyAlignment="1">
      <alignment horizontal="left"/>
    </xf>
    <xf numFmtId="0" fontId="23" fillId="2" borderId="0" xfId="0" applyFont="1" applyFill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主</a:t>
            </a:r>
            <a:r>
              <a:rPr lang="en-US"/>
              <a:t>Lv</a:t>
            </a:r>
            <a:r>
              <a:rPr lang="zh-TW"/>
              <a:t>人数分布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1B5-4535-8E4F-73586CEFF4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B5-4535-8E4F-73586CEFF4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1B5-4535-8E4F-73586CEFF4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B5-4535-8E4F-73586CEFF4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1B5-4535-8E4F-73586CEFF43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1B5-4535-8E4F-73586CEFF43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1B5-4535-8E4F-73586CEFF43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1B5-4535-8E4F-73586CEFF43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1B5-4535-8E4F-73586CEFF43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31B5-4535-8E4F-73586CEFF437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'1day技术测'!$A$3:$A$7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'1day技术测'!$B$3:$B$7</c:f>
              <c:numCache>
                <c:formatCode>General</c:formatCode>
                <c:ptCount val="5"/>
                <c:pt idx="0">
                  <c:v>2192</c:v>
                </c:pt>
                <c:pt idx="1">
                  <c:v>992</c:v>
                </c:pt>
                <c:pt idx="2">
                  <c:v>351</c:v>
                </c:pt>
                <c:pt idx="3">
                  <c:v>153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5-4535-8E4F-73586CEFF43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CN" sz="1400" b="0" i="0" baseline="0">
                <a:effectLst/>
              </a:rPr>
              <a:t>技术测</a:t>
            </a:r>
            <a:r>
              <a:rPr lang="en-US" altLang="zh-CN" sz="1400" b="0" i="0" baseline="0">
                <a:effectLst/>
              </a:rPr>
              <a:t>vs1day</a:t>
            </a:r>
            <a:r>
              <a:rPr lang="zh-TW" altLang="zh-CN" sz="1400" b="0" i="0" baseline="0">
                <a:effectLst/>
              </a:rPr>
              <a:t>版本</a:t>
            </a:r>
            <a:r>
              <a:rPr lang="en-US" altLang="zh-CN" sz="1400" b="0" i="0" baseline="0">
                <a:effectLst/>
              </a:rPr>
              <a:t>30-60</a:t>
            </a:r>
            <a:r>
              <a:rPr lang="zh-TW" altLang="zh-CN" sz="1400" b="0" i="0" baseline="0">
                <a:effectLst/>
              </a:rPr>
              <a:t>分钟流失</a:t>
            </a:r>
            <a:r>
              <a:rPr lang="en-US" altLang="zh-CN" sz="1400" b="0" i="0" baseline="0">
                <a:effectLst/>
              </a:rPr>
              <a:t>(</a:t>
            </a:r>
            <a:r>
              <a:rPr lang="zh-TW" altLang="zh-CN" sz="1400" b="0" i="0" baseline="0">
                <a:effectLst/>
              </a:rPr>
              <a:t>累积</a:t>
            </a:r>
            <a:r>
              <a:rPr lang="en-US" altLang="zh-CN" sz="1400" b="0" i="0" baseline="0">
                <a:effectLst/>
              </a:rPr>
              <a:t>)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技术测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'1dayVs技术测'!$A$32:$A$62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'1dayVs技术测'!$F$32:$F$62</c:f>
              <c:numCache>
                <c:formatCode>0%</c:formatCode>
                <c:ptCount val="31"/>
                <c:pt idx="0">
                  <c:v>0.75710000000000022</c:v>
                </c:pt>
                <c:pt idx="1">
                  <c:v>0.76320000000000021</c:v>
                </c:pt>
                <c:pt idx="2">
                  <c:v>0.76690000000000025</c:v>
                </c:pt>
                <c:pt idx="3">
                  <c:v>0.77300000000000024</c:v>
                </c:pt>
                <c:pt idx="4">
                  <c:v>0.77880000000000027</c:v>
                </c:pt>
                <c:pt idx="5">
                  <c:v>0.78340000000000032</c:v>
                </c:pt>
                <c:pt idx="6">
                  <c:v>0.7886000000000003</c:v>
                </c:pt>
                <c:pt idx="7">
                  <c:v>0.7926000000000003</c:v>
                </c:pt>
                <c:pt idx="8">
                  <c:v>0.79720000000000035</c:v>
                </c:pt>
                <c:pt idx="9">
                  <c:v>0.80330000000000035</c:v>
                </c:pt>
                <c:pt idx="10">
                  <c:v>0.80760000000000032</c:v>
                </c:pt>
                <c:pt idx="11">
                  <c:v>0.81100000000000028</c:v>
                </c:pt>
                <c:pt idx="12">
                  <c:v>0.81500000000000028</c:v>
                </c:pt>
                <c:pt idx="13">
                  <c:v>0.82110000000000027</c:v>
                </c:pt>
                <c:pt idx="14">
                  <c:v>0.82450000000000023</c:v>
                </c:pt>
                <c:pt idx="15">
                  <c:v>0.82760000000000022</c:v>
                </c:pt>
                <c:pt idx="16">
                  <c:v>0.82940000000000025</c:v>
                </c:pt>
                <c:pt idx="17">
                  <c:v>0.83250000000000024</c:v>
                </c:pt>
                <c:pt idx="18">
                  <c:v>0.83530000000000026</c:v>
                </c:pt>
                <c:pt idx="19">
                  <c:v>0.83960000000000024</c:v>
                </c:pt>
                <c:pt idx="20">
                  <c:v>0.84080000000000021</c:v>
                </c:pt>
                <c:pt idx="21">
                  <c:v>0.84420000000000017</c:v>
                </c:pt>
                <c:pt idx="22">
                  <c:v>0.8470000000000002</c:v>
                </c:pt>
                <c:pt idx="23">
                  <c:v>0.85040000000000016</c:v>
                </c:pt>
                <c:pt idx="24">
                  <c:v>0.85250000000000015</c:v>
                </c:pt>
                <c:pt idx="25">
                  <c:v>0.85460000000000014</c:v>
                </c:pt>
                <c:pt idx="26">
                  <c:v>0.8580000000000001</c:v>
                </c:pt>
                <c:pt idx="27">
                  <c:v>0.85950000000000004</c:v>
                </c:pt>
                <c:pt idx="28">
                  <c:v>0.86320000000000008</c:v>
                </c:pt>
                <c:pt idx="29">
                  <c:v>0.86530000000000007</c:v>
                </c:pt>
                <c:pt idx="30">
                  <c:v>0.86870000000000003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F-4DDA-B577-709026ACA4EB}"/>
            </c:ext>
          </c:extLst>
        </c:ser>
        <c:ser>
          <c:idx val="1"/>
          <c:order val="1"/>
          <c:tx>
            <c:v>1day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'1dayVs技术测'!$A$32:$A$62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'1dayVs技术测'!$G$32:$G$62</c:f>
              <c:numCache>
                <c:formatCode>0%</c:formatCode>
                <c:ptCount val="31"/>
                <c:pt idx="0">
                  <c:v>0.76140000000000008</c:v>
                </c:pt>
                <c:pt idx="1">
                  <c:v>0.7652000000000001</c:v>
                </c:pt>
                <c:pt idx="2">
                  <c:v>0.77200000000000013</c:v>
                </c:pt>
                <c:pt idx="3">
                  <c:v>0.7864000000000001</c:v>
                </c:pt>
                <c:pt idx="4">
                  <c:v>0.79320000000000013</c:v>
                </c:pt>
                <c:pt idx="5">
                  <c:v>0.79770000000000008</c:v>
                </c:pt>
                <c:pt idx="6">
                  <c:v>0.80370000000000008</c:v>
                </c:pt>
                <c:pt idx="7">
                  <c:v>0.81130000000000013</c:v>
                </c:pt>
                <c:pt idx="8">
                  <c:v>0.8166000000000001</c:v>
                </c:pt>
                <c:pt idx="9">
                  <c:v>0.82110000000000005</c:v>
                </c:pt>
                <c:pt idx="10">
                  <c:v>0.82640000000000002</c:v>
                </c:pt>
                <c:pt idx="11">
                  <c:v>0.83550000000000002</c:v>
                </c:pt>
                <c:pt idx="12">
                  <c:v>0.84460000000000002</c:v>
                </c:pt>
                <c:pt idx="13">
                  <c:v>0.84840000000000004</c:v>
                </c:pt>
                <c:pt idx="14">
                  <c:v>0.85520000000000007</c:v>
                </c:pt>
                <c:pt idx="15">
                  <c:v>0.85820000000000007</c:v>
                </c:pt>
                <c:pt idx="16">
                  <c:v>0.86350000000000005</c:v>
                </c:pt>
                <c:pt idx="17">
                  <c:v>0.86799999999999999</c:v>
                </c:pt>
                <c:pt idx="18">
                  <c:v>0.871</c:v>
                </c:pt>
                <c:pt idx="19">
                  <c:v>0.87329999999999997</c:v>
                </c:pt>
                <c:pt idx="20">
                  <c:v>0.87479999999999991</c:v>
                </c:pt>
                <c:pt idx="21">
                  <c:v>0.87709999999999988</c:v>
                </c:pt>
                <c:pt idx="22">
                  <c:v>0.88009999999999988</c:v>
                </c:pt>
                <c:pt idx="23">
                  <c:v>0.88609999999999989</c:v>
                </c:pt>
                <c:pt idx="24">
                  <c:v>0.89059999999999984</c:v>
                </c:pt>
                <c:pt idx="25">
                  <c:v>0.8928999999999998</c:v>
                </c:pt>
                <c:pt idx="26">
                  <c:v>0.89819999999999978</c:v>
                </c:pt>
                <c:pt idx="27">
                  <c:v>0.90119999999999978</c:v>
                </c:pt>
                <c:pt idx="28">
                  <c:v>0.90419999999999978</c:v>
                </c:pt>
                <c:pt idx="29">
                  <c:v>0.90949999999999975</c:v>
                </c:pt>
                <c:pt idx="30">
                  <c:v>0.91249999999999976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F-4DDA-B577-709026AC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773408"/>
        <c:axId val="928324544"/>
      </c:lineChart>
      <c:catAx>
        <c:axId val="9347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324544"/>
        <c:crosses val="autoZero"/>
        <c:auto val="1"/>
        <c:lblAlgn val="ctr"/>
        <c:lblOffset val="100"/>
        <c:noMultiLvlLbl val="0"/>
      </c:catAx>
      <c:valAx>
        <c:axId val="9283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7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CN" sz="1400" b="0" i="0" baseline="0">
                <a:effectLst/>
              </a:rPr>
              <a:t>技术测</a:t>
            </a:r>
            <a:r>
              <a:rPr lang="en-US" altLang="zh-CN" sz="1400" b="0" i="0" baseline="0">
                <a:effectLst/>
              </a:rPr>
              <a:t>vs1day</a:t>
            </a:r>
            <a:r>
              <a:rPr lang="zh-TW" altLang="zh-CN" sz="1400" b="0" i="0" baseline="0">
                <a:effectLst/>
              </a:rPr>
              <a:t>版本</a:t>
            </a:r>
            <a:r>
              <a:rPr lang="en-US" altLang="zh-CN" sz="1400" b="0" i="0" baseline="0">
                <a:effectLst/>
              </a:rPr>
              <a:t>60-120</a:t>
            </a:r>
            <a:r>
              <a:rPr lang="zh-TW" altLang="zh-CN" sz="1400" b="0" i="0" baseline="0">
                <a:effectLst/>
              </a:rPr>
              <a:t>分钟流失</a:t>
            </a:r>
            <a:r>
              <a:rPr lang="en-US" altLang="zh-CN" sz="1400" b="0" i="0" baseline="0">
                <a:effectLst/>
              </a:rPr>
              <a:t>(</a:t>
            </a:r>
            <a:r>
              <a:rPr lang="zh-TW" altLang="zh-CN" sz="1400" b="0" i="0" baseline="0">
                <a:effectLst/>
              </a:rPr>
              <a:t>累积</a:t>
            </a:r>
            <a:r>
              <a:rPr lang="en-US" altLang="zh-CN" sz="1400" b="0" i="0" baseline="0">
                <a:effectLst/>
              </a:rPr>
              <a:t>)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技术测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'1dayVs技术测'!$A$63:$A$122</c:f>
              <c:numCache>
                <c:formatCode>General</c:formatCode>
                <c:ptCount val="60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</c:numCache>
            </c:numRef>
          </c:cat>
          <c:val>
            <c:numRef>
              <c:f>'1dayVs技术测'!$F$63:$F$122</c:f>
              <c:numCache>
                <c:formatCode>0%</c:formatCode>
                <c:ptCount val="60"/>
                <c:pt idx="0">
                  <c:v>0.87050000000000005</c:v>
                </c:pt>
                <c:pt idx="1">
                  <c:v>0.87360000000000004</c:v>
                </c:pt>
                <c:pt idx="2">
                  <c:v>0.87609999999999999</c:v>
                </c:pt>
                <c:pt idx="3">
                  <c:v>0.87790000000000001</c:v>
                </c:pt>
                <c:pt idx="4">
                  <c:v>0.87909999999999999</c:v>
                </c:pt>
                <c:pt idx="5">
                  <c:v>0.88029999999999997</c:v>
                </c:pt>
                <c:pt idx="6">
                  <c:v>0.88179999999999992</c:v>
                </c:pt>
                <c:pt idx="7">
                  <c:v>0.88429999999999986</c:v>
                </c:pt>
                <c:pt idx="8">
                  <c:v>0.88639999999999985</c:v>
                </c:pt>
                <c:pt idx="9">
                  <c:v>0.88759999999999983</c:v>
                </c:pt>
                <c:pt idx="10">
                  <c:v>0.88969999999999982</c:v>
                </c:pt>
                <c:pt idx="11">
                  <c:v>0.89309999999999978</c:v>
                </c:pt>
                <c:pt idx="12">
                  <c:v>0.89519999999999977</c:v>
                </c:pt>
                <c:pt idx="13">
                  <c:v>0.8969999999999998</c:v>
                </c:pt>
                <c:pt idx="14">
                  <c:v>0.89909999999999979</c:v>
                </c:pt>
                <c:pt idx="15">
                  <c:v>0.90059999999999973</c:v>
                </c:pt>
                <c:pt idx="16">
                  <c:v>0.90209999999999968</c:v>
                </c:pt>
                <c:pt idx="17">
                  <c:v>0.90579999999999972</c:v>
                </c:pt>
                <c:pt idx="18">
                  <c:v>0.90789999999999971</c:v>
                </c:pt>
                <c:pt idx="19">
                  <c:v>0.9099999999999997</c:v>
                </c:pt>
                <c:pt idx="20">
                  <c:v>0.91089999999999971</c:v>
                </c:pt>
                <c:pt idx="21">
                  <c:v>0.91209999999999969</c:v>
                </c:pt>
                <c:pt idx="22">
                  <c:v>0.91419999999999968</c:v>
                </c:pt>
                <c:pt idx="23">
                  <c:v>0.91539999999999966</c:v>
                </c:pt>
                <c:pt idx="24">
                  <c:v>0.9159999999999997</c:v>
                </c:pt>
                <c:pt idx="25">
                  <c:v>0.91879999999999973</c:v>
                </c:pt>
                <c:pt idx="26">
                  <c:v>0.92059999999999975</c:v>
                </c:pt>
                <c:pt idx="27">
                  <c:v>0.9220999999999997</c:v>
                </c:pt>
                <c:pt idx="28">
                  <c:v>0.92419999999999969</c:v>
                </c:pt>
                <c:pt idx="29">
                  <c:v>0.9250999999999997</c:v>
                </c:pt>
                <c:pt idx="30">
                  <c:v>0.92629999999999968</c:v>
                </c:pt>
                <c:pt idx="31">
                  <c:v>0.92719999999999969</c:v>
                </c:pt>
                <c:pt idx="32">
                  <c:v>0.92839999999999967</c:v>
                </c:pt>
                <c:pt idx="33">
                  <c:v>0.92929999999999968</c:v>
                </c:pt>
                <c:pt idx="34">
                  <c:v>0.93049999999999966</c:v>
                </c:pt>
                <c:pt idx="35">
                  <c:v>0.93169999999999964</c:v>
                </c:pt>
                <c:pt idx="36">
                  <c:v>0.93379999999999963</c:v>
                </c:pt>
                <c:pt idx="37">
                  <c:v>0.93529999999999958</c:v>
                </c:pt>
                <c:pt idx="38">
                  <c:v>0.93739999999999957</c:v>
                </c:pt>
                <c:pt idx="39">
                  <c:v>0.93859999999999955</c:v>
                </c:pt>
                <c:pt idx="40">
                  <c:v>0.94009999999999949</c:v>
                </c:pt>
                <c:pt idx="41">
                  <c:v>0.94129999999999947</c:v>
                </c:pt>
                <c:pt idx="42">
                  <c:v>0.94249999999999945</c:v>
                </c:pt>
                <c:pt idx="43">
                  <c:v>0.94309999999999949</c:v>
                </c:pt>
                <c:pt idx="44">
                  <c:v>0.94399999999999951</c:v>
                </c:pt>
                <c:pt idx="45">
                  <c:v>0.9460999999999995</c:v>
                </c:pt>
                <c:pt idx="46">
                  <c:v>0.94699999999999951</c:v>
                </c:pt>
                <c:pt idx="47">
                  <c:v>0.94879999999999953</c:v>
                </c:pt>
                <c:pt idx="48">
                  <c:v>0.94939999999999958</c:v>
                </c:pt>
                <c:pt idx="49">
                  <c:v>0.95059999999999956</c:v>
                </c:pt>
                <c:pt idx="50">
                  <c:v>0.95089999999999952</c:v>
                </c:pt>
                <c:pt idx="51">
                  <c:v>0.95179999999999954</c:v>
                </c:pt>
                <c:pt idx="52">
                  <c:v>0.95239999999999958</c:v>
                </c:pt>
                <c:pt idx="53">
                  <c:v>0.95269999999999955</c:v>
                </c:pt>
                <c:pt idx="54">
                  <c:v>0.95419999999999949</c:v>
                </c:pt>
                <c:pt idx="55">
                  <c:v>0.95569999999999944</c:v>
                </c:pt>
                <c:pt idx="56">
                  <c:v>0.95779999999999943</c:v>
                </c:pt>
                <c:pt idx="57">
                  <c:v>0.95839999999999947</c:v>
                </c:pt>
                <c:pt idx="58">
                  <c:v>0.95929999999999949</c:v>
                </c:pt>
                <c:pt idx="59">
                  <c:v>0.95959999999999945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2-4CE1-9354-1D0DF2C7DF8B}"/>
            </c:ext>
          </c:extLst>
        </c:ser>
        <c:ser>
          <c:idx val="1"/>
          <c:order val="1"/>
          <c:tx>
            <c:v>1day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'1dayVs技术测'!$A$63:$A$122</c:f>
              <c:numCache>
                <c:formatCode>General</c:formatCode>
                <c:ptCount val="60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</c:numCache>
            </c:numRef>
          </c:cat>
          <c:val>
            <c:numRef>
              <c:f>'1dayVs技术测'!$G$63:$G$122</c:f>
              <c:numCache>
                <c:formatCode>0%</c:formatCode>
                <c:ptCount val="60"/>
                <c:pt idx="0">
                  <c:v>0.91479999999999972</c:v>
                </c:pt>
                <c:pt idx="1">
                  <c:v>0.91929999999999967</c:v>
                </c:pt>
                <c:pt idx="2">
                  <c:v>0.9230999999999997</c:v>
                </c:pt>
                <c:pt idx="3">
                  <c:v>0.9260999999999997</c:v>
                </c:pt>
                <c:pt idx="4">
                  <c:v>0.93059999999999965</c:v>
                </c:pt>
                <c:pt idx="5">
                  <c:v>0.93589999999999962</c:v>
                </c:pt>
                <c:pt idx="6">
                  <c:v>0.93819999999999959</c:v>
                </c:pt>
                <c:pt idx="7">
                  <c:v>0.94119999999999959</c:v>
                </c:pt>
                <c:pt idx="8">
                  <c:v>0.94269999999999954</c:v>
                </c:pt>
                <c:pt idx="9">
                  <c:v>0.94419999999999948</c:v>
                </c:pt>
                <c:pt idx="10">
                  <c:v>0.94719999999999949</c:v>
                </c:pt>
                <c:pt idx="11">
                  <c:v>0.94799999999999951</c:v>
                </c:pt>
                <c:pt idx="12">
                  <c:v>0.95029999999999948</c:v>
                </c:pt>
                <c:pt idx="13">
                  <c:v>0.95179999999999942</c:v>
                </c:pt>
                <c:pt idx="14">
                  <c:v>0.95179999999999942</c:v>
                </c:pt>
                <c:pt idx="15">
                  <c:v>0.95259999999999945</c:v>
                </c:pt>
                <c:pt idx="16">
                  <c:v>0.95639999999999947</c:v>
                </c:pt>
                <c:pt idx="17">
                  <c:v>0.95869999999999944</c:v>
                </c:pt>
                <c:pt idx="18">
                  <c:v>0.96019999999999939</c:v>
                </c:pt>
                <c:pt idx="19">
                  <c:v>0.96099999999999941</c:v>
                </c:pt>
                <c:pt idx="20">
                  <c:v>0.96179999999999943</c:v>
                </c:pt>
                <c:pt idx="21">
                  <c:v>0.96259999999999946</c:v>
                </c:pt>
                <c:pt idx="22">
                  <c:v>0.9640999999999994</c:v>
                </c:pt>
                <c:pt idx="23">
                  <c:v>0.96489999999999942</c:v>
                </c:pt>
                <c:pt idx="24">
                  <c:v>0.96569999999999945</c:v>
                </c:pt>
                <c:pt idx="25">
                  <c:v>0.96649999999999947</c:v>
                </c:pt>
                <c:pt idx="26">
                  <c:v>0.96799999999999942</c:v>
                </c:pt>
                <c:pt idx="27">
                  <c:v>0.96879999999999944</c:v>
                </c:pt>
                <c:pt idx="28">
                  <c:v>0.97029999999999939</c:v>
                </c:pt>
                <c:pt idx="29">
                  <c:v>0.97329999999999939</c:v>
                </c:pt>
                <c:pt idx="30">
                  <c:v>0.97329999999999939</c:v>
                </c:pt>
                <c:pt idx="31">
                  <c:v>0.97409999999999941</c:v>
                </c:pt>
                <c:pt idx="32">
                  <c:v>0.97559999999999936</c:v>
                </c:pt>
                <c:pt idx="33">
                  <c:v>0.97559999999999936</c:v>
                </c:pt>
                <c:pt idx="34">
                  <c:v>0.97939999999999938</c:v>
                </c:pt>
                <c:pt idx="35">
                  <c:v>0.97939999999999938</c:v>
                </c:pt>
                <c:pt idx="36">
                  <c:v>0.97939999999999938</c:v>
                </c:pt>
                <c:pt idx="37">
                  <c:v>0.98089999999999933</c:v>
                </c:pt>
                <c:pt idx="38">
                  <c:v>0.98089999999999933</c:v>
                </c:pt>
                <c:pt idx="39">
                  <c:v>0.98169999999999935</c:v>
                </c:pt>
                <c:pt idx="40">
                  <c:v>0.98249999999999937</c:v>
                </c:pt>
                <c:pt idx="41">
                  <c:v>0.98249999999999937</c:v>
                </c:pt>
                <c:pt idx="42">
                  <c:v>0.9832999999999994</c:v>
                </c:pt>
                <c:pt idx="43">
                  <c:v>0.9832999999999994</c:v>
                </c:pt>
                <c:pt idx="44">
                  <c:v>0.98479999999999934</c:v>
                </c:pt>
                <c:pt idx="45">
                  <c:v>0.98479999999999934</c:v>
                </c:pt>
                <c:pt idx="46">
                  <c:v>0.98559999999999937</c:v>
                </c:pt>
                <c:pt idx="47">
                  <c:v>0.98639999999999939</c:v>
                </c:pt>
                <c:pt idx="48">
                  <c:v>0.98719999999999941</c:v>
                </c:pt>
                <c:pt idx="49">
                  <c:v>0.98719999999999941</c:v>
                </c:pt>
                <c:pt idx="50">
                  <c:v>0.98719999999999941</c:v>
                </c:pt>
                <c:pt idx="51">
                  <c:v>0.98799999999999943</c:v>
                </c:pt>
                <c:pt idx="52">
                  <c:v>0.98879999999999946</c:v>
                </c:pt>
                <c:pt idx="53">
                  <c:v>0.98879999999999946</c:v>
                </c:pt>
                <c:pt idx="54">
                  <c:v>0.98879999999999946</c:v>
                </c:pt>
                <c:pt idx="55">
                  <c:v>0.98879999999999946</c:v>
                </c:pt>
                <c:pt idx="56">
                  <c:v>0.98879999999999946</c:v>
                </c:pt>
                <c:pt idx="57">
                  <c:v>0.98959999999999948</c:v>
                </c:pt>
                <c:pt idx="58">
                  <c:v>0.98959999999999948</c:v>
                </c:pt>
                <c:pt idx="59">
                  <c:v>0.98959999999999948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2-4CE1-9354-1D0DF2C7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943984"/>
        <c:axId val="892787632"/>
      </c:lineChart>
      <c:catAx>
        <c:axId val="8859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787632"/>
        <c:crosses val="autoZero"/>
        <c:auto val="1"/>
        <c:lblAlgn val="ctr"/>
        <c:lblOffset val="100"/>
        <c:noMultiLvlLbl val="0"/>
      </c:catAx>
      <c:valAx>
        <c:axId val="8927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9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基础玩法触达</a:t>
            </a:r>
            <a:r>
              <a:rPr lang="en-US" altLang="zh-TW"/>
              <a:t>/</a:t>
            </a:r>
            <a:r>
              <a:rPr lang="zh-TW" altLang="en-US"/>
              <a:t>通过率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788883399690419E-2"/>
          <c:y val="0.18008971961039458"/>
          <c:w val="0.91121111660030951"/>
          <c:h val="0.62348518749720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'1day技术测'!$C$21</c:f>
              <c:strCache>
                <c:ptCount val="1"/>
                <c:pt idx="0">
                  <c:v>触达占比%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'1day技术测'!$A$22:$A$30</c:f>
              <c:strCache>
                <c:ptCount val="9"/>
                <c:pt idx="0">
                  <c:v>se战斗</c:v>
                </c:pt>
                <c:pt idx="1">
                  <c:v>soc采集建造</c:v>
                </c:pt>
                <c:pt idx="2">
                  <c:v>soc生存探索</c:v>
                </c:pt>
                <c:pt idx="3">
                  <c:v>捉宠</c:v>
                </c:pt>
                <c:pt idx="4">
                  <c:v>英雄lv养成</c:v>
                </c:pt>
                <c:pt idx="5">
                  <c:v>内城资源获取</c:v>
                </c:pt>
                <c:pt idx="6">
                  <c:v>slg战斗</c:v>
                </c:pt>
                <c:pt idx="7">
                  <c:v>大世界资源获取</c:v>
                </c:pt>
                <c:pt idx="8">
                  <c:v>联盟</c:v>
                </c:pt>
              </c:strCache>
            </c:strRef>
          </c:cat>
          <c:val>
            <c:numRef>
              <c:f>'1day技术测'!$C$22:$C$30</c:f>
              <c:numCache>
                <c:formatCode>0%</c:formatCode>
                <c:ptCount val="9"/>
                <c:pt idx="0">
                  <c:v>1</c:v>
                </c:pt>
                <c:pt idx="1">
                  <c:v>0.5052603892688059</c:v>
                </c:pt>
                <c:pt idx="2">
                  <c:v>0.35349815886375591</c:v>
                </c:pt>
                <c:pt idx="3">
                  <c:v>0.27327722251446607</c:v>
                </c:pt>
                <c:pt idx="4">
                  <c:v>0.21015255128879537</c:v>
                </c:pt>
                <c:pt idx="5">
                  <c:v>9.8369279326670167E-2</c:v>
                </c:pt>
                <c:pt idx="6">
                  <c:v>8.3903208837453974E-2</c:v>
                </c:pt>
                <c:pt idx="7">
                  <c:v>6.1020515518148341E-2</c:v>
                </c:pt>
                <c:pt idx="8">
                  <c:v>5.2603892688058915E-3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6-4A0D-8890-5BFF3B06CA76}"/>
            </c:ext>
          </c:extLst>
        </c:ser>
        <c:ser>
          <c:idx val="1"/>
          <c:order val="1"/>
          <c:tx>
            <c:strRef>
              <c:f>'1day技术测'!$D$21</c:f>
              <c:strCache>
                <c:ptCount val="1"/>
                <c:pt idx="0">
                  <c:v>通过率%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'1day技术测'!$A$22:$A$30</c:f>
              <c:strCache>
                <c:ptCount val="9"/>
                <c:pt idx="0">
                  <c:v>se战斗</c:v>
                </c:pt>
                <c:pt idx="1">
                  <c:v>soc采集建造</c:v>
                </c:pt>
                <c:pt idx="2">
                  <c:v>soc生存探索</c:v>
                </c:pt>
                <c:pt idx="3">
                  <c:v>捉宠</c:v>
                </c:pt>
                <c:pt idx="4">
                  <c:v>英雄lv养成</c:v>
                </c:pt>
                <c:pt idx="5">
                  <c:v>内城资源获取</c:v>
                </c:pt>
                <c:pt idx="6">
                  <c:v>slg战斗</c:v>
                </c:pt>
                <c:pt idx="7">
                  <c:v>大世界资源获取</c:v>
                </c:pt>
                <c:pt idx="8">
                  <c:v>联盟</c:v>
                </c:pt>
              </c:strCache>
            </c:strRef>
          </c:cat>
          <c:val>
            <c:numRef>
              <c:f>'1day技术测'!$D$22:$D$30</c:f>
              <c:numCache>
                <c:formatCode>0%</c:formatCode>
                <c:ptCount val="9"/>
                <c:pt idx="0">
                  <c:v>0.71725407680168329</c:v>
                </c:pt>
                <c:pt idx="1">
                  <c:v>0.95189999999999997</c:v>
                </c:pt>
                <c:pt idx="2">
                  <c:v>0.95250000000000001</c:v>
                </c:pt>
                <c:pt idx="3">
                  <c:v>0.94630000000000003</c:v>
                </c:pt>
                <c:pt idx="4">
                  <c:v>0.96609999999999996</c:v>
                </c:pt>
                <c:pt idx="5">
                  <c:v>0.84419999999999995</c:v>
                </c:pt>
                <c:pt idx="6">
                  <c:v>0.88119999999999998</c:v>
                </c:pt>
                <c:pt idx="7">
                  <c:v>0.3972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6-4A0D-8890-5BFF3B06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381456"/>
        <c:axId val="712574272"/>
      </c:barChart>
      <c:catAx>
        <c:axId val="7743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574272"/>
        <c:crosses val="autoZero"/>
        <c:auto val="1"/>
        <c:lblAlgn val="ctr"/>
        <c:lblOffset val="100"/>
        <c:noMultiLvlLbl val="0"/>
      </c:catAx>
      <c:valAx>
        <c:axId val="712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3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</a:t>
            </a:r>
            <a:r>
              <a:rPr lang="zh-TW" altLang="en-US"/>
              <a:t>关卡战力达标</a:t>
            </a:r>
            <a:r>
              <a:rPr lang="en-US" altLang="zh-TW"/>
              <a:t>/</a:t>
            </a:r>
            <a:r>
              <a:rPr lang="zh-TW" altLang="en-US"/>
              <a:t>通关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'1day技术测'!$B$47</c:f>
              <c:strCache>
                <c:ptCount val="1"/>
                <c:pt idx="0">
                  <c:v>战力达标率%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'1day技术测'!$A$48:$A$58</c:f>
              <c:strCache>
                <c:ptCount val="11"/>
                <c:pt idx="0">
                  <c:v>se关卡(支线2-初见厨子)</c:v>
                </c:pt>
                <c:pt idx="1">
                  <c:v>se关卡(支线3-初见新娘)</c:v>
                </c:pt>
                <c:pt idx="2">
                  <c:v>se关卡(巨眼螳螂)</c:v>
                </c:pt>
                <c:pt idx="3">
                  <c:v>se关卡(支线4-再见新娘)</c:v>
                </c:pt>
                <c:pt idx="4">
                  <c:v>se关卡(实验室)</c:v>
                </c:pt>
                <c:pt idx="5">
                  <c:v>se关卡(支线5-森林单株)</c:v>
                </c:pt>
                <c:pt idx="6">
                  <c:v>se关卡(训练营)</c:v>
                </c:pt>
                <c:pt idx="7">
                  <c:v>se关卡(雷达)</c:v>
                </c:pt>
                <c:pt idx="8">
                  <c:v>se关卡(第一次击败金刚)</c:v>
                </c:pt>
                <c:pt idx="9">
                  <c:v>se关卡(第二次击败金刚)</c:v>
                </c:pt>
                <c:pt idx="10">
                  <c:v>se关卡(打败阿朵尼斯)</c:v>
                </c:pt>
              </c:strCache>
            </c:strRef>
          </c:cat>
          <c:val>
            <c:numRef>
              <c:f>'1day技术测'!$B$48:$B$58</c:f>
              <c:numCache>
                <c:formatCode>0%</c:formatCode>
                <c:ptCount val="11"/>
                <c:pt idx="0">
                  <c:v>0.99917763157894735</c:v>
                </c:pt>
                <c:pt idx="1">
                  <c:v>0.9404352806414662</c:v>
                </c:pt>
                <c:pt idx="2">
                  <c:v>0.77752707581227432</c:v>
                </c:pt>
                <c:pt idx="3">
                  <c:v>0.90182328190743333</c:v>
                </c:pt>
                <c:pt idx="4">
                  <c:v>0.88621444201312916</c:v>
                </c:pt>
                <c:pt idx="5">
                  <c:v>0.95609756097560972</c:v>
                </c:pt>
                <c:pt idx="6">
                  <c:v>0.88275862068965516</c:v>
                </c:pt>
                <c:pt idx="7">
                  <c:v>0.74301675977653636</c:v>
                </c:pt>
                <c:pt idx="8">
                  <c:v>0.29192546583850931</c:v>
                </c:pt>
                <c:pt idx="9">
                  <c:v>3.4782608695652174E-2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1-4679-9C0F-E79DB031325C}"/>
            </c:ext>
          </c:extLst>
        </c:ser>
        <c:ser>
          <c:idx val="1"/>
          <c:order val="1"/>
          <c:tx>
            <c:strRef>
              <c:f>'1day技术测'!$C$47</c:f>
              <c:strCache>
                <c:ptCount val="1"/>
                <c:pt idx="0">
                  <c:v>通关率%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'1day技术测'!$A$48:$A$58</c:f>
              <c:strCache>
                <c:ptCount val="11"/>
                <c:pt idx="0">
                  <c:v>se关卡(支线2-初见厨子)</c:v>
                </c:pt>
                <c:pt idx="1">
                  <c:v>se关卡(支线3-初见新娘)</c:v>
                </c:pt>
                <c:pt idx="2">
                  <c:v>se关卡(巨眼螳螂)</c:v>
                </c:pt>
                <c:pt idx="3">
                  <c:v>se关卡(支线4-再见新娘)</c:v>
                </c:pt>
                <c:pt idx="4">
                  <c:v>se关卡(实验室)</c:v>
                </c:pt>
                <c:pt idx="5">
                  <c:v>se关卡(支线5-森林单株)</c:v>
                </c:pt>
                <c:pt idx="6">
                  <c:v>se关卡(训练营)</c:v>
                </c:pt>
                <c:pt idx="7">
                  <c:v>se关卡(雷达)</c:v>
                </c:pt>
                <c:pt idx="8">
                  <c:v>se关卡(第一次击败金刚)</c:v>
                </c:pt>
                <c:pt idx="9">
                  <c:v>se关卡(第二次击败金刚)</c:v>
                </c:pt>
                <c:pt idx="10">
                  <c:v>se关卡(打败阿朵尼斯)</c:v>
                </c:pt>
              </c:strCache>
            </c:strRef>
          </c:cat>
          <c:val>
            <c:numRef>
              <c:f>'1day技术测'!$C$48:$C$58</c:f>
              <c:numCache>
                <c:formatCode>0%</c:formatCode>
                <c:ptCount val="11"/>
                <c:pt idx="0">
                  <c:v>0.95140000000000002</c:v>
                </c:pt>
                <c:pt idx="1">
                  <c:v>0.98180000000000001</c:v>
                </c:pt>
                <c:pt idx="2">
                  <c:v>0.62280000000000002</c:v>
                </c:pt>
                <c:pt idx="3">
                  <c:v>0.68159999999999998</c:v>
                </c:pt>
                <c:pt idx="4">
                  <c:v>0.97809999999999997</c:v>
                </c:pt>
                <c:pt idx="5">
                  <c:v>0.99019999999999997</c:v>
                </c:pt>
                <c:pt idx="6">
                  <c:v>0.9748</c:v>
                </c:pt>
                <c:pt idx="7">
                  <c:v>0.89939999999999998</c:v>
                </c:pt>
                <c:pt idx="8">
                  <c:v>1</c:v>
                </c:pt>
                <c:pt idx="9">
                  <c:v>1</c:v>
                </c:pt>
                <c:pt idx="10">
                  <c:v>0.89470000000000005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1-4679-9C0F-E79DB031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592624"/>
        <c:axId val="701741520"/>
      </c:barChart>
      <c:catAx>
        <c:axId val="7065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741520"/>
        <c:crosses val="autoZero"/>
        <c:auto val="1"/>
        <c:lblAlgn val="ctr"/>
        <c:lblOffset val="100"/>
        <c:noMultiLvlLbl val="0"/>
      </c:catAx>
      <c:valAx>
        <c:axId val="7017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5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</a:t>
            </a:r>
            <a:r>
              <a:rPr lang="zh-TW" altLang="en-US"/>
              <a:t>资源获取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'1day技术测'!$B$66</c:f>
              <c:strCache>
                <c:ptCount val="1"/>
                <c:pt idx="0">
                  <c:v>触达人数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'1day技术测'!$A$67:$A$71</c:f>
              <c:strCache>
                <c:ptCount val="5"/>
                <c:pt idx="0">
                  <c:v>科研：收集箱</c:v>
                </c:pt>
                <c:pt idx="1">
                  <c:v>摆放收集箱</c:v>
                </c:pt>
                <c:pt idx="2">
                  <c:v>移动家具/建筑</c:v>
                </c:pt>
                <c:pt idx="3">
                  <c:v>移动收集箱</c:v>
                </c:pt>
                <c:pt idx="4">
                  <c:v>完成收集箱任务</c:v>
                </c:pt>
              </c:strCache>
            </c:strRef>
          </c:cat>
          <c:val>
            <c:numRef>
              <c:f>'1day技术测'!$B$67:$B$71</c:f>
              <c:numCache>
                <c:formatCode>General</c:formatCode>
                <c:ptCount val="5"/>
                <c:pt idx="0">
                  <c:v>765</c:v>
                </c:pt>
                <c:pt idx="1">
                  <c:v>653</c:v>
                </c:pt>
                <c:pt idx="2">
                  <c:v>387</c:v>
                </c:pt>
                <c:pt idx="3">
                  <c:v>10</c:v>
                </c:pt>
                <c:pt idx="4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4-4267-9373-0CA5116A1DFB}"/>
            </c:ext>
          </c:extLst>
        </c:ser>
        <c:ser>
          <c:idx val="1"/>
          <c:order val="1"/>
          <c:tx>
            <c:strRef>
              <c:f>'1day技术测'!$C$66</c:f>
              <c:strCache>
                <c:ptCount val="1"/>
                <c:pt idx="0">
                  <c:v>达成%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'1day技术测'!$A$67:$A$71</c:f>
              <c:strCache>
                <c:ptCount val="5"/>
                <c:pt idx="0">
                  <c:v>科研：收集箱</c:v>
                </c:pt>
                <c:pt idx="1">
                  <c:v>摆放收集箱</c:v>
                </c:pt>
                <c:pt idx="2">
                  <c:v>移动家具/建筑</c:v>
                </c:pt>
                <c:pt idx="3">
                  <c:v>移动收集箱</c:v>
                </c:pt>
                <c:pt idx="4">
                  <c:v>完成收集箱任务</c:v>
                </c:pt>
              </c:strCache>
            </c:strRef>
          </c:cat>
          <c:val>
            <c:numRef>
              <c:f>'1day技术测'!$C$67:$C$71</c:f>
              <c:numCache>
                <c:formatCode>0%</c:formatCode>
                <c:ptCount val="5"/>
                <c:pt idx="0">
                  <c:v>0.77116935483870963</c:v>
                </c:pt>
                <c:pt idx="1">
                  <c:v>0.85359477124183003</c:v>
                </c:pt>
                <c:pt idx="2">
                  <c:v>0.101788532351394</c:v>
                </c:pt>
                <c:pt idx="3">
                  <c:v>1.5313935681470138E-2</c:v>
                </c:pt>
                <c:pt idx="4">
                  <c:v>0.37701612903225806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4-4267-9373-0CA5116A1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587824"/>
        <c:axId val="515663600"/>
      </c:barChart>
      <c:catAx>
        <c:axId val="7065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663600"/>
        <c:crosses val="autoZero"/>
        <c:auto val="1"/>
        <c:lblAlgn val="ctr"/>
        <c:lblOffset val="100"/>
        <c:noMultiLvlLbl val="0"/>
      </c:catAx>
      <c:valAx>
        <c:axId val="5156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5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'1day技术测'!$A$81</c:f>
              <c:strCache>
                <c:ptCount val="1"/>
                <c:pt idx="0">
                  <c:v>捉宠次数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'1day技术测'!$A$82:$A$87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7-4D31-B136-A26997EF99F2}"/>
            </c:ext>
          </c:extLst>
        </c:ser>
        <c:ser>
          <c:idx val="1"/>
          <c:order val="1"/>
          <c:tx>
            <c:strRef>
              <c:f>'1day技术测'!$B$81</c:f>
              <c:strCache>
                <c:ptCount val="1"/>
                <c:pt idx="0">
                  <c:v>人次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'1day技术测'!$B$82:$B$87</c:f>
              <c:numCache>
                <c:formatCode>General</c:formatCode>
                <c:ptCount val="6"/>
                <c:pt idx="0">
                  <c:v>53</c:v>
                </c:pt>
                <c:pt idx="1">
                  <c:v>497</c:v>
                </c:pt>
                <c:pt idx="2">
                  <c:v>2116</c:v>
                </c:pt>
                <c:pt idx="3">
                  <c:v>2686</c:v>
                </c:pt>
                <c:pt idx="4">
                  <c:v>1040</c:v>
                </c:pt>
                <c:pt idx="5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7-4D31-B136-A26997EF99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TW"/>
              <a:t>捉宠品质分布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'1day技术测'!$B$89</c:f>
              <c:strCache>
                <c:ptCount val="1"/>
                <c:pt idx="0">
                  <c:v>占比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'1day技术测'!$A$90:$A$93</c:f>
              <c:strCache>
                <c:ptCount val="4"/>
                <c:pt idx="0">
                  <c:v>C</c:v>
                </c:pt>
                <c:pt idx="1">
                  <c:v>B</c:v>
                </c:pt>
                <c:pt idx="2">
                  <c:v>A</c:v>
                </c:pt>
                <c:pt idx="3">
                  <c:v>S</c:v>
                </c:pt>
              </c:strCache>
            </c:strRef>
          </c:cat>
          <c:val>
            <c:numRef>
              <c:f>'1day技术测'!$B$90:$B$93</c:f>
              <c:numCache>
                <c:formatCode>0%</c:formatCode>
                <c:ptCount val="4"/>
                <c:pt idx="0">
                  <c:v>0.76964085297418627</c:v>
                </c:pt>
                <c:pt idx="1">
                  <c:v>0.13439955106621776</c:v>
                </c:pt>
                <c:pt idx="2">
                  <c:v>6.3411896745230081E-2</c:v>
                </c:pt>
                <c:pt idx="3">
                  <c:v>3.2547699214365886E-2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7-4589-A972-DBD6F3C41770}"/>
            </c:ext>
          </c:extLst>
        </c:ser>
        <c:ser>
          <c:idx val="1"/>
          <c:order val="1"/>
          <c:tx>
            <c:strRef>
              <c:f>'1day技术测'!$C$89</c:f>
              <c:strCache>
                <c:ptCount val="1"/>
                <c:pt idx="0">
                  <c:v>设计期望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'1day技术测'!$A$90:$A$93</c:f>
              <c:strCache>
                <c:ptCount val="4"/>
                <c:pt idx="0">
                  <c:v>C</c:v>
                </c:pt>
                <c:pt idx="1">
                  <c:v>B</c:v>
                </c:pt>
                <c:pt idx="2">
                  <c:v>A</c:v>
                </c:pt>
                <c:pt idx="3">
                  <c:v>S</c:v>
                </c:pt>
              </c:strCache>
            </c:strRef>
          </c:cat>
          <c:val>
            <c:numRef>
              <c:f>'1day技术测'!$C$90:$C$93</c:f>
              <c:numCache>
                <c:formatCode>0%</c:formatCode>
                <c:ptCount val="4"/>
                <c:pt idx="0">
                  <c:v>0.65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7-4589-A972-DBD6F3C41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69935136"/>
        <c:axId val="515654448"/>
      </c:barChart>
      <c:catAx>
        <c:axId val="7699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654448"/>
        <c:crosses val="autoZero"/>
        <c:auto val="1"/>
        <c:lblAlgn val="ctr"/>
        <c:lblOffset val="100"/>
        <c:noMultiLvlLbl val="0"/>
      </c:catAx>
      <c:valAx>
        <c:axId val="5156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9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>
                <a:latin typeface="微软雅黑" panose="020B0503020204020204" pitchFamily="34" charset="-122"/>
                <a:ea typeface="微软雅黑" panose="020B0503020204020204" pitchFamily="34" charset="-122"/>
              </a:rPr>
              <a:t>slg</a:t>
            </a:r>
            <a:r>
              <a:rPr lang="zh-TW" altLang="en-US" sz="1600">
                <a:latin typeface="微软雅黑" panose="020B0503020204020204" pitchFamily="34" charset="-122"/>
                <a:ea typeface="微软雅黑" panose="020B0503020204020204" pitchFamily="34" charset="-122"/>
              </a:rPr>
              <a:t>战斗胜利</a:t>
            </a:r>
            <a:r>
              <a: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rPr>
              <a:t>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'1day技术测'!$F$103</c:f>
              <c:strCache>
                <c:ptCount val="1"/>
                <c:pt idx="0">
                  <c:v>人数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'1day技术测'!$E$104:$E$108</c:f>
              <c:strCache>
                <c:ptCount val="5"/>
                <c:pt idx="0">
                  <c:v>&lt;=10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&gt;=40</c:v>
                </c:pt>
              </c:strCache>
            </c:strRef>
          </c:cat>
          <c:val>
            <c:numRef>
              <c:f>'1day技术测'!$F$104:$F$108</c:f>
              <c:numCache>
                <c:formatCode>0_ </c:formatCode>
                <c:ptCount val="5"/>
                <c:pt idx="0">
                  <c:v>178.80622837370242</c:v>
                </c:pt>
                <c:pt idx="1">
                  <c:v>205.39792387543253</c:v>
                </c:pt>
                <c:pt idx="2">
                  <c:v>65.103806228373699</c:v>
                </c:pt>
                <c:pt idx="3">
                  <c:v>36.678200692041528</c:v>
                </c:pt>
                <c:pt idx="4">
                  <c:v>44.013840830449823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3-45B1-A743-1A37132C1280}"/>
            </c:ext>
          </c:extLst>
        </c:ser>
        <c:ser>
          <c:idx val="1"/>
          <c:order val="1"/>
          <c:tx>
            <c:strRef>
              <c:f>'1day技术测'!$G$103</c:f>
              <c:strCache>
                <c:ptCount val="1"/>
                <c:pt idx="0">
                  <c:v>人数%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'1day技术测'!$E$104:$E$108</c:f>
              <c:strCache>
                <c:ptCount val="5"/>
                <c:pt idx="0">
                  <c:v>&lt;=10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&gt;=40</c:v>
                </c:pt>
              </c:strCache>
            </c:strRef>
          </c:cat>
          <c:val>
            <c:numRef>
              <c:f>'1day技术测'!$G$104:$G$108</c:f>
              <c:numCache>
                <c:formatCode>0%</c:formatCode>
                <c:ptCount val="5"/>
                <c:pt idx="0">
                  <c:v>0.33737024221453288</c:v>
                </c:pt>
                <c:pt idx="1">
                  <c:v>0.38754325259515571</c:v>
                </c:pt>
                <c:pt idx="2">
                  <c:v>0.12283737024221453</c:v>
                </c:pt>
                <c:pt idx="3">
                  <c:v>6.9204152249134954E-2</c:v>
                </c:pt>
                <c:pt idx="4">
                  <c:v>8.3044982698961933E-2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3-45B1-A743-1A37132C128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</a:t>
            </a:r>
            <a:r>
              <a:rPr lang="zh-TW" altLang="en-US"/>
              <a:t>战斗出卡次数分布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宠物_刺猬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7"/>
                <c:pt idx="0">
                  <c:v>巨眼螳螂</c:v>
                </c:pt>
                <c:pt idx="1">
                  <c:v>实验室</c:v>
                </c:pt>
                <c:pt idx="2">
                  <c:v>训练营</c:v>
                </c:pt>
                <c:pt idx="3">
                  <c:v>雷达</c:v>
                </c:pt>
                <c:pt idx="4">
                  <c:v>第一次击败金刚</c:v>
                </c:pt>
                <c:pt idx="5">
                  <c:v>第二次击败金刚</c:v>
                </c:pt>
                <c:pt idx="6">
                  <c:v>打败阿朵尼斯</c:v>
                </c:pt>
              </c:strCache>
            </c:strRef>
          </c:cat>
          <c:val>
            <c:numRef>
              <c:f>Sheet2!$C$3:$I$3</c:f>
              <c:numCache>
                <c:formatCode>General</c:formatCode>
                <c:ptCount val="7"/>
                <c:pt idx="0">
                  <c:v>1290</c:v>
                </c:pt>
                <c:pt idx="1">
                  <c:v>248</c:v>
                </c:pt>
                <c:pt idx="2">
                  <c:v>166</c:v>
                </c:pt>
                <c:pt idx="3">
                  <c:v>344</c:v>
                </c:pt>
                <c:pt idx="4">
                  <c:v>161</c:v>
                </c:pt>
                <c:pt idx="5">
                  <c:v>132</c:v>
                </c:pt>
                <c:pt idx="6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2-4385-8411-A10CF08771BD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宠物_蜜蜂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7"/>
                <c:pt idx="0">
                  <c:v>巨眼螳螂</c:v>
                </c:pt>
                <c:pt idx="1">
                  <c:v>实验室</c:v>
                </c:pt>
                <c:pt idx="2">
                  <c:v>训练营</c:v>
                </c:pt>
                <c:pt idx="3">
                  <c:v>雷达</c:v>
                </c:pt>
                <c:pt idx="4">
                  <c:v>第一次击败金刚</c:v>
                </c:pt>
                <c:pt idx="5">
                  <c:v>第二次击败金刚</c:v>
                </c:pt>
                <c:pt idx="6">
                  <c:v>打败阿朵尼斯</c:v>
                </c:pt>
              </c:strCache>
            </c:strRef>
          </c:cat>
          <c:val>
            <c:numRef>
              <c:f>Sheet2!$C$4:$I$4</c:f>
              <c:numCache>
                <c:formatCode>General</c:formatCode>
                <c:ptCount val="7"/>
                <c:pt idx="0">
                  <c:v>3399</c:v>
                </c:pt>
                <c:pt idx="1">
                  <c:v>464</c:v>
                </c:pt>
                <c:pt idx="2">
                  <c:v>315</c:v>
                </c:pt>
                <c:pt idx="3">
                  <c:v>678</c:v>
                </c:pt>
                <c:pt idx="4">
                  <c:v>298</c:v>
                </c:pt>
                <c:pt idx="5">
                  <c:v>227</c:v>
                </c:pt>
                <c:pt idx="6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2-4385-8411-A10CF08771BD}"/>
            </c:ext>
          </c:extLst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宠物_熊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7"/>
                <c:pt idx="0">
                  <c:v>巨眼螳螂</c:v>
                </c:pt>
                <c:pt idx="1">
                  <c:v>实验室</c:v>
                </c:pt>
                <c:pt idx="2">
                  <c:v>训练营</c:v>
                </c:pt>
                <c:pt idx="3">
                  <c:v>雷达</c:v>
                </c:pt>
                <c:pt idx="4">
                  <c:v>第一次击败金刚</c:v>
                </c:pt>
                <c:pt idx="5">
                  <c:v>第二次击败金刚</c:v>
                </c:pt>
                <c:pt idx="6">
                  <c:v>打败阿朵尼斯</c:v>
                </c:pt>
              </c:strCache>
            </c:strRef>
          </c:cat>
          <c:val>
            <c:numRef>
              <c:f>Sheet2!$C$5:$I$5</c:f>
              <c:numCache>
                <c:formatCode>General</c:formatCode>
                <c:ptCount val="7"/>
                <c:pt idx="0">
                  <c:v>275</c:v>
                </c:pt>
                <c:pt idx="1">
                  <c:v>190</c:v>
                </c:pt>
                <c:pt idx="2">
                  <c:v>171</c:v>
                </c:pt>
                <c:pt idx="3">
                  <c:v>347</c:v>
                </c:pt>
                <c:pt idx="4">
                  <c:v>229</c:v>
                </c:pt>
                <c:pt idx="5">
                  <c:v>174</c:v>
                </c:pt>
                <c:pt idx="6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2-4385-8411-A10CF08771BD}"/>
            </c:ext>
          </c:extLst>
        </c:ser>
        <c:ser>
          <c:idx val="3"/>
          <c:order val="3"/>
          <c:tx>
            <c:strRef>
              <c:f>Sheet2!$B$6</c:f>
              <c:strCache>
                <c:ptCount val="1"/>
                <c:pt idx="0">
                  <c:v>奈乔-技能1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7"/>
                <c:pt idx="0">
                  <c:v>巨眼螳螂</c:v>
                </c:pt>
                <c:pt idx="1">
                  <c:v>实验室</c:v>
                </c:pt>
                <c:pt idx="2">
                  <c:v>训练营</c:v>
                </c:pt>
                <c:pt idx="3">
                  <c:v>雷达</c:v>
                </c:pt>
                <c:pt idx="4">
                  <c:v>第一次击败金刚</c:v>
                </c:pt>
                <c:pt idx="5">
                  <c:v>第二次击败金刚</c:v>
                </c:pt>
                <c:pt idx="6">
                  <c:v>打败阿朵尼斯</c:v>
                </c:pt>
              </c:strCache>
            </c:strRef>
          </c:cat>
          <c:val>
            <c:numRef>
              <c:f>Sheet2!$C$6:$I$6</c:f>
              <c:numCache>
                <c:formatCode>General</c:formatCode>
                <c:ptCount val="7"/>
                <c:pt idx="0">
                  <c:v>4776</c:v>
                </c:pt>
                <c:pt idx="1">
                  <c:v>599</c:v>
                </c:pt>
                <c:pt idx="2">
                  <c:v>351</c:v>
                </c:pt>
                <c:pt idx="3">
                  <c:v>754</c:v>
                </c:pt>
                <c:pt idx="4">
                  <c:v>328</c:v>
                </c:pt>
                <c:pt idx="5">
                  <c:v>259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2-4385-8411-A10CF08771BD}"/>
            </c:ext>
          </c:extLst>
        </c:ser>
        <c:ser>
          <c:idx val="4"/>
          <c:order val="4"/>
          <c:tx>
            <c:strRef>
              <c:f>Sheet2!$B$7</c:f>
              <c:strCache>
                <c:ptCount val="1"/>
                <c:pt idx="0">
                  <c:v>东-技能1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7"/>
                <c:pt idx="0">
                  <c:v>巨眼螳螂</c:v>
                </c:pt>
                <c:pt idx="1">
                  <c:v>实验室</c:v>
                </c:pt>
                <c:pt idx="2">
                  <c:v>训练营</c:v>
                </c:pt>
                <c:pt idx="3">
                  <c:v>雷达</c:v>
                </c:pt>
                <c:pt idx="4">
                  <c:v>第一次击败金刚</c:v>
                </c:pt>
                <c:pt idx="5">
                  <c:v>第二次击败金刚</c:v>
                </c:pt>
                <c:pt idx="6">
                  <c:v>打败阿朵尼斯</c:v>
                </c:pt>
              </c:strCache>
            </c:strRef>
          </c:cat>
          <c:val>
            <c:numRef>
              <c:f>Sheet2!$C$7:$I$7</c:f>
              <c:numCache>
                <c:formatCode>General</c:formatCode>
                <c:ptCount val="7"/>
                <c:pt idx="0">
                  <c:v>3389</c:v>
                </c:pt>
                <c:pt idx="1">
                  <c:v>436</c:v>
                </c:pt>
                <c:pt idx="2">
                  <c:v>209</c:v>
                </c:pt>
                <c:pt idx="3">
                  <c:v>430</c:v>
                </c:pt>
                <c:pt idx="4">
                  <c:v>215</c:v>
                </c:pt>
                <c:pt idx="5">
                  <c:v>158</c:v>
                </c:pt>
                <c:pt idx="6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72-4385-8411-A10CF08771BD}"/>
            </c:ext>
          </c:extLst>
        </c:ser>
        <c:ser>
          <c:idx val="5"/>
          <c:order val="5"/>
          <c:tx>
            <c:strRef>
              <c:f>Sheet2!$B$8</c:f>
              <c:strCache>
                <c:ptCount val="1"/>
                <c:pt idx="0">
                  <c:v>宠物_海豹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7"/>
                <c:pt idx="0">
                  <c:v>巨眼螳螂</c:v>
                </c:pt>
                <c:pt idx="1">
                  <c:v>实验室</c:v>
                </c:pt>
                <c:pt idx="2">
                  <c:v>训练营</c:v>
                </c:pt>
                <c:pt idx="3">
                  <c:v>雷达</c:v>
                </c:pt>
                <c:pt idx="4">
                  <c:v>第一次击败金刚</c:v>
                </c:pt>
                <c:pt idx="5">
                  <c:v>第二次击败金刚</c:v>
                </c:pt>
                <c:pt idx="6">
                  <c:v>打败阿朵尼斯</c:v>
                </c:pt>
              </c:strCache>
            </c:strRef>
          </c:cat>
          <c:val>
            <c:numRef>
              <c:f>Sheet2!$C$8:$I$8</c:f>
              <c:numCache>
                <c:formatCode>General</c:formatCode>
                <c:ptCount val="7"/>
                <c:pt idx="0">
                  <c:v>2966</c:v>
                </c:pt>
                <c:pt idx="1">
                  <c:v>382</c:v>
                </c:pt>
                <c:pt idx="2">
                  <c:v>264</c:v>
                </c:pt>
                <c:pt idx="3">
                  <c:v>561</c:v>
                </c:pt>
                <c:pt idx="4">
                  <c:v>259</c:v>
                </c:pt>
                <c:pt idx="5">
                  <c:v>207</c:v>
                </c:pt>
                <c:pt idx="6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72-4385-8411-A10CF08771BD}"/>
            </c:ext>
          </c:extLst>
        </c:ser>
        <c:ser>
          <c:idx val="6"/>
          <c:order val="6"/>
          <c:tx>
            <c:strRef>
              <c:f>Sheet2!$B$9</c:f>
              <c:strCache>
                <c:ptCount val="1"/>
                <c:pt idx="0">
                  <c:v>宠物_章鱼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7"/>
                <c:pt idx="0">
                  <c:v>巨眼螳螂</c:v>
                </c:pt>
                <c:pt idx="1">
                  <c:v>实验室</c:v>
                </c:pt>
                <c:pt idx="2">
                  <c:v>训练营</c:v>
                </c:pt>
                <c:pt idx="3">
                  <c:v>雷达</c:v>
                </c:pt>
                <c:pt idx="4">
                  <c:v>第一次击败金刚</c:v>
                </c:pt>
                <c:pt idx="5">
                  <c:v>第二次击败金刚</c:v>
                </c:pt>
                <c:pt idx="6">
                  <c:v>打败阿朵尼斯</c:v>
                </c:pt>
              </c:strCache>
            </c:strRef>
          </c:cat>
          <c:val>
            <c:numRef>
              <c:f>Sheet2!$C$9:$I$9</c:f>
              <c:numCache>
                <c:formatCode>General</c:formatCode>
                <c:ptCount val="7"/>
                <c:pt idx="0">
                  <c:v>1367</c:v>
                </c:pt>
                <c:pt idx="1">
                  <c:v>186</c:v>
                </c:pt>
                <c:pt idx="2">
                  <c:v>142</c:v>
                </c:pt>
                <c:pt idx="3">
                  <c:v>316</c:v>
                </c:pt>
                <c:pt idx="4">
                  <c:v>177</c:v>
                </c:pt>
                <c:pt idx="5">
                  <c:v>134</c:v>
                </c:pt>
                <c:pt idx="6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72-4385-8411-A10CF08771BD}"/>
            </c:ext>
          </c:extLst>
        </c:ser>
        <c:ser>
          <c:idx val="7"/>
          <c:order val="7"/>
          <c:tx>
            <c:strRef>
              <c:f>Sheet2!$B$10</c:f>
              <c:strCache>
                <c:ptCount val="1"/>
                <c:pt idx="0">
                  <c:v>杰玛-领域轰炸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7"/>
                <c:pt idx="0">
                  <c:v>巨眼螳螂</c:v>
                </c:pt>
                <c:pt idx="1">
                  <c:v>实验室</c:v>
                </c:pt>
                <c:pt idx="2">
                  <c:v>训练营</c:v>
                </c:pt>
                <c:pt idx="3">
                  <c:v>雷达</c:v>
                </c:pt>
                <c:pt idx="4">
                  <c:v>第一次击败金刚</c:v>
                </c:pt>
                <c:pt idx="5">
                  <c:v>第二次击败金刚</c:v>
                </c:pt>
                <c:pt idx="6">
                  <c:v>打败阿朵尼斯</c:v>
                </c:pt>
              </c:strCache>
            </c:strRef>
          </c:cat>
          <c:val>
            <c:numRef>
              <c:f>Sheet2!$C$10:$I$10</c:f>
              <c:numCache>
                <c:formatCode>General</c:formatCode>
                <c:ptCount val="7"/>
                <c:pt idx="0">
                  <c:v>3444</c:v>
                </c:pt>
                <c:pt idx="1">
                  <c:v>447</c:v>
                </c:pt>
                <c:pt idx="2">
                  <c:v>283</c:v>
                </c:pt>
                <c:pt idx="3">
                  <c:v>685</c:v>
                </c:pt>
                <c:pt idx="4">
                  <c:v>257</c:v>
                </c:pt>
                <c:pt idx="5">
                  <c:v>203</c:v>
                </c:pt>
                <c:pt idx="6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72-4385-8411-A10CF08771BD}"/>
            </c:ext>
          </c:extLst>
        </c:ser>
        <c:ser>
          <c:idx val="8"/>
          <c:order val="8"/>
          <c:tx>
            <c:strRef>
              <c:f>Sheet2!$B$11</c:f>
              <c:strCache>
                <c:ptCount val="1"/>
                <c:pt idx="0">
                  <c:v>宠物_大鸟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7"/>
                <c:pt idx="0">
                  <c:v>巨眼螳螂</c:v>
                </c:pt>
                <c:pt idx="1">
                  <c:v>实验室</c:v>
                </c:pt>
                <c:pt idx="2">
                  <c:v>训练营</c:v>
                </c:pt>
                <c:pt idx="3">
                  <c:v>雷达</c:v>
                </c:pt>
                <c:pt idx="4">
                  <c:v>第一次击败金刚</c:v>
                </c:pt>
                <c:pt idx="5">
                  <c:v>第二次击败金刚</c:v>
                </c:pt>
                <c:pt idx="6">
                  <c:v>打败阿朵尼斯</c:v>
                </c:pt>
              </c:strCache>
            </c:strRef>
          </c:cat>
          <c:val>
            <c:numRef>
              <c:f>Sheet2!$C$11:$I$11</c:f>
              <c:numCache>
                <c:formatCode>General</c:formatCode>
                <c:ptCount val="7"/>
                <c:pt idx="0">
                  <c:v>3862</c:v>
                </c:pt>
                <c:pt idx="1">
                  <c:v>494</c:v>
                </c:pt>
                <c:pt idx="2">
                  <c:v>323</c:v>
                </c:pt>
                <c:pt idx="3">
                  <c:v>747</c:v>
                </c:pt>
                <c:pt idx="4">
                  <c:v>323</c:v>
                </c:pt>
                <c:pt idx="5">
                  <c:v>276</c:v>
                </c:pt>
                <c:pt idx="6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72-4385-8411-A10CF08771BD}"/>
            </c:ext>
          </c:extLst>
        </c:ser>
        <c:ser>
          <c:idx val="9"/>
          <c:order val="9"/>
          <c:tx>
            <c:strRef>
              <c:f>Sheet2!$B$12</c:f>
              <c:strCache>
                <c:ptCount val="1"/>
                <c:pt idx="0">
                  <c:v>苏西-技能1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Sheet2!$C$2:$I$2</c:f>
              <c:strCache>
                <c:ptCount val="7"/>
                <c:pt idx="0">
                  <c:v>巨眼螳螂</c:v>
                </c:pt>
                <c:pt idx="1">
                  <c:v>实验室</c:v>
                </c:pt>
                <c:pt idx="2">
                  <c:v>训练营</c:v>
                </c:pt>
                <c:pt idx="3">
                  <c:v>雷达</c:v>
                </c:pt>
                <c:pt idx="4">
                  <c:v>第一次击败金刚</c:v>
                </c:pt>
                <c:pt idx="5">
                  <c:v>第二次击败金刚</c:v>
                </c:pt>
                <c:pt idx="6">
                  <c:v>打败阿朵尼斯</c:v>
                </c:pt>
              </c:strCache>
            </c:strRef>
          </c:cat>
          <c:val>
            <c:numRef>
              <c:f>Sheet2!$C$12:$I$12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35</c:v>
                </c:pt>
                <c:pt idx="4">
                  <c:v>45</c:v>
                </c:pt>
                <c:pt idx="5">
                  <c:v>40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72-4385-8411-A10CF0877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621760"/>
        <c:axId val="794489040"/>
      </c:barChart>
      <c:catAx>
        <c:axId val="8846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89040"/>
        <c:crosses val="autoZero"/>
        <c:auto val="1"/>
        <c:lblAlgn val="ctr"/>
        <c:lblOffset val="100"/>
        <c:noMultiLvlLbl val="0"/>
      </c:catAx>
      <c:valAx>
        <c:axId val="7944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6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CN" sz="1400" b="0" i="0" baseline="0">
                <a:effectLst/>
              </a:rPr>
              <a:t>技术测</a:t>
            </a:r>
            <a:r>
              <a:rPr lang="en-US" altLang="zh-CN" sz="1400" b="0" i="0" baseline="0">
                <a:effectLst/>
              </a:rPr>
              <a:t>vs1day</a:t>
            </a:r>
            <a:r>
              <a:rPr lang="zh-TW" altLang="zh-CN" sz="1400" b="0" i="0" baseline="0">
                <a:effectLst/>
              </a:rPr>
              <a:t>版本</a:t>
            </a:r>
            <a:r>
              <a:rPr lang="zh-TW" altLang="en-US" sz="1400" b="0" i="0" baseline="0">
                <a:effectLst/>
              </a:rPr>
              <a:t>前</a:t>
            </a:r>
            <a:r>
              <a:rPr lang="en-US" altLang="zh-TW" sz="1400" b="0" i="0" baseline="0">
                <a:effectLst/>
              </a:rPr>
              <a:t>30</a:t>
            </a:r>
            <a:r>
              <a:rPr lang="zh-TW" altLang="zh-CN" sz="1400" b="0" i="0" baseline="0">
                <a:effectLst/>
              </a:rPr>
              <a:t>分钟流失</a:t>
            </a:r>
            <a:r>
              <a:rPr lang="en-US" altLang="zh-TW" sz="1400" b="0" i="0" baseline="0">
                <a:effectLst/>
              </a:rPr>
              <a:t>(</a:t>
            </a:r>
            <a:r>
              <a:rPr lang="zh-TW" altLang="en-US" sz="1400" b="0" i="0" baseline="0">
                <a:effectLst/>
              </a:rPr>
              <a:t>累积</a:t>
            </a:r>
            <a:r>
              <a:rPr lang="en-US" altLang="zh-TW" sz="1400" b="0" i="0" baseline="0">
                <a:effectLst/>
              </a:rPr>
              <a:t>)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'1dayVs技术测'!$F$2</c:f>
              <c:strCache>
                <c:ptCount val="1"/>
                <c:pt idx="0">
                  <c:v>技术测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'1dayVs技术测'!$F$3:$F$32</c:f>
              <c:numCache>
                <c:formatCode>0%</c:formatCode>
                <c:ptCount val="30"/>
                <c:pt idx="0">
                  <c:v>9.5899999999999999E-2</c:v>
                </c:pt>
                <c:pt idx="1">
                  <c:v>0.20250000000000001</c:v>
                </c:pt>
                <c:pt idx="2">
                  <c:v>0.30570000000000003</c:v>
                </c:pt>
                <c:pt idx="3">
                  <c:v>0.37680000000000002</c:v>
                </c:pt>
                <c:pt idx="4">
                  <c:v>0.43010000000000004</c:v>
                </c:pt>
                <c:pt idx="5">
                  <c:v>0.46140000000000003</c:v>
                </c:pt>
                <c:pt idx="6">
                  <c:v>0.49300000000000005</c:v>
                </c:pt>
                <c:pt idx="7">
                  <c:v>0.51350000000000007</c:v>
                </c:pt>
                <c:pt idx="8">
                  <c:v>0.53130000000000011</c:v>
                </c:pt>
                <c:pt idx="9">
                  <c:v>0.54910000000000014</c:v>
                </c:pt>
                <c:pt idx="10">
                  <c:v>0.56870000000000009</c:v>
                </c:pt>
                <c:pt idx="11">
                  <c:v>0.58400000000000007</c:v>
                </c:pt>
                <c:pt idx="12">
                  <c:v>0.59810000000000008</c:v>
                </c:pt>
                <c:pt idx="13">
                  <c:v>0.61220000000000008</c:v>
                </c:pt>
                <c:pt idx="14">
                  <c:v>0.62320000000000009</c:v>
                </c:pt>
                <c:pt idx="15">
                  <c:v>0.63700000000000012</c:v>
                </c:pt>
                <c:pt idx="16">
                  <c:v>0.64960000000000018</c:v>
                </c:pt>
                <c:pt idx="17">
                  <c:v>0.66430000000000022</c:v>
                </c:pt>
                <c:pt idx="18">
                  <c:v>0.67410000000000025</c:v>
                </c:pt>
                <c:pt idx="19">
                  <c:v>0.68510000000000026</c:v>
                </c:pt>
                <c:pt idx="20">
                  <c:v>0.69310000000000027</c:v>
                </c:pt>
                <c:pt idx="21">
                  <c:v>0.70410000000000028</c:v>
                </c:pt>
                <c:pt idx="22">
                  <c:v>0.71210000000000029</c:v>
                </c:pt>
                <c:pt idx="23">
                  <c:v>0.72160000000000024</c:v>
                </c:pt>
                <c:pt idx="24">
                  <c:v>0.72860000000000025</c:v>
                </c:pt>
                <c:pt idx="25">
                  <c:v>0.73660000000000025</c:v>
                </c:pt>
                <c:pt idx="26">
                  <c:v>0.74180000000000024</c:v>
                </c:pt>
                <c:pt idx="27">
                  <c:v>0.74670000000000025</c:v>
                </c:pt>
                <c:pt idx="28">
                  <c:v>0.75370000000000026</c:v>
                </c:pt>
                <c:pt idx="29">
                  <c:v>0.75710000000000022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6-49AE-A270-7FEBC9B3B278}"/>
            </c:ext>
          </c:extLst>
        </c:ser>
        <c:ser>
          <c:idx val="1"/>
          <c:order val="1"/>
          <c:tx>
            <c:strRef>
              <c:f>'1dayVs技术测'!$G$2</c:f>
              <c:strCache>
                <c:ptCount val="1"/>
                <c:pt idx="0">
                  <c:v>1day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'1dayVs技术测'!$G$3:$G$32</c:f>
              <c:numCache>
                <c:formatCode>0%</c:formatCode>
                <c:ptCount val="30"/>
                <c:pt idx="0">
                  <c:v>0.105</c:v>
                </c:pt>
                <c:pt idx="1">
                  <c:v>0.20469999999999999</c:v>
                </c:pt>
                <c:pt idx="2">
                  <c:v>0.28170000000000001</c:v>
                </c:pt>
                <c:pt idx="3">
                  <c:v>0.35570000000000002</c:v>
                </c:pt>
                <c:pt idx="4">
                  <c:v>0.40250000000000002</c:v>
                </c:pt>
                <c:pt idx="5">
                  <c:v>0.441</c:v>
                </c:pt>
                <c:pt idx="6">
                  <c:v>0.46210000000000001</c:v>
                </c:pt>
                <c:pt idx="7">
                  <c:v>0.49160000000000004</c:v>
                </c:pt>
                <c:pt idx="8">
                  <c:v>0.51500000000000001</c:v>
                </c:pt>
                <c:pt idx="9">
                  <c:v>0.54449999999999998</c:v>
                </c:pt>
                <c:pt idx="10">
                  <c:v>0.56109999999999993</c:v>
                </c:pt>
                <c:pt idx="11">
                  <c:v>0.58149999999999991</c:v>
                </c:pt>
                <c:pt idx="12">
                  <c:v>0.59509999999999985</c:v>
                </c:pt>
                <c:pt idx="13">
                  <c:v>0.60639999999999983</c:v>
                </c:pt>
                <c:pt idx="14">
                  <c:v>0.61919999999999986</c:v>
                </c:pt>
                <c:pt idx="15">
                  <c:v>0.63509999999999989</c:v>
                </c:pt>
                <c:pt idx="16">
                  <c:v>0.64639999999999986</c:v>
                </c:pt>
                <c:pt idx="17">
                  <c:v>0.65399999999999991</c:v>
                </c:pt>
                <c:pt idx="18">
                  <c:v>0.66609999999999991</c:v>
                </c:pt>
                <c:pt idx="19">
                  <c:v>0.67669999999999997</c:v>
                </c:pt>
                <c:pt idx="20">
                  <c:v>0.68579999999999997</c:v>
                </c:pt>
                <c:pt idx="21">
                  <c:v>0.69259999999999999</c:v>
                </c:pt>
                <c:pt idx="22">
                  <c:v>0.70089999999999997</c:v>
                </c:pt>
                <c:pt idx="23">
                  <c:v>0.70919999999999994</c:v>
                </c:pt>
                <c:pt idx="24">
                  <c:v>0.71679999999999999</c:v>
                </c:pt>
                <c:pt idx="25">
                  <c:v>0.72589999999999999</c:v>
                </c:pt>
                <c:pt idx="26">
                  <c:v>0.73719999999999997</c:v>
                </c:pt>
                <c:pt idx="27">
                  <c:v>0.74399999999999999</c:v>
                </c:pt>
                <c:pt idx="28">
                  <c:v>0.75460000000000005</c:v>
                </c:pt>
                <c:pt idx="29">
                  <c:v>0.76140000000000008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6-49AE-A270-7FEBC9B3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497584"/>
        <c:axId val="928319968"/>
      </c:lineChart>
      <c:catAx>
        <c:axId val="88849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319968"/>
        <c:crosses val="autoZero"/>
        <c:auto val="1"/>
        <c:lblAlgn val="ctr"/>
        <c:lblOffset val="100"/>
        <c:noMultiLvlLbl val="0"/>
      </c:catAx>
      <c:valAx>
        <c:axId val="9283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4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225080</xdr:colOff>
      <xdr:row>19</xdr:row>
      <xdr:rowOff>63776</xdr:rowOff>
    </xdr:from>
    <xdr:to>
      <xdr:col>19</xdr:col>
      <xdr:colOff>129209</xdr:colOff>
      <xdr:row>32</xdr:row>
      <xdr:rowOff>20706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5402C5-24F6-4B91-8A86-285D68F0B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223628</xdr:colOff>
      <xdr:row>0</xdr:row>
      <xdr:rowOff>157372</xdr:rowOff>
    </xdr:from>
    <xdr:to>
      <xdr:col>28</xdr:col>
      <xdr:colOff>8281</xdr:colOff>
      <xdr:row>17</xdr:row>
      <xdr:rowOff>165652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57269F-9AE8-4F65-9A37-C23F2FB72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16564</xdr:colOff>
      <xdr:row>43</xdr:row>
      <xdr:rowOff>24848</xdr:rowOff>
    </xdr:from>
    <xdr:to>
      <xdr:col>17</xdr:col>
      <xdr:colOff>91108</xdr:colOff>
      <xdr:row>58</xdr:row>
      <xdr:rowOff>17393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420516-1E52-4911-A864-5C72CA4E3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41413</xdr:colOff>
      <xdr:row>61</xdr:row>
      <xdr:rowOff>189671</xdr:rowOff>
    </xdr:from>
    <xdr:to>
      <xdr:col>10</xdr:col>
      <xdr:colOff>165652</xdr:colOff>
      <xdr:row>75</xdr:row>
      <xdr:rowOff>33958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4C6B33-156A-4835-BF77-D40C179F0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534228</xdr:colOff>
      <xdr:row>75</xdr:row>
      <xdr:rowOff>33131</xdr:rowOff>
    </xdr:from>
    <xdr:to>
      <xdr:col>6</xdr:col>
      <xdr:colOff>695739</xdr:colOff>
      <xdr:row>86</xdr:row>
      <xdr:rowOff>191328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8BF821D-6EA6-4AB6-8614-14FEE45D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1892576</xdr:colOff>
      <xdr:row>87</xdr:row>
      <xdr:rowOff>48867</xdr:rowOff>
    </xdr:from>
    <xdr:to>
      <xdr:col>14</xdr:col>
      <xdr:colOff>393424</xdr:colOff>
      <xdr:row>100</xdr:row>
      <xdr:rowOff>67089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3224214-4A2E-45E8-AEEF-448AF1FA1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37272</xdr:colOff>
      <xdr:row>100</xdr:row>
      <xdr:rowOff>7454</xdr:rowOff>
    </xdr:from>
    <xdr:to>
      <xdr:col>20</xdr:col>
      <xdr:colOff>70403</xdr:colOff>
      <xdr:row>113</xdr:row>
      <xdr:rowOff>42241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1D79478-ADF4-4F36-90E9-E71D11A40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437293</xdr:colOff>
      <xdr:row>3</xdr:row>
      <xdr:rowOff>189442</xdr:rowOff>
    </xdr:from>
    <xdr:to>
      <xdr:col>13</xdr:col>
      <xdr:colOff>625966</xdr:colOff>
      <xdr:row>24</xdr:row>
      <xdr:rowOff>49710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C6D20-EEB1-45E0-A6BA-0B7D28503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38100</xdr:rowOff>
    </xdr:from>
    <xdr:to>
      <xdr:col>20</xdr:col>
      <xdr:colOff>238125</xdr:colOff>
      <xdr:row>20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D7C00B-1A46-47BC-9A62-27A2EA39F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21</xdr:row>
      <xdr:rowOff>28575</xdr:rowOff>
    </xdr:from>
    <xdr:to>
      <xdr:col>20</xdr:col>
      <xdr:colOff>266700</xdr:colOff>
      <xdr:row>36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7FAAED-46BF-4CA4-BE10-65EABDAF8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119062</xdr:colOff>
      <xdr:row>36</xdr:row>
      <xdr:rowOff>152400</xdr:rowOff>
    </xdr:from>
    <xdr:to>
      <xdr:col>20</xdr:col>
      <xdr:colOff>266700</xdr:colOff>
      <xdr:row>52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EF4297A-A28D-450E-93AA-FAB018C5C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33"/>
  <sheetViews>
    <sheetView tabSelected="1" zoomScale="115" zoomScaleNormal="115" workbookViewId="0">
      <selection activeCell="G15" sqref="G15"/>
    </sheetView>
  </sheetViews>
  <sheetFormatPr defaultColWidth="5.375" defaultRowHeight="16.5"/>
  <cols>
    <col min="1" max="1" width="17.25" style="2" customWidth="1"/>
    <col min="2" max="2" width="8.75" style="2" customWidth="1"/>
    <col min="3" max="3" width="13.375" style="2" customWidth="1"/>
    <col min="4" max="4" width="9.25" style="2" customWidth="1"/>
    <col min="5" max="5" width="15.875" style="2" customWidth="1"/>
    <col min="6" max="6" width="12" style="2" customWidth="1"/>
    <col min="7" max="7" width="12.5" style="2" customWidth="1"/>
    <col min="8" max="8" width="10.875" style="2" customWidth="1"/>
    <col min="9" max="9" width="11.75" style="2" bestFit="1" customWidth="1"/>
    <col min="10" max="10" width="15" style="2" customWidth="1"/>
    <col min="11" max="11" width="14.875" style="2" customWidth="1"/>
    <col min="12" max="12" width="15.875" style="2" bestFit="1" customWidth="1"/>
    <col min="13" max="13" width="6.25" style="2" bestFit="1" customWidth="1"/>
    <col min="14" max="16384" width="5.375" style="2"/>
  </cols>
  <sheetData>
    <row r="2" spans="1:4">
      <c r="A2" s="3" t="s">
        <v>0</v>
      </c>
      <c r="B2" s="3" t="s">
        <v>22</v>
      </c>
      <c r="C2" s="3" t="s">
        <v>21</v>
      </c>
    </row>
    <row r="3" spans="1:4">
      <c r="A3" s="4" t="s">
        <v>1</v>
      </c>
      <c r="B3" s="1">
        <v>2192</v>
      </c>
      <c r="C3" s="8">
        <f>B3/SUM($B$3:$B$7)</f>
        <v>0.58972289480764062</v>
      </c>
    </row>
    <row r="4" spans="1:4">
      <c r="A4" s="4" t="s">
        <v>2</v>
      </c>
      <c r="B4" s="1">
        <v>992</v>
      </c>
      <c r="C4" s="8">
        <f t="shared" ref="C4:C7" si="0">B4/SUM($B$3:$B$7)</f>
        <v>0.26688189400053808</v>
      </c>
    </row>
    <row r="5" spans="1:4">
      <c r="A5" s="4" t="s">
        <v>3</v>
      </c>
      <c r="B5" s="1">
        <v>351</v>
      </c>
      <c r="C5" s="8">
        <f t="shared" si="0"/>
        <v>9.4430992736077482E-2</v>
      </c>
    </row>
    <row r="6" spans="1:4">
      <c r="A6" s="4" t="s">
        <v>4</v>
      </c>
      <c r="B6" s="1">
        <v>153</v>
      </c>
      <c r="C6" s="8">
        <f t="shared" si="0"/>
        <v>4.1162227602905568E-2</v>
      </c>
    </row>
    <row r="7" spans="1:4">
      <c r="A7" s="4" t="s">
        <v>5</v>
      </c>
      <c r="B7" s="1">
        <v>29</v>
      </c>
      <c r="C7" s="8">
        <f t="shared" si="0"/>
        <v>7.8019908528383104E-3</v>
      </c>
    </row>
    <row r="8" spans="1:4">
      <c r="A8" s="4"/>
      <c r="B8" s="1"/>
      <c r="C8" s="8"/>
    </row>
    <row r="9" spans="1:4">
      <c r="A9" s="3" t="s">
        <v>0</v>
      </c>
      <c r="B9" s="10" t="s">
        <v>27</v>
      </c>
      <c r="C9" s="11" t="s">
        <v>28</v>
      </c>
      <c r="D9" s="3" t="s">
        <v>29</v>
      </c>
    </row>
    <row r="10" spans="1:4">
      <c r="A10" s="4" t="s">
        <v>1</v>
      </c>
      <c r="B10" s="1">
        <v>75</v>
      </c>
      <c r="C10" s="1">
        <v>2515</v>
      </c>
      <c r="D10" s="8">
        <f>B10/(B10+C10)</f>
        <v>2.8957528957528959E-2</v>
      </c>
    </row>
    <row r="11" spans="1:4">
      <c r="A11" s="4" t="s">
        <v>2</v>
      </c>
      <c r="B11" s="1">
        <v>94</v>
      </c>
      <c r="C11" s="1">
        <v>386</v>
      </c>
      <c r="D11" s="8">
        <f>B11/(B11+C11)</f>
        <v>0.19583333333333333</v>
      </c>
    </row>
    <row r="12" spans="1:4">
      <c r="A12" s="4" t="s">
        <v>3</v>
      </c>
      <c r="B12" s="1">
        <v>219</v>
      </c>
      <c r="C12" s="1">
        <v>349</v>
      </c>
      <c r="D12" s="8">
        <f>B12/(B12+C12)</f>
        <v>0.38556338028169013</v>
      </c>
    </row>
    <row r="13" spans="1:4">
      <c r="A13" s="4" t="s">
        <v>4</v>
      </c>
      <c r="B13" s="1">
        <v>111</v>
      </c>
      <c r="C13" s="1">
        <v>17</v>
      </c>
      <c r="D13" s="8">
        <f>B13/(B13+C13)</f>
        <v>0.8671875</v>
      </c>
    </row>
    <row r="14" spans="1:4">
      <c r="A14" s="4" t="s">
        <v>5</v>
      </c>
      <c r="B14" s="1">
        <v>28</v>
      </c>
      <c r="C14" s="1">
        <v>0</v>
      </c>
      <c r="D14" s="8">
        <f>B14/(B14+C14)</f>
        <v>1</v>
      </c>
    </row>
    <row r="16" spans="1:4" ht="17.25" thickBot="1">
      <c r="A16" s="7" t="s">
        <v>23</v>
      </c>
      <c r="B16" s="3" t="s">
        <v>24</v>
      </c>
      <c r="C16" s="3" t="s">
        <v>25</v>
      </c>
      <c r="D16" s="3" t="s">
        <v>26</v>
      </c>
    </row>
    <row r="17" spans="1:5" ht="18" thickBot="1">
      <c r="A17" s="9" t="s">
        <v>2</v>
      </c>
      <c r="B17" s="9">
        <v>878</v>
      </c>
      <c r="C17" s="9">
        <v>1214</v>
      </c>
      <c r="D17" s="8">
        <f>B17/C17</f>
        <v>0.72322899505766058</v>
      </c>
    </row>
    <row r="18" spans="1:5" ht="18" thickBot="1">
      <c r="A18" s="9" t="s">
        <v>3</v>
      </c>
      <c r="B18" s="9">
        <v>361</v>
      </c>
      <c r="C18" s="9">
        <v>423</v>
      </c>
      <c r="D18" s="8">
        <f>B18/C18</f>
        <v>0.85342789598108748</v>
      </c>
    </row>
    <row r="19" spans="1:5" ht="17.25">
      <c r="A19" s="12"/>
      <c r="B19" s="12"/>
      <c r="C19" s="12"/>
      <c r="D19" s="8"/>
    </row>
    <row r="21" spans="1:5">
      <c r="A21" s="3" t="s">
        <v>6</v>
      </c>
      <c r="B21" s="3" t="s">
        <v>7</v>
      </c>
      <c r="C21" s="3" t="s">
        <v>17</v>
      </c>
      <c r="D21" s="3" t="s">
        <v>18</v>
      </c>
      <c r="E21" s="7" t="s">
        <v>20</v>
      </c>
    </row>
    <row r="22" spans="1:5">
      <c r="A22" s="1" t="s">
        <v>19</v>
      </c>
      <c r="B22" s="1">
        <v>3802</v>
      </c>
      <c r="C22" s="8">
        <f>B22/3802</f>
        <v>1</v>
      </c>
      <c r="D22" s="8">
        <f>2727/B22</f>
        <v>0.71725407680168329</v>
      </c>
      <c r="E22" s="1">
        <v>1</v>
      </c>
    </row>
    <row r="23" spans="1:5">
      <c r="A23" s="1" t="s">
        <v>10</v>
      </c>
      <c r="B23" s="1">
        <v>1921</v>
      </c>
      <c r="C23" s="8">
        <f>B23/3802</f>
        <v>0.5052603892688059</v>
      </c>
      <c r="D23" s="8">
        <v>0.95189999999999997</v>
      </c>
      <c r="E23" s="1">
        <v>1</v>
      </c>
    </row>
    <row r="24" spans="1:5">
      <c r="A24" s="1" t="s">
        <v>9</v>
      </c>
      <c r="B24" s="1">
        <v>1344</v>
      </c>
      <c r="C24" s="8">
        <f>B24/3802</f>
        <v>0.35349815886375591</v>
      </c>
      <c r="D24" s="8">
        <v>0.95250000000000001</v>
      </c>
      <c r="E24" s="1">
        <v>2</v>
      </c>
    </row>
    <row r="25" spans="1:5">
      <c r="A25" s="1" t="s">
        <v>11</v>
      </c>
      <c r="B25" s="1">
        <v>1039</v>
      </c>
      <c r="C25" s="8">
        <f t="shared" ref="C25:C30" si="1">B25/3802</f>
        <v>0.27327722251446607</v>
      </c>
      <c r="D25" s="8">
        <v>0.94630000000000003</v>
      </c>
      <c r="E25" s="1">
        <v>2</v>
      </c>
    </row>
    <row r="26" spans="1:5">
      <c r="A26" s="1" t="s">
        <v>12</v>
      </c>
      <c r="B26" s="1">
        <v>799</v>
      </c>
      <c r="C26" s="8">
        <f t="shared" si="1"/>
        <v>0.21015255128879537</v>
      </c>
      <c r="D26" s="8">
        <v>0.96609999999999996</v>
      </c>
      <c r="E26" s="1">
        <v>2</v>
      </c>
    </row>
    <row r="27" spans="1:5">
      <c r="A27" s="1" t="s">
        <v>15</v>
      </c>
      <c r="B27" s="1">
        <v>374</v>
      </c>
      <c r="C27" s="8">
        <f t="shared" si="1"/>
        <v>9.8369279326670167E-2</v>
      </c>
      <c r="D27" s="8">
        <v>0.84419999999999995</v>
      </c>
      <c r="E27" s="1">
        <v>3</v>
      </c>
    </row>
    <row r="28" spans="1:5">
      <c r="A28" s="1" t="s">
        <v>14</v>
      </c>
      <c r="B28" s="1">
        <v>319</v>
      </c>
      <c r="C28" s="8">
        <f t="shared" si="1"/>
        <v>8.3903208837453974E-2</v>
      </c>
      <c r="D28" s="8">
        <v>0.88119999999999998</v>
      </c>
      <c r="E28" s="1">
        <v>3</v>
      </c>
    </row>
    <row r="29" spans="1:5">
      <c r="A29" s="1" t="s">
        <v>16</v>
      </c>
      <c r="B29" s="1">
        <v>232</v>
      </c>
      <c r="C29" s="8">
        <f t="shared" si="1"/>
        <v>6.1020515518148341E-2</v>
      </c>
      <c r="D29" s="8">
        <v>0.3972</v>
      </c>
      <c r="E29" s="1">
        <v>4</v>
      </c>
    </row>
    <row r="30" spans="1:5">
      <c r="A30" s="1" t="s">
        <v>8</v>
      </c>
      <c r="B30" s="1">
        <v>20</v>
      </c>
      <c r="C30" s="8">
        <f t="shared" si="1"/>
        <v>5.2603892688058915E-3</v>
      </c>
      <c r="D30" s="8">
        <v>1</v>
      </c>
      <c r="E30" s="1">
        <v>5</v>
      </c>
    </row>
    <row r="31" spans="1:5">
      <c r="C31" s="1"/>
    </row>
    <row r="32" spans="1:5">
      <c r="C32" s="1"/>
    </row>
    <row r="33" spans="1:8">
      <c r="A33"/>
    </row>
    <row r="34" spans="1:8" ht="17.25" thickBot="1">
      <c r="A34" s="7" t="s">
        <v>41</v>
      </c>
      <c r="B34" s="7" t="s">
        <v>43</v>
      </c>
      <c r="C34" s="7" t="s">
        <v>44</v>
      </c>
      <c r="D34" s="7" t="s">
        <v>46</v>
      </c>
      <c r="E34" s="7" t="s">
        <v>47</v>
      </c>
      <c r="F34" s="7" t="s">
        <v>54</v>
      </c>
      <c r="G34" s="7" t="s">
        <v>52</v>
      </c>
    </row>
    <row r="35" spans="1:8" ht="18" thickBot="1">
      <c r="A35" s="9" t="s">
        <v>30</v>
      </c>
      <c r="B35" s="1">
        <v>120</v>
      </c>
      <c r="C35" s="9">
        <v>1216</v>
      </c>
      <c r="D35" s="9">
        <v>1215</v>
      </c>
      <c r="E35" s="8">
        <f>D35/C35</f>
        <v>0.99917763157894735</v>
      </c>
      <c r="F35" s="8">
        <v>0.95140000000000002</v>
      </c>
      <c r="H35" s="5">
        <v>1200101</v>
      </c>
    </row>
    <row r="36" spans="1:8" ht="18" thickBot="1">
      <c r="A36" s="9" t="s">
        <v>31</v>
      </c>
      <c r="B36" s="1">
        <v>150</v>
      </c>
      <c r="C36" s="9">
        <v>873</v>
      </c>
      <c r="D36" s="9">
        <v>821</v>
      </c>
      <c r="E36" s="8">
        <f t="shared" ref="E36:E45" si="2">D36/C36</f>
        <v>0.9404352806414662</v>
      </c>
      <c r="F36" s="8">
        <v>0.98180000000000001</v>
      </c>
      <c r="H36" s="5">
        <v>1300001</v>
      </c>
    </row>
    <row r="37" spans="1:8" ht="18" thickBot="1">
      <c r="A37" s="9" t="s">
        <v>32</v>
      </c>
      <c r="B37" s="1">
        <v>230</v>
      </c>
      <c r="C37" s="9">
        <v>2216</v>
      </c>
      <c r="D37" s="9">
        <v>1723</v>
      </c>
      <c r="E37" s="8">
        <f t="shared" si="2"/>
        <v>0.77752707581227432</v>
      </c>
      <c r="F37" s="8">
        <v>0.62280000000000002</v>
      </c>
      <c r="H37" s="5">
        <v>11000</v>
      </c>
    </row>
    <row r="38" spans="1:8" ht="18" thickBot="1">
      <c r="A38" s="9" t="s">
        <v>33</v>
      </c>
      <c r="B38" s="1">
        <v>300</v>
      </c>
      <c r="C38" s="9">
        <v>713</v>
      </c>
      <c r="D38" s="9">
        <v>643</v>
      </c>
      <c r="E38" s="8">
        <f t="shared" si="2"/>
        <v>0.90182328190743333</v>
      </c>
      <c r="F38" s="8">
        <v>0.68159999999999998</v>
      </c>
      <c r="H38" s="5">
        <v>1300102</v>
      </c>
    </row>
    <row r="39" spans="1:8" ht="18" thickBot="1">
      <c r="A39" s="9" t="s">
        <v>34</v>
      </c>
      <c r="B39" s="1">
        <v>280</v>
      </c>
      <c r="C39" s="9">
        <v>457</v>
      </c>
      <c r="D39" s="9">
        <v>405</v>
      </c>
      <c r="E39" s="8">
        <f t="shared" si="2"/>
        <v>0.88621444201312916</v>
      </c>
      <c r="F39" s="8">
        <v>0.97809999999999997</v>
      </c>
      <c r="H39" s="5">
        <v>1300101</v>
      </c>
    </row>
    <row r="40" spans="1:8" ht="18" thickBot="1">
      <c r="A40" s="9" t="s">
        <v>35</v>
      </c>
      <c r="B40" s="1">
        <v>320</v>
      </c>
      <c r="C40" s="9">
        <v>205</v>
      </c>
      <c r="D40" s="9">
        <v>196</v>
      </c>
      <c r="E40" s="8">
        <f t="shared" si="2"/>
        <v>0.95609756097560972</v>
      </c>
      <c r="F40" s="8">
        <v>0.99019999999999997</v>
      </c>
      <c r="H40" s="5">
        <v>1100202</v>
      </c>
    </row>
    <row r="41" spans="1:8" ht="18" thickBot="1">
      <c r="A41" s="9" t="s">
        <v>36</v>
      </c>
      <c r="B41" s="1">
        <v>350</v>
      </c>
      <c r="C41" s="9">
        <v>290</v>
      </c>
      <c r="D41" s="9">
        <v>256</v>
      </c>
      <c r="E41" s="8">
        <f t="shared" si="2"/>
        <v>0.88275862068965516</v>
      </c>
      <c r="F41" s="8">
        <v>0.9748</v>
      </c>
      <c r="H41" s="5">
        <v>1100301</v>
      </c>
    </row>
    <row r="42" spans="1:8" ht="18" thickBot="1">
      <c r="A42" s="9" t="s">
        <v>37</v>
      </c>
      <c r="B42" s="1">
        <v>400</v>
      </c>
      <c r="C42" s="9">
        <v>358</v>
      </c>
      <c r="D42" s="9">
        <v>266</v>
      </c>
      <c r="E42" s="8">
        <f t="shared" si="2"/>
        <v>0.74301675977653636</v>
      </c>
      <c r="F42" s="8">
        <v>0.89939999999999998</v>
      </c>
      <c r="G42" s="5" t="s">
        <v>53</v>
      </c>
      <c r="H42" s="5">
        <v>1200201</v>
      </c>
    </row>
    <row r="43" spans="1:8" ht="18" thickBot="1">
      <c r="A43" s="9" t="s">
        <v>38</v>
      </c>
      <c r="B43" s="1">
        <v>450</v>
      </c>
      <c r="C43" s="9">
        <v>161</v>
      </c>
      <c r="D43" s="9">
        <v>47</v>
      </c>
      <c r="E43" s="8">
        <f t="shared" si="2"/>
        <v>0.29192546583850931</v>
      </c>
      <c r="F43" s="8">
        <v>1</v>
      </c>
      <c r="G43" s="5" t="s">
        <v>48</v>
      </c>
      <c r="H43" s="5">
        <v>1200001</v>
      </c>
    </row>
    <row r="44" spans="1:8" ht="18" thickBot="1">
      <c r="A44" s="9" t="s">
        <v>39</v>
      </c>
      <c r="B44" s="1">
        <v>500</v>
      </c>
      <c r="C44" s="9">
        <v>115</v>
      </c>
      <c r="D44" s="9">
        <v>4</v>
      </c>
      <c r="E44" s="8">
        <f t="shared" si="2"/>
        <v>3.4782608695652174E-2</v>
      </c>
      <c r="F44" s="8">
        <v>1</v>
      </c>
      <c r="G44" s="5" t="s">
        <v>49</v>
      </c>
      <c r="H44" s="5">
        <v>1200002</v>
      </c>
    </row>
    <row r="45" spans="1:8" ht="18" thickBot="1">
      <c r="A45" s="9" t="s">
        <v>40</v>
      </c>
      <c r="B45" s="1">
        <v>550</v>
      </c>
      <c r="C45" s="9">
        <v>74</v>
      </c>
      <c r="D45" s="9">
        <v>0</v>
      </c>
      <c r="E45" s="8">
        <f t="shared" si="2"/>
        <v>0</v>
      </c>
      <c r="F45" s="8">
        <v>0.89470000000000005</v>
      </c>
      <c r="G45" s="5" t="s">
        <v>50</v>
      </c>
      <c r="H45" s="5">
        <v>10999</v>
      </c>
    </row>
    <row r="47" spans="1:8" ht="17.25" thickBot="1">
      <c r="A47" s="7" t="s">
        <v>41</v>
      </c>
      <c r="B47" s="7" t="s">
        <v>47</v>
      </c>
      <c r="C47" s="7" t="s">
        <v>54</v>
      </c>
    </row>
    <row r="48" spans="1:8" ht="18" thickBot="1">
      <c r="A48" s="9" t="s">
        <v>30</v>
      </c>
      <c r="B48" s="8">
        <v>0.99917763157894735</v>
      </c>
      <c r="C48" s="8">
        <v>0.95140000000000002</v>
      </c>
    </row>
    <row r="49" spans="1:4" ht="18" thickBot="1">
      <c r="A49" s="9" t="s">
        <v>31</v>
      </c>
      <c r="B49" s="8">
        <v>0.9404352806414662</v>
      </c>
      <c r="C49" s="8">
        <v>0.98180000000000001</v>
      </c>
    </row>
    <row r="50" spans="1:4" ht="18" thickBot="1">
      <c r="A50" s="9" t="s">
        <v>32</v>
      </c>
      <c r="B50" s="8">
        <v>0.77752707581227432</v>
      </c>
      <c r="C50" s="8">
        <v>0.62280000000000002</v>
      </c>
    </row>
    <row r="51" spans="1:4" ht="18" thickBot="1">
      <c r="A51" s="9" t="s">
        <v>33</v>
      </c>
      <c r="B51" s="8">
        <v>0.90182328190743333</v>
      </c>
      <c r="C51" s="8">
        <v>0.68159999999999998</v>
      </c>
    </row>
    <row r="52" spans="1:4" ht="18" thickBot="1">
      <c r="A52" s="9" t="s">
        <v>34</v>
      </c>
      <c r="B52" s="8">
        <v>0.88621444201312916</v>
      </c>
      <c r="C52" s="8">
        <v>0.97809999999999997</v>
      </c>
    </row>
    <row r="53" spans="1:4" ht="18" thickBot="1">
      <c r="A53" s="9" t="s">
        <v>35</v>
      </c>
      <c r="B53" s="8">
        <v>0.95609756097560972</v>
      </c>
      <c r="C53" s="8">
        <v>0.99019999999999997</v>
      </c>
    </row>
    <row r="54" spans="1:4" ht="18" thickBot="1">
      <c r="A54" s="9" t="s">
        <v>36</v>
      </c>
      <c r="B54" s="8">
        <v>0.88275862068965516</v>
      </c>
      <c r="C54" s="8">
        <v>0.9748</v>
      </c>
    </row>
    <row r="55" spans="1:4" ht="18" thickBot="1">
      <c r="A55" s="9" t="s">
        <v>37</v>
      </c>
      <c r="B55" s="8">
        <v>0.74301675977653636</v>
      </c>
      <c r="C55" s="8">
        <v>0.89939999999999998</v>
      </c>
    </row>
    <row r="56" spans="1:4" ht="18" thickBot="1">
      <c r="A56" s="9" t="s">
        <v>38</v>
      </c>
      <c r="B56" s="8">
        <v>0.29192546583850931</v>
      </c>
      <c r="C56" s="8">
        <v>1</v>
      </c>
    </row>
    <row r="57" spans="1:4" ht="18" thickBot="1">
      <c r="A57" s="9" t="s">
        <v>39</v>
      </c>
      <c r="B57" s="8">
        <v>3.4782608695652174E-2</v>
      </c>
      <c r="C57" s="8">
        <v>1</v>
      </c>
    </row>
    <row r="58" spans="1:4" ht="18" thickBot="1">
      <c r="A58" s="9" t="s">
        <v>40</v>
      </c>
      <c r="B58" s="8">
        <v>0</v>
      </c>
      <c r="C58" s="8">
        <v>0.89470000000000005</v>
      </c>
    </row>
    <row r="60" spans="1:4" ht="17.25" thickBot="1">
      <c r="A60" s="7" t="s">
        <v>55</v>
      </c>
      <c r="B60" s="7" t="s">
        <v>7</v>
      </c>
      <c r="C60" s="7" t="s">
        <v>60</v>
      </c>
      <c r="D60" s="7" t="s">
        <v>42</v>
      </c>
    </row>
    <row r="61" spans="1:4" ht="18" thickBot="1">
      <c r="A61" s="13" t="s">
        <v>56</v>
      </c>
      <c r="B61" s="9">
        <v>413</v>
      </c>
      <c r="C61" s="9">
        <v>398</v>
      </c>
      <c r="D61" s="8">
        <f>C61/B61</f>
        <v>0.96368038740920092</v>
      </c>
    </row>
    <row r="62" spans="1:4" ht="18" thickBot="1">
      <c r="A62" s="5" t="s">
        <v>58</v>
      </c>
      <c r="B62" s="9">
        <v>350</v>
      </c>
      <c r="C62" s="9">
        <v>324</v>
      </c>
      <c r="D62" s="8">
        <f t="shared" ref="D62:D64" si="3">C62/B62</f>
        <v>0.92571428571428571</v>
      </c>
    </row>
    <row r="63" spans="1:4" ht="18" thickBot="1">
      <c r="A63" s="13" t="s">
        <v>57</v>
      </c>
      <c r="B63" s="9">
        <v>198</v>
      </c>
      <c r="C63" s="9">
        <v>180</v>
      </c>
      <c r="D63" s="8">
        <f t="shared" si="3"/>
        <v>0.90909090909090906</v>
      </c>
    </row>
    <row r="64" spans="1:4" ht="18" thickBot="1">
      <c r="A64" s="5" t="s">
        <v>59</v>
      </c>
      <c r="B64" s="14">
        <v>124</v>
      </c>
      <c r="C64" s="9">
        <v>73</v>
      </c>
      <c r="D64" s="8">
        <f t="shared" si="3"/>
        <v>0.58870967741935487</v>
      </c>
    </row>
    <row r="66" spans="1:6" ht="17.25" thickBot="1">
      <c r="A66" s="7" t="s">
        <v>61</v>
      </c>
      <c r="B66" s="7" t="s">
        <v>7</v>
      </c>
      <c r="C66" s="7" t="s">
        <v>68</v>
      </c>
    </row>
    <row r="67" spans="1:6" ht="18" thickBot="1">
      <c r="A67" s="5" t="s">
        <v>65</v>
      </c>
      <c r="B67" s="14">
        <v>765</v>
      </c>
      <c r="C67" s="8">
        <f>B67/992</f>
        <v>0.77116935483870963</v>
      </c>
    </row>
    <row r="68" spans="1:6" ht="18" thickBot="1">
      <c r="A68" s="5" t="s">
        <v>63</v>
      </c>
      <c r="B68" s="14">
        <v>653</v>
      </c>
      <c r="C68" s="8">
        <f>B68/B67</f>
        <v>0.85359477124183003</v>
      </c>
    </row>
    <row r="69" spans="1:6" ht="18" thickBot="1">
      <c r="A69" s="5" t="s">
        <v>67</v>
      </c>
      <c r="B69" s="14">
        <v>387</v>
      </c>
      <c r="C69" s="8">
        <f>B69/3802</f>
        <v>0.101788532351394</v>
      </c>
    </row>
    <row r="70" spans="1:6" ht="18" thickBot="1">
      <c r="A70" s="5" t="s">
        <v>62</v>
      </c>
      <c r="B70" s="14">
        <v>10</v>
      </c>
      <c r="C70" s="8">
        <f>B70/B68</f>
        <v>1.5313935681470138E-2</v>
      </c>
    </row>
    <row r="71" spans="1:6" ht="18" thickBot="1">
      <c r="A71" s="5" t="s">
        <v>64</v>
      </c>
      <c r="B71" s="14">
        <v>374</v>
      </c>
      <c r="C71" s="8">
        <f>B71/992</f>
        <v>0.37701612903225806</v>
      </c>
      <c r="E71" s="5" t="s">
        <v>66</v>
      </c>
      <c r="F71" s="14">
        <v>443</v>
      </c>
    </row>
    <row r="73" spans="1:6" ht="17.25" thickBot="1">
      <c r="A73" s="7" t="s">
        <v>72</v>
      </c>
      <c r="B73" s="7"/>
      <c r="C73" s="7" t="s">
        <v>68</v>
      </c>
    </row>
    <row r="74" spans="1:6" ht="18" thickBot="1">
      <c r="A74" s="5" t="s">
        <v>74</v>
      </c>
      <c r="B74" s="14">
        <v>6840</v>
      </c>
      <c r="C74" s="7"/>
    </row>
    <row r="75" spans="1:6" ht="18" thickBot="1">
      <c r="A75" s="5" t="s">
        <v>75</v>
      </c>
      <c r="B75" s="14">
        <v>1276</v>
      </c>
      <c r="C75" s="15">
        <f>B75/3802</f>
        <v>0.3356128353498159</v>
      </c>
    </row>
    <row r="76" spans="1:6" ht="18" thickBot="1">
      <c r="A76" s="5" t="s">
        <v>73</v>
      </c>
      <c r="B76" s="14">
        <v>5.36</v>
      </c>
    </row>
    <row r="77" spans="1:6" ht="18" thickBot="1">
      <c r="A77" s="5" t="s">
        <v>71</v>
      </c>
      <c r="B77" s="15">
        <v>0.92349999999999999</v>
      </c>
    </row>
    <row r="78" spans="1:6" ht="18" thickBot="1">
      <c r="A78" s="5" t="s">
        <v>69</v>
      </c>
      <c r="B78" s="15">
        <v>1.14E-2</v>
      </c>
    </row>
    <row r="79" spans="1:6" ht="18" thickBot="1">
      <c r="A79" s="5" t="s">
        <v>70</v>
      </c>
      <c r="B79" s="15">
        <v>9.4E-2</v>
      </c>
    </row>
    <row r="80" spans="1:6" ht="17.25" thickBot="1"/>
    <row r="81" spans="1:13" ht="18" thickBot="1">
      <c r="A81" s="7" t="s">
        <v>74</v>
      </c>
      <c r="B81" s="7" t="s">
        <v>76</v>
      </c>
      <c r="C81" s="7" t="s">
        <v>77</v>
      </c>
      <c r="D81" s="5"/>
      <c r="E81" s="5"/>
      <c r="F81" s="5"/>
      <c r="G81" s="5"/>
    </row>
    <row r="82" spans="1:13" ht="17.25">
      <c r="A82" s="14">
        <v>1</v>
      </c>
      <c r="B82" s="14">
        <v>53</v>
      </c>
      <c r="C82" s="15">
        <f>B82/6840</f>
        <v>7.7485380116959065E-3</v>
      </c>
    </row>
    <row r="83" spans="1:13" ht="18" thickBot="1">
      <c r="A83" s="14">
        <v>2</v>
      </c>
      <c r="B83" s="14">
        <v>497</v>
      </c>
      <c r="C83" s="15">
        <f t="shared" ref="C83:C87" si="4">B83/6840</f>
        <v>7.2660818713450287E-2</v>
      </c>
    </row>
    <row r="84" spans="1:13" ht="18" thickBot="1">
      <c r="A84" s="14">
        <v>3</v>
      </c>
      <c r="B84" s="14">
        <v>2116</v>
      </c>
      <c r="C84" s="15">
        <f t="shared" si="4"/>
        <v>0.30935672514619883</v>
      </c>
      <c r="J84" s="5">
        <v>5486</v>
      </c>
      <c r="K84" s="5">
        <v>958</v>
      </c>
      <c r="L84" s="5">
        <v>452</v>
      </c>
      <c r="M84" s="5">
        <v>232</v>
      </c>
    </row>
    <row r="85" spans="1:13" ht="17.25">
      <c r="A85" s="14">
        <v>4</v>
      </c>
      <c r="B85" s="14">
        <v>2686</v>
      </c>
      <c r="C85" s="15">
        <f t="shared" si="4"/>
        <v>0.39269005847953214</v>
      </c>
    </row>
    <row r="86" spans="1:13" ht="17.25">
      <c r="A86" s="14">
        <v>5</v>
      </c>
      <c r="B86" s="14">
        <v>1040</v>
      </c>
      <c r="C86" s="15">
        <f t="shared" si="4"/>
        <v>0.15204678362573099</v>
      </c>
    </row>
    <row r="87" spans="1:13" ht="17.25">
      <c r="A87" s="14">
        <v>6</v>
      </c>
      <c r="B87" s="14">
        <v>448</v>
      </c>
      <c r="C87" s="15">
        <f t="shared" si="4"/>
        <v>6.5497076023391818E-2</v>
      </c>
    </row>
    <row r="89" spans="1:13">
      <c r="A89" s="7" t="s">
        <v>78</v>
      </c>
      <c r="B89" s="7" t="s">
        <v>77</v>
      </c>
      <c r="C89" s="7" t="s">
        <v>83</v>
      </c>
      <c r="D89" s="7" t="s">
        <v>76</v>
      </c>
    </row>
    <row r="90" spans="1:13" ht="17.25">
      <c r="A90" s="14" t="s">
        <v>79</v>
      </c>
      <c r="B90" s="15">
        <f>D90/SUM($D$90:$D$93)</f>
        <v>0.76964085297418627</v>
      </c>
      <c r="C90" s="15">
        <v>0.65</v>
      </c>
      <c r="D90" s="16">
        <v>5264.3434343434337</v>
      </c>
    </row>
    <row r="91" spans="1:13" ht="17.25">
      <c r="A91" s="14" t="s">
        <v>80</v>
      </c>
      <c r="B91" s="15">
        <f>D91/SUM($D$90:$D$93)</f>
        <v>0.13439955106621776</v>
      </c>
      <c r="C91" s="15">
        <v>0.2</v>
      </c>
      <c r="D91" s="16">
        <v>919.29292929292933</v>
      </c>
    </row>
    <row r="92" spans="1:13" ht="17.25">
      <c r="A92" s="14" t="s">
        <v>81</v>
      </c>
      <c r="B92" s="15">
        <f>D92/SUM($D$90:$D$93)</f>
        <v>6.3411896745230081E-2</v>
      </c>
      <c r="C92" s="15">
        <v>0.1</v>
      </c>
      <c r="D92" s="16">
        <v>433.73737373737373</v>
      </c>
    </row>
    <row r="93" spans="1:13" ht="17.25">
      <c r="A93" s="14" t="s">
        <v>82</v>
      </c>
      <c r="B93" s="15">
        <f>D93/SUM($D$90:$D$93)</f>
        <v>3.2547699214365886E-2</v>
      </c>
      <c r="C93" s="15">
        <v>0.05</v>
      </c>
      <c r="D93" s="16">
        <v>222.62626262626262</v>
      </c>
    </row>
    <row r="96" spans="1:13">
      <c r="A96" s="7" t="s">
        <v>84</v>
      </c>
      <c r="B96" s="7" t="s">
        <v>22</v>
      </c>
      <c r="D96" s="7" t="s">
        <v>90</v>
      </c>
      <c r="E96" s="7" t="s">
        <v>91</v>
      </c>
      <c r="F96" s="7" t="s">
        <v>92</v>
      </c>
    </row>
    <row r="97" spans="1:8" ht="17.25">
      <c r="A97" s="17" t="s">
        <v>85</v>
      </c>
      <c r="B97" s="14">
        <v>4</v>
      </c>
      <c r="D97" s="14">
        <v>10</v>
      </c>
      <c r="E97" s="14">
        <v>74</v>
      </c>
      <c r="F97" s="15">
        <f>D97/E97</f>
        <v>0.13513513513513514</v>
      </c>
    </row>
    <row r="98" spans="1:8" ht="17.25">
      <c r="A98" s="17" t="s">
        <v>86</v>
      </c>
      <c r="B98" s="14">
        <v>6</v>
      </c>
    </row>
    <row r="99" spans="1:8" ht="17.25">
      <c r="A99" s="17" t="s">
        <v>87</v>
      </c>
      <c r="B99" s="14">
        <v>220</v>
      </c>
    </row>
    <row r="100" spans="1:8" ht="17.25">
      <c r="A100" s="17" t="s">
        <v>88</v>
      </c>
      <c r="B100" s="14">
        <v>31</v>
      </c>
    </row>
    <row r="101" spans="1:8" ht="17.25">
      <c r="A101" s="17" t="s">
        <v>89</v>
      </c>
      <c r="B101" s="14">
        <v>32</v>
      </c>
    </row>
    <row r="103" spans="1:8">
      <c r="A103" s="7" t="s">
        <v>93</v>
      </c>
      <c r="B103" s="7" t="s">
        <v>22</v>
      </c>
      <c r="C103" s="7"/>
      <c r="E103" s="7" t="s">
        <v>109</v>
      </c>
      <c r="F103" s="7" t="s">
        <v>22</v>
      </c>
      <c r="G103" s="7" t="s">
        <v>114</v>
      </c>
    </row>
    <row r="104" spans="1:8">
      <c r="A104" s="17" t="s">
        <v>94</v>
      </c>
      <c r="B104" s="17">
        <v>530</v>
      </c>
      <c r="C104" s="17"/>
      <c r="E104" s="6" t="s">
        <v>108</v>
      </c>
      <c r="F104" s="23">
        <v>178.80622837370242</v>
      </c>
      <c r="G104" s="22">
        <f>F104/SUM($F$104:$F$108)</f>
        <v>0.33737024221453288</v>
      </c>
    </row>
    <row r="105" spans="1:8">
      <c r="A105" s="17" t="s">
        <v>96</v>
      </c>
      <c r="B105" s="17">
        <v>8941</v>
      </c>
      <c r="E105" s="21" t="s">
        <v>110</v>
      </c>
      <c r="F105" s="23">
        <v>205.39792387543253</v>
      </c>
      <c r="G105" s="22">
        <f t="shared" ref="G105:G108" si="5">F105/SUM($F$104:$F$108)</f>
        <v>0.38754325259515571</v>
      </c>
    </row>
    <row r="106" spans="1:8">
      <c r="A106" s="18" t="s">
        <v>98</v>
      </c>
      <c r="B106" s="20">
        <f>B105/B104</f>
        <v>16.869811320754717</v>
      </c>
      <c r="E106" s="6" t="s">
        <v>111</v>
      </c>
      <c r="F106" s="23">
        <v>65.103806228373699</v>
      </c>
      <c r="G106" s="22">
        <f t="shared" si="5"/>
        <v>0.12283737024221453</v>
      </c>
    </row>
    <row r="107" spans="1:8">
      <c r="A107" s="17" t="s">
        <v>95</v>
      </c>
      <c r="B107" s="17">
        <v>348</v>
      </c>
      <c r="E107" s="6" t="s">
        <v>112</v>
      </c>
      <c r="F107" s="23">
        <v>36.678200692041528</v>
      </c>
      <c r="G107" s="22">
        <f t="shared" si="5"/>
        <v>6.9204152249134954E-2</v>
      </c>
    </row>
    <row r="108" spans="1:8">
      <c r="A108" s="17" t="s">
        <v>97</v>
      </c>
      <c r="B108" s="17">
        <v>920</v>
      </c>
      <c r="E108" s="6" t="s">
        <v>113</v>
      </c>
      <c r="F108" s="23">
        <v>44.013840830449823</v>
      </c>
      <c r="G108" s="22">
        <f t="shared" si="5"/>
        <v>8.3044982698961933E-2</v>
      </c>
    </row>
    <row r="109" spans="1:8">
      <c r="A109" s="18" t="s">
        <v>99</v>
      </c>
      <c r="B109" s="20">
        <f>B108/B107</f>
        <v>2.6436781609195403</v>
      </c>
    </row>
    <row r="110" spans="1:8" ht="17.25">
      <c r="A110" s="18" t="s">
        <v>100</v>
      </c>
      <c r="B110" s="19">
        <f>B105/(B105+B108)</f>
        <v>0.90670317412027179</v>
      </c>
      <c r="E110" s="7" t="s">
        <v>120</v>
      </c>
      <c r="F110" s="7" t="s">
        <v>22</v>
      </c>
      <c r="G110" s="7" t="s">
        <v>124</v>
      </c>
      <c r="H110" s="7" t="s">
        <v>121</v>
      </c>
    </row>
    <row r="111" spans="1:8">
      <c r="A111" s="17" t="s">
        <v>101</v>
      </c>
      <c r="B111" s="17">
        <v>372</v>
      </c>
      <c r="E111" s="17">
        <v>294682626</v>
      </c>
      <c r="F111" s="17">
        <v>1</v>
      </c>
      <c r="G111" s="17"/>
      <c r="H111" s="17"/>
    </row>
    <row r="112" spans="1:8">
      <c r="A112" s="17" t="s">
        <v>102</v>
      </c>
      <c r="B112" s="17">
        <v>732</v>
      </c>
      <c r="E112" s="17">
        <v>295698434</v>
      </c>
      <c r="F112" s="17">
        <v>45</v>
      </c>
      <c r="G112" s="17"/>
      <c r="H112" s="22"/>
    </row>
    <row r="113" spans="1:14">
      <c r="A113" s="18" t="s">
        <v>104</v>
      </c>
      <c r="B113" s="20">
        <f>B112/B111</f>
        <v>1.967741935483871</v>
      </c>
      <c r="E113" s="17">
        <v>295759874</v>
      </c>
      <c r="F113" s="17">
        <v>4</v>
      </c>
      <c r="G113" s="17"/>
      <c r="H113" s="22"/>
    </row>
    <row r="114" spans="1:14">
      <c r="A114" s="17" t="s">
        <v>103</v>
      </c>
      <c r="B114" s="17">
        <v>198</v>
      </c>
      <c r="C114" s="17"/>
      <c r="E114" s="17">
        <v>312475650</v>
      </c>
      <c r="F114" s="17">
        <v>28</v>
      </c>
      <c r="G114" s="17"/>
      <c r="H114" s="22"/>
    </row>
    <row r="115" spans="1:14" ht="17.25" thickBot="1">
      <c r="A115" s="17" t="s">
        <v>106</v>
      </c>
      <c r="B115" s="17">
        <v>629</v>
      </c>
      <c r="C115" s="17"/>
      <c r="E115" s="17">
        <v>329252866</v>
      </c>
      <c r="F115" s="23">
        <v>12</v>
      </c>
      <c r="G115" s="23"/>
      <c r="H115" s="22" t="s">
        <v>123</v>
      </c>
      <c r="I115"/>
    </row>
    <row r="116" spans="1:14" ht="18" thickBot="1">
      <c r="A116" s="17" t="s">
        <v>107</v>
      </c>
      <c r="B116" s="17">
        <v>0</v>
      </c>
      <c r="C116" s="17"/>
      <c r="E116" s="17">
        <v>346030082</v>
      </c>
      <c r="F116" s="23">
        <v>1</v>
      </c>
      <c r="G116" s="23"/>
      <c r="I116"/>
      <c r="K116" s="5"/>
      <c r="L116" s="5"/>
      <c r="M116" s="5"/>
      <c r="N116" s="5"/>
    </row>
    <row r="117" spans="1:14">
      <c r="A117" s="18" t="s">
        <v>105</v>
      </c>
      <c r="B117" s="20">
        <f>B115/B114</f>
        <v>3.1767676767676769</v>
      </c>
      <c r="C117" s="17"/>
      <c r="E117" s="17">
        <v>362807298</v>
      </c>
      <c r="F117" s="23">
        <v>1</v>
      </c>
      <c r="G117" s="23"/>
      <c r="H117" s="17" t="s">
        <v>122</v>
      </c>
      <c r="I117" s="17"/>
    </row>
    <row r="118" spans="1:14">
      <c r="A118" s="17"/>
      <c r="B118" s="17"/>
      <c r="C118" s="17"/>
      <c r="E118" s="17">
        <v>379584514</v>
      </c>
      <c r="F118" s="23">
        <v>5</v>
      </c>
      <c r="G118" s="23"/>
      <c r="I118"/>
    </row>
    <row r="119" spans="1:14">
      <c r="C119" s="17"/>
      <c r="E119" s="17">
        <v>396361730</v>
      </c>
      <c r="F119" s="23">
        <v>1</v>
      </c>
      <c r="G119" s="23"/>
      <c r="I119"/>
    </row>
    <row r="120" spans="1:14">
      <c r="H120"/>
    </row>
    <row r="121" spans="1:14">
      <c r="E121" s="7" t="s">
        <v>13</v>
      </c>
      <c r="F121" s="7" t="s">
        <v>126</v>
      </c>
      <c r="G121" s="7" t="s">
        <v>127</v>
      </c>
      <c r="H121" s="7" t="s">
        <v>128</v>
      </c>
    </row>
    <row r="122" spans="1:14">
      <c r="E122" s="17" t="s">
        <v>125</v>
      </c>
      <c r="F122" s="17">
        <v>38</v>
      </c>
      <c r="G122" s="17">
        <v>422</v>
      </c>
      <c r="H122" s="17">
        <v>0</v>
      </c>
    </row>
    <row r="123" spans="1:14">
      <c r="E123" s="17"/>
      <c r="F123" s="17"/>
      <c r="G123" s="17"/>
      <c r="H123" s="22"/>
    </row>
    <row r="124" spans="1:14">
      <c r="E124" s="17"/>
      <c r="F124" s="17"/>
      <c r="G124" s="17"/>
      <c r="H124" s="22"/>
    </row>
    <row r="125" spans="1:14">
      <c r="E125" s="7" t="s">
        <v>129</v>
      </c>
      <c r="F125" s="7" t="s">
        <v>134</v>
      </c>
      <c r="G125" s="7" t="s">
        <v>45</v>
      </c>
      <c r="H125" s="7" t="s">
        <v>44</v>
      </c>
      <c r="I125" s="7" t="s">
        <v>135</v>
      </c>
      <c r="J125" s="7" t="s">
        <v>136</v>
      </c>
      <c r="K125" s="7" t="s">
        <v>137</v>
      </c>
      <c r="L125" s="7" t="s">
        <v>138</v>
      </c>
    </row>
    <row r="126" spans="1:14">
      <c r="E126" s="17" t="s">
        <v>130</v>
      </c>
      <c r="F126" s="23">
        <v>10001</v>
      </c>
      <c r="G126" s="23">
        <v>6966</v>
      </c>
      <c r="H126" s="23">
        <v>3708</v>
      </c>
      <c r="I126" s="23">
        <v>2811</v>
      </c>
      <c r="J126" s="23">
        <v>0</v>
      </c>
      <c r="K126" s="23">
        <v>1349</v>
      </c>
    </row>
    <row r="127" spans="1:14">
      <c r="E127" s="17" t="s">
        <v>131</v>
      </c>
      <c r="F127" s="23">
        <v>1100201</v>
      </c>
      <c r="G127" s="23">
        <v>1998</v>
      </c>
      <c r="H127" s="23">
        <v>1968</v>
      </c>
      <c r="I127" s="23">
        <v>1948</v>
      </c>
      <c r="J127" s="23">
        <v>8</v>
      </c>
      <c r="K127" s="23">
        <v>49</v>
      </c>
    </row>
    <row r="128" spans="1:14">
      <c r="E128" s="17" t="s">
        <v>133</v>
      </c>
      <c r="F128" s="23">
        <v>11000</v>
      </c>
      <c r="G128" s="23">
        <v>2001</v>
      </c>
      <c r="H128" s="17">
        <v>751</v>
      </c>
      <c r="I128" s="23">
        <v>510</v>
      </c>
      <c r="J128" s="23">
        <v>610</v>
      </c>
      <c r="K128" s="23">
        <v>58</v>
      </c>
    </row>
    <row r="129" spans="5:8">
      <c r="E129" s="17"/>
      <c r="F129" s="23"/>
      <c r="G129" s="23"/>
    </row>
    <row r="130" spans="5:8">
      <c r="E130" s="7" t="s">
        <v>129</v>
      </c>
      <c r="F130" s="7" t="s">
        <v>139</v>
      </c>
      <c r="G130" s="7" t="s">
        <v>140</v>
      </c>
      <c r="H130" s="7" t="s">
        <v>141</v>
      </c>
    </row>
    <row r="131" spans="5:8">
      <c r="E131" s="17" t="s">
        <v>130</v>
      </c>
      <c r="F131" s="23">
        <v>941</v>
      </c>
      <c r="G131" s="23">
        <f>183+424+130+333+352+147+477+106+219+383</f>
        <v>2754</v>
      </c>
      <c r="H131" s="23">
        <v>670</v>
      </c>
    </row>
    <row r="132" spans="5:8">
      <c r="E132" s="17" t="s">
        <v>131</v>
      </c>
      <c r="F132" s="23">
        <v>862</v>
      </c>
      <c r="G132" s="23">
        <f>209+60+33+65+105+34+204+28+58+123</f>
        <v>919</v>
      </c>
      <c r="H132" s="23">
        <v>234</v>
      </c>
    </row>
    <row r="133" spans="5:8">
      <c r="E133" s="17" t="s">
        <v>133</v>
      </c>
      <c r="F133" s="23">
        <v>756</v>
      </c>
      <c r="G133" s="23">
        <f>58+146+45+62+64+36+124+36+50+70</f>
        <v>691</v>
      </c>
      <c r="H133" s="23">
        <v>558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1874-7D7C-491F-9D9E-05BE1A84122B}">
  <dimension ref="A2:U20"/>
  <sheetViews>
    <sheetView zoomScale="115" zoomScaleNormal="115" workbookViewId="0">
      <selection activeCell="C16" sqref="C16"/>
    </sheetView>
  </sheetViews>
  <sheetFormatPr defaultRowHeight="16.5"/>
  <cols>
    <col min="1" max="1" width="9.625" style="33" bestFit="1" customWidth="1"/>
    <col min="2" max="2" width="14.125" style="33" bestFit="1" customWidth="1"/>
    <col min="3" max="3" width="9.25" style="33" bestFit="1" customWidth="1"/>
    <col min="4" max="6" width="10.5" style="33" bestFit="1" customWidth="1"/>
    <col min="7" max="8" width="15.375" style="33" bestFit="1" customWidth="1"/>
    <col min="9" max="9" width="13.25" style="33" bestFit="1" customWidth="1"/>
    <col min="10" max="10" width="9" style="25"/>
    <col min="11" max="11" width="8.5" style="25" bestFit="1" customWidth="1"/>
    <col min="12" max="12" width="16.125" style="25" bestFit="1" customWidth="1"/>
    <col min="13" max="13" width="16.25" style="25" bestFit="1" customWidth="1"/>
    <col min="14" max="14" width="16.375" style="25" bestFit="1" customWidth="1"/>
    <col min="15" max="15" width="22.75" style="25" bestFit="1" customWidth="1"/>
    <col min="16" max="16" width="11.25" style="25" bestFit="1" customWidth="1"/>
    <col min="17" max="17" width="14.625" style="25" bestFit="1" customWidth="1"/>
    <col min="18" max="18" width="29.25" style="25" bestFit="1" customWidth="1"/>
    <col min="19" max="19" width="22" style="25" bestFit="1" customWidth="1"/>
    <col min="20" max="20" width="9" style="25"/>
    <col min="21" max="21" width="13" style="25" bestFit="1" customWidth="1"/>
    <col min="22" max="16384" width="9" style="25"/>
  </cols>
  <sheetData>
    <row r="2" spans="1:21">
      <c r="A2" s="34" t="s">
        <v>235</v>
      </c>
      <c r="B2" s="34" t="s">
        <v>142</v>
      </c>
      <c r="C2" s="34" t="s">
        <v>132</v>
      </c>
      <c r="D2" s="34" t="s">
        <v>229</v>
      </c>
      <c r="E2" s="34" t="s">
        <v>230</v>
      </c>
      <c r="F2" s="34" t="s">
        <v>231</v>
      </c>
      <c r="G2" s="34" t="s">
        <v>232</v>
      </c>
      <c r="H2" s="34" t="s">
        <v>233</v>
      </c>
      <c r="I2" s="34" t="s">
        <v>234</v>
      </c>
      <c r="K2" s="24" t="s">
        <v>143</v>
      </c>
      <c r="L2" s="24" t="s">
        <v>144</v>
      </c>
      <c r="M2" s="24" t="s">
        <v>51</v>
      </c>
      <c r="N2" s="24" t="s">
        <v>145</v>
      </c>
      <c r="O2" s="24" t="s">
        <v>146</v>
      </c>
      <c r="P2" s="24" t="s">
        <v>147</v>
      </c>
      <c r="Q2" s="24" t="s">
        <v>148</v>
      </c>
      <c r="R2" s="24" t="s">
        <v>149</v>
      </c>
      <c r="S2" s="24" t="s">
        <v>150</v>
      </c>
      <c r="T2" s="24" t="s">
        <v>151</v>
      </c>
      <c r="U2" s="24" t="s">
        <v>152</v>
      </c>
    </row>
    <row r="3" spans="1:21">
      <c r="A3" s="33">
        <v>1000009</v>
      </c>
      <c r="B3" s="33" t="str">
        <f>VLOOKUP($A3,$K:$M,3,FALSE)</f>
        <v>宠物_刺猬</v>
      </c>
      <c r="C3" s="33">
        <v>1290</v>
      </c>
      <c r="D3" s="33">
        <v>248</v>
      </c>
      <c r="E3" s="33">
        <v>166</v>
      </c>
      <c r="F3" s="33">
        <v>344</v>
      </c>
      <c r="G3" s="33">
        <v>161</v>
      </c>
      <c r="H3" s="33">
        <v>132</v>
      </c>
      <c r="I3" s="33">
        <v>158</v>
      </c>
      <c r="K3" s="24" t="s">
        <v>153</v>
      </c>
      <c r="L3" s="24" t="s">
        <v>154</v>
      </c>
      <c r="M3" s="24" t="s">
        <v>154</v>
      </c>
      <c r="N3" s="24" t="s">
        <v>155</v>
      </c>
      <c r="O3" s="24" t="s">
        <v>156</v>
      </c>
      <c r="P3" s="24" t="s">
        <v>157</v>
      </c>
      <c r="Q3" s="24" t="s">
        <v>158</v>
      </c>
      <c r="R3" s="24" t="s">
        <v>159</v>
      </c>
      <c r="S3" s="24" t="s">
        <v>160</v>
      </c>
      <c r="T3" s="24" t="s">
        <v>153</v>
      </c>
      <c r="U3" s="24" t="s">
        <v>153</v>
      </c>
    </row>
    <row r="4" spans="1:21">
      <c r="A4" s="33">
        <v>1000008</v>
      </c>
      <c r="B4" s="33" t="str">
        <f>VLOOKUP($A4,$K:$M,3,FALSE)</f>
        <v>宠物_蜜蜂</v>
      </c>
      <c r="C4" s="33">
        <v>3399</v>
      </c>
      <c r="D4" s="33">
        <v>464</v>
      </c>
      <c r="E4" s="33">
        <v>315</v>
      </c>
      <c r="F4" s="33">
        <v>678</v>
      </c>
      <c r="G4" s="33">
        <v>298</v>
      </c>
      <c r="H4" s="33">
        <v>227</v>
      </c>
      <c r="I4" s="33">
        <v>204</v>
      </c>
      <c r="K4" s="24" t="s">
        <v>143</v>
      </c>
      <c r="L4" s="24" t="s">
        <v>144</v>
      </c>
      <c r="M4" s="24" t="s">
        <v>161</v>
      </c>
      <c r="N4" s="24" t="s">
        <v>162</v>
      </c>
      <c r="O4" s="24" t="s">
        <v>163</v>
      </c>
      <c r="P4" s="24" t="s">
        <v>164</v>
      </c>
      <c r="Q4" s="24" t="s">
        <v>165</v>
      </c>
      <c r="R4" s="24" t="s">
        <v>166</v>
      </c>
      <c r="S4" s="24" t="s">
        <v>167</v>
      </c>
      <c r="T4" s="24" t="s">
        <v>168</v>
      </c>
      <c r="U4" s="24" t="s">
        <v>169</v>
      </c>
    </row>
    <row r="5" spans="1:21">
      <c r="A5" s="33">
        <v>1000010</v>
      </c>
      <c r="B5" s="33" t="str">
        <f>VLOOKUP($A5,$K:$M,3,FALSE)</f>
        <v>宠物_熊</v>
      </c>
      <c r="C5" s="33">
        <v>275</v>
      </c>
      <c r="D5" s="33">
        <v>190</v>
      </c>
      <c r="E5" s="33">
        <v>171</v>
      </c>
      <c r="F5" s="33">
        <v>347</v>
      </c>
      <c r="G5" s="33">
        <v>229</v>
      </c>
      <c r="H5" s="33">
        <v>174</v>
      </c>
      <c r="I5" s="33">
        <v>189</v>
      </c>
      <c r="K5" s="24">
        <v>1</v>
      </c>
      <c r="L5" s="24" t="s">
        <v>170</v>
      </c>
      <c r="M5" s="24" t="s">
        <v>171</v>
      </c>
      <c r="N5" s="24" t="s">
        <v>172</v>
      </c>
      <c r="O5" s="24"/>
      <c r="P5" s="24"/>
      <c r="Q5" s="24"/>
      <c r="R5" s="24"/>
      <c r="S5" s="24" t="s">
        <v>173</v>
      </c>
      <c r="T5" s="24">
        <v>3</v>
      </c>
      <c r="U5" s="24"/>
    </row>
    <row r="6" spans="1:21">
      <c r="A6" s="33">
        <v>8100301</v>
      </c>
      <c r="B6" s="33" t="str">
        <f>VLOOKUP($A6,$K:$M,3,FALSE)</f>
        <v>奈乔-技能1</v>
      </c>
      <c r="C6" s="33">
        <v>4776</v>
      </c>
      <c r="D6" s="33">
        <v>599</v>
      </c>
      <c r="E6" s="33">
        <v>351</v>
      </c>
      <c r="F6" s="33">
        <v>754</v>
      </c>
      <c r="G6" s="33">
        <v>328</v>
      </c>
      <c r="H6" s="33">
        <v>259</v>
      </c>
      <c r="I6" s="33">
        <v>200</v>
      </c>
      <c r="K6" s="24">
        <v>2</v>
      </c>
      <c r="L6" s="24" t="s">
        <v>174</v>
      </c>
      <c r="M6" s="24" t="s">
        <v>175</v>
      </c>
      <c r="N6" s="24" t="s">
        <v>172</v>
      </c>
      <c r="O6" s="24"/>
      <c r="P6" s="24"/>
      <c r="Q6" s="24"/>
      <c r="R6" s="24"/>
      <c r="S6" s="24" t="s">
        <v>176</v>
      </c>
      <c r="T6" s="24">
        <v>1</v>
      </c>
      <c r="U6" s="24"/>
    </row>
    <row r="7" spans="1:21">
      <c r="A7" s="33">
        <v>8100201</v>
      </c>
      <c r="B7" s="33" t="str">
        <f>VLOOKUP($A7,$K:$M,3,FALSE)</f>
        <v>东-技能1</v>
      </c>
      <c r="C7" s="33">
        <v>3389</v>
      </c>
      <c r="D7" s="33">
        <v>436</v>
      </c>
      <c r="E7" s="33">
        <v>209</v>
      </c>
      <c r="F7" s="33">
        <v>430</v>
      </c>
      <c r="G7" s="33">
        <v>215</v>
      </c>
      <c r="H7" s="33">
        <v>158</v>
      </c>
      <c r="I7" s="33">
        <v>119</v>
      </c>
      <c r="K7" s="24">
        <v>3</v>
      </c>
      <c r="L7" s="24" t="s">
        <v>177</v>
      </c>
      <c r="M7" s="24" t="s">
        <v>178</v>
      </c>
      <c r="N7" s="24" t="s">
        <v>172</v>
      </c>
      <c r="O7" s="24" t="s">
        <v>179</v>
      </c>
      <c r="P7" s="24"/>
      <c r="Q7" s="24"/>
      <c r="R7" s="24"/>
      <c r="S7" s="24" t="s">
        <v>180</v>
      </c>
      <c r="T7" s="24">
        <v>0</v>
      </c>
      <c r="U7" s="24"/>
    </row>
    <row r="8" spans="1:21">
      <c r="A8" s="33">
        <v>1000007</v>
      </c>
      <c r="B8" s="33" t="str">
        <f>VLOOKUP($A8,$K:$M,3,FALSE)</f>
        <v>宠物_海豹</v>
      </c>
      <c r="C8" s="33">
        <v>2966</v>
      </c>
      <c r="D8" s="33">
        <v>382</v>
      </c>
      <c r="E8" s="33">
        <v>264</v>
      </c>
      <c r="F8" s="33">
        <v>561</v>
      </c>
      <c r="G8" s="33">
        <v>259</v>
      </c>
      <c r="H8" s="33">
        <v>207</v>
      </c>
      <c r="I8" s="33">
        <v>170</v>
      </c>
      <c r="K8" s="24">
        <v>8100101</v>
      </c>
      <c r="L8" s="24" t="s">
        <v>181</v>
      </c>
      <c r="M8" s="24" t="s">
        <v>182</v>
      </c>
      <c r="N8" s="24" t="s">
        <v>183</v>
      </c>
      <c r="O8" s="24"/>
      <c r="P8" s="24" t="s">
        <v>184</v>
      </c>
      <c r="Q8" s="24"/>
      <c r="R8" s="24"/>
      <c r="S8" s="24" t="s">
        <v>185</v>
      </c>
      <c r="T8" s="24">
        <v>3</v>
      </c>
      <c r="U8" s="24"/>
    </row>
    <row r="9" spans="1:21">
      <c r="A9" s="33">
        <v>1000011</v>
      </c>
      <c r="B9" s="33" t="str">
        <f>VLOOKUP($A9,$K:$M,3,FALSE)</f>
        <v>宠物_章鱼</v>
      </c>
      <c r="C9" s="33">
        <v>1367</v>
      </c>
      <c r="D9" s="33">
        <v>186</v>
      </c>
      <c r="E9" s="33">
        <v>142</v>
      </c>
      <c r="F9" s="33">
        <v>316</v>
      </c>
      <c r="G9" s="33">
        <v>177</v>
      </c>
      <c r="H9" s="33">
        <v>134</v>
      </c>
      <c r="I9" s="33">
        <v>137</v>
      </c>
      <c r="K9" s="24">
        <v>8100201</v>
      </c>
      <c r="L9" s="24" t="s">
        <v>186</v>
      </c>
      <c r="M9" s="24" t="s">
        <v>187</v>
      </c>
      <c r="N9" s="24" t="s">
        <v>183</v>
      </c>
      <c r="O9" s="24"/>
      <c r="P9" s="24" t="s">
        <v>188</v>
      </c>
      <c r="Q9" s="24"/>
      <c r="R9" s="24"/>
      <c r="S9" s="24" t="s">
        <v>189</v>
      </c>
      <c r="T9" s="24">
        <v>1</v>
      </c>
      <c r="U9" s="24"/>
    </row>
    <row r="10" spans="1:21">
      <c r="A10" s="33">
        <v>8100101</v>
      </c>
      <c r="B10" s="33" t="str">
        <f>VLOOKUP($A10,$K:$M,3,FALSE)</f>
        <v>杰玛-领域轰炸</v>
      </c>
      <c r="C10" s="33">
        <v>3444</v>
      </c>
      <c r="D10" s="33">
        <v>447</v>
      </c>
      <c r="E10" s="33">
        <v>283</v>
      </c>
      <c r="F10" s="33">
        <v>685</v>
      </c>
      <c r="G10" s="33">
        <v>257</v>
      </c>
      <c r="H10" s="33">
        <v>203</v>
      </c>
      <c r="I10" s="33">
        <v>188</v>
      </c>
      <c r="K10" s="24">
        <v>8100301</v>
      </c>
      <c r="L10" s="24" t="s">
        <v>190</v>
      </c>
      <c r="M10" s="24" t="s">
        <v>191</v>
      </c>
      <c r="N10" s="24" t="s">
        <v>183</v>
      </c>
      <c r="O10" s="24"/>
      <c r="P10" s="24" t="s">
        <v>192</v>
      </c>
      <c r="Q10" s="24"/>
      <c r="R10" s="24"/>
      <c r="S10" s="24" t="s">
        <v>193</v>
      </c>
      <c r="T10" s="24">
        <v>2</v>
      </c>
      <c r="U10" s="24"/>
    </row>
    <row r="11" spans="1:21">
      <c r="A11" s="33">
        <v>1000012</v>
      </c>
      <c r="B11" s="33" t="str">
        <f>VLOOKUP($A11,$K:$M,3,FALSE)</f>
        <v>宠物_大鸟</v>
      </c>
      <c r="C11" s="33">
        <v>3862</v>
      </c>
      <c r="D11" s="33">
        <v>494</v>
      </c>
      <c r="E11" s="33">
        <v>323</v>
      </c>
      <c r="F11" s="33">
        <v>747</v>
      </c>
      <c r="G11" s="33">
        <v>323</v>
      </c>
      <c r="H11" s="33">
        <v>276</v>
      </c>
      <c r="I11" s="33">
        <v>244</v>
      </c>
      <c r="K11" s="24">
        <v>8100401</v>
      </c>
      <c r="L11" s="24" t="s">
        <v>194</v>
      </c>
      <c r="M11" s="24" t="s">
        <v>195</v>
      </c>
      <c r="N11" s="24" t="s">
        <v>183</v>
      </c>
      <c r="O11" s="24"/>
      <c r="P11" s="24" t="s">
        <v>196</v>
      </c>
      <c r="Q11" s="24"/>
      <c r="R11" s="24"/>
      <c r="S11" s="24" t="s">
        <v>197</v>
      </c>
      <c r="T11" s="24">
        <v>2</v>
      </c>
      <c r="U11" s="24"/>
    </row>
    <row r="12" spans="1:21">
      <c r="A12" s="33">
        <v>8100701</v>
      </c>
      <c r="B12" s="33" t="str">
        <f>VLOOKUP($A12,$K:$M,3,FALSE)</f>
        <v>苏西-技能1</v>
      </c>
      <c r="C12" s="33">
        <v>0</v>
      </c>
      <c r="D12" s="33">
        <v>7</v>
      </c>
      <c r="E12" s="33">
        <v>14</v>
      </c>
      <c r="F12" s="33">
        <v>35</v>
      </c>
      <c r="G12" s="33">
        <v>45</v>
      </c>
      <c r="H12" s="33">
        <v>40</v>
      </c>
      <c r="I12" s="33">
        <v>68</v>
      </c>
      <c r="K12" s="24">
        <v>8100501</v>
      </c>
      <c r="L12" s="24" t="s">
        <v>198</v>
      </c>
      <c r="M12" s="24" t="s">
        <v>199</v>
      </c>
      <c r="N12" s="24" t="s">
        <v>183</v>
      </c>
      <c r="O12" s="24"/>
      <c r="P12" s="24" t="s">
        <v>200</v>
      </c>
      <c r="Q12" s="24"/>
      <c r="R12" s="24"/>
      <c r="S12" s="24" t="s">
        <v>201</v>
      </c>
      <c r="T12" s="24">
        <v>4</v>
      </c>
      <c r="U12" s="24"/>
    </row>
    <row r="13" spans="1:21">
      <c r="K13" s="24">
        <v>8100601</v>
      </c>
      <c r="L13" s="24" t="s">
        <v>202</v>
      </c>
      <c r="M13" s="24" t="s">
        <v>203</v>
      </c>
      <c r="N13" s="24" t="s">
        <v>183</v>
      </c>
      <c r="O13" s="24"/>
      <c r="P13" s="24" t="s">
        <v>204</v>
      </c>
      <c r="Q13" s="24"/>
      <c r="R13" s="24"/>
      <c r="S13" s="24" t="s">
        <v>205</v>
      </c>
      <c r="T13" s="24">
        <v>3</v>
      </c>
      <c r="U13" s="24"/>
    </row>
    <row r="14" spans="1:21">
      <c r="K14" s="24">
        <v>8100701</v>
      </c>
      <c r="L14" s="24" t="s">
        <v>206</v>
      </c>
      <c r="M14" s="24" t="s">
        <v>207</v>
      </c>
      <c r="N14" s="24" t="s">
        <v>183</v>
      </c>
      <c r="O14" s="24"/>
      <c r="P14" s="24" t="s">
        <v>208</v>
      </c>
      <c r="Q14" s="24"/>
      <c r="R14" s="24"/>
      <c r="S14" s="24" t="s">
        <v>209</v>
      </c>
      <c r="T14" s="24">
        <v>2</v>
      </c>
      <c r="U14" s="24"/>
    </row>
    <row r="15" spans="1:21">
      <c r="K15" s="24">
        <v>1000007</v>
      </c>
      <c r="L15" s="24" t="s">
        <v>210</v>
      </c>
      <c r="M15" s="24" t="s">
        <v>211</v>
      </c>
      <c r="N15" s="24" t="s">
        <v>212</v>
      </c>
      <c r="O15" s="24"/>
      <c r="P15" s="24"/>
      <c r="Q15" s="24"/>
      <c r="R15" s="24"/>
      <c r="S15" s="24" t="s">
        <v>213</v>
      </c>
      <c r="T15" s="24">
        <v>3</v>
      </c>
      <c r="U15" s="24"/>
    </row>
    <row r="16" spans="1:21">
      <c r="K16" s="24">
        <v>1000008</v>
      </c>
      <c r="L16" s="24" t="s">
        <v>214</v>
      </c>
      <c r="M16" s="24" t="s">
        <v>215</v>
      </c>
      <c r="N16" s="24" t="s">
        <v>212</v>
      </c>
      <c r="O16" s="24"/>
      <c r="P16" s="24"/>
      <c r="Q16" s="24"/>
      <c r="R16" s="24"/>
      <c r="S16" s="24" t="s">
        <v>216</v>
      </c>
      <c r="T16" s="24">
        <v>3</v>
      </c>
      <c r="U16" s="24"/>
    </row>
    <row r="17" spans="11:21">
      <c r="K17" s="24">
        <v>1000009</v>
      </c>
      <c r="L17" s="24" t="s">
        <v>217</v>
      </c>
      <c r="M17" s="24" t="s">
        <v>218</v>
      </c>
      <c r="N17" s="24" t="s">
        <v>212</v>
      </c>
      <c r="O17" s="24"/>
      <c r="P17" s="24"/>
      <c r="Q17" s="24"/>
      <c r="R17" s="24"/>
      <c r="S17" s="24" t="s">
        <v>219</v>
      </c>
      <c r="T17" s="24">
        <v>3</v>
      </c>
      <c r="U17" s="24"/>
    </row>
    <row r="18" spans="11:21">
      <c r="K18" s="24">
        <v>1000010</v>
      </c>
      <c r="L18" s="24" t="s">
        <v>220</v>
      </c>
      <c r="M18" s="24" t="s">
        <v>221</v>
      </c>
      <c r="N18" s="24" t="s">
        <v>212</v>
      </c>
      <c r="O18" s="24"/>
      <c r="P18" s="24"/>
      <c r="Q18" s="24"/>
      <c r="R18" s="24"/>
      <c r="S18" s="24" t="s">
        <v>222</v>
      </c>
      <c r="T18" s="24">
        <v>5</v>
      </c>
      <c r="U18" s="24"/>
    </row>
    <row r="19" spans="11:21">
      <c r="K19" s="24">
        <v>1000011</v>
      </c>
      <c r="L19" s="24" t="s">
        <v>223</v>
      </c>
      <c r="M19" s="24" t="s">
        <v>224</v>
      </c>
      <c r="N19" s="24" t="s">
        <v>212</v>
      </c>
      <c r="O19" s="24"/>
      <c r="P19" s="24"/>
      <c r="Q19" s="24"/>
      <c r="R19" s="24"/>
      <c r="S19" s="24" t="s">
        <v>225</v>
      </c>
      <c r="T19" s="24">
        <v>4</v>
      </c>
      <c r="U19" s="24"/>
    </row>
    <row r="20" spans="11:21">
      <c r="K20" s="24">
        <v>1000012</v>
      </c>
      <c r="L20" s="24" t="s">
        <v>226</v>
      </c>
      <c r="M20" s="24" t="s">
        <v>227</v>
      </c>
      <c r="N20" s="24" t="s">
        <v>212</v>
      </c>
      <c r="O20" s="24"/>
      <c r="P20" s="24"/>
      <c r="Q20" s="24"/>
      <c r="R20" s="24"/>
      <c r="S20" s="24" t="s">
        <v>228</v>
      </c>
      <c r="T20" s="24">
        <v>3</v>
      </c>
      <c r="U20" s="24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F718-3D5B-4FCE-B4EF-2C9A818DFA76}">
  <dimension ref="A1:J346"/>
  <sheetViews>
    <sheetView topLeftCell="A22" zoomScaleNormal="100" workbookViewId="0">
      <selection activeCell="A262" sqref="A262:XFD262"/>
    </sheetView>
  </sheetViews>
  <sheetFormatPr defaultRowHeight="14.25"/>
  <cols>
    <col min="1" max="1" width="5.5" style="25" bestFit="1" customWidth="1"/>
    <col min="2" max="2" width="16.75" style="25" bestFit="1" customWidth="1"/>
    <col min="3" max="3" width="15.375" style="25" bestFit="1" customWidth="1"/>
    <col min="4" max="4" width="7.375" style="25" bestFit="1" customWidth="1"/>
    <col min="5" max="5" width="6.125" style="25" bestFit="1" customWidth="1"/>
    <col min="6" max="6" width="7.375" style="25" bestFit="1" customWidth="1"/>
    <col min="7" max="7" width="6.125" style="25" bestFit="1" customWidth="1"/>
    <col min="8" max="8" width="9" style="25"/>
    <col min="9" max="9" width="22" style="25" bestFit="1" customWidth="1"/>
    <col min="10" max="10" width="21" style="25" bestFit="1" customWidth="1"/>
    <col min="11" max="16384" width="9" style="25"/>
  </cols>
  <sheetData>
    <row r="1" spans="1:7">
      <c r="B1" s="25">
        <f>SUM(B3:B346)</f>
        <v>3264</v>
      </c>
      <c r="C1" s="25">
        <f>SUM(C3:C346)</f>
        <v>1324</v>
      </c>
    </row>
    <row r="2" spans="1:7" ht="15">
      <c r="A2" s="28" t="s">
        <v>115</v>
      </c>
      <c r="B2" s="29" t="s">
        <v>116</v>
      </c>
      <c r="C2" s="29" t="s">
        <v>117</v>
      </c>
      <c r="D2" s="29" t="s">
        <v>118</v>
      </c>
      <c r="E2" s="29" t="s">
        <v>119</v>
      </c>
      <c r="F2" s="29" t="s">
        <v>118</v>
      </c>
      <c r="G2" s="29" t="s">
        <v>119</v>
      </c>
    </row>
    <row r="3" spans="1:7">
      <c r="A3" s="26">
        <v>1</v>
      </c>
      <c r="B3" s="26">
        <v>313</v>
      </c>
      <c r="C3" s="26">
        <v>139</v>
      </c>
      <c r="D3" s="30">
        <f>ROUND(B3/$B$1,4)</f>
        <v>9.5899999999999999E-2</v>
      </c>
      <c r="E3" s="30">
        <f>ROUND(C3/$C$1,4)</f>
        <v>0.105</v>
      </c>
      <c r="F3" s="31">
        <f>SUM(D$3:D3)</f>
        <v>9.5899999999999999E-2</v>
      </c>
      <c r="G3" s="31">
        <f>SUM(E$3:E3)</f>
        <v>0.105</v>
      </c>
    </row>
    <row r="4" spans="1:7">
      <c r="A4" s="26">
        <v>2</v>
      </c>
      <c r="B4" s="26">
        <v>348</v>
      </c>
      <c r="C4" s="26">
        <v>132</v>
      </c>
      <c r="D4" s="30">
        <f t="shared" ref="D4:D67" si="0">ROUND(B4/$B$1,4)</f>
        <v>0.1066</v>
      </c>
      <c r="E4" s="30">
        <f t="shared" ref="E4:E67" si="1">ROUND(C4/$C$1,4)</f>
        <v>9.9699999999999997E-2</v>
      </c>
      <c r="F4" s="31">
        <f>SUM(D$3:D4)</f>
        <v>0.20250000000000001</v>
      </c>
      <c r="G4" s="31">
        <f>SUM(E$3:E4)</f>
        <v>0.20469999999999999</v>
      </c>
    </row>
    <row r="5" spans="1:7">
      <c r="A5" s="26">
        <v>3</v>
      </c>
      <c r="B5" s="26">
        <v>337</v>
      </c>
      <c r="C5" s="26">
        <v>102</v>
      </c>
      <c r="D5" s="30">
        <f t="shared" si="0"/>
        <v>0.1032</v>
      </c>
      <c r="E5" s="30">
        <f t="shared" si="1"/>
        <v>7.6999999999999999E-2</v>
      </c>
      <c r="F5" s="31">
        <f>SUM(D$3:D5)</f>
        <v>0.30570000000000003</v>
      </c>
      <c r="G5" s="31">
        <f>SUM(E$3:E5)</f>
        <v>0.28170000000000001</v>
      </c>
    </row>
    <row r="6" spans="1:7">
      <c r="A6" s="26">
        <v>4</v>
      </c>
      <c r="B6" s="26">
        <v>232</v>
      </c>
      <c r="C6" s="26">
        <v>98</v>
      </c>
      <c r="D6" s="30">
        <f t="shared" si="0"/>
        <v>7.1099999999999997E-2</v>
      </c>
      <c r="E6" s="30">
        <f t="shared" si="1"/>
        <v>7.3999999999999996E-2</v>
      </c>
      <c r="F6" s="31">
        <f>SUM(D$3:D6)</f>
        <v>0.37680000000000002</v>
      </c>
      <c r="G6" s="31">
        <f>SUM(E$3:E6)</f>
        <v>0.35570000000000002</v>
      </c>
    </row>
    <row r="7" spans="1:7">
      <c r="A7" s="26">
        <v>5</v>
      </c>
      <c r="B7" s="26">
        <v>174</v>
      </c>
      <c r="C7" s="26">
        <v>62</v>
      </c>
      <c r="D7" s="30">
        <f t="shared" si="0"/>
        <v>5.33E-2</v>
      </c>
      <c r="E7" s="30">
        <f t="shared" si="1"/>
        <v>4.6800000000000001E-2</v>
      </c>
      <c r="F7" s="31">
        <f>SUM(D$3:D7)</f>
        <v>0.43010000000000004</v>
      </c>
      <c r="G7" s="31">
        <f>SUM(E$3:E7)</f>
        <v>0.40250000000000002</v>
      </c>
    </row>
    <row r="8" spans="1:7">
      <c r="A8" s="26">
        <v>6</v>
      </c>
      <c r="B8" s="26">
        <v>102</v>
      </c>
      <c r="C8" s="26">
        <v>51</v>
      </c>
      <c r="D8" s="30">
        <f t="shared" si="0"/>
        <v>3.1300000000000001E-2</v>
      </c>
      <c r="E8" s="30">
        <f t="shared" si="1"/>
        <v>3.85E-2</v>
      </c>
      <c r="F8" s="31">
        <f>SUM(D$3:D8)</f>
        <v>0.46140000000000003</v>
      </c>
      <c r="G8" s="31">
        <f>SUM(E$3:E8)</f>
        <v>0.441</v>
      </c>
    </row>
    <row r="9" spans="1:7">
      <c r="A9" s="26">
        <v>7</v>
      </c>
      <c r="B9" s="26">
        <v>103</v>
      </c>
      <c r="C9" s="26">
        <v>28</v>
      </c>
      <c r="D9" s="30">
        <f t="shared" si="0"/>
        <v>3.1600000000000003E-2</v>
      </c>
      <c r="E9" s="30">
        <f t="shared" si="1"/>
        <v>2.1100000000000001E-2</v>
      </c>
      <c r="F9" s="31">
        <f>SUM(D$3:D9)</f>
        <v>0.49300000000000005</v>
      </c>
      <c r="G9" s="31">
        <f>SUM(E$3:E9)</f>
        <v>0.46210000000000001</v>
      </c>
    </row>
    <row r="10" spans="1:7">
      <c r="A10" s="26">
        <v>8</v>
      </c>
      <c r="B10" s="26">
        <v>67</v>
      </c>
      <c r="C10" s="26">
        <v>39</v>
      </c>
      <c r="D10" s="30">
        <f t="shared" si="0"/>
        <v>2.0500000000000001E-2</v>
      </c>
      <c r="E10" s="30">
        <f t="shared" si="1"/>
        <v>2.9499999999999998E-2</v>
      </c>
      <c r="F10" s="31">
        <f>SUM(D$3:D10)</f>
        <v>0.51350000000000007</v>
      </c>
      <c r="G10" s="31">
        <f>SUM(E$3:E10)</f>
        <v>0.49160000000000004</v>
      </c>
    </row>
    <row r="11" spans="1:7">
      <c r="A11" s="26">
        <v>9</v>
      </c>
      <c r="B11" s="26">
        <v>58</v>
      </c>
      <c r="C11" s="26">
        <v>31</v>
      </c>
      <c r="D11" s="30">
        <f t="shared" si="0"/>
        <v>1.78E-2</v>
      </c>
      <c r="E11" s="30">
        <f t="shared" si="1"/>
        <v>2.3400000000000001E-2</v>
      </c>
      <c r="F11" s="31">
        <f>SUM(D$3:D11)</f>
        <v>0.53130000000000011</v>
      </c>
      <c r="G11" s="31">
        <f>SUM(E$3:E11)</f>
        <v>0.51500000000000001</v>
      </c>
    </row>
    <row r="12" spans="1:7">
      <c r="A12" s="26">
        <v>10</v>
      </c>
      <c r="B12" s="26">
        <v>58</v>
      </c>
      <c r="C12" s="26">
        <v>39</v>
      </c>
      <c r="D12" s="30">
        <f t="shared" si="0"/>
        <v>1.78E-2</v>
      </c>
      <c r="E12" s="30">
        <f t="shared" si="1"/>
        <v>2.9499999999999998E-2</v>
      </c>
      <c r="F12" s="31">
        <f>SUM(D$3:D12)</f>
        <v>0.54910000000000014</v>
      </c>
      <c r="G12" s="31">
        <f>SUM(E$3:E12)</f>
        <v>0.54449999999999998</v>
      </c>
    </row>
    <row r="13" spans="1:7">
      <c r="A13" s="26">
        <v>11</v>
      </c>
      <c r="B13" s="26">
        <v>64</v>
      </c>
      <c r="C13" s="26">
        <v>22</v>
      </c>
      <c r="D13" s="30">
        <f t="shared" si="0"/>
        <v>1.9599999999999999E-2</v>
      </c>
      <c r="E13" s="30">
        <f t="shared" si="1"/>
        <v>1.66E-2</v>
      </c>
      <c r="F13" s="31">
        <f>SUM(D$3:D13)</f>
        <v>0.56870000000000009</v>
      </c>
      <c r="G13" s="31">
        <f>SUM(E$3:E13)</f>
        <v>0.56109999999999993</v>
      </c>
    </row>
    <row r="14" spans="1:7">
      <c r="A14" s="26">
        <v>12</v>
      </c>
      <c r="B14" s="26">
        <v>50</v>
      </c>
      <c r="C14" s="26">
        <v>27</v>
      </c>
      <c r="D14" s="30">
        <f t="shared" si="0"/>
        <v>1.5299999999999999E-2</v>
      </c>
      <c r="E14" s="30">
        <f t="shared" si="1"/>
        <v>2.0400000000000001E-2</v>
      </c>
      <c r="F14" s="31">
        <f>SUM(D$3:D14)</f>
        <v>0.58400000000000007</v>
      </c>
      <c r="G14" s="31">
        <f>SUM(E$3:E14)</f>
        <v>0.58149999999999991</v>
      </c>
    </row>
    <row r="15" spans="1:7">
      <c r="A15" s="26">
        <v>13</v>
      </c>
      <c r="B15" s="26">
        <v>46</v>
      </c>
      <c r="C15" s="26">
        <v>18</v>
      </c>
      <c r="D15" s="30">
        <f t="shared" si="0"/>
        <v>1.41E-2</v>
      </c>
      <c r="E15" s="30">
        <f t="shared" si="1"/>
        <v>1.3599999999999999E-2</v>
      </c>
      <c r="F15" s="31">
        <f>SUM(D$3:D15)</f>
        <v>0.59810000000000008</v>
      </c>
      <c r="G15" s="31">
        <f>SUM(E$3:E15)</f>
        <v>0.59509999999999985</v>
      </c>
    </row>
    <row r="16" spans="1:7">
      <c r="A16" s="26">
        <v>14</v>
      </c>
      <c r="B16" s="26">
        <v>46</v>
      </c>
      <c r="C16" s="26">
        <v>15</v>
      </c>
      <c r="D16" s="30">
        <f t="shared" si="0"/>
        <v>1.41E-2</v>
      </c>
      <c r="E16" s="30">
        <f t="shared" si="1"/>
        <v>1.1299999999999999E-2</v>
      </c>
      <c r="F16" s="31">
        <f>SUM(D$3:D16)</f>
        <v>0.61220000000000008</v>
      </c>
      <c r="G16" s="31">
        <f>SUM(E$3:E16)</f>
        <v>0.60639999999999983</v>
      </c>
    </row>
    <row r="17" spans="1:7">
      <c r="A17" s="26">
        <v>15</v>
      </c>
      <c r="B17" s="26">
        <v>36</v>
      </c>
      <c r="C17" s="26">
        <v>17</v>
      </c>
      <c r="D17" s="30">
        <f t="shared" si="0"/>
        <v>1.0999999999999999E-2</v>
      </c>
      <c r="E17" s="30">
        <f t="shared" si="1"/>
        <v>1.2800000000000001E-2</v>
      </c>
      <c r="F17" s="31">
        <f>SUM(D$3:D17)</f>
        <v>0.62320000000000009</v>
      </c>
      <c r="G17" s="31">
        <f>SUM(E$3:E17)</f>
        <v>0.61919999999999986</v>
      </c>
    </row>
    <row r="18" spans="1:7">
      <c r="A18" s="26">
        <v>16</v>
      </c>
      <c r="B18" s="26">
        <v>45</v>
      </c>
      <c r="C18" s="26">
        <v>21</v>
      </c>
      <c r="D18" s="30">
        <f t="shared" si="0"/>
        <v>1.38E-2</v>
      </c>
      <c r="E18" s="30">
        <f t="shared" si="1"/>
        <v>1.5900000000000001E-2</v>
      </c>
      <c r="F18" s="31">
        <f>SUM(D$3:D18)</f>
        <v>0.63700000000000012</v>
      </c>
      <c r="G18" s="31">
        <f>SUM(E$3:E18)</f>
        <v>0.63509999999999989</v>
      </c>
    </row>
    <row r="19" spans="1:7">
      <c r="A19" s="26">
        <v>17</v>
      </c>
      <c r="B19" s="26">
        <v>41</v>
      </c>
      <c r="C19" s="26">
        <v>15</v>
      </c>
      <c r="D19" s="30">
        <f t="shared" si="0"/>
        <v>1.26E-2</v>
      </c>
      <c r="E19" s="30">
        <f t="shared" si="1"/>
        <v>1.1299999999999999E-2</v>
      </c>
      <c r="F19" s="31">
        <f>SUM(D$3:D19)</f>
        <v>0.64960000000000018</v>
      </c>
      <c r="G19" s="31">
        <f>SUM(E$3:E19)</f>
        <v>0.64639999999999986</v>
      </c>
    </row>
    <row r="20" spans="1:7">
      <c r="A20" s="26">
        <v>18</v>
      </c>
      <c r="B20" s="26">
        <v>48</v>
      </c>
      <c r="C20" s="26">
        <v>10</v>
      </c>
      <c r="D20" s="30">
        <f t="shared" si="0"/>
        <v>1.47E-2</v>
      </c>
      <c r="E20" s="30">
        <f t="shared" si="1"/>
        <v>7.6E-3</v>
      </c>
      <c r="F20" s="31">
        <f>SUM(D$3:D20)</f>
        <v>0.66430000000000022</v>
      </c>
      <c r="G20" s="31">
        <f>SUM(E$3:E20)</f>
        <v>0.65399999999999991</v>
      </c>
    </row>
    <row r="21" spans="1:7">
      <c r="A21" s="26">
        <v>19</v>
      </c>
      <c r="B21" s="26">
        <v>32</v>
      </c>
      <c r="C21" s="26">
        <v>16</v>
      </c>
      <c r="D21" s="30">
        <f t="shared" si="0"/>
        <v>9.7999999999999997E-3</v>
      </c>
      <c r="E21" s="30">
        <f t="shared" si="1"/>
        <v>1.21E-2</v>
      </c>
      <c r="F21" s="31">
        <f>SUM(D$3:D21)</f>
        <v>0.67410000000000025</v>
      </c>
      <c r="G21" s="31">
        <f>SUM(E$3:E21)</f>
        <v>0.66609999999999991</v>
      </c>
    </row>
    <row r="22" spans="1:7">
      <c r="A22" s="26">
        <v>20</v>
      </c>
      <c r="B22" s="26">
        <v>36</v>
      </c>
      <c r="C22" s="26">
        <v>14</v>
      </c>
      <c r="D22" s="30">
        <f t="shared" si="0"/>
        <v>1.0999999999999999E-2</v>
      </c>
      <c r="E22" s="30">
        <f t="shared" si="1"/>
        <v>1.06E-2</v>
      </c>
      <c r="F22" s="31">
        <f>SUM(D$3:D22)</f>
        <v>0.68510000000000026</v>
      </c>
      <c r="G22" s="31">
        <f>SUM(E$3:E22)</f>
        <v>0.67669999999999997</v>
      </c>
    </row>
    <row r="23" spans="1:7">
      <c r="A23" s="26">
        <v>21</v>
      </c>
      <c r="B23" s="26">
        <v>26</v>
      </c>
      <c r="C23" s="26">
        <v>12</v>
      </c>
      <c r="D23" s="30">
        <f t="shared" si="0"/>
        <v>8.0000000000000002E-3</v>
      </c>
      <c r="E23" s="30">
        <f t="shared" si="1"/>
        <v>9.1000000000000004E-3</v>
      </c>
      <c r="F23" s="31">
        <f>SUM(D$3:D23)</f>
        <v>0.69310000000000027</v>
      </c>
      <c r="G23" s="31">
        <f>SUM(E$3:E23)</f>
        <v>0.68579999999999997</v>
      </c>
    </row>
    <row r="24" spans="1:7">
      <c r="A24" s="26">
        <v>22</v>
      </c>
      <c r="B24" s="26">
        <v>36</v>
      </c>
      <c r="C24" s="26">
        <v>9</v>
      </c>
      <c r="D24" s="30">
        <f t="shared" si="0"/>
        <v>1.0999999999999999E-2</v>
      </c>
      <c r="E24" s="30">
        <f t="shared" si="1"/>
        <v>6.7999999999999996E-3</v>
      </c>
      <c r="F24" s="31">
        <f>SUM(D$3:D24)</f>
        <v>0.70410000000000028</v>
      </c>
      <c r="G24" s="31">
        <f>SUM(E$3:E24)</f>
        <v>0.69259999999999999</v>
      </c>
    </row>
    <row r="25" spans="1:7">
      <c r="A25" s="26">
        <v>23</v>
      </c>
      <c r="B25" s="26">
        <v>26</v>
      </c>
      <c r="C25" s="26">
        <v>11</v>
      </c>
      <c r="D25" s="30">
        <f t="shared" si="0"/>
        <v>8.0000000000000002E-3</v>
      </c>
      <c r="E25" s="30">
        <f t="shared" si="1"/>
        <v>8.3000000000000001E-3</v>
      </c>
      <c r="F25" s="31">
        <f>SUM(D$3:D25)</f>
        <v>0.71210000000000029</v>
      </c>
      <c r="G25" s="31">
        <f>SUM(E$3:E25)</f>
        <v>0.70089999999999997</v>
      </c>
    </row>
    <row r="26" spans="1:7">
      <c r="A26" s="26">
        <v>24</v>
      </c>
      <c r="B26" s="26">
        <v>31</v>
      </c>
      <c r="C26" s="26">
        <v>11</v>
      </c>
      <c r="D26" s="30">
        <f t="shared" si="0"/>
        <v>9.4999999999999998E-3</v>
      </c>
      <c r="E26" s="30">
        <f t="shared" si="1"/>
        <v>8.3000000000000001E-3</v>
      </c>
      <c r="F26" s="31">
        <f>SUM(D$3:D26)</f>
        <v>0.72160000000000024</v>
      </c>
      <c r="G26" s="31">
        <f>SUM(E$3:E26)</f>
        <v>0.70919999999999994</v>
      </c>
    </row>
    <row r="27" spans="1:7">
      <c r="A27" s="26">
        <v>25</v>
      </c>
      <c r="B27" s="26">
        <v>23</v>
      </c>
      <c r="C27" s="26">
        <v>10</v>
      </c>
      <c r="D27" s="30">
        <f t="shared" si="0"/>
        <v>7.0000000000000001E-3</v>
      </c>
      <c r="E27" s="30">
        <f t="shared" si="1"/>
        <v>7.6E-3</v>
      </c>
      <c r="F27" s="31">
        <f>SUM(D$3:D27)</f>
        <v>0.72860000000000025</v>
      </c>
      <c r="G27" s="31">
        <f>SUM(E$3:E27)</f>
        <v>0.71679999999999999</v>
      </c>
    </row>
    <row r="28" spans="1:7">
      <c r="A28" s="26">
        <v>26</v>
      </c>
      <c r="B28" s="26">
        <v>26</v>
      </c>
      <c r="C28" s="26">
        <v>12</v>
      </c>
      <c r="D28" s="30">
        <f t="shared" si="0"/>
        <v>8.0000000000000002E-3</v>
      </c>
      <c r="E28" s="30">
        <f t="shared" si="1"/>
        <v>9.1000000000000004E-3</v>
      </c>
      <c r="F28" s="31">
        <f>SUM(D$3:D28)</f>
        <v>0.73660000000000025</v>
      </c>
      <c r="G28" s="31">
        <f>SUM(E$3:E28)</f>
        <v>0.72589999999999999</v>
      </c>
    </row>
    <row r="29" spans="1:7">
      <c r="A29" s="26">
        <v>27</v>
      </c>
      <c r="B29" s="26">
        <v>17</v>
      </c>
      <c r="C29" s="26">
        <v>15</v>
      </c>
      <c r="D29" s="30">
        <f t="shared" si="0"/>
        <v>5.1999999999999998E-3</v>
      </c>
      <c r="E29" s="30">
        <f t="shared" si="1"/>
        <v>1.1299999999999999E-2</v>
      </c>
      <c r="F29" s="31">
        <f>SUM(D$3:D29)</f>
        <v>0.74180000000000024</v>
      </c>
      <c r="G29" s="31">
        <f>SUM(E$3:E29)</f>
        <v>0.73719999999999997</v>
      </c>
    </row>
    <row r="30" spans="1:7">
      <c r="A30" s="26">
        <v>28</v>
      </c>
      <c r="B30" s="26">
        <v>16</v>
      </c>
      <c r="C30" s="26">
        <v>9</v>
      </c>
      <c r="D30" s="30">
        <f t="shared" si="0"/>
        <v>4.8999999999999998E-3</v>
      </c>
      <c r="E30" s="30">
        <f t="shared" si="1"/>
        <v>6.7999999999999996E-3</v>
      </c>
      <c r="F30" s="31">
        <f>SUM(D$3:D30)</f>
        <v>0.74670000000000025</v>
      </c>
      <c r="G30" s="31">
        <f>SUM(E$3:E30)</f>
        <v>0.74399999999999999</v>
      </c>
    </row>
    <row r="31" spans="1:7">
      <c r="A31" s="26">
        <v>29</v>
      </c>
      <c r="B31" s="26">
        <v>23</v>
      </c>
      <c r="C31" s="26">
        <v>14</v>
      </c>
      <c r="D31" s="30">
        <f t="shared" si="0"/>
        <v>7.0000000000000001E-3</v>
      </c>
      <c r="E31" s="30">
        <f t="shared" si="1"/>
        <v>1.06E-2</v>
      </c>
      <c r="F31" s="31">
        <f>SUM(D$3:D31)</f>
        <v>0.75370000000000026</v>
      </c>
      <c r="G31" s="31">
        <f>SUM(E$3:E31)</f>
        <v>0.75460000000000005</v>
      </c>
    </row>
    <row r="32" spans="1:7">
      <c r="A32" s="26">
        <v>30</v>
      </c>
      <c r="B32" s="26">
        <v>11</v>
      </c>
      <c r="C32" s="26">
        <v>9</v>
      </c>
      <c r="D32" s="30">
        <f t="shared" si="0"/>
        <v>3.3999999999999998E-3</v>
      </c>
      <c r="E32" s="30">
        <f t="shared" si="1"/>
        <v>6.7999999999999996E-3</v>
      </c>
      <c r="F32" s="31">
        <f>SUM(D$3:D32)</f>
        <v>0.75710000000000022</v>
      </c>
      <c r="G32" s="31">
        <f>SUM(E$3:E32)</f>
        <v>0.76140000000000008</v>
      </c>
    </row>
    <row r="33" spans="1:7">
      <c r="A33" s="26">
        <v>31</v>
      </c>
      <c r="B33" s="26">
        <v>20</v>
      </c>
      <c r="C33" s="26">
        <v>5</v>
      </c>
      <c r="D33" s="30">
        <f t="shared" si="0"/>
        <v>6.1000000000000004E-3</v>
      </c>
      <c r="E33" s="30">
        <f t="shared" si="1"/>
        <v>3.8E-3</v>
      </c>
      <c r="F33" s="31">
        <f>SUM(D$3:D33)</f>
        <v>0.76320000000000021</v>
      </c>
      <c r="G33" s="31">
        <f>SUM(E$3:E33)</f>
        <v>0.7652000000000001</v>
      </c>
    </row>
    <row r="34" spans="1:7">
      <c r="A34" s="26">
        <v>32</v>
      </c>
      <c r="B34" s="26">
        <v>12</v>
      </c>
      <c r="C34" s="26">
        <v>9</v>
      </c>
      <c r="D34" s="30">
        <f t="shared" si="0"/>
        <v>3.7000000000000002E-3</v>
      </c>
      <c r="E34" s="30">
        <f t="shared" si="1"/>
        <v>6.7999999999999996E-3</v>
      </c>
      <c r="F34" s="31">
        <f>SUM(D$3:D34)</f>
        <v>0.76690000000000025</v>
      </c>
      <c r="G34" s="31">
        <f>SUM(E$3:E34)</f>
        <v>0.77200000000000013</v>
      </c>
    </row>
    <row r="35" spans="1:7">
      <c r="A35" s="26">
        <v>33</v>
      </c>
      <c r="B35" s="26">
        <v>20</v>
      </c>
      <c r="C35" s="26">
        <v>19</v>
      </c>
      <c r="D35" s="30">
        <f t="shared" si="0"/>
        <v>6.1000000000000004E-3</v>
      </c>
      <c r="E35" s="30">
        <f t="shared" si="1"/>
        <v>1.44E-2</v>
      </c>
      <c r="F35" s="31">
        <f>SUM(D$3:D35)</f>
        <v>0.77300000000000024</v>
      </c>
      <c r="G35" s="31">
        <f>SUM(E$3:E35)</f>
        <v>0.7864000000000001</v>
      </c>
    </row>
    <row r="36" spans="1:7">
      <c r="A36" s="26">
        <v>34</v>
      </c>
      <c r="B36" s="26">
        <v>19</v>
      </c>
      <c r="C36" s="26">
        <v>9</v>
      </c>
      <c r="D36" s="30">
        <f t="shared" si="0"/>
        <v>5.7999999999999996E-3</v>
      </c>
      <c r="E36" s="30">
        <f t="shared" si="1"/>
        <v>6.7999999999999996E-3</v>
      </c>
      <c r="F36" s="31">
        <f>SUM(D$3:D36)</f>
        <v>0.77880000000000027</v>
      </c>
      <c r="G36" s="31">
        <f>SUM(E$3:E36)</f>
        <v>0.79320000000000013</v>
      </c>
    </row>
    <row r="37" spans="1:7">
      <c r="A37" s="26">
        <v>35</v>
      </c>
      <c r="B37" s="26">
        <v>15</v>
      </c>
      <c r="C37" s="26">
        <v>6</v>
      </c>
      <c r="D37" s="30">
        <f t="shared" si="0"/>
        <v>4.5999999999999999E-3</v>
      </c>
      <c r="E37" s="30">
        <f t="shared" si="1"/>
        <v>4.4999999999999997E-3</v>
      </c>
      <c r="F37" s="31">
        <f>SUM(D$3:D37)</f>
        <v>0.78340000000000032</v>
      </c>
      <c r="G37" s="31">
        <f>SUM(E$3:E37)</f>
        <v>0.79770000000000008</v>
      </c>
    </row>
    <row r="38" spans="1:7">
      <c r="A38" s="26">
        <v>36</v>
      </c>
      <c r="B38" s="26">
        <v>17</v>
      </c>
      <c r="C38" s="26">
        <v>8</v>
      </c>
      <c r="D38" s="30">
        <f t="shared" si="0"/>
        <v>5.1999999999999998E-3</v>
      </c>
      <c r="E38" s="30">
        <f t="shared" si="1"/>
        <v>6.0000000000000001E-3</v>
      </c>
      <c r="F38" s="31">
        <f>SUM(D$3:D38)</f>
        <v>0.7886000000000003</v>
      </c>
      <c r="G38" s="31">
        <f>SUM(E$3:E38)</f>
        <v>0.80370000000000008</v>
      </c>
    </row>
    <row r="39" spans="1:7">
      <c r="A39" s="26">
        <v>37</v>
      </c>
      <c r="B39" s="26">
        <v>13</v>
      </c>
      <c r="C39" s="26">
        <v>10</v>
      </c>
      <c r="D39" s="30">
        <f t="shared" si="0"/>
        <v>4.0000000000000001E-3</v>
      </c>
      <c r="E39" s="30">
        <f t="shared" si="1"/>
        <v>7.6E-3</v>
      </c>
      <c r="F39" s="31">
        <f>SUM(D$3:D39)</f>
        <v>0.7926000000000003</v>
      </c>
      <c r="G39" s="31">
        <f>SUM(E$3:E39)</f>
        <v>0.81130000000000013</v>
      </c>
    </row>
    <row r="40" spans="1:7">
      <c r="A40" s="26">
        <v>38</v>
      </c>
      <c r="B40" s="26">
        <v>15</v>
      </c>
      <c r="C40" s="26">
        <v>7</v>
      </c>
      <c r="D40" s="30">
        <f t="shared" si="0"/>
        <v>4.5999999999999999E-3</v>
      </c>
      <c r="E40" s="30">
        <f t="shared" si="1"/>
        <v>5.3E-3</v>
      </c>
      <c r="F40" s="31">
        <f>SUM(D$3:D40)</f>
        <v>0.79720000000000035</v>
      </c>
      <c r="G40" s="31">
        <f>SUM(E$3:E40)</f>
        <v>0.8166000000000001</v>
      </c>
    </row>
    <row r="41" spans="1:7">
      <c r="A41" s="26">
        <v>39</v>
      </c>
      <c r="B41" s="26">
        <v>20</v>
      </c>
      <c r="C41" s="26">
        <v>6</v>
      </c>
      <c r="D41" s="30">
        <f t="shared" si="0"/>
        <v>6.1000000000000004E-3</v>
      </c>
      <c r="E41" s="30">
        <f t="shared" si="1"/>
        <v>4.4999999999999997E-3</v>
      </c>
      <c r="F41" s="31">
        <f>SUM(D$3:D41)</f>
        <v>0.80330000000000035</v>
      </c>
      <c r="G41" s="31">
        <f>SUM(E$3:E41)</f>
        <v>0.82110000000000005</v>
      </c>
    </row>
    <row r="42" spans="1:7">
      <c r="A42" s="26">
        <v>40</v>
      </c>
      <c r="B42" s="26">
        <v>14</v>
      </c>
      <c r="C42" s="26">
        <v>7</v>
      </c>
      <c r="D42" s="30">
        <f t="shared" si="0"/>
        <v>4.3E-3</v>
      </c>
      <c r="E42" s="30">
        <f t="shared" si="1"/>
        <v>5.3E-3</v>
      </c>
      <c r="F42" s="31">
        <f>SUM(D$3:D42)</f>
        <v>0.80760000000000032</v>
      </c>
      <c r="G42" s="31">
        <f>SUM(E$3:E42)</f>
        <v>0.82640000000000002</v>
      </c>
    </row>
    <row r="43" spans="1:7">
      <c r="A43" s="26">
        <v>41</v>
      </c>
      <c r="B43" s="26">
        <v>11</v>
      </c>
      <c r="C43" s="26">
        <v>12</v>
      </c>
      <c r="D43" s="30">
        <f t="shared" si="0"/>
        <v>3.3999999999999998E-3</v>
      </c>
      <c r="E43" s="30">
        <f t="shared" si="1"/>
        <v>9.1000000000000004E-3</v>
      </c>
      <c r="F43" s="31">
        <f>SUM(D$3:D43)</f>
        <v>0.81100000000000028</v>
      </c>
      <c r="G43" s="31">
        <f>SUM(E$3:E43)</f>
        <v>0.83550000000000002</v>
      </c>
    </row>
    <row r="44" spans="1:7">
      <c r="A44" s="26">
        <v>42</v>
      </c>
      <c r="B44" s="26">
        <v>13</v>
      </c>
      <c r="C44" s="26">
        <v>12</v>
      </c>
      <c r="D44" s="30">
        <f t="shared" si="0"/>
        <v>4.0000000000000001E-3</v>
      </c>
      <c r="E44" s="30">
        <f t="shared" si="1"/>
        <v>9.1000000000000004E-3</v>
      </c>
      <c r="F44" s="31">
        <f>SUM(D$3:D44)</f>
        <v>0.81500000000000028</v>
      </c>
      <c r="G44" s="31">
        <f>SUM(E$3:E44)</f>
        <v>0.84460000000000002</v>
      </c>
    </row>
    <row r="45" spans="1:7">
      <c r="A45" s="26">
        <v>43</v>
      </c>
      <c r="B45" s="26">
        <v>20</v>
      </c>
      <c r="C45" s="26">
        <v>5</v>
      </c>
      <c r="D45" s="30">
        <f t="shared" si="0"/>
        <v>6.1000000000000004E-3</v>
      </c>
      <c r="E45" s="30">
        <f t="shared" si="1"/>
        <v>3.8E-3</v>
      </c>
      <c r="F45" s="31">
        <f>SUM(D$3:D45)</f>
        <v>0.82110000000000027</v>
      </c>
      <c r="G45" s="31">
        <f>SUM(E$3:E45)</f>
        <v>0.84840000000000004</v>
      </c>
    </row>
    <row r="46" spans="1:7">
      <c r="A46" s="26">
        <v>44</v>
      </c>
      <c r="B46" s="26">
        <v>11</v>
      </c>
      <c r="C46" s="26">
        <v>9</v>
      </c>
      <c r="D46" s="30">
        <f t="shared" si="0"/>
        <v>3.3999999999999998E-3</v>
      </c>
      <c r="E46" s="30">
        <f t="shared" si="1"/>
        <v>6.7999999999999996E-3</v>
      </c>
      <c r="F46" s="31">
        <f>SUM(D$3:D46)</f>
        <v>0.82450000000000023</v>
      </c>
      <c r="G46" s="31">
        <f>SUM(E$3:E46)</f>
        <v>0.85520000000000007</v>
      </c>
    </row>
    <row r="47" spans="1:7">
      <c r="A47" s="26">
        <v>45</v>
      </c>
      <c r="B47" s="26">
        <v>10</v>
      </c>
      <c r="C47" s="26">
        <v>4</v>
      </c>
      <c r="D47" s="30">
        <f t="shared" si="0"/>
        <v>3.0999999999999999E-3</v>
      </c>
      <c r="E47" s="30">
        <f t="shared" si="1"/>
        <v>3.0000000000000001E-3</v>
      </c>
      <c r="F47" s="31">
        <f>SUM(D$3:D47)</f>
        <v>0.82760000000000022</v>
      </c>
      <c r="G47" s="31">
        <f>SUM(E$3:E47)</f>
        <v>0.85820000000000007</v>
      </c>
    </row>
    <row r="48" spans="1:7">
      <c r="A48" s="26">
        <v>46</v>
      </c>
      <c r="B48" s="26">
        <v>6</v>
      </c>
      <c r="C48" s="26">
        <v>7</v>
      </c>
      <c r="D48" s="30">
        <f t="shared" si="0"/>
        <v>1.8E-3</v>
      </c>
      <c r="E48" s="30">
        <f t="shared" si="1"/>
        <v>5.3E-3</v>
      </c>
      <c r="F48" s="31">
        <f>SUM(D$3:D48)</f>
        <v>0.82940000000000025</v>
      </c>
      <c r="G48" s="31">
        <f>SUM(E$3:E48)</f>
        <v>0.86350000000000005</v>
      </c>
    </row>
    <row r="49" spans="1:7">
      <c r="A49" s="26">
        <v>47</v>
      </c>
      <c r="B49" s="26">
        <v>10</v>
      </c>
      <c r="C49" s="26">
        <v>6</v>
      </c>
      <c r="D49" s="30">
        <f t="shared" si="0"/>
        <v>3.0999999999999999E-3</v>
      </c>
      <c r="E49" s="30">
        <f t="shared" si="1"/>
        <v>4.4999999999999997E-3</v>
      </c>
      <c r="F49" s="31">
        <f>SUM(D$3:D49)</f>
        <v>0.83250000000000024</v>
      </c>
      <c r="G49" s="31">
        <f>SUM(E$3:E49)</f>
        <v>0.86799999999999999</v>
      </c>
    </row>
    <row r="50" spans="1:7">
      <c r="A50" s="26">
        <v>48</v>
      </c>
      <c r="B50" s="26">
        <v>9</v>
      </c>
      <c r="C50" s="26">
        <v>4</v>
      </c>
      <c r="D50" s="30">
        <f t="shared" si="0"/>
        <v>2.8E-3</v>
      </c>
      <c r="E50" s="30">
        <f t="shared" si="1"/>
        <v>3.0000000000000001E-3</v>
      </c>
      <c r="F50" s="31">
        <f>SUM(D$3:D50)</f>
        <v>0.83530000000000026</v>
      </c>
      <c r="G50" s="31">
        <f>SUM(E$3:E50)</f>
        <v>0.871</v>
      </c>
    </row>
    <row r="51" spans="1:7">
      <c r="A51" s="26">
        <v>49</v>
      </c>
      <c r="B51" s="26">
        <v>14</v>
      </c>
      <c r="C51" s="26">
        <v>3</v>
      </c>
      <c r="D51" s="30">
        <f t="shared" si="0"/>
        <v>4.3E-3</v>
      </c>
      <c r="E51" s="30">
        <f t="shared" si="1"/>
        <v>2.3E-3</v>
      </c>
      <c r="F51" s="31">
        <f>SUM(D$3:D51)</f>
        <v>0.83960000000000024</v>
      </c>
      <c r="G51" s="31">
        <f>SUM(E$3:E51)</f>
        <v>0.87329999999999997</v>
      </c>
    </row>
    <row r="52" spans="1:7">
      <c r="A52" s="26">
        <v>50</v>
      </c>
      <c r="B52" s="26">
        <v>4</v>
      </c>
      <c r="C52" s="26">
        <v>2</v>
      </c>
      <c r="D52" s="30">
        <f t="shared" si="0"/>
        <v>1.1999999999999999E-3</v>
      </c>
      <c r="E52" s="30">
        <f t="shared" si="1"/>
        <v>1.5E-3</v>
      </c>
      <c r="F52" s="31">
        <f>SUM(D$3:D52)</f>
        <v>0.84080000000000021</v>
      </c>
      <c r="G52" s="31">
        <f>SUM(E$3:E52)</f>
        <v>0.87479999999999991</v>
      </c>
    </row>
    <row r="53" spans="1:7">
      <c r="A53" s="26">
        <v>51</v>
      </c>
      <c r="B53" s="26">
        <v>11</v>
      </c>
      <c r="C53" s="26">
        <v>3</v>
      </c>
      <c r="D53" s="30">
        <f t="shared" si="0"/>
        <v>3.3999999999999998E-3</v>
      </c>
      <c r="E53" s="30">
        <f t="shared" si="1"/>
        <v>2.3E-3</v>
      </c>
      <c r="F53" s="31">
        <f>SUM(D$3:D53)</f>
        <v>0.84420000000000017</v>
      </c>
      <c r="G53" s="31">
        <f>SUM(E$3:E53)</f>
        <v>0.87709999999999988</v>
      </c>
    </row>
    <row r="54" spans="1:7">
      <c r="A54" s="26">
        <v>52</v>
      </c>
      <c r="B54" s="26">
        <v>9</v>
      </c>
      <c r="C54" s="26">
        <v>4</v>
      </c>
      <c r="D54" s="30">
        <f t="shared" si="0"/>
        <v>2.8E-3</v>
      </c>
      <c r="E54" s="30">
        <f t="shared" si="1"/>
        <v>3.0000000000000001E-3</v>
      </c>
      <c r="F54" s="31">
        <f>SUM(D$3:D54)</f>
        <v>0.8470000000000002</v>
      </c>
      <c r="G54" s="31">
        <f>SUM(E$3:E54)</f>
        <v>0.88009999999999988</v>
      </c>
    </row>
    <row r="55" spans="1:7">
      <c r="A55" s="26">
        <v>53</v>
      </c>
      <c r="B55" s="26">
        <v>11</v>
      </c>
      <c r="C55" s="26">
        <v>8</v>
      </c>
      <c r="D55" s="30">
        <f t="shared" si="0"/>
        <v>3.3999999999999998E-3</v>
      </c>
      <c r="E55" s="30">
        <f t="shared" si="1"/>
        <v>6.0000000000000001E-3</v>
      </c>
      <c r="F55" s="31">
        <f>SUM(D$3:D55)</f>
        <v>0.85040000000000016</v>
      </c>
      <c r="G55" s="31">
        <f>SUM(E$3:E55)</f>
        <v>0.88609999999999989</v>
      </c>
    </row>
    <row r="56" spans="1:7">
      <c r="A56" s="26">
        <v>54</v>
      </c>
      <c r="B56" s="26">
        <v>7</v>
      </c>
      <c r="C56" s="26">
        <v>6</v>
      </c>
      <c r="D56" s="30">
        <f t="shared" si="0"/>
        <v>2.0999999999999999E-3</v>
      </c>
      <c r="E56" s="30">
        <f t="shared" si="1"/>
        <v>4.4999999999999997E-3</v>
      </c>
      <c r="F56" s="31">
        <f>SUM(D$3:D56)</f>
        <v>0.85250000000000015</v>
      </c>
      <c r="G56" s="31">
        <f>SUM(E$3:E56)</f>
        <v>0.89059999999999984</v>
      </c>
    </row>
    <row r="57" spans="1:7">
      <c r="A57" s="26">
        <v>55</v>
      </c>
      <c r="B57" s="26">
        <v>7</v>
      </c>
      <c r="C57" s="26">
        <v>3</v>
      </c>
      <c r="D57" s="30">
        <f t="shared" si="0"/>
        <v>2.0999999999999999E-3</v>
      </c>
      <c r="E57" s="30">
        <f t="shared" si="1"/>
        <v>2.3E-3</v>
      </c>
      <c r="F57" s="31">
        <f>SUM(D$3:D57)</f>
        <v>0.85460000000000014</v>
      </c>
      <c r="G57" s="31">
        <f>SUM(E$3:E57)</f>
        <v>0.8928999999999998</v>
      </c>
    </row>
    <row r="58" spans="1:7">
      <c r="A58" s="26">
        <v>56</v>
      </c>
      <c r="B58" s="26">
        <v>11</v>
      </c>
      <c r="C58" s="26">
        <v>7</v>
      </c>
      <c r="D58" s="30">
        <f t="shared" si="0"/>
        <v>3.3999999999999998E-3</v>
      </c>
      <c r="E58" s="30">
        <f t="shared" si="1"/>
        <v>5.3E-3</v>
      </c>
      <c r="F58" s="31">
        <f>SUM(D$3:D58)</f>
        <v>0.8580000000000001</v>
      </c>
      <c r="G58" s="31">
        <f>SUM(E$3:E58)</f>
        <v>0.89819999999999978</v>
      </c>
    </row>
    <row r="59" spans="1:7">
      <c r="A59" s="26">
        <v>57</v>
      </c>
      <c r="B59" s="26">
        <v>5</v>
      </c>
      <c r="C59" s="26">
        <v>4</v>
      </c>
      <c r="D59" s="30">
        <f t="shared" si="0"/>
        <v>1.5E-3</v>
      </c>
      <c r="E59" s="30">
        <f t="shared" si="1"/>
        <v>3.0000000000000001E-3</v>
      </c>
      <c r="F59" s="31">
        <f>SUM(D$3:D59)</f>
        <v>0.85950000000000004</v>
      </c>
      <c r="G59" s="31">
        <f>SUM(E$3:E59)</f>
        <v>0.90119999999999978</v>
      </c>
    </row>
    <row r="60" spans="1:7">
      <c r="A60" s="26">
        <v>58</v>
      </c>
      <c r="B60" s="26">
        <v>12</v>
      </c>
      <c r="C60" s="26">
        <v>4</v>
      </c>
      <c r="D60" s="30">
        <f t="shared" si="0"/>
        <v>3.7000000000000002E-3</v>
      </c>
      <c r="E60" s="30">
        <f t="shared" si="1"/>
        <v>3.0000000000000001E-3</v>
      </c>
      <c r="F60" s="31">
        <f>SUM(D$3:D60)</f>
        <v>0.86320000000000008</v>
      </c>
      <c r="G60" s="31">
        <f>SUM(E$3:E60)</f>
        <v>0.90419999999999978</v>
      </c>
    </row>
    <row r="61" spans="1:7">
      <c r="A61" s="26">
        <v>59</v>
      </c>
      <c r="B61" s="26">
        <v>7</v>
      </c>
      <c r="C61" s="26">
        <v>7</v>
      </c>
      <c r="D61" s="30">
        <f t="shared" si="0"/>
        <v>2.0999999999999999E-3</v>
      </c>
      <c r="E61" s="30">
        <f t="shared" si="1"/>
        <v>5.3E-3</v>
      </c>
      <c r="F61" s="31">
        <f>SUM(D$3:D61)</f>
        <v>0.86530000000000007</v>
      </c>
      <c r="G61" s="31">
        <f>SUM(E$3:E61)</f>
        <v>0.90949999999999975</v>
      </c>
    </row>
    <row r="62" spans="1:7">
      <c r="A62" s="26">
        <v>60</v>
      </c>
      <c r="B62" s="26">
        <v>11</v>
      </c>
      <c r="C62" s="26">
        <v>4</v>
      </c>
      <c r="D62" s="30">
        <f t="shared" si="0"/>
        <v>3.3999999999999998E-3</v>
      </c>
      <c r="E62" s="30">
        <f t="shared" si="1"/>
        <v>3.0000000000000001E-3</v>
      </c>
      <c r="F62" s="31">
        <f>SUM(D$3:D62)</f>
        <v>0.86870000000000003</v>
      </c>
      <c r="G62" s="31">
        <f>SUM(E$3:E62)</f>
        <v>0.91249999999999976</v>
      </c>
    </row>
    <row r="63" spans="1:7">
      <c r="A63" s="26">
        <v>61</v>
      </c>
      <c r="B63" s="26">
        <v>6</v>
      </c>
      <c r="C63" s="26">
        <v>3</v>
      </c>
      <c r="D63" s="30">
        <f t="shared" si="0"/>
        <v>1.8E-3</v>
      </c>
      <c r="E63" s="30">
        <f t="shared" si="1"/>
        <v>2.3E-3</v>
      </c>
      <c r="F63" s="31">
        <f>SUM(D$3:D63)</f>
        <v>0.87050000000000005</v>
      </c>
      <c r="G63" s="31">
        <f>SUM(E$3:E63)</f>
        <v>0.91479999999999972</v>
      </c>
    </row>
    <row r="64" spans="1:7">
      <c r="A64" s="26">
        <v>62</v>
      </c>
      <c r="B64" s="26">
        <v>10</v>
      </c>
      <c r="C64" s="26">
        <v>6</v>
      </c>
      <c r="D64" s="30">
        <f t="shared" si="0"/>
        <v>3.0999999999999999E-3</v>
      </c>
      <c r="E64" s="30">
        <f t="shared" si="1"/>
        <v>4.4999999999999997E-3</v>
      </c>
      <c r="F64" s="31">
        <f>SUM(D$3:D64)</f>
        <v>0.87360000000000004</v>
      </c>
      <c r="G64" s="31">
        <f>SUM(E$3:E64)</f>
        <v>0.91929999999999967</v>
      </c>
    </row>
    <row r="65" spans="1:7">
      <c r="A65" s="26">
        <v>63</v>
      </c>
      <c r="B65" s="26">
        <v>8</v>
      </c>
      <c r="C65" s="26">
        <v>5</v>
      </c>
      <c r="D65" s="30">
        <f t="shared" si="0"/>
        <v>2.5000000000000001E-3</v>
      </c>
      <c r="E65" s="30">
        <f t="shared" si="1"/>
        <v>3.8E-3</v>
      </c>
      <c r="F65" s="31">
        <f>SUM(D$3:D65)</f>
        <v>0.87609999999999999</v>
      </c>
      <c r="G65" s="31">
        <f>SUM(E$3:E65)</f>
        <v>0.9230999999999997</v>
      </c>
    </row>
    <row r="66" spans="1:7">
      <c r="A66" s="26">
        <v>64</v>
      </c>
      <c r="B66" s="26">
        <v>6</v>
      </c>
      <c r="C66" s="26">
        <v>4</v>
      </c>
      <c r="D66" s="30">
        <f t="shared" si="0"/>
        <v>1.8E-3</v>
      </c>
      <c r="E66" s="30">
        <f t="shared" si="1"/>
        <v>3.0000000000000001E-3</v>
      </c>
      <c r="F66" s="31">
        <f>SUM(D$3:D66)</f>
        <v>0.87790000000000001</v>
      </c>
      <c r="G66" s="31">
        <f>SUM(E$3:E66)</f>
        <v>0.9260999999999997</v>
      </c>
    </row>
    <row r="67" spans="1:7">
      <c r="A67" s="26">
        <v>65</v>
      </c>
      <c r="B67" s="26">
        <v>4</v>
      </c>
      <c r="C67" s="26">
        <v>6</v>
      </c>
      <c r="D67" s="30">
        <f t="shared" si="0"/>
        <v>1.1999999999999999E-3</v>
      </c>
      <c r="E67" s="30">
        <f t="shared" si="1"/>
        <v>4.4999999999999997E-3</v>
      </c>
      <c r="F67" s="31">
        <f>SUM(D$3:D67)</f>
        <v>0.87909999999999999</v>
      </c>
      <c r="G67" s="31">
        <f>SUM(E$3:E67)</f>
        <v>0.93059999999999965</v>
      </c>
    </row>
    <row r="68" spans="1:7">
      <c r="A68" s="26">
        <v>66</v>
      </c>
      <c r="B68" s="26">
        <v>4</v>
      </c>
      <c r="C68" s="26">
        <v>7</v>
      </c>
      <c r="D68" s="30">
        <f t="shared" ref="D68:D131" si="2">ROUND(B68/$B$1,4)</f>
        <v>1.1999999999999999E-3</v>
      </c>
      <c r="E68" s="30">
        <f t="shared" ref="E68:E131" si="3">ROUND(C68/$C$1,4)</f>
        <v>5.3E-3</v>
      </c>
      <c r="F68" s="31">
        <f>SUM(D$3:D68)</f>
        <v>0.88029999999999997</v>
      </c>
      <c r="G68" s="31">
        <f>SUM(E$3:E68)</f>
        <v>0.93589999999999962</v>
      </c>
    </row>
    <row r="69" spans="1:7">
      <c r="A69" s="26">
        <v>67</v>
      </c>
      <c r="B69" s="26">
        <v>5</v>
      </c>
      <c r="C69" s="26">
        <v>3</v>
      </c>
      <c r="D69" s="30">
        <f t="shared" si="2"/>
        <v>1.5E-3</v>
      </c>
      <c r="E69" s="30">
        <f t="shared" si="3"/>
        <v>2.3E-3</v>
      </c>
      <c r="F69" s="31">
        <f>SUM(D$3:D69)</f>
        <v>0.88179999999999992</v>
      </c>
      <c r="G69" s="31">
        <f>SUM(E$3:E69)</f>
        <v>0.93819999999999959</v>
      </c>
    </row>
    <row r="70" spans="1:7">
      <c r="A70" s="26">
        <v>68</v>
      </c>
      <c r="B70" s="26">
        <v>8</v>
      </c>
      <c r="C70" s="26">
        <v>4</v>
      </c>
      <c r="D70" s="30">
        <f t="shared" si="2"/>
        <v>2.5000000000000001E-3</v>
      </c>
      <c r="E70" s="30">
        <f t="shared" si="3"/>
        <v>3.0000000000000001E-3</v>
      </c>
      <c r="F70" s="31">
        <f>SUM(D$3:D70)</f>
        <v>0.88429999999999986</v>
      </c>
      <c r="G70" s="31">
        <f>SUM(E$3:E70)</f>
        <v>0.94119999999999959</v>
      </c>
    </row>
    <row r="71" spans="1:7">
      <c r="A71" s="26">
        <v>69</v>
      </c>
      <c r="B71" s="26">
        <v>7</v>
      </c>
      <c r="C71" s="26">
        <v>2</v>
      </c>
      <c r="D71" s="30">
        <f t="shared" si="2"/>
        <v>2.0999999999999999E-3</v>
      </c>
      <c r="E71" s="30">
        <f t="shared" si="3"/>
        <v>1.5E-3</v>
      </c>
      <c r="F71" s="31">
        <f>SUM(D$3:D71)</f>
        <v>0.88639999999999985</v>
      </c>
      <c r="G71" s="31">
        <f>SUM(E$3:E71)</f>
        <v>0.94269999999999954</v>
      </c>
    </row>
    <row r="72" spans="1:7">
      <c r="A72" s="26">
        <v>70</v>
      </c>
      <c r="B72" s="26">
        <v>4</v>
      </c>
      <c r="C72" s="26">
        <v>2</v>
      </c>
      <c r="D72" s="30">
        <f t="shared" si="2"/>
        <v>1.1999999999999999E-3</v>
      </c>
      <c r="E72" s="30">
        <f t="shared" si="3"/>
        <v>1.5E-3</v>
      </c>
      <c r="F72" s="31">
        <f>SUM(D$3:D72)</f>
        <v>0.88759999999999983</v>
      </c>
      <c r="G72" s="31">
        <f>SUM(E$3:E72)</f>
        <v>0.94419999999999948</v>
      </c>
    </row>
    <row r="73" spans="1:7">
      <c r="A73" s="26">
        <v>71</v>
      </c>
      <c r="B73" s="26">
        <v>7</v>
      </c>
      <c r="C73" s="26">
        <v>4</v>
      </c>
      <c r="D73" s="30">
        <f t="shared" si="2"/>
        <v>2.0999999999999999E-3</v>
      </c>
      <c r="E73" s="30">
        <f t="shared" si="3"/>
        <v>3.0000000000000001E-3</v>
      </c>
      <c r="F73" s="31">
        <f>SUM(D$3:D73)</f>
        <v>0.88969999999999982</v>
      </c>
      <c r="G73" s="31">
        <f>SUM(E$3:E73)</f>
        <v>0.94719999999999949</v>
      </c>
    </row>
    <row r="74" spans="1:7">
      <c r="A74" s="26">
        <v>72</v>
      </c>
      <c r="B74" s="26">
        <v>11</v>
      </c>
      <c r="C74" s="26">
        <v>1</v>
      </c>
      <c r="D74" s="30">
        <f t="shared" si="2"/>
        <v>3.3999999999999998E-3</v>
      </c>
      <c r="E74" s="30">
        <f t="shared" si="3"/>
        <v>8.0000000000000004E-4</v>
      </c>
      <c r="F74" s="31">
        <f>SUM(D$3:D74)</f>
        <v>0.89309999999999978</v>
      </c>
      <c r="G74" s="31">
        <f>SUM(E$3:E74)</f>
        <v>0.94799999999999951</v>
      </c>
    </row>
    <row r="75" spans="1:7">
      <c r="A75" s="26">
        <v>73</v>
      </c>
      <c r="B75" s="26">
        <v>7</v>
      </c>
      <c r="C75" s="26">
        <v>3</v>
      </c>
      <c r="D75" s="30">
        <f t="shared" si="2"/>
        <v>2.0999999999999999E-3</v>
      </c>
      <c r="E75" s="30">
        <f t="shared" si="3"/>
        <v>2.3E-3</v>
      </c>
      <c r="F75" s="31">
        <f>SUM(D$3:D75)</f>
        <v>0.89519999999999977</v>
      </c>
      <c r="G75" s="31">
        <f>SUM(E$3:E75)</f>
        <v>0.95029999999999948</v>
      </c>
    </row>
    <row r="76" spans="1:7">
      <c r="A76" s="26">
        <v>74</v>
      </c>
      <c r="B76" s="26">
        <v>6</v>
      </c>
      <c r="C76" s="26">
        <v>2</v>
      </c>
      <c r="D76" s="30">
        <f t="shared" si="2"/>
        <v>1.8E-3</v>
      </c>
      <c r="E76" s="30">
        <f t="shared" si="3"/>
        <v>1.5E-3</v>
      </c>
      <c r="F76" s="31">
        <f>SUM(D$3:D76)</f>
        <v>0.8969999999999998</v>
      </c>
      <c r="G76" s="31">
        <f>SUM(E$3:E76)</f>
        <v>0.95179999999999942</v>
      </c>
    </row>
    <row r="77" spans="1:7">
      <c r="A77" s="26">
        <v>75</v>
      </c>
      <c r="B77" s="26">
        <v>7</v>
      </c>
      <c r="C77" s="26"/>
      <c r="D77" s="30">
        <f t="shared" si="2"/>
        <v>2.0999999999999999E-3</v>
      </c>
      <c r="E77" s="30">
        <f t="shared" si="3"/>
        <v>0</v>
      </c>
      <c r="F77" s="31">
        <f>SUM(D$3:D77)</f>
        <v>0.89909999999999979</v>
      </c>
      <c r="G77" s="31">
        <f>SUM(E$3:E77)</f>
        <v>0.95179999999999942</v>
      </c>
    </row>
    <row r="78" spans="1:7">
      <c r="A78" s="26">
        <v>76</v>
      </c>
      <c r="B78" s="26">
        <v>5</v>
      </c>
      <c r="C78" s="26">
        <v>1</v>
      </c>
      <c r="D78" s="30">
        <f t="shared" si="2"/>
        <v>1.5E-3</v>
      </c>
      <c r="E78" s="30">
        <f t="shared" si="3"/>
        <v>8.0000000000000004E-4</v>
      </c>
      <c r="F78" s="31">
        <f>SUM(D$3:D78)</f>
        <v>0.90059999999999973</v>
      </c>
      <c r="G78" s="31">
        <f>SUM(E$3:E78)</f>
        <v>0.95259999999999945</v>
      </c>
    </row>
    <row r="79" spans="1:7">
      <c r="A79" s="26">
        <v>77</v>
      </c>
      <c r="B79" s="26">
        <v>5</v>
      </c>
      <c r="C79" s="26">
        <v>5</v>
      </c>
      <c r="D79" s="30">
        <f t="shared" si="2"/>
        <v>1.5E-3</v>
      </c>
      <c r="E79" s="30">
        <f t="shared" si="3"/>
        <v>3.8E-3</v>
      </c>
      <c r="F79" s="31">
        <f>SUM(D$3:D79)</f>
        <v>0.90209999999999968</v>
      </c>
      <c r="G79" s="31">
        <f>SUM(E$3:E79)</f>
        <v>0.95639999999999947</v>
      </c>
    </row>
    <row r="80" spans="1:7">
      <c r="A80" s="26">
        <v>78</v>
      </c>
      <c r="B80" s="26">
        <v>12</v>
      </c>
      <c r="C80" s="26">
        <v>3</v>
      </c>
      <c r="D80" s="30">
        <f t="shared" si="2"/>
        <v>3.7000000000000002E-3</v>
      </c>
      <c r="E80" s="30">
        <f t="shared" si="3"/>
        <v>2.3E-3</v>
      </c>
      <c r="F80" s="31">
        <f>SUM(D$3:D80)</f>
        <v>0.90579999999999972</v>
      </c>
      <c r="G80" s="31">
        <f>SUM(E$3:E80)</f>
        <v>0.95869999999999944</v>
      </c>
    </row>
    <row r="81" spans="1:7">
      <c r="A81" s="26">
        <v>79</v>
      </c>
      <c r="B81" s="26">
        <v>7</v>
      </c>
      <c r="C81" s="26">
        <v>2</v>
      </c>
      <c r="D81" s="30">
        <f t="shared" si="2"/>
        <v>2.0999999999999999E-3</v>
      </c>
      <c r="E81" s="30">
        <f t="shared" si="3"/>
        <v>1.5E-3</v>
      </c>
      <c r="F81" s="31">
        <f>SUM(D$3:D81)</f>
        <v>0.90789999999999971</v>
      </c>
      <c r="G81" s="31">
        <f>SUM(E$3:E81)</f>
        <v>0.96019999999999939</v>
      </c>
    </row>
    <row r="82" spans="1:7">
      <c r="A82" s="26">
        <v>80</v>
      </c>
      <c r="B82" s="26">
        <v>7</v>
      </c>
      <c r="C82" s="26">
        <v>1</v>
      </c>
      <c r="D82" s="30">
        <f t="shared" si="2"/>
        <v>2.0999999999999999E-3</v>
      </c>
      <c r="E82" s="30">
        <f t="shared" si="3"/>
        <v>8.0000000000000004E-4</v>
      </c>
      <c r="F82" s="31">
        <f>SUM(D$3:D82)</f>
        <v>0.9099999999999997</v>
      </c>
      <c r="G82" s="31">
        <f>SUM(E$3:E82)</f>
        <v>0.96099999999999941</v>
      </c>
    </row>
    <row r="83" spans="1:7">
      <c r="A83" s="26">
        <v>81</v>
      </c>
      <c r="B83" s="26">
        <v>3</v>
      </c>
      <c r="C83" s="26">
        <v>1</v>
      </c>
      <c r="D83" s="30">
        <f t="shared" si="2"/>
        <v>8.9999999999999998E-4</v>
      </c>
      <c r="E83" s="30">
        <f t="shared" si="3"/>
        <v>8.0000000000000004E-4</v>
      </c>
      <c r="F83" s="31">
        <f>SUM(D$3:D83)</f>
        <v>0.91089999999999971</v>
      </c>
      <c r="G83" s="31">
        <f>SUM(E$3:E83)</f>
        <v>0.96179999999999943</v>
      </c>
    </row>
    <row r="84" spans="1:7">
      <c r="A84" s="26">
        <v>82</v>
      </c>
      <c r="B84" s="26">
        <v>4</v>
      </c>
      <c r="C84" s="26">
        <v>1</v>
      </c>
      <c r="D84" s="30">
        <f t="shared" si="2"/>
        <v>1.1999999999999999E-3</v>
      </c>
      <c r="E84" s="30">
        <f t="shared" si="3"/>
        <v>8.0000000000000004E-4</v>
      </c>
      <c r="F84" s="31">
        <f>SUM(D$3:D84)</f>
        <v>0.91209999999999969</v>
      </c>
      <c r="G84" s="31">
        <f>SUM(E$3:E84)</f>
        <v>0.96259999999999946</v>
      </c>
    </row>
    <row r="85" spans="1:7">
      <c r="A85" s="26">
        <v>83</v>
      </c>
      <c r="B85" s="26">
        <v>7</v>
      </c>
      <c r="C85" s="26">
        <v>2</v>
      </c>
      <c r="D85" s="30">
        <f t="shared" si="2"/>
        <v>2.0999999999999999E-3</v>
      </c>
      <c r="E85" s="30">
        <f t="shared" si="3"/>
        <v>1.5E-3</v>
      </c>
      <c r="F85" s="31">
        <f>SUM(D$3:D85)</f>
        <v>0.91419999999999968</v>
      </c>
      <c r="G85" s="31">
        <f>SUM(E$3:E85)</f>
        <v>0.9640999999999994</v>
      </c>
    </row>
    <row r="86" spans="1:7">
      <c r="A86" s="26">
        <v>84</v>
      </c>
      <c r="B86" s="26">
        <v>4</v>
      </c>
      <c r="C86" s="26">
        <v>1</v>
      </c>
      <c r="D86" s="30">
        <f t="shared" si="2"/>
        <v>1.1999999999999999E-3</v>
      </c>
      <c r="E86" s="30">
        <f t="shared" si="3"/>
        <v>8.0000000000000004E-4</v>
      </c>
      <c r="F86" s="31">
        <f>SUM(D$3:D86)</f>
        <v>0.91539999999999966</v>
      </c>
      <c r="G86" s="31">
        <f>SUM(E$3:E86)</f>
        <v>0.96489999999999942</v>
      </c>
    </row>
    <row r="87" spans="1:7">
      <c r="A87" s="26">
        <v>85</v>
      </c>
      <c r="B87" s="26">
        <v>2</v>
      </c>
      <c r="C87" s="26">
        <v>1</v>
      </c>
      <c r="D87" s="30">
        <f t="shared" si="2"/>
        <v>5.9999999999999995E-4</v>
      </c>
      <c r="E87" s="30">
        <f t="shared" si="3"/>
        <v>8.0000000000000004E-4</v>
      </c>
      <c r="F87" s="31">
        <f>SUM(D$3:D87)</f>
        <v>0.9159999999999997</v>
      </c>
      <c r="G87" s="31">
        <f>SUM(E$3:E87)</f>
        <v>0.96569999999999945</v>
      </c>
    </row>
    <row r="88" spans="1:7">
      <c r="A88" s="26">
        <v>86</v>
      </c>
      <c r="B88" s="26">
        <v>9</v>
      </c>
      <c r="C88" s="26">
        <v>1</v>
      </c>
      <c r="D88" s="30">
        <f t="shared" si="2"/>
        <v>2.8E-3</v>
      </c>
      <c r="E88" s="30">
        <f t="shared" si="3"/>
        <v>8.0000000000000004E-4</v>
      </c>
      <c r="F88" s="31">
        <f>SUM(D$3:D88)</f>
        <v>0.91879999999999973</v>
      </c>
      <c r="G88" s="31">
        <f>SUM(E$3:E88)</f>
        <v>0.96649999999999947</v>
      </c>
    </row>
    <row r="89" spans="1:7">
      <c r="A89" s="26">
        <v>87</v>
      </c>
      <c r="B89" s="26">
        <v>6</v>
      </c>
      <c r="C89" s="26">
        <v>2</v>
      </c>
      <c r="D89" s="30">
        <f t="shared" si="2"/>
        <v>1.8E-3</v>
      </c>
      <c r="E89" s="30">
        <f t="shared" si="3"/>
        <v>1.5E-3</v>
      </c>
      <c r="F89" s="31">
        <f>SUM(D$3:D89)</f>
        <v>0.92059999999999975</v>
      </c>
      <c r="G89" s="31">
        <f>SUM(E$3:E89)</f>
        <v>0.96799999999999942</v>
      </c>
    </row>
    <row r="90" spans="1:7">
      <c r="A90" s="26">
        <v>88</v>
      </c>
      <c r="B90" s="26">
        <v>5</v>
      </c>
      <c r="C90" s="26">
        <v>1</v>
      </c>
      <c r="D90" s="30">
        <f t="shared" si="2"/>
        <v>1.5E-3</v>
      </c>
      <c r="E90" s="30">
        <f t="shared" si="3"/>
        <v>8.0000000000000004E-4</v>
      </c>
      <c r="F90" s="31">
        <f>SUM(D$3:D90)</f>
        <v>0.9220999999999997</v>
      </c>
      <c r="G90" s="31">
        <f>SUM(E$3:E90)</f>
        <v>0.96879999999999944</v>
      </c>
    </row>
    <row r="91" spans="1:7">
      <c r="A91" s="26">
        <v>89</v>
      </c>
      <c r="B91" s="26">
        <v>7</v>
      </c>
      <c r="C91" s="26">
        <v>2</v>
      </c>
      <c r="D91" s="30">
        <f t="shared" si="2"/>
        <v>2.0999999999999999E-3</v>
      </c>
      <c r="E91" s="30">
        <f t="shared" si="3"/>
        <v>1.5E-3</v>
      </c>
      <c r="F91" s="31">
        <f>SUM(D$3:D91)</f>
        <v>0.92419999999999969</v>
      </c>
      <c r="G91" s="31">
        <f>SUM(E$3:E91)</f>
        <v>0.97029999999999939</v>
      </c>
    </row>
    <row r="92" spans="1:7">
      <c r="A92" s="26">
        <v>90</v>
      </c>
      <c r="B92" s="26">
        <v>3</v>
      </c>
      <c r="C92" s="26">
        <v>4</v>
      </c>
      <c r="D92" s="30">
        <f t="shared" si="2"/>
        <v>8.9999999999999998E-4</v>
      </c>
      <c r="E92" s="30">
        <f t="shared" si="3"/>
        <v>3.0000000000000001E-3</v>
      </c>
      <c r="F92" s="31">
        <f>SUM(D$3:D92)</f>
        <v>0.9250999999999997</v>
      </c>
      <c r="G92" s="31">
        <f>SUM(E$3:E92)</f>
        <v>0.97329999999999939</v>
      </c>
    </row>
    <row r="93" spans="1:7">
      <c r="A93" s="26">
        <v>91</v>
      </c>
      <c r="B93" s="26">
        <v>4</v>
      </c>
      <c r="C93" s="26"/>
      <c r="D93" s="30">
        <f t="shared" si="2"/>
        <v>1.1999999999999999E-3</v>
      </c>
      <c r="E93" s="30">
        <f t="shared" si="3"/>
        <v>0</v>
      </c>
      <c r="F93" s="31">
        <f>SUM(D$3:D93)</f>
        <v>0.92629999999999968</v>
      </c>
      <c r="G93" s="31">
        <f>SUM(E$3:E93)</f>
        <v>0.97329999999999939</v>
      </c>
    </row>
    <row r="94" spans="1:7">
      <c r="A94" s="26">
        <v>92</v>
      </c>
      <c r="B94" s="26">
        <v>3</v>
      </c>
      <c r="C94" s="26">
        <v>1</v>
      </c>
      <c r="D94" s="30">
        <f t="shared" si="2"/>
        <v>8.9999999999999998E-4</v>
      </c>
      <c r="E94" s="30">
        <f t="shared" si="3"/>
        <v>8.0000000000000004E-4</v>
      </c>
      <c r="F94" s="31">
        <f>SUM(D$3:D94)</f>
        <v>0.92719999999999969</v>
      </c>
      <c r="G94" s="31">
        <f>SUM(E$3:E94)</f>
        <v>0.97409999999999941</v>
      </c>
    </row>
    <row r="95" spans="1:7">
      <c r="A95" s="26">
        <v>93</v>
      </c>
      <c r="B95" s="26">
        <v>4</v>
      </c>
      <c r="C95" s="26">
        <v>2</v>
      </c>
      <c r="D95" s="30">
        <f t="shared" si="2"/>
        <v>1.1999999999999999E-3</v>
      </c>
      <c r="E95" s="30">
        <f t="shared" si="3"/>
        <v>1.5E-3</v>
      </c>
      <c r="F95" s="31">
        <f>SUM(D$3:D95)</f>
        <v>0.92839999999999967</v>
      </c>
      <c r="G95" s="31">
        <f>SUM(E$3:E95)</f>
        <v>0.97559999999999936</v>
      </c>
    </row>
    <row r="96" spans="1:7">
      <c r="A96" s="26">
        <v>94</v>
      </c>
      <c r="B96" s="26">
        <v>3</v>
      </c>
      <c r="C96" s="26"/>
      <c r="D96" s="30">
        <f t="shared" si="2"/>
        <v>8.9999999999999998E-4</v>
      </c>
      <c r="E96" s="30">
        <f t="shared" si="3"/>
        <v>0</v>
      </c>
      <c r="F96" s="31">
        <f>SUM(D$3:D96)</f>
        <v>0.92929999999999968</v>
      </c>
      <c r="G96" s="31">
        <f>SUM(E$3:E96)</f>
        <v>0.97559999999999936</v>
      </c>
    </row>
    <row r="97" spans="1:7">
      <c r="A97" s="26">
        <v>95</v>
      </c>
      <c r="B97" s="26">
        <v>4</v>
      </c>
      <c r="C97" s="26">
        <v>5</v>
      </c>
      <c r="D97" s="30">
        <f t="shared" si="2"/>
        <v>1.1999999999999999E-3</v>
      </c>
      <c r="E97" s="30">
        <f t="shared" si="3"/>
        <v>3.8E-3</v>
      </c>
      <c r="F97" s="31">
        <f>SUM(D$3:D97)</f>
        <v>0.93049999999999966</v>
      </c>
      <c r="G97" s="31">
        <f>SUM(E$3:E97)</f>
        <v>0.97939999999999938</v>
      </c>
    </row>
    <row r="98" spans="1:7">
      <c r="A98" s="26">
        <v>96</v>
      </c>
      <c r="B98" s="26">
        <v>4</v>
      </c>
      <c r="C98" s="26"/>
      <c r="D98" s="30">
        <f t="shared" si="2"/>
        <v>1.1999999999999999E-3</v>
      </c>
      <c r="E98" s="30">
        <f t="shared" si="3"/>
        <v>0</v>
      </c>
      <c r="F98" s="31">
        <f>SUM(D$3:D98)</f>
        <v>0.93169999999999964</v>
      </c>
      <c r="G98" s="31">
        <f>SUM(E$3:E98)</f>
        <v>0.97939999999999938</v>
      </c>
    </row>
    <row r="99" spans="1:7">
      <c r="A99" s="26">
        <v>97</v>
      </c>
      <c r="B99" s="26">
        <v>7</v>
      </c>
      <c r="C99" s="26"/>
      <c r="D99" s="30">
        <f t="shared" si="2"/>
        <v>2.0999999999999999E-3</v>
      </c>
      <c r="E99" s="30">
        <f t="shared" si="3"/>
        <v>0</v>
      </c>
      <c r="F99" s="31">
        <f>SUM(D$3:D99)</f>
        <v>0.93379999999999963</v>
      </c>
      <c r="G99" s="31">
        <f>SUM(E$3:E99)</f>
        <v>0.97939999999999938</v>
      </c>
    </row>
    <row r="100" spans="1:7">
      <c r="A100" s="26">
        <v>98</v>
      </c>
      <c r="B100" s="26">
        <v>5</v>
      </c>
      <c r="C100" s="26">
        <v>2</v>
      </c>
      <c r="D100" s="30">
        <f t="shared" si="2"/>
        <v>1.5E-3</v>
      </c>
      <c r="E100" s="30">
        <f t="shared" si="3"/>
        <v>1.5E-3</v>
      </c>
      <c r="F100" s="31">
        <f>SUM(D$3:D100)</f>
        <v>0.93529999999999958</v>
      </c>
      <c r="G100" s="31">
        <f>SUM(E$3:E100)</f>
        <v>0.98089999999999933</v>
      </c>
    </row>
    <row r="101" spans="1:7">
      <c r="A101" s="26">
        <v>99</v>
      </c>
      <c r="B101" s="26">
        <v>7</v>
      </c>
      <c r="C101" s="26"/>
      <c r="D101" s="30">
        <f t="shared" si="2"/>
        <v>2.0999999999999999E-3</v>
      </c>
      <c r="E101" s="30">
        <f t="shared" si="3"/>
        <v>0</v>
      </c>
      <c r="F101" s="31">
        <f>SUM(D$3:D101)</f>
        <v>0.93739999999999957</v>
      </c>
      <c r="G101" s="31">
        <f>SUM(E$3:E101)</f>
        <v>0.98089999999999933</v>
      </c>
    </row>
    <row r="102" spans="1:7">
      <c r="A102" s="26">
        <v>100</v>
      </c>
      <c r="B102" s="26">
        <v>4</v>
      </c>
      <c r="C102" s="26">
        <v>1</v>
      </c>
      <c r="D102" s="30">
        <f t="shared" si="2"/>
        <v>1.1999999999999999E-3</v>
      </c>
      <c r="E102" s="30">
        <f t="shared" si="3"/>
        <v>8.0000000000000004E-4</v>
      </c>
      <c r="F102" s="31">
        <f>SUM(D$3:D102)</f>
        <v>0.93859999999999955</v>
      </c>
      <c r="G102" s="31">
        <f>SUM(E$3:E102)</f>
        <v>0.98169999999999935</v>
      </c>
    </row>
    <row r="103" spans="1:7">
      <c r="A103" s="26">
        <v>101</v>
      </c>
      <c r="B103" s="26">
        <v>5</v>
      </c>
      <c r="C103" s="26">
        <v>1</v>
      </c>
      <c r="D103" s="30">
        <f t="shared" si="2"/>
        <v>1.5E-3</v>
      </c>
      <c r="E103" s="30">
        <f t="shared" si="3"/>
        <v>8.0000000000000004E-4</v>
      </c>
      <c r="F103" s="31">
        <f>SUM(D$3:D103)</f>
        <v>0.94009999999999949</v>
      </c>
      <c r="G103" s="31">
        <f>SUM(E$3:E103)</f>
        <v>0.98249999999999937</v>
      </c>
    </row>
    <row r="104" spans="1:7">
      <c r="A104" s="26">
        <v>102</v>
      </c>
      <c r="B104" s="26">
        <v>4</v>
      </c>
      <c r="C104" s="26"/>
      <c r="D104" s="30">
        <f t="shared" si="2"/>
        <v>1.1999999999999999E-3</v>
      </c>
      <c r="E104" s="30">
        <f t="shared" si="3"/>
        <v>0</v>
      </c>
      <c r="F104" s="31">
        <f>SUM(D$3:D104)</f>
        <v>0.94129999999999947</v>
      </c>
      <c r="G104" s="31">
        <f>SUM(E$3:E104)</f>
        <v>0.98249999999999937</v>
      </c>
    </row>
    <row r="105" spans="1:7">
      <c r="A105" s="26">
        <v>103</v>
      </c>
      <c r="B105" s="26">
        <v>4</v>
      </c>
      <c r="C105" s="26">
        <v>1</v>
      </c>
      <c r="D105" s="30">
        <f t="shared" si="2"/>
        <v>1.1999999999999999E-3</v>
      </c>
      <c r="E105" s="30">
        <f t="shared" si="3"/>
        <v>8.0000000000000004E-4</v>
      </c>
      <c r="F105" s="31">
        <f>SUM(D$3:D105)</f>
        <v>0.94249999999999945</v>
      </c>
      <c r="G105" s="31">
        <f>SUM(E$3:E105)</f>
        <v>0.9832999999999994</v>
      </c>
    </row>
    <row r="106" spans="1:7">
      <c r="A106" s="26">
        <v>104</v>
      </c>
      <c r="B106" s="26">
        <v>2</v>
      </c>
      <c r="C106" s="26"/>
      <c r="D106" s="30">
        <f t="shared" si="2"/>
        <v>5.9999999999999995E-4</v>
      </c>
      <c r="E106" s="30">
        <f t="shared" si="3"/>
        <v>0</v>
      </c>
      <c r="F106" s="31">
        <f>SUM(D$3:D106)</f>
        <v>0.94309999999999949</v>
      </c>
      <c r="G106" s="31">
        <f>SUM(E$3:E106)</f>
        <v>0.9832999999999994</v>
      </c>
    </row>
    <row r="107" spans="1:7">
      <c r="A107" s="26">
        <v>105</v>
      </c>
      <c r="B107" s="26">
        <v>3</v>
      </c>
      <c r="C107" s="26">
        <v>2</v>
      </c>
      <c r="D107" s="30">
        <f t="shared" si="2"/>
        <v>8.9999999999999998E-4</v>
      </c>
      <c r="E107" s="30">
        <f t="shared" si="3"/>
        <v>1.5E-3</v>
      </c>
      <c r="F107" s="31">
        <f>SUM(D$3:D107)</f>
        <v>0.94399999999999951</v>
      </c>
      <c r="G107" s="31">
        <f>SUM(E$3:E107)</f>
        <v>0.98479999999999934</v>
      </c>
    </row>
    <row r="108" spans="1:7">
      <c r="A108" s="26">
        <v>106</v>
      </c>
      <c r="B108" s="26">
        <v>7</v>
      </c>
      <c r="C108" s="26"/>
      <c r="D108" s="30">
        <f t="shared" si="2"/>
        <v>2.0999999999999999E-3</v>
      </c>
      <c r="E108" s="30">
        <f t="shared" si="3"/>
        <v>0</v>
      </c>
      <c r="F108" s="31">
        <f>SUM(D$3:D108)</f>
        <v>0.9460999999999995</v>
      </c>
      <c r="G108" s="31">
        <f>SUM(E$3:E108)</f>
        <v>0.98479999999999934</v>
      </c>
    </row>
    <row r="109" spans="1:7">
      <c r="A109" s="26">
        <v>107</v>
      </c>
      <c r="B109" s="26">
        <v>3</v>
      </c>
      <c r="C109" s="26">
        <v>1</v>
      </c>
      <c r="D109" s="30">
        <f t="shared" si="2"/>
        <v>8.9999999999999998E-4</v>
      </c>
      <c r="E109" s="30">
        <f t="shared" si="3"/>
        <v>8.0000000000000004E-4</v>
      </c>
      <c r="F109" s="31">
        <f>SUM(D$3:D109)</f>
        <v>0.94699999999999951</v>
      </c>
      <c r="G109" s="31">
        <f>SUM(E$3:E109)</f>
        <v>0.98559999999999937</v>
      </c>
    </row>
    <row r="110" spans="1:7">
      <c r="A110" s="26">
        <v>108</v>
      </c>
      <c r="B110" s="26">
        <v>6</v>
      </c>
      <c r="C110" s="26">
        <v>1</v>
      </c>
      <c r="D110" s="30">
        <f t="shared" si="2"/>
        <v>1.8E-3</v>
      </c>
      <c r="E110" s="30">
        <f t="shared" si="3"/>
        <v>8.0000000000000004E-4</v>
      </c>
      <c r="F110" s="31">
        <f>SUM(D$3:D110)</f>
        <v>0.94879999999999953</v>
      </c>
      <c r="G110" s="31">
        <f>SUM(E$3:E110)</f>
        <v>0.98639999999999939</v>
      </c>
    </row>
    <row r="111" spans="1:7">
      <c r="A111" s="26">
        <v>109</v>
      </c>
      <c r="B111" s="26">
        <v>2</v>
      </c>
      <c r="C111" s="26">
        <v>1</v>
      </c>
      <c r="D111" s="30">
        <f t="shared" si="2"/>
        <v>5.9999999999999995E-4</v>
      </c>
      <c r="E111" s="30">
        <f t="shared" si="3"/>
        <v>8.0000000000000004E-4</v>
      </c>
      <c r="F111" s="31">
        <f>SUM(D$3:D111)</f>
        <v>0.94939999999999958</v>
      </c>
      <c r="G111" s="31">
        <f>SUM(E$3:E111)</f>
        <v>0.98719999999999941</v>
      </c>
    </row>
    <row r="112" spans="1:7">
      <c r="A112" s="26">
        <v>110</v>
      </c>
      <c r="B112" s="26">
        <v>4</v>
      </c>
      <c r="C112" s="26"/>
      <c r="D112" s="30">
        <f t="shared" si="2"/>
        <v>1.1999999999999999E-3</v>
      </c>
      <c r="E112" s="30">
        <f t="shared" si="3"/>
        <v>0</v>
      </c>
      <c r="F112" s="31">
        <f>SUM(D$3:D112)</f>
        <v>0.95059999999999956</v>
      </c>
      <c r="G112" s="31">
        <f>SUM(E$3:E112)</f>
        <v>0.98719999999999941</v>
      </c>
    </row>
    <row r="113" spans="1:10">
      <c r="A113" s="26">
        <v>111</v>
      </c>
      <c r="B113" s="26">
        <v>1</v>
      </c>
      <c r="C113" s="26"/>
      <c r="D113" s="30">
        <f t="shared" si="2"/>
        <v>2.9999999999999997E-4</v>
      </c>
      <c r="E113" s="30">
        <f t="shared" si="3"/>
        <v>0</v>
      </c>
      <c r="F113" s="31">
        <f>SUM(D$3:D113)</f>
        <v>0.95089999999999952</v>
      </c>
      <c r="G113" s="31">
        <f>SUM(E$3:E113)</f>
        <v>0.98719999999999941</v>
      </c>
    </row>
    <row r="114" spans="1:10">
      <c r="A114" s="26">
        <v>112</v>
      </c>
      <c r="B114" s="26">
        <v>3</v>
      </c>
      <c r="C114" s="26">
        <v>1</v>
      </c>
      <c r="D114" s="30">
        <f t="shared" si="2"/>
        <v>8.9999999999999998E-4</v>
      </c>
      <c r="E114" s="30">
        <f t="shared" si="3"/>
        <v>8.0000000000000004E-4</v>
      </c>
      <c r="F114" s="31">
        <f>SUM(D$3:D114)</f>
        <v>0.95179999999999954</v>
      </c>
      <c r="G114" s="31">
        <f>SUM(E$3:E114)</f>
        <v>0.98799999999999943</v>
      </c>
    </row>
    <row r="115" spans="1:10">
      <c r="A115" s="26">
        <v>113</v>
      </c>
      <c r="B115" s="26">
        <v>2</v>
      </c>
      <c r="C115" s="26">
        <v>1</v>
      </c>
      <c r="D115" s="30">
        <f t="shared" si="2"/>
        <v>5.9999999999999995E-4</v>
      </c>
      <c r="E115" s="30">
        <f t="shared" si="3"/>
        <v>8.0000000000000004E-4</v>
      </c>
      <c r="F115" s="31">
        <f>SUM(D$3:D115)</f>
        <v>0.95239999999999958</v>
      </c>
      <c r="G115" s="31">
        <f>SUM(E$3:E115)</f>
        <v>0.98879999999999946</v>
      </c>
    </row>
    <row r="116" spans="1:10">
      <c r="A116" s="26">
        <v>114</v>
      </c>
      <c r="B116" s="26">
        <v>1</v>
      </c>
      <c r="C116" s="26"/>
      <c r="D116" s="30">
        <f t="shared" si="2"/>
        <v>2.9999999999999997E-4</v>
      </c>
      <c r="E116" s="30">
        <f t="shared" si="3"/>
        <v>0</v>
      </c>
      <c r="F116" s="31">
        <f>SUM(D$3:D116)</f>
        <v>0.95269999999999955</v>
      </c>
      <c r="G116" s="31">
        <f>SUM(E$3:E116)</f>
        <v>0.98879999999999946</v>
      </c>
    </row>
    <row r="117" spans="1:10">
      <c r="A117" s="26">
        <v>115</v>
      </c>
      <c r="B117" s="26">
        <v>5</v>
      </c>
      <c r="C117" s="26"/>
      <c r="D117" s="30">
        <f t="shared" si="2"/>
        <v>1.5E-3</v>
      </c>
      <c r="E117" s="30">
        <f t="shared" si="3"/>
        <v>0</v>
      </c>
      <c r="F117" s="31">
        <f>SUM(D$3:D117)</f>
        <v>0.95419999999999949</v>
      </c>
      <c r="G117" s="31">
        <f>SUM(E$3:E117)</f>
        <v>0.98879999999999946</v>
      </c>
    </row>
    <row r="118" spans="1:10">
      <c r="A118" s="26">
        <v>116</v>
      </c>
      <c r="B118" s="26">
        <v>5</v>
      </c>
      <c r="C118" s="26"/>
      <c r="D118" s="30">
        <f t="shared" si="2"/>
        <v>1.5E-3</v>
      </c>
      <c r="E118" s="30">
        <f t="shared" si="3"/>
        <v>0</v>
      </c>
      <c r="F118" s="31">
        <f>SUM(D$3:D118)</f>
        <v>0.95569999999999944</v>
      </c>
      <c r="G118" s="31">
        <f>SUM(E$3:E118)</f>
        <v>0.98879999999999946</v>
      </c>
    </row>
    <row r="119" spans="1:10">
      <c r="A119" s="26">
        <v>117</v>
      </c>
      <c r="B119" s="26">
        <v>7</v>
      </c>
      <c r="C119" s="26"/>
      <c r="D119" s="30">
        <f t="shared" si="2"/>
        <v>2.0999999999999999E-3</v>
      </c>
      <c r="E119" s="30">
        <f t="shared" si="3"/>
        <v>0</v>
      </c>
      <c r="F119" s="31">
        <f>SUM(D$3:D119)</f>
        <v>0.95779999999999943</v>
      </c>
      <c r="G119" s="31">
        <f>SUM(E$3:E119)</f>
        <v>0.98879999999999946</v>
      </c>
    </row>
    <row r="120" spans="1:10">
      <c r="A120" s="26">
        <v>118</v>
      </c>
      <c r="B120" s="26">
        <v>2</v>
      </c>
      <c r="C120" s="26">
        <v>1</v>
      </c>
      <c r="D120" s="30">
        <f t="shared" si="2"/>
        <v>5.9999999999999995E-4</v>
      </c>
      <c r="E120" s="30">
        <f t="shared" si="3"/>
        <v>8.0000000000000004E-4</v>
      </c>
      <c r="F120" s="31">
        <f>SUM(D$3:D120)</f>
        <v>0.95839999999999947</v>
      </c>
      <c r="G120" s="31">
        <f>SUM(E$3:E120)</f>
        <v>0.98959999999999948</v>
      </c>
    </row>
    <row r="121" spans="1:10">
      <c r="A121" s="26">
        <v>119</v>
      </c>
      <c r="B121" s="26">
        <v>3</v>
      </c>
      <c r="C121" s="26"/>
      <c r="D121" s="30">
        <f t="shared" si="2"/>
        <v>8.9999999999999998E-4</v>
      </c>
      <c r="E121" s="30">
        <f t="shared" si="3"/>
        <v>0</v>
      </c>
      <c r="F121" s="31">
        <f>SUM(D$3:D121)</f>
        <v>0.95929999999999949</v>
      </c>
      <c r="G121" s="31">
        <f>SUM(E$3:E121)</f>
        <v>0.98959999999999948</v>
      </c>
    </row>
    <row r="122" spans="1:10">
      <c r="A122" s="26">
        <v>120</v>
      </c>
      <c r="B122" s="26">
        <v>1</v>
      </c>
      <c r="C122" s="26"/>
      <c r="D122" s="30">
        <f t="shared" si="2"/>
        <v>2.9999999999999997E-4</v>
      </c>
      <c r="E122" s="30">
        <f t="shared" si="3"/>
        <v>0</v>
      </c>
      <c r="F122" s="31">
        <f>SUM(D$3:D122)</f>
        <v>0.95959999999999945</v>
      </c>
      <c r="G122" s="31">
        <f>SUM(E$3:E122)</f>
        <v>0.98959999999999948</v>
      </c>
      <c r="I122" s="32"/>
      <c r="J122" s="32"/>
    </row>
    <row r="123" spans="1:10">
      <c r="A123" s="26">
        <v>121</v>
      </c>
      <c r="B123" s="26">
        <v>3</v>
      </c>
      <c r="C123" s="26">
        <v>1</v>
      </c>
      <c r="D123" s="30">
        <f t="shared" si="2"/>
        <v>8.9999999999999998E-4</v>
      </c>
      <c r="E123" s="30">
        <f t="shared" si="3"/>
        <v>8.0000000000000004E-4</v>
      </c>
      <c r="F123" s="31">
        <f>SUM(D$3:D123)</f>
        <v>0.96049999999999947</v>
      </c>
      <c r="G123" s="31">
        <f>SUM(E$3:E123)</f>
        <v>0.9903999999999995</v>
      </c>
    </row>
    <row r="124" spans="1:10">
      <c r="A124" s="26">
        <v>122</v>
      </c>
      <c r="B124" s="27"/>
      <c r="C124" s="26"/>
      <c r="D124" s="30">
        <f t="shared" si="2"/>
        <v>0</v>
      </c>
      <c r="E124" s="30">
        <f t="shared" si="3"/>
        <v>0</v>
      </c>
      <c r="F124" s="31">
        <f>SUM(D$3:D124)</f>
        <v>0.96049999999999947</v>
      </c>
      <c r="G124" s="31">
        <f>SUM(E$3:E124)</f>
        <v>0.9903999999999995</v>
      </c>
    </row>
    <row r="125" spans="1:10">
      <c r="A125" s="26">
        <v>123</v>
      </c>
      <c r="B125" s="26">
        <v>3</v>
      </c>
      <c r="C125" s="26">
        <v>1</v>
      </c>
      <c r="D125" s="30">
        <f t="shared" si="2"/>
        <v>8.9999999999999998E-4</v>
      </c>
      <c r="E125" s="30">
        <f t="shared" si="3"/>
        <v>8.0000000000000004E-4</v>
      </c>
      <c r="F125" s="31">
        <f>SUM(D$3:D125)</f>
        <v>0.96139999999999948</v>
      </c>
      <c r="G125" s="31">
        <f>SUM(E$3:E125)</f>
        <v>0.99119999999999953</v>
      </c>
    </row>
    <row r="126" spans="1:10">
      <c r="A126" s="26">
        <v>124</v>
      </c>
      <c r="B126" s="26">
        <v>2</v>
      </c>
      <c r="C126" s="26"/>
      <c r="D126" s="30">
        <f t="shared" si="2"/>
        <v>5.9999999999999995E-4</v>
      </c>
      <c r="E126" s="30">
        <f t="shared" si="3"/>
        <v>0</v>
      </c>
      <c r="F126" s="31">
        <f>SUM(D$3:D126)</f>
        <v>0.96199999999999952</v>
      </c>
      <c r="G126" s="31">
        <f>SUM(E$3:E126)</f>
        <v>0.99119999999999953</v>
      </c>
    </row>
    <row r="127" spans="1:10">
      <c r="A127" s="26">
        <v>125</v>
      </c>
      <c r="B127" s="26">
        <v>1</v>
      </c>
      <c r="C127" s="26"/>
      <c r="D127" s="30">
        <f t="shared" si="2"/>
        <v>2.9999999999999997E-4</v>
      </c>
      <c r="E127" s="30">
        <f t="shared" si="3"/>
        <v>0</v>
      </c>
      <c r="F127" s="31">
        <f>SUM(D$3:D127)</f>
        <v>0.96229999999999949</v>
      </c>
      <c r="G127" s="31">
        <f>SUM(E$3:E127)</f>
        <v>0.99119999999999953</v>
      </c>
    </row>
    <row r="128" spans="1:10">
      <c r="A128" s="26">
        <v>126</v>
      </c>
      <c r="B128" s="26">
        <v>6</v>
      </c>
      <c r="C128" s="26"/>
      <c r="D128" s="30">
        <f t="shared" si="2"/>
        <v>1.8E-3</v>
      </c>
      <c r="E128" s="30">
        <f t="shared" si="3"/>
        <v>0</v>
      </c>
      <c r="F128" s="31">
        <f>SUM(D$3:D128)</f>
        <v>0.96409999999999951</v>
      </c>
      <c r="G128" s="31">
        <f>SUM(E$3:E128)</f>
        <v>0.99119999999999953</v>
      </c>
    </row>
    <row r="129" spans="1:7">
      <c r="A129" s="26">
        <v>127</v>
      </c>
      <c r="B129" s="26">
        <v>2</v>
      </c>
      <c r="C129" s="26">
        <v>2</v>
      </c>
      <c r="D129" s="30">
        <f t="shared" si="2"/>
        <v>5.9999999999999995E-4</v>
      </c>
      <c r="E129" s="30">
        <f t="shared" si="3"/>
        <v>1.5E-3</v>
      </c>
      <c r="F129" s="31">
        <f>SUM(D$3:D129)</f>
        <v>0.96469999999999956</v>
      </c>
      <c r="G129" s="31">
        <f>SUM(E$3:E129)</f>
        <v>0.99269999999999947</v>
      </c>
    </row>
    <row r="130" spans="1:7">
      <c r="A130" s="26">
        <v>128</v>
      </c>
      <c r="B130" s="26">
        <v>4</v>
      </c>
      <c r="C130" s="26"/>
      <c r="D130" s="30">
        <f t="shared" si="2"/>
        <v>1.1999999999999999E-3</v>
      </c>
      <c r="E130" s="30">
        <f t="shared" si="3"/>
        <v>0</v>
      </c>
      <c r="F130" s="31">
        <f>SUM(D$3:D130)</f>
        <v>0.96589999999999954</v>
      </c>
      <c r="G130" s="31">
        <f>SUM(E$3:E130)</f>
        <v>0.99269999999999947</v>
      </c>
    </row>
    <row r="131" spans="1:7">
      <c r="A131" s="26">
        <v>129</v>
      </c>
      <c r="B131" s="26">
        <v>1</v>
      </c>
      <c r="C131" s="26"/>
      <c r="D131" s="30">
        <f t="shared" si="2"/>
        <v>2.9999999999999997E-4</v>
      </c>
      <c r="E131" s="30">
        <f t="shared" si="3"/>
        <v>0</v>
      </c>
      <c r="F131" s="31">
        <f>SUM(D$3:D131)</f>
        <v>0.9661999999999995</v>
      </c>
      <c r="G131" s="31">
        <f>SUM(E$3:E131)</f>
        <v>0.99269999999999947</v>
      </c>
    </row>
    <row r="132" spans="1:7">
      <c r="A132" s="26">
        <v>130</v>
      </c>
      <c r="B132" s="27"/>
      <c r="C132" s="26"/>
      <c r="D132" s="30">
        <f t="shared" ref="D132:D195" si="4">ROUND(B132/$B$1,4)</f>
        <v>0</v>
      </c>
      <c r="E132" s="30">
        <f t="shared" ref="E132:E195" si="5">ROUND(C132/$C$1,4)</f>
        <v>0</v>
      </c>
      <c r="F132" s="31">
        <f>SUM(D$3:D132)</f>
        <v>0.9661999999999995</v>
      </c>
      <c r="G132" s="31">
        <f>SUM(E$3:E132)</f>
        <v>0.99269999999999947</v>
      </c>
    </row>
    <row r="133" spans="1:7">
      <c r="A133" s="26">
        <v>131</v>
      </c>
      <c r="B133" s="26">
        <v>1</v>
      </c>
      <c r="C133" s="26"/>
      <c r="D133" s="30">
        <f t="shared" si="4"/>
        <v>2.9999999999999997E-4</v>
      </c>
      <c r="E133" s="30">
        <f t="shared" si="5"/>
        <v>0</v>
      </c>
      <c r="F133" s="31">
        <f>SUM(D$3:D133)</f>
        <v>0.96649999999999947</v>
      </c>
      <c r="G133" s="31">
        <f>SUM(E$3:E133)</f>
        <v>0.99269999999999947</v>
      </c>
    </row>
    <row r="134" spans="1:7">
      <c r="A134" s="26">
        <v>132</v>
      </c>
      <c r="B134" s="26">
        <v>4</v>
      </c>
      <c r="C134" s="26"/>
      <c r="D134" s="30">
        <f t="shared" si="4"/>
        <v>1.1999999999999999E-3</v>
      </c>
      <c r="E134" s="30">
        <f t="shared" si="5"/>
        <v>0</v>
      </c>
      <c r="F134" s="31">
        <f>SUM(D$3:D134)</f>
        <v>0.96769999999999945</v>
      </c>
      <c r="G134" s="31">
        <f>SUM(E$3:E134)</f>
        <v>0.99269999999999947</v>
      </c>
    </row>
    <row r="135" spans="1:7">
      <c r="A135" s="26">
        <v>133</v>
      </c>
      <c r="B135" s="27"/>
      <c r="C135" s="26"/>
      <c r="D135" s="30">
        <f t="shared" si="4"/>
        <v>0</v>
      </c>
      <c r="E135" s="30">
        <f t="shared" si="5"/>
        <v>0</v>
      </c>
      <c r="F135" s="31">
        <f>SUM(D$3:D135)</f>
        <v>0.96769999999999945</v>
      </c>
      <c r="G135" s="31">
        <f>SUM(E$3:E135)</f>
        <v>0.99269999999999947</v>
      </c>
    </row>
    <row r="136" spans="1:7">
      <c r="A136" s="26">
        <v>134</v>
      </c>
      <c r="B136" s="26">
        <v>2</v>
      </c>
      <c r="C136" s="26"/>
      <c r="D136" s="30">
        <f t="shared" si="4"/>
        <v>5.9999999999999995E-4</v>
      </c>
      <c r="E136" s="30">
        <f t="shared" si="5"/>
        <v>0</v>
      </c>
      <c r="F136" s="31">
        <f>SUM(D$3:D136)</f>
        <v>0.96829999999999949</v>
      </c>
      <c r="G136" s="31">
        <f>SUM(E$3:E136)</f>
        <v>0.99269999999999947</v>
      </c>
    </row>
    <row r="137" spans="1:7">
      <c r="A137" s="26">
        <v>135</v>
      </c>
      <c r="B137" s="27"/>
      <c r="C137" s="26">
        <v>1</v>
      </c>
      <c r="D137" s="30">
        <f t="shared" si="4"/>
        <v>0</v>
      </c>
      <c r="E137" s="30">
        <f t="shared" si="5"/>
        <v>8.0000000000000004E-4</v>
      </c>
      <c r="F137" s="31">
        <f>SUM(D$3:D137)</f>
        <v>0.96829999999999949</v>
      </c>
      <c r="G137" s="31">
        <f>SUM(E$3:E137)</f>
        <v>0.99349999999999949</v>
      </c>
    </row>
    <row r="138" spans="1:7">
      <c r="A138" s="26">
        <v>136</v>
      </c>
      <c r="B138" s="26">
        <v>2</v>
      </c>
      <c r="C138" s="26">
        <v>1</v>
      </c>
      <c r="D138" s="30">
        <f t="shared" si="4"/>
        <v>5.9999999999999995E-4</v>
      </c>
      <c r="E138" s="30">
        <f t="shared" si="5"/>
        <v>8.0000000000000004E-4</v>
      </c>
      <c r="F138" s="31">
        <f>SUM(D$3:D138)</f>
        <v>0.96889999999999954</v>
      </c>
      <c r="G138" s="31">
        <f>SUM(E$3:E138)</f>
        <v>0.99429999999999952</v>
      </c>
    </row>
    <row r="139" spans="1:7">
      <c r="A139" s="26">
        <v>137</v>
      </c>
      <c r="B139" s="27"/>
      <c r="C139" s="26"/>
      <c r="D139" s="30">
        <f t="shared" si="4"/>
        <v>0</v>
      </c>
      <c r="E139" s="30">
        <f t="shared" si="5"/>
        <v>0</v>
      </c>
      <c r="F139" s="31">
        <f>SUM(D$3:D139)</f>
        <v>0.96889999999999954</v>
      </c>
      <c r="G139" s="31">
        <f>SUM(E$3:E139)</f>
        <v>0.99429999999999952</v>
      </c>
    </row>
    <row r="140" spans="1:7">
      <c r="A140" s="26">
        <v>138</v>
      </c>
      <c r="B140" s="26">
        <v>3</v>
      </c>
      <c r="C140" s="26"/>
      <c r="D140" s="30">
        <f t="shared" si="4"/>
        <v>8.9999999999999998E-4</v>
      </c>
      <c r="E140" s="30">
        <f t="shared" si="5"/>
        <v>0</v>
      </c>
      <c r="F140" s="31">
        <f>SUM(D$3:D140)</f>
        <v>0.96979999999999955</v>
      </c>
      <c r="G140" s="31">
        <f>SUM(E$3:E140)</f>
        <v>0.99429999999999952</v>
      </c>
    </row>
    <row r="141" spans="1:7">
      <c r="A141" s="26">
        <v>139</v>
      </c>
      <c r="B141" s="26">
        <v>3</v>
      </c>
      <c r="C141" s="26"/>
      <c r="D141" s="30">
        <f t="shared" si="4"/>
        <v>8.9999999999999998E-4</v>
      </c>
      <c r="E141" s="30">
        <f t="shared" si="5"/>
        <v>0</v>
      </c>
      <c r="F141" s="31">
        <f>SUM(D$3:D141)</f>
        <v>0.97069999999999956</v>
      </c>
      <c r="G141" s="31">
        <f>SUM(E$3:E141)</f>
        <v>0.99429999999999952</v>
      </c>
    </row>
    <row r="142" spans="1:7">
      <c r="A142" s="26">
        <v>140</v>
      </c>
      <c r="B142" s="26">
        <v>1</v>
      </c>
      <c r="C142" s="26"/>
      <c r="D142" s="30">
        <f t="shared" si="4"/>
        <v>2.9999999999999997E-4</v>
      </c>
      <c r="E142" s="30">
        <f t="shared" si="5"/>
        <v>0</v>
      </c>
      <c r="F142" s="31">
        <f>SUM(D$3:D142)</f>
        <v>0.97099999999999953</v>
      </c>
      <c r="G142" s="31">
        <f>SUM(E$3:E142)</f>
        <v>0.99429999999999952</v>
      </c>
    </row>
    <row r="143" spans="1:7">
      <c r="A143" s="26">
        <v>141</v>
      </c>
      <c r="B143" s="26">
        <v>5</v>
      </c>
      <c r="C143" s="26"/>
      <c r="D143" s="30">
        <f t="shared" si="4"/>
        <v>1.5E-3</v>
      </c>
      <c r="E143" s="30">
        <f t="shared" si="5"/>
        <v>0</v>
      </c>
      <c r="F143" s="31">
        <f>SUM(D$3:D143)</f>
        <v>0.97249999999999948</v>
      </c>
      <c r="G143" s="31">
        <f>SUM(E$3:E143)</f>
        <v>0.99429999999999952</v>
      </c>
    </row>
    <row r="144" spans="1:7">
      <c r="A144" s="26">
        <v>142</v>
      </c>
      <c r="B144" s="27"/>
      <c r="C144" s="26">
        <v>1</v>
      </c>
      <c r="D144" s="30">
        <f t="shared" si="4"/>
        <v>0</v>
      </c>
      <c r="E144" s="30">
        <f t="shared" si="5"/>
        <v>8.0000000000000004E-4</v>
      </c>
      <c r="F144" s="31">
        <f>SUM(D$3:D144)</f>
        <v>0.97249999999999948</v>
      </c>
      <c r="G144" s="31">
        <f>SUM(E$3:E144)</f>
        <v>0.99509999999999954</v>
      </c>
    </row>
    <row r="145" spans="1:7">
      <c r="A145" s="26">
        <v>143</v>
      </c>
      <c r="B145" s="27"/>
      <c r="C145" s="26"/>
      <c r="D145" s="30">
        <f t="shared" si="4"/>
        <v>0</v>
      </c>
      <c r="E145" s="30">
        <f t="shared" si="5"/>
        <v>0</v>
      </c>
      <c r="F145" s="31">
        <f>SUM(D$3:D145)</f>
        <v>0.97249999999999948</v>
      </c>
      <c r="G145" s="31">
        <f>SUM(E$3:E145)</f>
        <v>0.99509999999999954</v>
      </c>
    </row>
    <row r="146" spans="1:7">
      <c r="A146" s="26">
        <v>144</v>
      </c>
      <c r="B146" s="27"/>
      <c r="C146" s="26"/>
      <c r="D146" s="30">
        <f t="shared" si="4"/>
        <v>0</v>
      </c>
      <c r="E146" s="30">
        <f t="shared" si="5"/>
        <v>0</v>
      </c>
      <c r="F146" s="31">
        <f>SUM(D$3:D146)</f>
        <v>0.97249999999999948</v>
      </c>
      <c r="G146" s="31">
        <f>SUM(E$3:E146)</f>
        <v>0.99509999999999954</v>
      </c>
    </row>
    <row r="147" spans="1:7">
      <c r="A147" s="26">
        <v>145</v>
      </c>
      <c r="B147" s="26">
        <v>3</v>
      </c>
      <c r="C147" s="26">
        <v>1</v>
      </c>
      <c r="D147" s="30">
        <f t="shared" si="4"/>
        <v>8.9999999999999998E-4</v>
      </c>
      <c r="E147" s="30">
        <f t="shared" si="5"/>
        <v>8.0000000000000004E-4</v>
      </c>
      <c r="F147" s="31">
        <f>SUM(D$3:D147)</f>
        <v>0.97339999999999949</v>
      </c>
      <c r="G147" s="31">
        <f>SUM(E$3:E147)</f>
        <v>0.99589999999999956</v>
      </c>
    </row>
    <row r="148" spans="1:7">
      <c r="A148" s="26">
        <v>146</v>
      </c>
      <c r="B148" s="26">
        <v>2</v>
      </c>
      <c r="C148" s="26"/>
      <c r="D148" s="30">
        <f t="shared" si="4"/>
        <v>5.9999999999999995E-4</v>
      </c>
      <c r="E148" s="30">
        <f t="shared" si="5"/>
        <v>0</v>
      </c>
      <c r="F148" s="31">
        <f>SUM(D$3:D148)</f>
        <v>0.97399999999999953</v>
      </c>
      <c r="G148" s="31">
        <f>SUM(E$3:E148)</f>
        <v>0.99589999999999956</v>
      </c>
    </row>
    <row r="149" spans="1:7">
      <c r="A149" s="26">
        <v>147</v>
      </c>
      <c r="B149" s="27"/>
      <c r="C149" s="26">
        <v>1</v>
      </c>
      <c r="D149" s="30">
        <f t="shared" si="4"/>
        <v>0</v>
      </c>
      <c r="E149" s="30">
        <f t="shared" si="5"/>
        <v>8.0000000000000004E-4</v>
      </c>
      <c r="F149" s="31">
        <f>SUM(D$3:D149)</f>
        <v>0.97399999999999953</v>
      </c>
      <c r="G149" s="31">
        <f>SUM(E$3:E149)</f>
        <v>0.99669999999999959</v>
      </c>
    </row>
    <row r="150" spans="1:7">
      <c r="A150" s="26">
        <v>148</v>
      </c>
      <c r="B150" s="26">
        <v>3</v>
      </c>
      <c r="C150" s="26"/>
      <c r="D150" s="30">
        <f t="shared" si="4"/>
        <v>8.9999999999999998E-4</v>
      </c>
      <c r="E150" s="30">
        <f t="shared" si="5"/>
        <v>0</v>
      </c>
      <c r="F150" s="31">
        <f>SUM(D$3:D150)</f>
        <v>0.97489999999999954</v>
      </c>
      <c r="G150" s="31">
        <f>SUM(E$3:E150)</f>
        <v>0.99669999999999959</v>
      </c>
    </row>
    <row r="151" spans="1:7">
      <c r="A151" s="26">
        <v>149</v>
      </c>
      <c r="B151" s="26">
        <v>1</v>
      </c>
      <c r="C151" s="26"/>
      <c r="D151" s="30">
        <f t="shared" si="4"/>
        <v>2.9999999999999997E-4</v>
      </c>
      <c r="E151" s="30">
        <f t="shared" si="5"/>
        <v>0</v>
      </c>
      <c r="F151" s="31">
        <f>SUM(D$3:D151)</f>
        <v>0.97519999999999951</v>
      </c>
      <c r="G151" s="31">
        <f>SUM(E$3:E151)</f>
        <v>0.99669999999999959</v>
      </c>
    </row>
    <row r="152" spans="1:7">
      <c r="A152" s="26">
        <v>150</v>
      </c>
      <c r="B152" s="27"/>
      <c r="C152" s="26"/>
      <c r="D152" s="30">
        <f t="shared" si="4"/>
        <v>0</v>
      </c>
      <c r="E152" s="30">
        <f t="shared" si="5"/>
        <v>0</v>
      </c>
      <c r="F152" s="31">
        <f>SUM(D$3:D152)</f>
        <v>0.97519999999999951</v>
      </c>
      <c r="G152" s="31">
        <f>SUM(E$3:E152)</f>
        <v>0.99669999999999959</v>
      </c>
    </row>
    <row r="153" spans="1:7">
      <c r="A153" s="26">
        <v>152</v>
      </c>
      <c r="B153" s="27"/>
      <c r="C153" s="26"/>
      <c r="D153" s="30">
        <f t="shared" si="4"/>
        <v>0</v>
      </c>
      <c r="E153" s="30">
        <f t="shared" si="5"/>
        <v>0</v>
      </c>
      <c r="F153" s="31">
        <f>SUM(D$3:D153)</f>
        <v>0.97519999999999951</v>
      </c>
      <c r="G153" s="31">
        <f>SUM(E$3:E153)</f>
        <v>0.99669999999999959</v>
      </c>
    </row>
    <row r="154" spans="1:7">
      <c r="A154" s="26">
        <v>153</v>
      </c>
      <c r="B154" s="27"/>
      <c r="C154" s="26"/>
      <c r="D154" s="30">
        <f t="shared" si="4"/>
        <v>0</v>
      </c>
      <c r="E154" s="30">
        <f t="shared" si="5"/>
        <v>0</v>
      </c>
      <c r="F154" s="31">
        <f>SUM(D$3:D154)</f>
        <v>0.97519999999999951</v>
      </c>
      <c r="G154" s="31">
        <f>SUM(E$3:E154)</f>
        <v>0.99669999999999959</v>
      </c>
    </row>
    <row r="155" spans="1:7">
      <c r="A155" s="26">
        <v>154</v>
      </c>
      <c r="B155" s="26">
        <v>1</v>
      </c>
      <c r="C155" s="26"/>
      <c r="D155" s="30">
        <f t="shared" si="4"/>
        <v>2.9999999999999997E-4</v>
      </c>
      <c r="E155" s="30">
        <f t="shared" si="5"/>
        <v>0</v>
      </c>
      <c r="F155" s="31">
        <f>SUM(D$3:D155)</f>
        <v>0.97549999999999948</v>
      </c>
      <c r="G155" s="31">
        <f>SUM(E$3:E155)</f>
        <v>0.99669999999999959</v>
      </c>
    </row>
    <row r="156" spans="1:7">
      <c r="A156" s="26">
        <v>155</v>
      </c>
      <c r="B156" s="26">
        <v>1</v>
      </c>
      <c r="C156" s="26"/>
      <c r="D156" s="30">
        <f t="shared" si="4"/>
        <v>2.9999999999999997E-4</v>
      </c>
      <c r="E156" s="30">
        <f t="shared" si="5"/>
        <v>0</v>
      </c>
      <c r="F156" s="31">
        <f>SUM(D$3:D156)</f>
        <v>0.97579999999999945</v>
      </c>
      <c r="G156" s="31">
        <f>SUM(E$3:E156)</f>
        <v>0.99669999999999959</v>
      </c>
    </row>
    <row r="157" spans="1:7">
      <c r="A157" s="26">
        <v>156</v>
      </c>
      <c r="B157" s="26">
        <v>4</v>
      </c>
      <c r="C157" s="26"/>
      <c r="D157" s="30">
        <f t="shared" si="4"/>
        <v>1.1999999999999999E-3</v>
      </c>
      <c r="E157" s="30">
        <f t="shared" si="5"/>
        <v>0</v>
      </c>
      <c r="F157" s="31">
        <f>SUM(D$3:D157)</f>
        <v>0.97699999999999942</v>
      </c>
      <c r="G157" s="31">
        <f>SUM(E$3:E157)</f>
        <v>0.99669999999999959</v>
      </c>
    </row>
    <row r="158" spans="1:7">
      <c r="A158" s="26">
        <v>157</v>
      </c>
      <c r="B158" s="27"/>
      <c r="C158" s="26"/>
      <c r="D158" s="30">
        <f t="shared" si="4"/>
        <v>0</v>
      </c>
      <c r="E158" s="30">
        <f t="shared" si="5"/>
        <v>0</v>
      </c>
      <c r="F158" s="31">
        <f>SUM(D$3:D158)</f>
        <v>0.97699999999999942</v>
      </c>
      <c r="G158" s="31">
        <f>SUM(E$3:E158)</f>
        <v>0.99669999999999959</v>
      </c>
    </row>
    <row r="159" spans="1:7">
      <c r="A159" s="26">
        <v>158</v>
      </c>
      <c r="B159" s="26">
        <v>3</v>
      </c>
      <c r="C159" s="26"/>
      <c r="D159" s="30">
        <f t="shared" si="4"/>
        <v>8.9999999999999998E-4</v>
      </c>
      <c r="E159" s="30">
        <f t="shared" si="5"/>
        <v>0</v>
      </c>
      <c r="F159" s="31">
        <f>SUM(D$3:D159)</f>
        <v>0.97789999999999944</v>
      </c>
      <c r="G159" s="31">
        <f>SUM(E$3:E159)</f>
        <v>0.99669999999999959</v>
      </c>
    </row>
    <row r="160" spans="1:7">
      <c r="A160" s="26">
        <v>159</v>
      </c>
      <c r="B160" s="27"/>
      <c r="C160" s="26">
        <v>1</v>
      </c>
      <c r="D160" s="30">
        <f t="shared" si="4"/>
        <v>0</v>
      </c>
      <c r="E160" s="30">
        <f t="shared" si="5"/>
        <v>8.0000000000000004E-4</v>
      </c>
      <c r="F160" s="31">
        <f>SUM(D$3:D160)</f>
        <v>0.97789999999999944</v>
      </c>
      <c r="G160" s="31">
        <f>SUM(E$3:E160)</f>
        <v>0.99749999999999961</v>
      </c>
    </row>
    <row r="161" spans="1:7">
      <c r="A161" s="26">
        <v>160</v>
      </c>
      <c r="B161" s="27"/>
      <c r="C161" s="26"/>
      <c r="D161" s="30">
        <f t="shared" si="4"/>
        <v>0</v>
      </c>
      <c r="E161" s="30">
        <f t="shared" si="5"/>
        <v>0</v>
      </c>
      <c r="F161" s="31">
        <f>SUM(D$3:D161)</f>
        <v>0.97789999999999944</v>
      </c>
      <c r="G161" s="31">
        <f>SUM(E$3:E161)</f>
        <v>0.99749999999999961</v>
      </c>
    </row>
    <row r="162" spans="1:7">
      <c r="A162" s="26">
        <v>161</v>
      </c>
      <c r="B162" s="26">
        <v>2</v>
      </c>
      <c r="C162" s="26"/>
      <c r="D162" s="30">
        <f t="shared" si="4"/>
        <v>5.9999999999999995E-4</v>
      </c>
      <c r="E162" s="30">
        <f t="shared" si="5"/>
        <v>0</v>
      </c>
      <c r="F162" s="31">
        <f>SUM(D$3:D162)</f>
        <v>0.97849999999999948</v>
      </c>
      <c r="G162" s="31">
        <f>SUM(E$3:E162)</f>
        <v>0.99749999999999961</v>
      </c>
    </row>
    <row r="163" spans="1:7">
      <c r="A163" s="26">
        <v>162</v>
      </c>
      <c r="B163" s="26">
        <v>1</v>
      </c>
      <c r="C163" s="26"/>
      <c r="D163" s="30">
        <f t="shared" si="4"/>
        <v>2.9999999999999997E-4</v>
      </c>
      <c r="E163" s="30">
        <f t="shared" si="5"/>
        <v>0</v>
      </c>
      <c r="F163" s="31">
        <f>SUM(D$3:D163)</f>
        <v>0.97879999999999945</v>
      </c>
      <c r="G163" s="31">
        <f>SUM(E$3:E163)</f>
        <v>0.99749999999999961</v>
      </c>
    </row>
    <row r="164" spans="1:7">
      <c r="A164" s="26">
        <v>163</v>
      </c>
      <c r="B164" s="26">
        <v>1</v>
      </c>
      <c r="C164" s="26"/>
      <c r="D164" s="30">
        <f t="shared" si="4"/>
        <v>2.9999999999999997E-4</v>
      </c>
      <c r="E164" s="30">
        <f t="shared" si="5"/>
        <v>0</v>
      </c>
      <c r="F164" s="31">
        <f>SUM(D$3:D164)</f>
        <v>0.97909999999999942</v>
      </c>
      <c r="G164" s="31">
        <f>SUM(E$3:E164)</f>
        <v>0.99749999999999961</v>
      </c>
    </row>
    <row r="165" spans="1:7">
      <c r="A165" s="26">
        <v>164</v>
      </c>
      <c r="B165" s="26">
        <v>1</v>
      </c>
      <c r="C165" s="26"/>
      <c r="D165" s="30">
        <f t="shared" si="4"/>
        <v>2.9999999999999997E-4</v>
      </c>
      <c r="E165" s="30">
        <f t="shared" si="5"/>
        <v>0</v>
      </c>
      <c r="F165" s="31">
        <f>SUM(D$3:D165)</f>
        <v>0.97939999999999938</v>
      </c>
      <c r="G165" s="31">
        <f>SUM(E$3:E165)</f>
        <v>0.99749999999999961</v>
      </c>
    </row>
    <row r="166" spans="1:7">
      <c r="A166" s="26">
        <v>165</v>
      </c>
      <c r="B166" s="26">
        <v>3</v>
      </c>
      <c r="C166" s="26"/>
      <c r="D166" s="30">
        <f t="shared" si="4"/>
        <v>8.9999999999999998E-4</v>
      </c>
      <c r="E166" s="30">
        <f t="shared" si="5"/>
        <v>0</v>
      </c>
      <c r="F166" s="31">
        <f>SUM(D$3:D166)</f>
        <v>0.98029999999999939</v>
      </c>
      <c r="G166" s="31">
        <f>SUM(E$3:E166)</f>
        <v>0.99749999999999961</v>
      </c>
    </row>
    <row r="167" spans="1:7">
      <c r="A167" s="26">
        <v>166</v>
      </c>
      <c r="B167" s="27"/>
      <c r="C167" s="26">
        <v>1</v>
      </c>
      <c r="D167" s="30">
        <f t="shared" si="4"/>
        <v>0</v>
      </c>
      <c r="E167" s="30">
        <f t="shared" si="5"/>
        <v>8.0000000000000004E-4</v>
      </c>
      <c r="F167" s="31">
        <f>SUM(D$3:D167)</f>
        <v>0.98029999999999939</v>
      </c>
      <c r="G167" s="31">
        <f>SUM(E$3:E167)</f>
        <v>0.99829999999999963</v>
      </c>
    </row>
    <row r="168" spans="1:7">
      <c r="A168" s="26">
        <v>167</v>
      </c>
      <c r="B168" s="26">
        <v>3</v>
      </c>
      <c r="C168" s="26"/>
      <c r="D168" s="30">
        <f t="shared" si="4"/>
        <v>8.9999999999999998E-4</v>
      </c>
      <c r="E168" s="30">
        <f t="shared" si="5"/>
        <v>0</v>
      </c>
      <c r="F168" s="31">
        <f>SUM(D$3:D168)</f>
        <v>0.98119999999999941</v>
      </c>
      <c r="G168" s="31">
        <f>SUM(E$3:E168)</f>
        <v>0.99829999999999963</v>
      </c>
    </row>
    <row r="169" spans="1:7">
      <c r="A169" s="26">
        <v>168</v>
      </c>
      <c r="B169" s="27"/>
      <c r="C169" s="26">
        <v>1</v>
      </c>
      <c r="D169" s="30">
        <f t="shared" si="4"/>
        <v>0</v>
      </c>
      <c r="E169" s="30">
        <f t="shared" si="5"/>
        <v>8.0000000000000004E-4</v>
      </c>
      <c r="F169" s="31">
        <f>SUM(D$3:D169)</f>
        <v>0.98119999999999941</v>
      </c>
      <c r="G169" s="31">
        <f>SUM(E$3:E169)</f>
        <v>0.99909999999999966</v>
      </c>
    </row>
    <row r="170" spans="1:7">
      <c r="A170" s="26">
        <v>169</v>
      </c>
      <c r="B170" s="26">
        <v>1</v>
      </c>
      <c r="C170" s="26"/>
      <c r="D170" s="30">
        <f t="shared" si="4"/>
        <v>2.9999999999999997E-4</v>
      </c>
      <c r="E170" s="30">
        <f t="shared" si="5"/>
        <v>0</v>
      </c>
      <c r="F170" s="31">
        <f>SUM(D$3:D170)</f>
        <v>0.98149999999999937</v>
      </c>
      <c r="G170" s="31">
        <f>SUM(E$3:E170)</f>
        <v>0.99909999999999966</v>
      </c>
    </row>
    <row r="171" spans="1:7">
      <c r="A171" s="26">
        <v>170</v>
      </c>
      <c r="B171" s="27"/>
      <c r="C171" s="26"/>
      <c r="D171" s="30">
        <f t="shared" si="4"/>
        <v>0</v>
      </c>
      <c r="E171" s="30">
        <f t="shared" si="5"/>
        <v>0</v>
      </c>
      <c r="F171" s="31">
        <f>SUM(D$3:D171)</f>
        <v>0.98149999999999937</v>
      </c>
      <c r="G171" s="31">
        <f>SUM(E$3:E171)</f>
        <v>0.99909999999999966</v>
      </c>
    </row>
    <row r="172" spans="1:7">
      <c r="A172" s="26">
        <v>171</v>
      </c>
      <c r="B172" s="26">
        <v>1</v>
      </c>
      <c r="C172" s="26"/>
      <c r="D172" s="30">
        <f t="shared" si="4"/>
        <v>2.9999999999999997E-4</v>
      </c>
      <c r="E172" s="30">
        <f t="shared" si="5"/>
        <v>0</v>
      </c>
      <c r="F172" s="31">
        <f>SUM(D$3:D172)</f>
        <v>0.98179999999999934</v>
      </c>
      <c r="G172" s="31">
        <f>SUM(E$3:E172)</f>
        <v>0.99909999999999966</v>
      </c>
    </row>
    <row r="173" spans="1:7">
      <c r="A173" s="26">
        <v>172</v>
      </c>
      <c r="B173" s="26">
        <v>1</v>
      </c>
      <c r="C173" s="26"/>
      <c r="D173" s="30">
        <f t="shared" si="4"/>
        <v>2.9999999999999997E-4</v>
      </c>
      <c r="E173" s="30">
        <f t="shared" si="5"/>
        <v>0</v>
      </c>
      <c r="F173" s="31">
        <f>SUM(D$3:D173)</f>
        <v>0.98209999999999931</v>
      </c>
      <c r="G173" s="31">
        <f>SUM(E$3:E173)</f>
        <v>0.99909999999999966</v>
      </c>
    </row>
    <row r="174" spans="1:7">
      <c r="A174" s="26">
        <v>173</v>
      </c>
      <c r="B174" s="26">
        <v>2</v>
      </c>
      <c r="C174" s="26"/>
      <c r="D174" s="30">
        <f t="shared" si="4"/>
        <v>5.9999999999999995E-4</v>
      </c>
      <c r="E174" s="30">
        <f t="shared" si="5"/>
        <v>0</v>
      </c>
      <c r="F174" s="31">
        <f>SUM(D$3:D174)</f>
        <v>0.98269999999999935</v>
      </c>
      <c r="G174" s="31">
        <f>SUM(E$3:E174)</f>
        <v>0.99909999999999966</v>
      </c>
    </row>
    <row r="175" spans="1:7">
      <c r="A175" s="26">
        <v>174</v>
      </c>
      <c r="B175" s="26">
        <v>1</v>
      </c>
      <c r="C175" s="26"/>
      <c r="D175" s="30">
        <f t="shared" si="4"/>
        <v>2.9999999999999997E-4</v>
      </c>
      <c r="E175" s="30">
        <f t="shared" si="5"/>
        <v>0</v>
      </c>
      <c r="F175" s="31">
        <f>SUM(D$3:D175)</f>
        <v>0.98299999999999932</v>
      </c>
      <c r="G175" s="31">
        <f>SUM(E$3:E175)</f>
        <v>0.99909999999999966</v>
      </c>
    </row>
    <row r="176" spans="1:7">
      <c r="A176" s="26">
        <v>175</v>
      </c>
      <c r="B176" s="26">
        <v>1</v>
      </c>
      <c r="C176" s="26"/>
      <c r="D176" s="30">
        <f t="shared" si="4"/>
        <v>2.9999999999999997E-4</v>
      </c>
      <c r="E176" s="30">
        <f t="shared" si="5"/>
        <v>0</v>
      </c>
      <c r="F176" s="31">
        <f>SUM(D$3:D176)</f>
        <v>0.98329999999999929</v>
      </c>
      <c r="G176" s="31">
        <f>SUM(E$3:E176)</f>
        <v>0.99909999999999966</v>
      </c>
    </row>
    <row r="177" spans="1:7">
      <c r="A177" s="26">
        <v>177</v>
      </c>
      <c r="B177" s="27"/>
      <c r="C177" s="26"/>
      <c r="D177" s="30">
        <f t="shared" si="4"/>
        <v>0</v>
      </c>
      <c r="E177" s="30">
        <f t="shared" si="5"/>
        <v>0</v>
      </c>
      <c r="F177" s="31">
        <f>SUM(D$3:D177)</f>
        <v>0.98329999999999929</v>
      </c>
      <c r="G177" s="31">
        <f>SUM(E$3:E177)</f>
        <v>0.99909999999999966</v>
      </c>
    </row>
    <row r="178" spans="1:7">
      <c r="A178" s="26">
        <v>178</v>
      </c>
      <c r="B178" s="26">
        <v>4</v>
      </c>
      <c r="C178" s="26"/>
      <c r="D178" s="30">
        <f t="shared" si="4"/>
        <v>1.1999999999999999E-3</v>
      </c>
      <c r="E178" s="30">
        <f t="shared" si="5"/>
        <v>0</v>
      </c>
      <c r="F178" s="31">
        <f>SUM(D$3:D178)</f>
        <v>0.98449999999999926</v>
      </c>
      <c r="G178" s="31">
        <f>SUM(E$3:E178)</f>
        <v>0.99909999999999966</v>
      </c>
    </row>
    <row r="179" spans="1:7">
      <c r="A179" s="26">
        <v>179</v>
      </c>
      <c r="B179" s="26">
        <v>2</v>
      </c>
      <c r="C179" s="26">
        <v>1</v>
      </c>
      <c r="D179" s="30">
        <f t="shared" si="4"/>
        <v>5.9999999999999995E-4</v>
      </c>
      <c r="E179" s="30">
        <f t="shared" si="5"/>
        <v>8.0000000000000004E-4</v>
      </c>
      <c r="F179" s="31">
        <f>SUM(D$3:D179)</f>
        <v>0.98509999999999931</v>
      </c>
      <c r="G179" s="31">
        <f>SUM(E$3:E179)</f>
        <v>0.99989999999999968</v>
      </c>
    </row>
    <row r="180" spans="1:7">
      <c r="A180" s="26">
        <v>180</v>
      </c>
      <c r="B180" s="26">
        <v>2</v>
      </c>
      <c r="C180" s="26"/>
      <c r="D180" s="30">
        <f t="shared" si="4"/>
        <v>5.9999999999999995E-4</v>
      </c>
      <c r="E180" s="30">
        <f t="shared" si="5"/>
        <v>0</v>
      </c>
      <c r="F180" s="31">
        <f>SUM(D$3:D180)</f>
        <v>0.98569999999999935</v>
      </c>
      <c r="G180" s="31">
        <f>SUM(E$3:E180)</f>
        <v>0.99989999999999968</v>
      </c>
    </row>
    <row r="181" spans="1:7">
      <c r="A181" s="26">
        <v>182</v>
      </c>
      <c r="B181" s="26">
        <v>1</v>
      </c>
      <c r="C181" s="26"/>
      <c r="D181" s="30">
        <f t="shared" si="4"/>
        <v>2.9999999999999997E-4</v>
      </c>
      <c r="E181" s="30">
        <f t="shared" si="5"/>
        <v>0</v>
      </c>
      <c r="F181" s="31">
        <f>SUM(D$3:D181)</f>
        <v>0.98599999999999932</v>
      </c>
      <c r="G181" s="31">
        <f>SUM(E$3:E181)</f>
        <v>0.99989999999999968</v>
      </c>
    </row>
    <row r="182" spans="1:7">
      <c r="A182" s="26">
        <v>183</v>
      </c>
      <c r="B182" s="26">
        <v>1</v>
      </c>
      <c r="C182" s="26"/>
      <c r="D182" s="30">
        <f t="shared" si="4"/>
        <v>2.9999999999999997E-4</v>
      </c>
      <c r="E182" s="30">
        <f t="shared" si="5"/>
        <v>0</v>
      </c>
      <c r="F182" s="31">
        <f>SUM(D$3:D182)</f>
        <v>0.98629999999999929</v>
      </c>
      <c r="G182" s="31">
        <f>SUM(E$3:E182)</f>
        <v>0.99989999999999968</v>
      </c>
    </row>
    <row r="183" spans="1:7">
      <c r="A183" s="26">
        <v>184</v>
      </c>
      <c r="B183" s="27"/>
      <c r="C183" s="26"/>
      <c r="D183" s="30">
        <f t="shared" si="4"/>
        <v>0</v>
      </c>
      <c r="E183" s="30">
        <f t="shared" si="5"/>
        <v>0</v>
      </c>
      <c r="F183" s="31">
        <f>SUM(D$3:D183)</f>
        <v>0.98629999999999929</v>
      </c>
      <c r="G183" s="31">
        <f>SUM(E$3:E183)</f>
        <v>0.99989999999999968</v>
      </c>
    </row>
    <row r="184" spans="1:7">
      <c r="A184" s="26">
        <v>185</v>
      </c>
      <c r="B184" s="27"/>
      <c r="C184" s="26"/>
      <c r="D184" s="30">
        <f t="shared" si="4"/>
        <v>0</v>
      </c>
      <c r="E184" s="30">
        <f t="shared" si="5"/>
        <v>0</v>
      </c>
      <c r="F184" s="31">
        <f>SUM(D$3:D184)</f>
        <v>0.98629999999999929</v>
      </c>
      <c r="G184" s="31">
        <f>SUM(E$3:E184)</f>
        <v>0.99989999999999968</v>
      </c>
    </row>
    <row r="185" spans="1:7">
      <c r="A185" s="26">
        <v>186</v>
      </c>
      <c r="B185" s="26">
        <v>1</v>
      </c>
      <c r="C185" s="26"/>
      <c r="D185" s="30">
        <f t="shared" si="4"/>
        <v>2.9999999999999997E-4</v>
      </c>
      <c r="E185" s="30">
        <f t="shared" si="5"/>
        <v>0</v>
      </c>
      <c r="F185" s="31">
        <f>SUM(D$3:D185)</f>
        <v>0.98659999999999926</v>
      </c>
      <c r="G185" s="31">
        <f>SUM(E$3:E185)</f>
        <v>0.99989999999999968</v>
      </c>
    </row>
    <row r="186" spans="1:7">
      <c r="A186" s="26">
        <v>188</v>
      </c>
      <c r="B186" s="27"/>
      <c r="C186" s="26"/>
      <c r="D186" s="30">
        <f t="shared" si="4"/>
        <v>0</v>
      </c>
      <c r="E186" s="30">
        <f t="shared" si="5"/>
        <v>0</v>
      </c>
      <c r="F186" s="31">
        <f>SUM(D$3:D186)</f>
        <v>0.98659999999999926</v>
      </c>
      <c r="G186" s="31">
        <f>SUM(E$3:E186)</f>
        <v>0.99989999999999968</v>
      </c>
    </row>
    <row r="187" spans="1:7">
      <c r="A187" s="26">
        <v>189</v>
      </c>
      <c r="B187" s="26">
        <v>2</v>
      </c>
      <c r="C187" s="26"/>
      <c r="D187" s="30">
        <f t="shared" si="4"/>
        <v>5.9999999999999995E-4</v>
      </c>
      <c r="E187" s="30">
        <f t="shared" si="5"/>
        <v>0</v>
      </c>
      <c r="F187" s="31">
        <f>SUM(D$3:D187)</f>
        <v>0.9871999999999993</v>
      </c>
      <c r="G187" s="31">
        <f>SUM(E$3:E187)</f>
        <v>0.99989999999999968</v>
      </c>
    </row>
    <row r="188" spans="1:7">
      <c r="A188" s="26">
        <v>190</v>
      </c>
      <c r="B188" s="26">
        <v>1</v>
      </c>
      <c r="C188" s="26"/>
      <c r="D188" s="30">
        <f t="shared" si="4"/>
        <v>2.9999999999999997E-4</v>
      </c>
      <c r="E188" s="30">
        <f t="shared" si="5"/>
        <v>0</v>
      </c>
      <c r="F188" s="31">
        <f>SUM(D$3:D188)</f>
        <v>0.98749999999999927</v>
      </c>
      <c r="G188" s="31">
        <f>SUM(E$3:E188)</f>
        <v>0.99989999999999968</v>
      </c>
    </row>
    <row r="189" spans="1:7">
      <c r="A189" s="26">
        <v>191</v>
      </c>
      <c r="B189" s="27"/>
      <c r="C189" s="26"/>
      <c r="D189" s="30">
        <f t="shared" si="4"/>
        <v>0</v>
      </c>
      <c r="E189" s="30">
        <f t="shared" si="5"/>
        <v>0</v>
      </c>
      <c r="F189" s="31">
        <f>SUM(D$3:D189)</f>
        <v>0.98749999999999927</v>
      </c>
      <c r="G189" s="31">
        <f>SUM(E$3:E189)</f>
        <v>0.99989999999999968</v>
      </c>
    </row>
    <row r="190" spans="1:7">
      <c r="A190" s="26">
        <v>192</v>
      </c>
      <c r="B190" s="26">
        <v>1</v>
      </c>
      <c r="C190" s="26"/>
      <c r="D190" s="30">
        <f t="shared" si="4"/>
        <v>2.9999999999999997E-4</v>
      </c>
      <c r="E190" s="30">
        <f t="shared" si="5"/>
        <v>0</v>
      </c>
      <c r="F190" s="31">
        <f>SUM(D$3:D190)</f>
        <v>0.98779999999999923</v>
      </c>
      <c r="G190" s="31">
        <f>SUM(E$3:E190)</f>
        <v>0.99989999999999968</v>
      </c>
    </row>
    <row r="191" spans="1:7">
      <c r="A191" s="26">
        <v>193</v>
      </c>
      <c r="B191" s="26">
        <v>1</v>
      </c>
      <c r="C191" s="26"/>
      <c r="D191" s="30">
        <f t="shared" si="4"/>
        <v>2.9999999999999997E-4</v>
      </c>
      <c r="E191" s="30">
        <f t="shared" si="5"/>
        <v>0</v>
      </c>
      <c r="F191" s="31">
        <f>SUM(D$3:D191)</f>
        <v>0.9880999999999992</v>
      </c>
      <c r="G191" s="31">
        <f>SUM(E$3:E191)</f>
        <v>0.99989999999999968</v>
      </c>
    </row>
    <row r="192" spans="1:7">
      <c r="A192" s="26">
        <v>194</v>
      </c>
      <c r="B192" s="26">
        <v>2</v>
      </c>
      <c r="C192" s="26"/>
      <c r="D192" s="30">
        <f t="shared" si="4"/>
        <v>5.9999999999999995E-4</v>
      </c>
      <c r="E192" s="30">
        <f t="shared" si="5"/>
        <v>0</v>
      </c>
      <c r="F192" s="31">
        <f>SUM(D$3:D192)</f>
        <v>0.98869999999999925</v>
      </c>
      <c r="G192" s="31">
        <f>SUM(E$3:E192)</f>
        <v>0.99989999999999968</v>
      </c>
    </row>
    <row r="193" spans="1:7">
      <c r="A193" s="26">
        <v>195</v>
      </c>
      <c r="B193" s="27"/>
      <c r="C193" s="26"/>
      <c r="D193" s="30">
        <f t="shared" si="4"/>
        <v>0</v>
      </c>
      <c r="E193" s="30">
        <f t="shared" si="5"/>
        <v>0</v>
      </c>
      <c r="F193" s="31">
        <f>SUM(D$3:D193)</f>
        <v>0.98869999999999925</v>
      </c>
      <c r="G193" s="31">
        <f>SUM(E$3:E193)</f>
        <v>0.99989999999999968</v>
      </c>
    </row>
    <row r="194" spans="1:7">
      <c r="A194" s="26">
        <v>196</v>
      </c>
      <c r="B194" s="27"/>
      <c r="C194" s="26"/>
      <c r="D194" s="30">
        <f t="shared" si="4"/>
        <v>0</v>
      </c>
      <c r="E194" s="30">
        <f t="shared" si="5"/>
        <v>0</v>
      </c>
      <c r="F194" s="31">
        <f>SUM(D$3:D194)</f>
        <v>0.98869999999999925</v>
      </c>
      <c r="G194" s="31">
        <f>SUM(E$3:E194)</f>
        <v>0.99989999999999968</v>
      </c>
    </row>
    <row r="195" spans="1:7">
      <c r="A195" s="26">
        <v>197</v>
      </c>
      <c r="B195" s="27"/>
      <c r="C195" s="26"/>
      <c r="D195" s="30">
        <f t="shared" si="4"/>
        <v>0</v>
      </c>
      <c r="E195" s="30">
        <f t="shared" si="5"/>
        <v>0</v>
      </c>
      <c r="F195" s="31">
        <f>SUM(D$3:D195)</f>
        <v>0.98869999999999925</v>
      </c>
      <c r="G195" s="31">
        <f>SUM(E$3:E195)</f>
        <v>0.99989999999999968</v>
      </c>
    </row>
    <row r="196" spans="1:7">
      <c r="A196" s="26">
        <v>198</v>
      </c>
      <c r="B196" s="26">
        <v>1</v>
      </c>
      <c r="C196" s="26"/>
      <c r="D196" s="30">
        <f t="shared" ref="D196:D259" si="6">ROUND(B196/$B$1,4)</f>
        <v>2.9999999999999997E-4</v>
      </c>
      <c r="E196" s="30">
        <f t="shared" ref="E196:E259" si="7">ROUND(C196/$C$1,4)</f>
        <v>0</v>
      </c>
      <c r="F196" s="31">
        <f>SUM(D$3:D196)</f>
        <v>0.98899999999999921</v>
      </c>
      <c r="G196" s="31">
        <f>SUM(E$3:E196)</f>
        <v>0.99989999999999968</v>
      </c>
    </row>
    <row r="197" spans="1:7">
      <c r="A197" s="26">
        <v>199</v>
      </c>
      <c r="B197" s="27"/>
      <c r="C197" s="26"/>
      <c r="D197" s="30">
        <f t="shared" si="6"/>
        <v>0</v>
      </c>
      <c r="E197" s="30">
        <f t="shared" si="7"/>
        <v>0</v>
      </c>
      <c r="F197" s="31">
        <f>SUM(D$3:D197)</f>
        <v>0.98899999999999921</v>
      </c>
      <c r="G197" s="31">
        <f>SUM(E$3:E197)</f>
        <v>0.99989999999999968</v>
      </c>
    </row>
    <row r="198" spans="1:7">
      <c r="A198" s="26">
        <v>200</v>
      </c>
      <c r="B198" s="26">
        <v>1</v>
      </c>
      <c r="C198" s="26"/>
      <c r="D198" s="30">
        <f t="shared" si="6"/>
        <v>2.9999999999999997E-4</v>
      </c>
      <c r="E198" s="30">
        <f t="shared" si="7"/>
        <v>0</v>
      </c>
      <c r="F198" s="31">
        <f>SUM(D$3:D198)</f>
        <v>0.98929999999999918</v>
      </c>
      <c r="G198" s="31">
        <f>SUM(E$3:E198)</f>
        <v>0.99989999999999968</v>
      </c>
    </row>
    <row r="199" spans="1:7">
      <c r="A199" s="26">
        <v>202</v>
      </c>
      <c r="B199" s="27"/>
      <c r="C199" s="26"/>
      <c r="D199" s="30">
        <f t="shared" si="6"/>
        <v>0</v>
      </c>
      <c r="E199" s="30">
        <f t="shared" si="7"/>
        <v>0</v>
      </c>
      <c r="F199" s="31">
        <f>SUM(D$3:D199)</f>
        <v>0.98929999999999918</v>
      </c>
      <c r="G199" s="31">
        <f>SUM(E$3:E199)</f>
        <v>0.99989999999999968</v>
      </c>
    </row>
    <row r="200" spans="1:7">
      <c r="A200" s="26">
        <v>203</v>
      </c>
      <c r="B200" s="27"/>
      <c r="C200" s="26"/>
      <c r="D200" s="30">
        <f t="shared" si="6"/>
        <v>0</v>
      </c>
      <c r="E200" s="30">
        <f t="shared" si="7"/>
        <v>0</v>
      </c>
      <c r="F200" s="31">
        <f>SUM(D$3:D200)</f>
        <v>0.98929999999999918</v>
      </c>
      <c r="G200" s="31">
        <f>SUM(E$3:E200)</f>
        <v>0.99989999999999968</v>
      </c>
    </row>
    <row r="201" spans="1:7">
      <c r="A201" s="26">
        <v>204</v>
      </c>
      <c r="B201" s="27"/>
      <c r="C201" s="26"/>
      <c r="D201" s="30">
        <f t="shared" si="6"/>
        <v>0</v>
      </c>
      <c r="E201" s="30">
        <f t="shared" si="7"/>
        <v>0</v>
      </c>
      <c r="F201" s="31">
        <f>SUM(D$3:D201)</f>
        <v>0.98929999999999918</v>
      </c>
      <c r="G201" s="31">
        <f>SUM(E$3:E201)</f>
        <v>0.99989999999999968</v>
      </c>
    </row>
    <row r="202" spans="1:7">
      <c r="A202" s="26">
        <v>205</v>
      </c>
      <c r="B202" s="26">
        <v>1</v>
      </c>
      <c r="C202" s="26"/>
      <c r="D202" s="30">
        <f t="shared" si="6"/>
        <v>2.9999999999999997E-4</v>
      </c>
      <c r="E202" s="30">
        <f t="shared" si="7"/>
        <v>0</v>
      </c>
      <c r="F202" s="31">
        <f>SUM(D$3:D202)</f>
        <v>0.98959999999999915</v>
      </c>
      <c r="G202" s="31">
        <f>SUM(E$3:E202)</f>
        <v>0.99989999999999968</v>
      </c>
    </row>
    <row r="203" spans="1:7">
      <c r="A203" s="26">
        <v>207</v>
      </c>
      <c r="B203" s="27"/>
      <c r="C203" s="26"/>
      <c r="D203" s="30">
        <f t="shared" si="6"/>
        <v>0</v>
      </c>
      <c r="E203" s="30">
        <f t="shared" si="7"/>
        <v>0</v>
      </c>
      <c r="F203" s="31">
        <f>SUM(D$3:D203)</f>
        <v>0.98959999999999915</v>
      </c>
      <c r="G203" s="31">
        <f>SUM(E$3:E203)</f>
        <v>0.99989999999999968</v>
      </c>
    </row>
    <row r="204" spans="1:7">
      <c r="A204" s="26">
        <v>208</v>
      </c>
      <c r="B204" s="27"/>
      <c r="C204" s="26"/>
      <c r="D204" s="30">
        <f t="shared" si="6"/>
        <v>0</v>
      </c>
      <c r="E204" s="30">
        <f t="shared" si="7"/>
        <v>0</v>
      </c>
      <c r="F204" s="31">
        <f>SUM(D$3:D204)</f>
        <v>0.98959999999999915</v>
      </c>
      <c r="G204" s="31">
        <f>SUM(E$3:E204)</f>
        <v>0.99989999999999968</v>
      </c>
    </row>
    <row r="205" spans="1:7">
      <c r="A205" s="26">
        <v>209</v>
      </c>
      <c r="B205" s="27"/>
      <c r="C205" s="26"/>
      <c r="D205" s="30">
        <f t="shared" si="6"/>
        <v>0</v>
      </c>
      <c r="E205" s="30">
        <f t="shared" si="7"/>
        <v>0</v>
      </c>
      <c r="F205" s="31">
        <f>SUM(D$3:D205)</f>
        <v>0.98959999999999915</v>
      </c>
      <c r="G205" s="31">
        <f>SUM(E$3:E205)</f>
        <v>0.99989999999999968</v>
      </c>
    </row>
    <row r="206" spans="1:7">
      <c r="A206" s="26">
        <v>210</v>
      </c>
      <c r="B206" s="26">
        <v>1</v>
      </c>
      <c r="C206" s="26"/>
      <c r="D206" s="30">
        <f t="shared" si="6"/>
        <v>2.9999999999999997E-4</v>
      </c>
      <c r="E206" s="30">
        <f t="shared" si="7"/>
        <v>0</v>
      </c>
      <c r="F206" s="31">
        <f>SUM(D$3:D206)</f>
        <v>0.98989999999999911</v>
      </c>
      <c r="G206" s="31">
        <f>SUM(E$3:E206)</f>
        <v>0.99989999999999968</v>
      </c>
    </row>
    <row r="207" spans="1:7">
      <c r="A207" s="26">
        <v>211</v>
      </c>
      <c r="B207" s="27"/>
      <c r="C207" s="26"/>
      <c r="D207" s="30">
        <f t="shared" si="6"/>
        <v>0</v>
      </c>
      <c r="E207" s="30">
        <f t="shared" si="7"/>
        <v>0</v>
      </c>
      <c r="F207" s="31">
        <f>SUM(D$3:D207)</f>
        <v>0.98989999999999911</v>
      </c>
      <c r="G207" s="31">
        <f>SUM(E$3:E207)</f>
        <v>0.99989999999999968</v>
      </c>
    </row>
    <row r="208" spans="1:7">
      <c r="A208" s="26">
        <v>212</v>
      </c>
      <c r="B208" s="27"/>
      <c r="C208" s="26"/>
      <c r="D208" s="30">
        <f t="shared" si="6"/>
        <v>0</v>
      </c>
      <c r="E208" s="30">
        <f t="shared" si="7"/>
        <v>0</v>
      </c>
      <c r="F208" s="31">
        <f>SUM(D$3:D208)</f>
        <v>0.98989999999999911</v>
      </c>
      <c r="G208" s="31">
        <f>SUM(E$3:E208)</f>
        <v>0.99989999999999968</v>
      </c>
    </row>
    <row r="209" spans="1:7">
      <c r="A209" s="26">
        <v>213</v>
      </c>
      <c r="B209" s="26">
        <v>1</v>
      </c>
      <c r="C209" s="26"/>
      <c r="D209" s="30">
        <f t="shared" si="6"/>
        <v>2.9999999999999997E-4</v>
      </c>
      <c r="E209" s="30">
        <f t="shared" si="7"/>
        <v>0</v>
      </c>
      <c r="F209" s="31">
        <f>SUM(D$3:D209)</f>
        <v>0.99019999999999908</v>
      </c>
      <c r="G209" s="31">
        <f>SUM(E$3:E209)</f>
        <v>0.99989999999999968</v>
      </c>
    </row>
    <row r="210" spans="1:7">
      <c r="A210" s="26">
        <v>214</v>
      </c>
      <c r="B210" s="27"/>
      <c r="C210" s="26"/>
      <c r="D210" s="30">
        <f t="shared" si="6"/>
        <v>0</v>
      </c>
      <c r="E210" s="30">
        <f t="shared" si="7"/>
        <v>0</v>
      </c>
      <c r="F210" s="31">
        <f>SUM(D$3:D210)</f>
        <v>0.99019999999999908</v>
      </c>
      <c r="G210" s="31">
        <f>SUM(E$3:E210)</f>
        <v>0.99989999999999968</v>
      </c>
    </row>
    <row r="211" spans="1:7">
      <c r="A211" s="26">
        <v>215</v>
      </c>
      <c r="B211" s="26">
        <v>2</v>
      </c>
      <c r="C211" s="26"/>
      <c r="D211" s="30">
        <f t="shared" si="6"/>
        <v>5.9999999999999995E-4</v>
      </c>
      <c r="E211" s="30">
        <f t="shared" si="7"/>
        <v>0</v>
      </c>
      <c r="F211" s="31">
        <f>SUM(D$3:D211)</f>
        <v>0.99079999999999913</v>
      </c>
      <c r="G211" s="31">
        <f>SUM(E$3:E211)</f>
        <v>0.99989999999999968</v>
      </c>
    </row>
    <row r="212" spans="1:7">
      <c r="A212" s="26">
        <v>216</v>
      </c>
      <c r="B212" s="27"/>
      <c r="C212" s="26"/>
      <c r="D212" s="30">
        <f t="shared" si="6"/>
        <v>0</v>
      </c>
      <c r="E212" s="30">
        <f t="shared" si="7"/>
        <v>0</v>
      </c>
      <c r="F212" s="31">
        <f>SUM(D$3:D212)</f>
        <v>0.99079999999999913</v>
      </c>
      <c r="G212" s="31">
        <f>SUM(E$3:E212)</f>
        <v>0.99989999999999968</v>
      </c>
    </row>
    <row r="213" spans="1:7">
      <c r="A213" s="26">
        <v>217</v>
      </c>
      <c r="B213" s="27"/>
      <c r="C213" s="26"/>
      <c r="D213" s="30">
        <f t="shared" si="6"/>
        <v>0</v>
      </c>
      <c r="E213" s="30">
        <f t="shared" si="7"/>
        <v>0</v>
      </c>
      <c r="F213" s="31">
        <f>SUM(D$3:D213)</f>
        <v>0.99079999999999913</v>
      </c>
      <c r="G213" s="31">
        <f>SUM(E$3:E213)</f>
        <v>0.99989999999999968</v>
      </c>
    </row>
    <row r="214" spans="1:7">
      <c r="A214" s="26">
        <v>218</v>
      </c>
      <c r="B214" s="27"/>
      <c r="C214" s="26"/>
      <c r="D214" s="30">
        <f t="shared" si="6"/>
        <v>0</v>
      </c>
      <c r="E214" s="30">
        <f t="shared" si="7"/>
        <v>0</v>
      </c>
      <c r="F214" s="31">
        <f>SUM(D$3:D214)</f>
        <v>0.99079999999999913</v>
      </c>
      <c r="G214" s="31">
        <f>SUM(E$3:E214)</f>
        <v>0.99989999999999968</v>
      </c>
    </row>
    <row r="215" spans="1:7">
      <c r="A215" s="26">
        <v>219</v>
      </c>
      <c r="B215" s="26">
        <v>1</v>
      </c>
      <c r="C215" s="26"/>
      <c r="D215" s="30">
        <f t="shared" si="6"/>
        <v>2.9999999999999997E-4</v>
      </c>
      <c r="E215" s="30">
        <f t="shared" si="7"/>
        <v>0</v>
      </c>
      <c r="F215" s="31">
        <f>SUM(D$3:D215)</f>
        <v>0.99109999999999909</v>
      </c>
      <c r="G215" s="31">
        <f>SUM(E$3:E215)</f>
        <v>0.99989999999999968</v>
      </c>
    </row>
    <row r="216" spans="1:7">
      <c r="A216" s="26">
        <v>220</v>
      </c>
      <c r="B216" s="27"/>
      <c r="C216" s="26"/>
      <c r="D216" s="30">
        <f t="shared" si="6"/>
        <v>0</v>
      </c>
      <c r="E216" s="30">
        <f t="shared" si="7"/>
        <v>0</v>
      </c>
      <c r="F216" s="31">
        <f>SUM(D$3:D216)</f>
        <v>0.99109999999999909</v>
      </c>
      <c r="G216" s="31">
        <f>SUM(E$3:E216)</f>
        <v>0.99989999999999968</v>
      </c>
    </row>
    <row r="217" spans="1:7">
      <c r="A217" s="26">
        <v>221</v>
      </c>
      <c r="B217" s="27"/>
      <c r="C217" s="26"/>
      <c r="D217" s="30">
        <f t="shared" si="6"/>
        <v>0</v>
      </c>
      <c r="E217" s="30">
        <f t="shared" si="7"/>
        <v>0</v>
      </c>
      <c r="F217" s="31">
        <f>SUM(D$3:D217)</f>
        <v>0.99109999999999909</v>
      </c>
      <c r="G217" s="31">
        <f>SUM(E$3:E217)</f>
        <v>0.99989999999999968</v>
      </c>
    </row>
    <row r="218" spans="1:7">
      <c r="A218" s="26">
        <v>222</v>
      </c>
      <c r="B218" s="26">
        <v>1</v>
      </c>
      <c r="C218" s="26"/>
      <c r="D218" s="30">
        <f t="shared" si="6"/>
        <v>2.9999999999999997E-4</v>
      </c>
      <c r="E218" s="30">
        <f t="shared" si="7"/>
        <v>0</v>
      </c>
      <c r="F218" s="31">
        <f>SUM(D$3:D218)</f>
        <v>0.99139999999999906</v>
      </c>
      <c r="G218" s="31">
        <f>SUM(E$3:E218)</f>
        <v>0.99989999999999968</v>
      </c>
    </row>
    <row r="219" spans="1:7">
      <c r="A219" s="26">
        <v>225</v>
      </c>
      <c r="B219" s="26">
        <v>1</v>
      </c>
      <c r="C219" s="26"/>
      <c r="D219" s="30">
        <f t="shared" si="6"/>
        <v>2.9999999999999997E-4</v>
      </c>
      <c r="E219" s="30">
        <f t="shared" si="7"/>
        <v>0</v>
      </c>
      <c r="F219" s="31">
        <f>SUM(D$3:D219)</f>
        <v>0.99169999999999903</v>
      </c>
      <c r="G219" s="31">
        <f>SUM(E$3:E219)</f>
        <v>0.99989999999999968</v>
      </c>
    </row>
    <row r="220" spans="1:7">
      <c r="A220" s="26">
        <v>226</v>
      </c>
      <c r="B220" s="27"/>
      <c r="C220" s="26"/>
      <c r="D220" s="30">
        <f t="shared" si="6"/>
        <v>0</v>
      </c>
      <c r="E220" s="30">
        <f t="shared" si="7"/>
        <v>0</v>
      </c>
      <c r="F220" s="31">
        <f>SUM(D$3:D220)</f>
        <v>0.99169999999999903</v>
      </c>
      <c r="G220" s="31">
        <f>SUM(E$3:E220)</f>
        <v>0.99989999999999968</v>
      </c>
    </row>
    <row r="221" spans="1:7">
      <c r="A221" s="26">
        <v>227</v>
      </c>
      <c r="B221" s="26">
        <v>2</v>
      </c>
      <c r="C221" s="26"/>
      <c r="D221" s="30">
        <f t="shared" si="6"/>
        <v>5.9999999999999995E-4</v>
      </c>
      <c r="E221" s="30">
        <f t="shared" si="7"/>
        <v>0</v>
      </c>
      <c r="F221" s="31">
        <f>SUM(D$3:D221)</f>
        <v>0.99229999999999907</v>
      </c>
      <c r="G221" s="31">
        <f>SUM(E$3:E221)</f>
        <v>0.99989999999999968</v>
      </c>
    </row>
    <row r="222" spans="1:7">
      <c r="A222" s="26">
        <v>228</v>
      </c>
      <c r="B222" s="27"/>
      <c r="C222" s="26"/>
      <c r="D222" s="30">
        <f t="shared" si="6"/>
        <v>0</v>
      </c>
      <c r="E222" s="30">
        <f t="shared" si="7"/>
        <v>0</v>
      </c>
      <c r="F222" s="31">
        <f>SUM(D$3:D222)</f>
        <v>0.99229999999999907</v>
      </c>
      <c r="G222" s="31">
        <f>SUM(E$3:E222)</f>
        <v>0.99989999999999968</v>
      </c>
    </row>
    <row r="223" spans="1:7">
      <c r="A223" s="26">
        <v>229</v>
      </c>
      <c r="B223" s="27"/>
      <c r="C223" s="26"/>
      <c r="D223" s="30">
        <f t="shared" si="6"/>
        <v>0</v>
      </c>
      <c r="E223" s="30">
        <f t="shared" si="7"/>
        <v>0</v>
      </c>
      <c r="F223" s="31">
        <f>SUM(D$3:D223)</f>
        <v>0.99229999999999907</v>
      </c>
      <c r="G223" s="31">
        <f>SUM(E$3:E223)</f>
        <v>0.99989999999999968</v>
      </c>
    </row>
    <row r="224" spans="1:7">
      <c r="A224" s="26">
        <v>232</v>
      </c>
      <c r="B224" s="27"/>
      <c r="C224" s="26"/>
      <c r="D224" s="30">
        <f t="shared" si="6"/>
        <v>0</v>
      </c>
      <c r="E224" s="30">
        <f t="shared" si="7"/>
        <v>0</v>
      </c>
      <c r="F224" s="31">
        <f>SUM(D$3:D224)</f>
        <v>0.99229999999999907</v>
      </c>
      <c r="G224" s="31">
        <f>SUM(E$3:E224)</f>
        <v>0.99989999999999968</v>
      </c>
    </row>
    <row r="225" spans="1:7">
      <c r="A225" s="26">
        <v>233</v>
      </c>
      <c r="B225" s="26">
        <v>1</v>
      </c>
      <c r="C225" s="26"/>
      <c r="D225" s="30">
        <f t="shared" si="6"/>
        <v>2.9999999999999997E-4</v>
      </c>
      <c r="E225" s="30">
        <f t="shared" si="7"/>
        <v>0</v>
      </c>
      <c r="F225" s="31">
        <f>SUM(D$3:D225)</f>
        <v>0.99259999999999904</v>
      </c>
      <c r="G225" s="31">
        <f>SUM(E$3:E225)</f>
        <v>0.99989999999999968</v>
      </c>
    </row>
    <row r="226" spans="1:7">
      <c r="A226" s="26">
        <v>234</v>
      </c>
      <c r="B226" s="27"/>
      <c r="C226" s="26"/>
      <c r="D226" s="30">
        <f t="shared" si="6"/>
        <v>0</v>
      </c>
      <c r="E226" s="30">
        <f t="shared" si="7"/>
        <v>0</v>
      </c>
      <c r="F226" s="31">
        <f>SUM(D$3:D226)</f>
        <v>0.99259999999999904</v>
      </c>
      <c r="G226" s="31">
        <f>SUM(E$3:E226)</f>
        <v>0.99989999999999968</v>
      </c>
    </row>
    <row r="227" spans="1:7">
      <c r="A227" s="26">
        <v>235</v>
      </c>
      <c r="B227" s="26">
        <v>1</v>
      </c>
      <c r="C227" s="26"/>
      <c r="D227" s="30">
        <f t="shared" si="6"/>
        <v>2.9999999999999997E-4</v>
      </c>
      <c r="E227" s="30">
        <f t="shared" si="7"/>
        <v>0</v>
      </c>
      <c r="F227" s="31">
        <f>SUM(D$3:D227)</f>
        <v>0.99289999999999901</v>
      </c>
      <c r="G227" s="31">
        <f>SUM(E$3:E227)</f>
        <v>0.99989999999999968</v>
      </c>
    </row>
    <row r="228" spans="1:7">
      <c r="A228" s="26">
        <v>236</v>
      </c>
      <c r="B228" s="27"/>
      <c r="C228" s="26"/>
      <c r="D228" s="30">
        <f t="shared" si="6"/>
        <v>0</v>
      </c>
      <c r="E228" s="30">
        <f t="shared" si="7"/>
        <v>0</v>
      </c>
      <c r="F228" s="31">
        <f>SUM(D$3:D228)</f>
        <v>0.99289999999999901</v>
      </c>
      <c r="G228" s="31">
        <f>SUM(E$3:E228)</f>
        <v>0.99989999999999968</v>
      </c>
    </row>
    <row r="229" spans="1:7">
      <c r="A229" s="26">
        <v>238</v>
      </c>
      <c r="B229" s="26">
        <v>1</v>
      </c>
      <c r="C229" s="26"/>
      <c r="D229" s="30">
        <f t="shared" si="6"/>
        <v>2.9999999999999997E-4</v>
      </c>
      <c r="E229" s="30">
        <f t="shared" si="7"/>
        <v>0</v>
      </c>
      <c r="F229" s="31">
        <f>SUM(D$3:D229)</f>
        <v>0.99319999999999897</v>
      </c>
      <c r="G229" s="31">
        <f>SUM(E$3:E229)</f>
        <v>0.99989999999999968</v>
      </c>
    </row>
    <row r="230" spans="1:7">
      <c r="A230" s="26">
        <v>241</v>
      </c>
      <c r="B230" s="27"/>
      <c r="C230" s="26"/>
      <c r="D230" s="30">
        <f t="shared" si="6"/>
        <v>0</v>
      </c>
      <c r="E230" s="30">
        <f t="shared" si="7"/>
        <v>0</v>
      </c>
      <c r="F230" s="31">
        <f>SUM(D$3:D230)</f>
        <v>0.99319999999999897</v>
      </c>
      <c r="G230" s="31">
        <f>SUM(E$3:E230)</f>
        <v>0.99989999999999968</v>
      </c>
    </row>
    <row r="231" spans="1:7">
      <c r="A231" s="26">
        <v>242</v>
      </c>
      <c r="B231" s="26">
        <v>1</v>
      </c>
      <c r="C231" s="26"/>
      <c r="D231" s="30">
        <f t="shared" si="6"/>
        <v>2.9999999999999997E-4</v>
      </c>
      <c r="E231" s="30">
        <f t="shared" si="7"/>
        <v>0</v>
      </c>
      <c r="F231" s="31">
        <f>SUM(D$3:D231)</f>
        <v>0.99349999999999894</v>
      </c>
      <c r="G231" s="31">
        <f>SUM(E$3:E231)</f>
        <v>0.99989999999999968</v>
      </c>
    </row>
    <row r="232" spans="1:7">
      <c r="A232" s="26">
        <v>243</v>
      </c>
      <c r="B232" s="26">
        <v>1</v>
      </c>
      <c r="C232" s="26"/>
      <c r="D232" s="30">
        <f t="shared" si="6"/>
        <v>2.9999999999999997E-4</v>
      </c>
      <c r="E232" s="30">
        <f t="shared" si="7"/>
        <v>0</v>
      </c>
      <c r="F232" s="31">
        <f>SUM(D$3:D232)</f>
        <v>0.99379999999999891</v>
      </c>
      <c r="G232" s="31">
        <f>SUM(E$3:E232)</f>
        <v>0.99989999999999968</v>
      </c>
    </row>
    <row r="233" spans="1:7">
      <c r="A233" s="26">
        <v>244</v>
      </c>
      <c r="B233" s="27"/>
      <c r="C233" s="26"/>
      <c r="D233" s="30">
        <f t="shared" si="6"/>
        <v>0</v>
      </c>
      <c r="E233" s="30">
        <f t="shared" si="7"/>
        <v>0</v>
      </c>
      <c r="F233" s="31">
        <f>SUM(D$3:D233)</f>
        <v>0.99379999999999891</v>
      </c>
      <c r="G233" s="31">
        <f>SUM(E$3:E233)</f>
        <v>0.99989999999999968</v>
      </c>
    </row>
    <row r="234" spans="1:7">
      <c r="A234" s="26">
        <v>245</v>
      </c>
      <c r="B234" s="27"/>
      <c r="C234" s="26"/>
      <c r="D234" s="30">
        <f t="shared" si="6"/>
        <v>0</v>
      </c>
      <c r="E234" s="30">
        <f t="shared" si="7"/>
        <v>0</v>
      </c>
      <c r="F234" s="31">
        <f>SUM(D$3:D234)</f>
        <v>0.99379999999999891</v>
      </c>
      <c r="G234" s="31">
        <f>SUM(E$3:E234)</f>
        <v>0.99989999999999968</v>
      </c>
    </row>
    <row r="235" spans="1:7">
      <c r="A235" s="26">
        <v>246</v>
      </c>
      <c r="B235" s="27"/>
      <c r="C235" s="26"/>
      <c r="D235" s="30">
        <f t="shared" si="6"/>
        <v>0</v>
      </c>
      <c r="E235" s="30">
        <f t="shared" si="7"/>
        <v>0</v>
      </c>
      <c r="F235" s="31">
        <f>SUM(D$3:D235)</f>
        <v>0.99379999999999891</v>
      </c>
      <c r="G235" s="31">
        <f>SUM(E$3:E235)</f>
        <v>0.99989999999999968</v>
      </c>
    </row>
    <row r="236" spans="1:7">
      <c r="A236" s="26">
        <v>247</v>
      </c>
      <c r="B236" s="27"/>
      <c r="C236" s="26"/>
      <c r="D236" s="30">
        <f t="shared" si="6"/>
        <v>0</v>
      </c>
      <c r="E236" s="30">
        <f t="shared" si="7"/>
        <v>0</v>
      </c>
      <c r="F236" s="31">
        <f>SUM(D$3:D236)</f>
        <v>0.99379999999999891</v>
      </c>
      <c r="G236" s="31">
        <f>SUM(E$3:E236)</f>
        <v>0.99989999999999968</v>
      </c>
    </row>
    <row r="237" spans="1:7">
      <c r="A237" s="26">
        <v>248</v>
      </c>
      <c r="B237" s="27"/>
      <c r="C237" s="26"/>
      <c r="D237" s="30">
        <f t="shared" si="6"/>
        <v>0</v>
      </c>
      <c r="E237" s="30">
        <f t="shared" si="7"/>
        <v>0</v>
      </c>
      <c r="F237" s="31">
        <f>SUM(D$3:D237)</f>
        <v>0.99379999999999891</v>
      </c>
      <c r="G237" s="31">
        <f>SUM(E$3:E237)</f>
        <v>0.99989999999999968</v>
      </c>
    </row>
    <row r="238" spans="1:7">
      <c r="A238" s="26">
        <v>250</v>
      </c>
      <c r="B238" s="27"/>
      <c r="C238" s="26"/>
      <c r="D238" s="30">
        <f t="shared" si="6"/>
        <v>0</v>
      </c>
      <c r="E238" s="30">
        <f t="shared" si="7"/>
        <v>0</v>
      </c>
      <c r="F238" s="31">
        <f>SUM(D$3:D238)</f>
        <v>0.99379999999999891</v>
      </c>
      <c r="G238" s="31">
        <f>SUM(E$3:E238)</f>
        <v>0.99989999999999968</v>
      </c>
    </row>
    <row r="239" spans="1:7">
      <c r="A239" s="26">
        <v>251</v>
      </c>
      <c r="B239" s="27"/>
      <c r="C239" s="26">
        <v>1</v>
      </c>
      <c r="D239" s="30">
        <f t="shared" si="6"/>
        <v>0</v>
      </c>
      <c r="E239" s="30">
        <f t="shared" si="7"/>
        <v>8.0000000000000004E-4</v>
      </c>
      <c r="F239" s="31">
        <f>SUM(D$3:D239)</f>
        <v>0.99379999999999891</v>
      </c>
      <c r="G239" s="31">
        <f>SUM(E$3:E239)</f>
        <v>1.0006999999999997</v>
      </c>
    </row>
    <row r="240" spans="1:7">
      <c r="A240" s="26">
        <v>252</v>
      </c>
      <c r="B240" s="27"/>
      <c r="C240" s="26"/>
      <c r="D240" s="30">
        <f t="shared" si="6"/>
        <v>0</v>
      </c>
      <c r="E240" s="30">
        <f t="shared" si="7"/>
        <v>0</v>
      </c>
      <c r="F240" s="31">
        <f>SUM(D$3:D240)</f>
        <v>0.99379999999999891</v>
      </c>
      <c r="G240" s="31">
        <f>SUM(E$3:E240)</f>
        <v>1.0006999999999997</v>
      </c>
    </row>
    <row r="241" spans="1:7">
      <c r="A241" s="26">
        <v>253</v>
      </c>
      <c r="B241" s="27"/>
      <c r="C241" s="26">
        <v>1</v>
      </c>
      <c r="D241" s="30">
        <f t="shared" si="6"/>
        <v>0</v>
      </c>
      <c r="E241" s="30">
        <f t="shared" si="7"/>
        <v>8.0000000000000004E-4</v>
      </c>
      <c r="F241" s="31">
        <f>SUM(D$3:D241)</f>
        <v>0.99379999999999891</v>
      </c>
      <c r="G241" s="31">
        <f>SUM(E$3:E241)</f>
        <v>1.0014999999999996</v>
      </c>
    </row>
    <row r="242" spans="1:7">
      <c r="A242" s="26">
        <v>255</v>
      </c>
      <c r="B242" s="27"/>
      <c r="C242" s="26"/>
      <c r="D242" s="30">
        <f t="shared" si="6"/>
        <v>0</v>
      </c>
      <c r="E242" s="30">
        <f t="shared" si="7"/>
        <v>0</v>
      </c>
      <c r="F242" s="31">
        <f>SUM(D$3:D242)</f>
        <v>0.99379999999999891</v>
      </c>
      <c r="G242" s="31">
        <f>SUM(E$3:E242)</f>
        <v>1.0014999999999996</v>
      </c>
    </row>
    <row r="243" spans="1:7">
      <c r="A243" s="26">
        <v>258</v>
      </c>
      <c r="B243" s="27"/>
      <c r="C243" s="26"/>
      <c r="D243" s="30">
        <f t="shared" si="6"/>
        <v>0</v>
      </c>
      <c r="E243" s="30">
        <f t="shared" si="7"/>
        <v>0</v>
      </c>
      <c r="F243" s="31">
        <f>SUM(D$3:D243)</f>
        <v>0.99379999999999891</v>
      </c>
      <c r="G243" s="31">
        <f>SUM(E$3:E243)</f>
        <v>1.0014999999999996</v>
      </c>
    </row>
    <row r="244" spans="1:7">
      <c r="A244" s="26">
        <v>259</v>
      </c>
      <c r="B244" s="27"/>
      <c r="C244" s="26"/>
      <c r="D244" s="30">
        <f t="shared" si="6"/>
        <v>0</v>
      </c>
      <c r="E244" s="30">
        <f t="shared" si="7"/>
        <v>0</v>
      </c>
      <c r="F244" s="31">
        <f>SUM(D$3:D244)</f>
        <v>0.99379999999999891</v>
      </c>
      <c r="G244" s="31">
        <f>SUM(E$3:E244)</f>
        <v>1.0014999999999996</v>
      </c>
    </row>
    <row r="245" spans="1:7">
      <c r="A245" s="26">
        <v>260</v>
      </c>
      <c r="B245" s="27"/>
      <c r="C245" s="26"/>
      <c r="D245" s="30">
        <f t="shared" si="6"/>
        <v>0</v>
      </c>
      <c r="E245" s="30">
        <f t="shared" si="7"/>
        <v>0</v>
      </c>
      <c r="F245" s="31">
        <f>SUM(D$3:D245)</f>
        <v>0.99379999999999891</v>
      </c>
      <c r="G245" s="31">
        <f>SUM(E$3:E245)</f>
        <v>1.0014999999999996</v>
      </c>
    </row>
    <row r="246" spans="1:7">
      <c r="A246" s="26">
        <v>262</v>
      </c>
      <c r="B246" s="27"/>
      <c r="C246" s="26"/>
      <c r="D246" s="30">
        <f t="shared" si="6"/>
        <v>0</v>
      </c>
      <c r="E246" s="30">
        <f t="shared" si="7"/>
        <v>0</v>
      </c>
      <c r="F246" s="31">
        <f>SUM(D$3:D246)</f>
        <v>0.99379999999999891</v>
      </c>
      <c r="G246" s="31">
        <f>SUM(E$3:E246)</f>
        <v>1.0014999999999996</v>
      </c>
    </row>
    <row r="247" spans="1:7">
      <c r="A247" s="26">
        <v>264</v>
      </c>
      <c r="B247" s="26">
        <v>1</v>
      </c>
      <c r="C247" s="26"/>
      <c r="D247" s="30">
        <f t="shared" si="6"/>
        <v>2.9999999999999997E-4</v>
      </c>
      <c r="E247" s="30">
        <f t="shared" si="7"/>
        <v>0</v>
      </c>
      <c r="F247" s="31">
        <f>SUM(D$3:D247)</f>
        <v>0.99409999999999887</v>
      </c>
      <c r="G247" s="31">
        <f>SUM(E$3:E247)</f>
        <v>1.0014999999999996</v>
      </c>
    </row>
    <row r="248" spans="1:7">
      <c r="A248" s="26">
        <v>265</v>
      </c>
      <c r="B248" s="27"/>
      <c r="C248" s="26"/>
      <c r="D248" s="30">
        <f t="shared" si="6"/>
        <v>0</v>
      </c>
      <c r="E248" s="30">
        <f t="shared" si="7"/>
        <v>0</v>
      </c>
      <c r="F248" s="31">
        <f>SUM(D$3:D248)</f>
        <v>0.99409999999999887</v>
      </c>
      <c r="G248" s="31">
        <f>SUM(E$3:E248)</f>
        <v>1.0014999999999996</v>
      </c>
    </row>
    <row r="249" spans="1:7">
      <c r="A249" s="26">
        <v>266</v>
      </c>
      <c r="B249" s="27"/>
      <c r="C249" s="26"/>
      <c r="D249" s="30">
        <f t="shared" si="6"/>
        <v>0</v>
      </c>
      <c r="E249" s="30">
        <f t="shared" si="7"/>
        <v>0</v>
      </c>
      <c r="F249" s="31">
        <f>SUM(D$3:D249)</f>
        <v>0.99409999999999887</v>
      </c>
      <c r="G249" s="31">
        <f>SUM(E$3:E249)</f>
        <v>1.0014999999999996</v>
      </c>
    </row>
    <row r="250" spans="1:7">
      <c r="A250" s="26">
        <v>267</v>
      </c>
      <c r="B250" s="26">
        <v>1</v>
      </c>
      <c r="C250" s="26"/>
      <c r="D250" s="30">
        <f t="shared" si="6"/>
        <v>2.9999999999999997E-4</v>
      </c>
      <c r="E250" s="30">
        <f t="shared" si="7"/>
        <v>0</v>
      </c>
      <c r="F250" s="31">
        <f>SUM(D$3:D250)</f>
        <v>0.99439999999999884</v>
      </c>
      <c r="G250" s="31">
        <f>SUM(E$3:E250)</f>
        <v>1.0014999999999996</v>
      </c>
    </row>
    <row r="251" spans="1:7">
      <c r="A251" s="26">
        <v>268</v>
      </c>
      <c r="B251" s="27"/>
      <c r="C251" s="26"/>
      <c r="D251" s="30">
        <f t="shared" si="6"/>
        <v>0</v>
      </c>
      <c r="E251" s="30">
        <f t="shared" si="7"/>
        <v>0</v>
      </c>
      <c r="F251" s="31">
        <f>SUM(D$3:D251)</f>
        <v>0.99439999999999884</v>
      </c>
      <c r="G251" s="31">
        <f>SUM(E$3:E251)</f>
        <v>1.0014999999999996</v>
      </c>
    </row>
    <row r="252" spans="1:7">
      <c r="A252" s="26">
        <v>269</v>
      </c>
      <c r="B252" s="27"/>
      <c r="C252" s="26"/>
      <c r="D252" s="30">
        <f t="shared" si="6"/>
        <v>0</v>
      </c>
      <c r="E252" s="30">
        <f t="shared" si="7"/>
        <v>0</v>
      </c>
      <c r="F252" s="31">
        <f>SUM(D$3:D252)</f>
        <v>0.99439999999999884</v>
      </c>
      <c r="G252" s="31">
        <f>SUM(E$3:E252)</f>
        <v>1.0014999999999996</v>
      </c>
    </row>
    <row r="253" spans="1:7">
      <c r="A253" s="26">
        <v>270</v>
      </c>
      <c r="B253" s="27"/>
      <c r="C253" s="26"/>
      <c r="D253" s="30">
        <f t="shared" si="6"/>
        <v>0</v>
      </c>
      <c r="E253" s="30">
        <f t="shared" si="7"/>
        <v>0</v>
      </c>
      <c r="F253" s="31">
        <f>SUM(D$3:D253)</f>
        <v>0.99439999999999884</v>
      </c>
      <c r="G253" s="31">
        <f>SUM(E$3:E253)</f>
        <v>1.0014999999999996</v>
      </c>
    </row>
    <row r="254" spans="1:7">
      <c r="A254" s="26">
        <v>271</v>
      </c>
      <c r="B254" s="26">
        <v>2</v>
      </c>
      <c r="C254" s="26"/>
      <c r="D254" s="30">
        <f t="shared" si="6"/>
        <v>5.9999999999999995E-4</v>
      </c>
      <c r="E254" s="30">
        <f t="shared" si="7"/>
        <v>0</v>
      </c>
      <c r="F254" s="31">
        <f>SUM(D$3:D254)</f>
        <v>0.99499999999999889</v>
      </c>
      <c r="G254" s="31">
        <f>SUM(E$3:E254)</f>
        <v>1.0014999999999996</v>
      </c>
    </row>
    <row r="255" spans="1:7">
      <c r="A255" s="26">
        <v>272</v>
      </c>
      <c r="B255" s="27"/>
      <c r="C255" s="26"/>
      <c r="D255" s="30">
        <f t="shared" si="6"/>
        <v>0</v>
      </c>
      <c r="E255" s="30">
        <f t="shared" si="7"/>
        <v>0</v>
      </c>
      <c r="F255" s="31">
        <f>SUM(D$3:D255)</f>
        <v>0.99499999999999889</v>
      </c>
      <c r="G255" s="31">
        <f>SUM(E$3:E255)</f>
        <v>1.0014999999999996</v>
      </c>
    </row>
    <row r="256" spans="1:7">
      <c r="A256" s="26">
        <v>274</v>
      </c>
      <c r="B256" s="27"/>
      <c r="C256" s="26"/>
      <c r="D256" s="30">
        <f t="shared" si="6"/>
        <v>0</v>
      </c>
      <c r="E256" s="30">
        <f t="shared" si="7"/>
        <v>0</v>
      </c>
      <c r="F256" s="31">
        <f>SUM(D$3:D256)</f>
        <v>0.99499999999999889</v>
      </c>
      <c r="G256" s="31">
        <f>SUM(E$3:E256)</f>
        <v>1.0014999999999996</v>
      </c>
    </row>
    <row r="257" spans="1:7">
      <c r="A257" s="26">
        <v>275</v>
      </c>
      <c r="B257" s="27"/>
      <c r="C257" s="26"/>
      <c r="D257" s="30">
        <f t="shared" si="6"/>
        <v>0</v>
      </c>
      <c r="E257" s="30">
        <f t="shared" si="7"/>
        <v>0</v>
      </c>
      <c r="F257" s="31">
        <f>SUM(D$3:D257)</f>
        <v>0.99499999999999889</v>
      </c>
      <c r="G257" s="31">
        <f>SUM(E$3:E257)</f>
        <v>1.0014999999999996</v>
      </c>
    </row>
    <row r="258" spans="1:7">
      <c r="A258" s="26">
        <v>276</v>
      </c>
      <c r="B258" s="27"/>
      <c r="C258" s="26"/>
      <c r="D258" s="30">
        <f t="shared" si="6"/>
        <v>0</v>
      </c>
      <c r="E258" s="30">
        <f t="shared" si="7"/>
        <v>0</v>
      </c>
      <c r="F258" s="31">
        <f>SUM(D$3:D258)</f>
        <v>0.99499999999999889</v>
      </c>
      <c r="G258" s="31">
        <f>SUM(E$3:E258)</f>
        <v>1.0014999999999996</v>
      </c>
    </row>
    <row r="259" spans="1:7">
      <c r="A259" s="26">
        <v>277</v>
      </c>
      <c r="B259" s="27"/>
      <c r="C259" s="26"/>
      <c r="D259" s="30">
        <f t="shared" si="6"/>
        <v>0</v>
      </c>
      <c r="E259" s="30">
        <f t="shared" si="7"/>
        <v>0</v>
      </c>
      <c r="F259" s="31">
        <f>SUM(D$3:D259)</f>
        <v>0.99499999999999889</v>
      </c>
      <c r="G259" s="31">
        <f>SUM(E$3:E259)</f>
        <v>1.0014999999999996</v>
      </c>
    </row>
    <row r="260" spans="1:7">
      <c r="A260" s="26">
        <v>279</v>
      </c>
      <c r="B260" s="27"/>
      <c r="C260" s="26"/>
      <c r="D260" s="30">
        <f t="shared" ref="D260:D323" si="8">ROUND(B260/$B$1,4)</f>
        <v>0</v>
      </c>
      <c r="E260" s="30">
        <f t="shared" ref="E260:E323" si="9">ROUND(C260/$C$1,4)</f>
        <v>0</v>
      </c>
      <c r="F260" s="31">
        <f>SUM(D$3:D260)</f>
        <v>0.99499999999999889</v>
      </c>
      <c r="G260" s="31">
        <f>SUM(E$3:E260)</f>
        <v>1.0014999999999996</v>
      </c>
    </row>
    <row r="261" spans="1:7">
      <c r="A261" s="26">
        <v>281</v>
      </c>
      <c r="B261" s="27"/>
      <c r="C261" s="26"/>
      <c r="D261" s="30">
        <f t="shared" si="8"/>
        <v>0</v>
      </c>
      <c r="E261" s="30">
        <f t="shared" si="9"/>
        <v>0</v>
      </c>
      <c r="F261" s="31">
        <f>SUM(D$3:D261)</f>
        <v>0.99499999999999889</v>
      </c>
      <c r="G261" s="31">
        <f>SUM(E$3:E261)</f>
        <v>1.0014999999999996</v>
      </c>
    </row>
    <row r="262" spans="1:7">
      <c r="A262" s="26">
        <v>284</v>
      </c>
      <c r="B262" s="27"/>
      <c r="C262" s="26"/>
      <c r="D262" s="30">
        <f t="shared" si="8"/>
        <v>0</v>
      </c>
      <c r="E262" s="30">
        <f t="shared" si="9"/>
        <v>0</v>
      </c>
      <c r="F262" s="31">
        <f>SUM(D$3:D262)</f>
        <v>0.99499999999999889</v>
      </c>
      <c r="G262" s="31">
        <f>SUM(E$3:E262)</f>
        <v>1.0014999999999996</v>
      </c>
    </row>
    <row r="263" spans="1:7">
      <c r="A263" s="26">
        <v>285</v>
      </c>
      <c r="B263" s="26">
        <v>1</v>
      </c>
      <c r="C263" s="26"/>
      <c r="D263" s="30">
        <f t="shared" si="8"/>
        <v>2.9999999999999997E-4</v>
      </c>
      <c r="E263" s="30">
        <f t="shared" si="9"/>
        <v>0</v>
      </c>
      <c r="F263" s="31">
        <f>SUM(D$3:D263)</f>
        <v>0.99529999999999885</v>
      </c>
      <c r="G263" s="31">
        <f>SUM(E$3:E263)</f>
        <v>1.0014999999999996</v>
      </c>
    </row>
    <row r="264" spans="1:7">
      <c r="A264" s="26">
        <v>286</v>
      </c>
      <c r="B264" s="27"/>
      <c r="C264" s="26"/>
      <c r="D264" s="30">
        <f t="shared" si="8"/>
        <v>0</v>
      </c>
      <c r="E264" s="30">
        <f t="shared" si="9"/>
        <v>0</v>
      </c>
      <c r="F264" s="31">
        <f>SUM(D$3:D264)</f>
        <v>0.99529999999999885</v>
      </c>
      <c r="G264" s="31">
        <f>SUM(E$3:E264)</f>
        <v>1.0014999999999996</v>
      </c>
    </row>
    <row r="265" spans="1:7">
      <c r="A265" s="26">
        <v>287</v>
      </c>
      <c r="B265" s="27"/>
      <c r="C265" s="26"/>
      <c r="D265" s="30">
        <f t="shared" si="8"/>
        <v>0</v>
      </c>
      <c r="E265" s="30">
        <f t="shared" si="9"/>
        <v>0</v>
      </c>
      <c r="F265" s="31">
        <f>SUM(D$3:D265)</f>
        <v>0.99529999999999885</v>
      </c>
      <c r="G265" s="31">
        <f>SUM(E$3:E265)</f>
        <v>1.0014999999999996</v>
      </c>
    </row>
    <row r="266" spans="1:7">
      <c r="A266" s="26">
        <v>290</v>
      </c>
      <c r="B266" s="27"/>
      <c r="C266" s="26"/>
      <c r="D266" s="30">
        <f t="shared" si="8"/>
        <v>0</v>
      </c>
      <c r="E266" s="30">
        <f t="shared" si="9"/>
        <v>0</v>
      </c>
      <c r="F266" s="31">
        <f>SUM(D$3:D266)</f>
        <v>0.99529999999999885</v>
      </c>
      <c r="G266" s="31">
        <f>SUM(E$3:E266)</f>
        <v>1.0014999999999996</v>
      </c>
    </row>
    <row r="267" spans="1:7">
      <c r="A267" s="26">
        <v>291</v>
      </c>
      <c r="B267" s="27"/>
      <c r="C267" s="26"/>
      <c r="D267" s="30">
        <f t="shared" si="8"/>
        <v>0</v>
      </c>
      <c r="E267" s="30">
        <f t="shared" si="9"/>
        <v>0</v>
      </c>
      <c r="F267" s="31">
        <f>SUM(D$3:D267)</f>
        <v>0.99529999999999885</v>
      </c>
      <c r="G267" s="31">
        <f>SUM(E$3:E267)</f>
        <v>1.0014999999999996</v>
      </c>
    </row>
    <row r="268" spans="1:7">
      <c r="A268" s="26">
        <v>299</v>
      </c>
      <c r="B268" s="27"/>
      <c r="C268" s="26"/>
      <c r="D268" s="30">
        <f t="shared" si="8"/>
        <v>0</v>
      </c>
      <c r="E268" s="30">
        <f t="shared" si="9"/>
        <v>0</v>
      </c>
      <c r="F268" s="31">
        <f>SUM(D$3:D268)</f>
        <v>0.99529999999999885</v>
      </c>
      <c r="G268" s="31">
        <f>SUM(E$3:E268)</f>
        <v>1.0014999999999996</v>
      </c>
    </row>
    <row r="269" spans="1:7">
      <c r="A269" s="26">
        <v>302</v>
      </c>
      <c r="B269" s="26">
        <v>1</v>
      </c>
      <c r="C269" s="26"/>
      <c r="D269" s="30">
        <f t="shared" si="8"/>
        <v>2.9999999999999997E-4</v>
      </c>
      <c r="E269" s="30">
        <f t="shared" si="9"/>
        <v>0</v>
      </c>
      <c r="F269" s="31">
        <f>SUM(D$3:D269)</f>
        <v>0.99559999999999882</v>
      </c>
      <c r="G269" s="31">
        <f>SUM(E$3:E269)</f>
        <v>1.0014999999999996</v>
      </c>
    </row>
    <row r="270" spans="1:7">
      <c r="A270" s="26">
        <v>309</v>
      </c>
      <c r="B270" s="27"/>
      <c r="C270" s="26"/>
      <c r="D270" s="30">
        <f t="shared" si="8"/>
        <v>0</v>
      </c>
      <c r="E270" s="30">
        <f t="shared" si="9"/>
        <v>0</v>
      </c>
      <c r="F270" s="31">
        <f>SUM(D$3:D270)</f>
        <v>0.99559999999999882</v>
      </c>
      <c r="G270" s="31">
        <f>SUM(E$3:E270)</f>
        <v>1.0014999999999996</v>
      </c>
    </row>
    <row r="271" spans="1:7">
      <c r="A271" s="26">
        <v>310</v>
      </c>
      <c r="B271" s="27"/>
      <c r="C271" s="26"/>
      <c r="D271" s="30">
        <f t="shared" si="8"/>
        <v>0</v>
      </c>
      <c r="E271" s="30">
        <f t="shared" si="9"/>
        <v>0</v>
      </c>
      <c r="F271" s="31">
        <f>SUM(D$3:D271)</f>
        <v>0.99559999999999882</v>
      </c>
      <c r="G271" s="31">
        <f>SUM(E$3:E271)</f>
        <v>1.0014999999999996</v>
      </c>
    </row>
    <row r="272" spans="1:7">
      <c r="A272" s="26">
        <v>311</v>
      </c>
      <c r="B272" s="26">
        <v>1</v>
      </c>
      <c r="C272" s="26"/>
      <c r="D272" s="30">
        <f t="shared" si="8"/>
        <v>2.9999999999999997E-4</v>
      </c>
      <c r="E272" s="30">
        <f t="shared" si="9"/>
        <v>0</v>
      </c>
      <c r="F272" s="31">
        <f>SUM(D$3:D272)</f>
        <v>0.99589999999999879</v>
      </c>
      <c r="G272" s="31">
        <f>SUM(E$3:E272)</f>
        <v>1.0014999999999996</v>
      </c>
    </row>
    <row r="273" spans="1:7">
      <c r="A273" s="26">
        <v>313</v>
      </c>
      <c r="B273" s="27"/>
      <c r="C273" s="26"/>
      <c r="D273" s="30">
        <f t="shared" si="8"/>
        <v>0</v>
      </c>
      <c r="E273" s="30">
        <f t="shared" si="9"/>
        <v>0</v>
      </c>
      <c r="F273" s="31">
        <f>SUM(D$3:D273)</f>
        <v>0.99589999999999879</v>
      </c>
      <c r="G273" s="31">
        <f>SUM(E$3:E273)</f>
        <v>1.0014999999999996</v>
      </c>
    </row>
    <row r="274" spans="1:7">
      <c r="A274" s="26">
        <v>316</v>
      </c>
      <c r="B274" s="27"/>
      <c r="C274" s="26"/>
      <c r="D274" s="30">
        <f t="shared" si="8"/>
        <v>0</v>
      </c>
      <c r="E274" s="30">
        <f t="shared" si="9"/>
        <v>0</v>
      </c>
      <c r="F274" s="31">
        <f>SUM(D$3:D274)</f>
        <v>0.99589999999999879</v>
      </c>
      <c r="G274" s="31">
        <f>SUM(E$3:E274)</f>
        <v>1.0014999999999996</v>
      </c>
    </row>
    <row r="275" spans="1:7">
      <c r="A275" s="26">
        <v>317</v>
      </c>
      <c r="B275" s="26">
        <v>1</v>
      </c>
      <c r="C275" s="26"/>
      <c r="D275" s="30">
        <f t="shared" si="8"/>
        <v>2.9999999999999997E-4</v>
      </c>
      <c r="E275" s="30">
        <f t="shared" si="9"/>
        <v>0</v>
      </c>
      <c r="F275" s="31">
        <f>SUM(D$3:D275)</f>
        <v>0.99619999999999875</v>
      </c>
      <c r="G275" s="31">
        <f>SUM(E$3:E275)</f>
        <v>1.0014999999999996</v>
      </c>
    </row>
    <row r="276" spans="1:7">
      <c r="A276" s="26">
        <v>320</v>
      </c>
      <c r="B276" s="27"/>
      <c r="C276" s="26"/>
      <c r="D276" s="30">
        <f t="shared" si="8"/>
        <v>0</v>
      </c>
      <c r="E276" s="30">
        <f t="shared" si="9"/>
        <v>0</v>
      </c>
      <c r="F276" s="31">
        <f>SUM(D$3:D276)</f>
        <v>0.99619999999999875</v>
      </c>
      <c r="G276" s="31">
        <f>SUM(E$3:E276)</f>
        <v>1.0014999999999996</v>
      </c>
    </row>
    <row r="277" spans="1:7">
      <c r="A277" s="26">
        <v>321</v>
      </c>
      <c r="B277" s="27"/>
      <c r="C277" s="26"/>
      <c r="D277" s="30">
        <f t="shared" si="8"/>
        <v>0</v>
      </c>
      <c r="E277" s="30">
        <f t="shared" si="9"/>
        <v>0</v>
      </c>
      <c r="F277" s="31">
        <f>SUM(D$3:D277)</f>
        <v>0.99619999999999875</v>
      </c>
      <c r="G277" s="31">
        <f>SUM(E$3:E277)</f>
        <v>1.0014999999999996</v>
      </c>
    </row>
    <row r="278" spans="1:7">
      <c r="A278" s="26">
        <v>322</v>
      </c>
      <c r="B278" s="27"/>
      <c r="C278" s="26"/>
      <c r="D278" s="30">
        <f t="shared" si="8"/>
        <v>0</v>
      </c>
      <c r="E278" s="30">
        <f t="shared" si="9"/>
        <v>0</v>
      </c>
      <c r="F278" s="31">
        <f>SUM(D$3:D278)</f>
        <v>0.99619999999999875</v>
      </c>
      <c r="G278" s="31">
        <f>SUM(E$3:E278)</f>
        <v>1.0014999999999996</v>
      </c>
    </row>
    <row r="279" spans="1:7">
      <c r="A279" s="26">
        <v>323</v>
      </c>
      <c r="B279" s="26">
        <v>1</v>
      </c>
      <c r="C279" s="26"/>
      <c r="D279" s="30">
        <f t="shared" si="8"/>
        <v>2.9999999999999997E-4</v>
      </c>
      <c r="E279" s="30">
        <f t="shared" si="9"/>
        <v>0</v>
      </c>
      <c r="F279" s="31">
        <f>SUM(D$3:D279)</f>
        <v>0.99649999999999872</v>
      </c>
      <c r="G279" s="31">
        <f>SUM(E$3:E279)</f>
        <v>1.0014999999999996</v>
      </c>
    </row>
    <row r="280" spans="1:7">
      <c r="A280" s="26">
        <v>324</v>
      </c>
      <c r="B280" s="26">
        <v>1</v>
      </c>
      <c r="C280" s="26"/>
      <c r="D280" s="30">
        <f t="shared" si="8"/>
        <v>2.9999999999999997E-4</v>
      </c>
      <c r="E280" s="30">
        <f t="shared" si="9"/>
        <v>0</v>
      </c>
      <c r="F280" s="31">
        <f>SUM(D$3:D280)</f>
        <v>0.99679999999999869</v>
      </c>
      <c r="G280" s="31">
        <f>SUM(E$3:E280)</f>
        <v>1.0014999999999996</v>
      </c>
    </row>
    <row r="281" spans="1:7">
      <c r="A281" s="26">
        <v>328</v>
      </c>
      <c r="B281" s="26">
        <v>1</v>
      </c>
      <c r="C281" s="26"/>
      <c r="D281" s="30">
        <f t="shared" si="8"/>
        <v>2.9999999999999997E-4</v>
      </c>
      <c r="E281" s="30">
        <f t="shared" si="9"/>
        <v>0</v>
      </c>
      <c r="F281" s="31">
        <f>SUM(D$3:D281)</f>
        <v>0.99709999999999865</v>
      </c>
      <c r="G281" s="31">
        <f>SUM(E$3:E281)</f>
        <v>1.0014999999999996</v>
      </c>
    </row>
    <row r="282" spans="1:7">
      <c r="A282" s="26">
        <v>330</v>
      </c>
      <c r="B282" s="26">
        <v>1</v>
      </c>
      <c r="C282" s="26"/>
      <c r="D282" s="30">
        <f t="shared" si="8"/>
        <v>2.9999999999999997E-4</v>
      </c>
      <c r="E282" s="30">
        <f t="shared" si="9"/>
        <v>0</v>
      </c>
      <c r="F282" s="31">
        <f>SUM(D$3:D282)</f>
        <v>0.99739999999999862</v>
      </c>
      <c r="G282" s="31">
        <f>SUM(E$3:E282)</f>
        <v>1.0014999999999996</v>
      </c>
    </row>
    <row r="283" spans="1:7">
      <c r="A283" s="26">
        <v>331</v>
      </c>
      <c r="B283" s="27"/>
      <c r="C283" s="26"/>
      <c r="D283" s="30">
        <f t="shared" si="8"/>
        <v>0</v>
      </c>
      <c r="E283" s="30">
        <f t="shared" si="9"/>
        <v>0</v>
      </c>
      <c r="F283" s="31">
        <f>SUM(D$3:D283)</f>
        <v>0.99739999999999862</v>
      </c>
      <c r="G283" s="31">
        <f>SUM(E$3:E283)</f>
        <v>1.0014999999999996</v>
      </c>
    </row>
    <row r="284" spans="1:7">
      <c r="A284" s="26">
        <v>333</v>
      </c>
      <c r="B284" s="27"/>
      <c r="C284" s="26"/>
      <c r="D284" s="30">
        <f t="shared" si="8"/>
        <v>0</v>
      </c>
      <c r="E284" s="30">
        <f t="shared" si="9"/>
        <v>0</v>
      </c>
      <c r="F284" s="31">
        <f>SUM(D$3:D284)</f>
        <v>0.99739999999999862</v>
      </c>
      <c r="G284" s="31">
        <f>SUM(E$3:E284)</f>
        <v>1.0014999999999996</v>
      </c>
    </row>
    <row r="285" spans="1:7">
      <c r="A285" s="26">
        <v>334</v>
      </c>
      <c r="B285" s="27"/>
      <c r="C285" s="26"/>
      <c r="D285" s="30">
        <f t="shared" si="8"/>
        <v>0</v>
      </c>
      <c r="E285" s="30">
        <f t="shared" si="9"/>
        <v>0</v>
      </c>
      <c r="F285" s="31">
        <f>SUM(D$3:D285)</f>
        <v>0.99739999999999862</v>
      </c>
      <c r="G285" s="31">
        <f>SUM(E$3:E285)</f>
        <v>1.0014999999999996</v>
      </c>
    </row>
    <row r="286" spans="1:7">
      <c r="A286" s="26">
        <v>336</v>
      </c>
      <c r="B286" s="27"/>
      <c r="D286" s="30">
        <f t="shared" si="8"/>
        <v>0</v>
      </c>
      <c r="E286" s="30">
        <f t="shared" si="9"/>
        <v>0</v>
      </c>
      <c r="F286" s="31">
        <f>SUM(D$3:D286)</f>
        <v>0.99739999999999862</v>
      </c>
      <c r="G286" s="31">
        <f>SUM(E$3:E286)</f>
        <v>1.0014999999999996</v>
      </c>
    </row>
    <row r="287" spans="1:7">
      <c r="A287" s="26">
        <v>338</v>
      </c>
      <c r="B287" s="27"/>
      <c r="D287" s="30">
        <f t="shared" si="8"/>
        <v>0</v>
      </c>
      <c r="E287" s="30">
        <f t="shared" si="9"/>
        <v>0</v>
      </c>
      <c r="F287" s="31">
        <f>SUM(D$3:D287)</f>
        <v>0.99739999999999862</v>
      </c>
      <c r="G287" s="31">
        <f>SUM(E$3:E287)</f>
        <v>1.0014999999999996</v>
      </c>
    </row>
    <row r="288" spans="1:7">
      <c r="A288" s="26">
        <v>344</v>
      </c>
      <c r="B288" s="27"/>
      <c r="D288" s="30">
        <f t="shared" si="8"/>
        <v>0</v>
      </c>
      <c r="E288" s="30">
        <f t="shared" si="9"/>
        <v>0</v>
      </c>
      <c r="F288" s="31">
        <f>SUM(D$3:D288)</f>
        <v>0.99739999999999862</v>
      </c>
      <c r="G288" s="31">
        <f>SUM(E$3:E288)</f>
        <v>1.0014999999999996</v>
      </c>
    </row>
    <row r="289" spans="1:7">
      <c r="A289" s="26">
        <v>347</v>
      </c>
      <c r="B289" s="27"/>
      <c r="D289" s="30">
        <f t="shared" si="8"/>
        <v>0</v>
      </c>
      <c r="E289" s="30">
        <f t="shared" si="9"/>
        <v>0</v>
      </c>
      <c r="F289" s="31">
        <f>SUM(D$3:D289)</f>
        <v>0.99739999999999862</v>
      </c>
      <c r="G289" s="31">
        <f>SUM(E$3:E289)</f>
        <v>1.0014999999999996</v>
      </c>
    </row>
    <row r="290" spans="1:7">
      <c r="A290" s="26">
        <v>350</v>
      </c>
      <c r="B290" s="27"/>
      <c r="D290" s="30">
        <f t="shared" si="8"/>
        <v>0</v>
      </c>
      <c r="E290" s="30">
        <f t="shared" si="9"/>
        <v>0</v>
      </c>
      <c r="F290" s="31">
        <f>SUM(D$3:D290)</f>
        <v>0.99739999999999862</v>
      </c>
      <c r="G290" s="31">
        <f>SUM(E$3:E290)</f>
        <v>1.0014999999999996</v>
      </c>
    </row>
    <row r="291" spans="1:7">
      <c r="A291" s="26">
        <v>352</v>
      </c>
      <c r="B291" s="27"/>
      <c r="D291" s="30">
        <f t="shared" si="8"/>
        <v>0</v>
      </c>
      <c r="E291" s="30">
        <f t="shared" si="9"/>
        <v>0</v>
      </c>
      <c r="F291" s="31">
        <f>SUM(D$3:D291)</f>
        <v>0.99739999999999862</v>
      </c>
      <c r="G291" s="31">
        <f>SUM(E$3:E291)</f>
        <v>1.0014999999999996</v>
      </c>
    </row>
    <row r="292" spans="1:7">
      <c r="A292" s="26">
        <v>353</v>
      </c>
      <c r="B292" s="27"/>
      <c r="D292" s="30">
        <f t="shared" si="8"/>
        <v>0</v>
      </c>
      <c r="E292" s="30">
        <f t="shared" si="9"/>
        <v>0</v>
      </c>
      <c r="F292" s="31">
        <f>SUM(D$3:D292)</f>
        <v>0.99739999999999862</v>
      </c>
      <c r="G292" s="31">
        <f>SUM(E$3:E292)</f>
        <v>1.0014999999999996</v>
      </c>
    </row>
    <row r="293" spans="1:7">
      <c r="A293" s="26">
        <v>357</v>
      </c>
      <c r="B293" s="27"/>
      <c r="D293" s="30">
        <f t="shared" si="8"/>
        <v>0</v>
      </c>
      <c r="E293" s="30">
        <f t="shared" si="9"/>
        <v>0</v>
      </c>
      <c r="F293" s="31">
        <f>SUM(D$3:D293)</f>
        <v>0.99739999999999862</v>
      </c>
      <c r="G293" s="31">
        <f>SUM(E$3:E293)</f>
        <v>1.0014999999999996</v>
      </c>
    </row>
    <row r="294" spans="1:7">
      <c r="A294" s="26">
        <v>358</v>
      </c>
      <c r="B294" s="27"/>
      <c r="D294" s="30">
        <f t="shared" si="8"/>
        <v>0</v>
      </c>
      <c r="E294" s="30">
        <f t="shared" si="9"/>
        <v>0</v>
      </c>
      <c r="F294" s="31">
        <f>SUM(D$3:D294)</f>
        <v>0.99739999999999862</v>
      </c>
      <c r="G294" s="31">
        <f>SUM(E$3:E294)</f>
        <v>1.0014999999999996</v>
      </c>
    </row>
    <row r="295" spans="1:7">
      <c r="A295" s="26">
        <v>360</v>
      </c>
      <c r="B295" s="27"/>
      <c r="D295" s="30">
        <f t="shared" si="8"/>
        <v>0</v>
      </c>
      <c r="E295" s="30">
        <f t="shared" si="9"/>
        <v>0</v>
      </c>
      <c r="F295" s="31">
        <f>SUM(D$3:D295)</f>
        <v>0.99739999999999862</v>
      </c>
      <c r="G295" s="31">
        <f>SUM(E$3:E295)</f>
        <v>1.0014999999999996</v>
      </c>
    </row>
    <row r="296" spans="1:7">
      <c r="A296" s="26">
        <v>368</v>
      </c>
      <c r="B296" s="27"/>
      <c r="D296" s="30">
        <f t="shared" si="8"/>
        <v>0</v>
      </c>
      <c r="E296" s="30">
        <f t="shared" si="9"/>
        <v>0</v>
      </c>
      <c r="F296" s="31">
        <f>SUM(D$3:D296)</f>
        <v>0.99739999999999862</v>
      </c>
      <c r="G296" s="31">
        <f>SUM(E$3:E296)</f>
        <v>1.0014999999999996</v>
      </c>
    </row>
    <row r="297" spans="1:7">
      <c r="A297" s="26">
        <v>374</v>
      </c>
      <c r="B297" s="26">
        <v>1</v>
      </c>
      <c r="D297" s="30">
        <f t="shared" si="8"/>
        <v>2.9999999999999997E-4</v>
      </c>
      <c r="E297" s="30">
        <f t="shared" si="9"/>
        <v>0</v>
      </c>
      <c r="F297" s="31">
        <f>SUM(D$3:D297)</f>
        <v>0.99769999999999859</v>
      </c>
      <c r="G297" s="31">
        <f>SUM(E$3:E297)</f>
        <v>1.0014999999999996</v>
      </c>
    </row>
    <row r="298" spans="1:7">
      <c r="A298" s="26">
        <v>376</v>
      </c>
      <c r="B298" s="27"/>
      <c r="D298" s="30">
        <f t="shared" si="8"/>
        <v>0</v>
      </c>
      <c r="E298" s="30">
        <f t="shared" si="9"/>
        <v>0</v>
      </c>
      <c r="F298" s="31">
        <f>SUM(D$3:D298)</f>
        <v>0.99769999999999859</v>
      </c>
      <c r="G298" s="31">
        <f>SUM(E$3:E298)</f>
        <v>1.0014999999999996</v>
      </c>
    </row>
    <row r="299" spans="1:7">
      <c r="A299" s="26">
        <v>378</v>
      </c>
      <c r="B299" s="27"/>
      <c r="D299" s="30">
        <f t="shared" si="8"/>
        <v>0</v>
      </c>
      <c r="E299" s="30">
        <f t="shared" si="9"/>
        <v>0</v>
      </c>
      <c r="F299" s="31">
        <f>SUM(D$3:D299)</f>
        <v>0.99769999999999859</v>
      </c>
      <c r="G299" s="31">
        <f>SUM(E$3:E299)</f>
        <v>1.0014999999999996</v>
      </c>
    </row>
    <row r="300" spans="1:7">
      <c r="A300" s="26">
        <v>380</v>
      </c>
      <c r="B300" s="27"/>
      <c r="D300" s="30">
        <f t="shared" si="8"/>
        <v>0</v>
      </c>
      <c r="E300" s="30">
        <f t="shared" si="9"/>
        <v>0</v>
      </c>
      <c r="F300" s="31">
        <f>SUM(D$3:D300)</f>
        <v>0.99769999999999859</v>
      </c>
      <c r="G300" s="31">
        <f>SUM(E$3:E300)</f>
        <v>1.0014999999999996</v>
      </c>
    </row>
    <row r="301" spans="1:7">
      <c r="A301" s="26">
        <v>381</v>
      </c>
      <c r="B301" s="27"/>
      <c r="D301" s="30">
        <f t="shared" si="8"/>
        <v>0</v>
      </c>
      <c r="E301" s="30">
        <f t="shared" si="9"/>
        <v>0</v>
      </c>
      <c r="F301" s="31">
        <f>SUM(D$3:D301)</f>
        <v>0.99769999999999859</v>
      </c>
      <c r="G301" s="31">
        <f>SUM(E$3:E301)</f>
        <v>1.0014999999999996</v>
      </c>
    </row>
    <row r="302" spans="1:7">
      <c r="A302" s="26">
        <v>384</v>
      </c>
      <c r="B302" s="27"/>
      <c r="D302" s="30">
        <f t="shared" si="8"/>
        <v>0</v>
      </c>
      <c r="E302" s="30">
        <f t="shared" si="9"/>
        <v>0</v>
      </c>
      <c r="F302" s="31">
        <f>SUM(D$3:D302)</f>
        <v>0.99769999999999859</v>
      </c>
      <c r="G302" s="31">
        <f>SUM(E$3:E302)</f>
        <v>1.0014999999999996</v>
      </c>
    </row>
    <row r="303" spans="1:7">
      <c r="A303" s="26">
        <v>388</v>
      </c>
      <c r="B303" s="27"/>
      <c r="D303" s="30">
        <f t="shared" si="8"/>
        <v>0</v>
      </c>
      <c r="E303" s="30">
        <f t="shared" si="9"/>
        <v>0</v>
      </c>
      <c r="F303" s="31">
        <f>SUM(D$3:D303)</f>
        <v>0.99769999999999859</v>
      </c>
      <c r="G303" s="31">
        <f>SUM(E$3:E303)</f>
        <v>1.0014999999999996</v>
      </c>
    </row>
    <row r="304" spans="1:7">
      <c r="A304" s="26">
        <v>396</v>
      </c>
      <c r="B304" s="27"/>
      <c r="D304" s="30">
        <f t="shared" si="8"/>
        <v>0</v>
      </c>
      <c r="E304" s="30">
        <f t="shared" si="9"/>
        <v>0</v>
      </c>
      <c r="F304" s="31">
        <f>SUM(D$3:D304)</f>
        <v>0.99769999999999859</v>
      </c>
      <c r="G304" s="31">
        <f>SUM(E$3:E304)</f>
        <v>1.0014999999999996</v>
      </c>
    </row>
    <row r="305" spans="1:7">
      <c r="A305" s="26">
        <v>398</v>
      </c>
      <c r="B305" s="27"/>
      <c r="D305" s="30">
        <f t="shared" si="8"/>
        <v>0</v>
      </c>
      <c r="E305" s="30">
        <f t="shared" si="9"/>
        <v>0</v>
      </c>
      <c r="F305" s="31">
        <f>SUM(D$3:D305)</f>
        <v>0.99769999999999859</v>
      </c>
      <c r="G305" s="31">
        <f>SUM(E$3:E305)</f>
        <v>1.0014999999999996</v>
      </c>
    </row>
    <row r="306" spans="1:7">
      <c r="A306" s="26">
        <v>400</v>
      </c>
      <c r="B306" s="27"/>
      <c r="D306" s="30">
        <f t="shared" si="8"/>
        <v>0</v>
      </c>
      <c r="E306" s="30">
        <f t="shared" si="9"/>
        <v>0</v>
      </c>
      <c r="F306" s="31">
        <f>SUM(D$3:D306)</f>
        <v>0.99769999999999859</v>
      </c>
      <c r="G306" s="31">
        <f>SUM(E$3:E306)</f>
        <v>1.0014999999999996</v>
      </c>
    </row>
    <row r="307" spans="1:7">
      <c r="A307" s="26">
        <v>401</v>
      </c>
      <c r="B307" s="27"/>
      <c r="D307" s="30">
        <f t="shared" si="8"/>
        <v>0</v>
      </c>
      <c r="E307" s="30">
        <f t="shared" si="9"/>
        <v>0</v>
      </c>
      <c r="F307" s="31">
        <f>SUM(D$3:D307)</f>
        <v>0.99769999999999859</v>
      </c>
      <c r="G307" s="31">
        <f>SUM(E$3:E307)</f>
        <v>1.0014999999999996</v>
      </c>
    </row>
    <row r="308" spans="1:7">
      <c r="A308" s="26">
        <v>407</v>
      </c>
      <c r="B308" s="27"/>
      <c r="D308" s="30">
        <f t="shared" si="8"/>
        <v>0</v>
      </c>
      <c r="E308" s="30">
        <f t="shared" si="9"/>
        <v>0</v>
      </c>
      <c r="F308" s="31">
        <f>SUM(D$3:D308)</f>
        <v>0.99769999999999859</v>
      </c>
      <c r="G308" s="31">
        <f>SUM(E$3:E308)</f>
        <v>1.0014999999999996</v>
      </c>
    </row>
    <row r="309" spans="1:7">
      <c r="A309" s="26">
        <v>411</v>
      </c>
      <c r="B309" s="27"/>
      <c r="D309" s="30">
        <f t="shared" si="8"/>
        <v>0</v>
      </c>
      <c r="E309" s="30">
        <f t="shared" si="9"/>
        <v>0</v>
      </c>
      <c r="F309" s="31">
        <f>SUM(D$3:D309)</f>
        <v>0.99769999999999859</v>
      </c>
      <c r="G309" s="31">
        <f>SUM(E$3:E309)</f>
        <v>1.0014999999999996</v>
      </c>
    </row>
    <row r="310" spans="1:7">
      <c r="A310" s="26">
        <v>414</v>
      </c>
      <c r="B310" s="27"/>
      <c r="D310" s="30">
        <f t="shared" si="8"/>
        <v>0</v>
      </c>
      <c r="E310" s="30">
        <f t="shared" si="9"/>
        <v>0</v>
      </c>
      <c r="F310" s="31">
        <f>SUM(D$3:D310)</f>
        <v>0.99769999999999859</v>
      </c>
      <c r="G310" s="31">
        <f>SUM(E$3:E310)</f>
        <v>1.0014999999999996</v>
      </c>
    </row>
    <row r="311" spans="1:7">
      <c r="A311" s="26">
        <v>419</v>
      </c>
      <c r="B311" s="27"/>
      <c r="D311" s="30">
        <f t="shared" si="8"/>
        <v>0</v>
      </c>
      <c r="E311" s="30">
        <f t="shared" si="9"/>
        <v>0</v>
      </c>
      <c r="F311" s="31">
        <f>SUM(D$3:D311)</f>
        <v>0.99769999999999859</v>
      </c>
      <c r="G311" s="31">
        <f>SUM(E$3:E311)</f>
        <v>1.0014999999999996</v>
      </c>
    </row>
    <row r="312" spans="1:7">
      <c r="A312" s="26">
        <v>425</v>
      </c>
      <c r="B312" s="27"/>
      <c r="D312" s="30">
        <f t="shared" si="8"/>
        <v>0</v>
      </c>
      <c r="E312" s="30">
        <f t="shared" si="9"/>
        <v>0</v>
      </c>
      <c r="F312" s="31">
        <f>SUM(D$3:D312)</f>
        <v>0.99769999999999859</v>
      </c>
      <c r="G312" s="31">
        <f>SUM(E$3:E312)</f>
        <v>1.0014999999999996</v>
      </c>
    </row>
    <row r="313" spans="1:7">
      <c r="A313" s="26">
        <v>426</v>
      </c>
      <c r="B313" s="27"/>
      <c r="D313" s="30">
        <f t="shared" si="8"/>
        <v>0</v>
      </c>
      <c r="E313" s="30">
        <f t="shared" si="9"/>
        <v>0</v>
      </c>
      <c r="F313" s="31">
        <f>SUM(D$3:D313)</f>
        <v>0.99769999999999859</v>
      </c>
      <c r="G313" s="31">
        <f>SUM(E$3:E313)</f>
        <v>1.0014999999999996</v>
      </c>
    </row>
    <row r="314" spans="1:7">
      <c r="A314" s="26">
        <v>430</v>
      </c>
      <c r="B314" s="27"/>
      <c r="D314" s="30">
        <f t="shared" si="8"/>
        <v>0</v>
      </c>
      <c r="E314" s="30">
        <f t="shared" si="9"/>
        <v>0</v>
      </c>
      <c r="F314" s="31">
        <f>SUM(D$3:D314)</f>
        <v>0.99769999999999859</v>
      </c>
      <c r="G314" s="31">
        <f>SUM(E$3:E314)</f>
        <v>1.0014999999999996</v>
      </c>
    </row>
    <row r="315" spans="1:7">
      <c r="A315" s="26">
        <v>438</v>
      </c>
      <c r="B315" s="27"/>
      <c r="D315" s="30">
        <f t="shared" si="8"/>
        <v>0</v>
      </c>
      <c r="E315" s="30">
        <f t="shared" si="9"/>
        <v>0</v>
      </c>
      <c r="F315" s="31">
        <f>SUM(D$3:D315)</f>
        <v>0.99769999999999859</v>
      </c>
      <c r="G315" s="31">
        <f>SUM(E$3:E315)</f>
        <v>1.0014999999999996</v>
      </c>
    </row>
    <row r="316" spans="1:7">
      <c r="A316" s="26">
        <v>441</v>
      </c>
      <c r="B316" s="26">
        <v>1</v>
      </c>
      <c r="D316" s="30">
        <f t="shared" si="8"/>
        <v>2.9999999999999997E-4</v>
      </c>
      <c r="E316" s="30">
        <f t="shared" si="9"/>
        <v>0</v>
      </c>
      <c r="F316" s="31">
        <f>SUM(D$3:D316)</f>
        <v>0.99799999999999855</v>
      </c>
      <c r="G316" s="31">
        <f>SUM(E$3:E316)</f>
        <v>1.0014999999999996</v>
      </c>
    </row>
    <row r="317" spans="1:7">
      <c r="A317" s="26">
        <v>448</v>
      </c>
      <c r="B317" s="27"/>
      <c r="D317" s="30">
        <f t="shared" si="8"/>
        <v>0</v>
      </c>
      <c r="E317" s="30">
        <f t="shared" si="9"/>
        <v>0</v>
      </c>
      <c r="F317" s="31">
        <f>SUM(D$3:D317)</f>
        <v>0.99799999999999855</v>
      </c>
      <c r="G317" s="31">
        <f>SUM(E$3:E317)</f>
        <v>1.0014999999999996</v>
      </c>
    </row>
    <row r="318" spans="1:7">
      <c r="A318" s="26">
        <v>450</v>
      </c>
      <c r="B318" s="27"/>
      <c r="D318" s="30">
        <f t="shared" si="8"/>
        <v>0</v>
      </c>
      <c r="E318" s="30">
        <f t="shared" si="9"/>
        <v>0</v>
      </c>
      <c r="F318" s="31">
        <f>SUM(D$3:D318)</f>
        <v>0.99799999999999855</v>
      </c>
      <c r="G318" s="31">
        <f>SUM(E$3:E318)</f>
        <v>1.0014999999999996</v>
      </c>
    </row>
    <row r="319" spans="1:7">
      <c r="A319" s="26">
        <v>452</v>
      </c>
      <c r="B319" s="27"/>
      <c r="D319" s="30">
        <f t="shared" si="8"/>
        <v>0</v>
      </c>
      <c r="E319" s="30">
        <f t="shared" si="9"/>
        <v>0</v>
      </c>
      <c r="F319" s="31">
        <f>SUM(D$3:D319)</f>
        <v>0.99799999999999855</v>
      </c>
      <c r="G319" s="31">
        <f>SUM(E$3:E319)</f>
        <v>1.0014999999999996</v>
      </c>
    </row>
    <row r="320" spans="1:7">
      <c r="A320" s="26">
        <v>455</v>
      </c>
      <c r="B320" s="27"/>
      <c r="D320" s="30">
        <f t="shared" si="8"/>
        <v>0</v>
      </c>
      <c r="E320" s="30">
        <f t="shared" si="9"/>
        <v>0</v>
      </c>
      <c r="F320" s="31">
        <f>SUM(D$3:D320)</f>
        <v>0.99799999999999855</v>
      </c>
      <c r="G320" s="31">
        <f>SUM(E$3:E320)</f>
        <v>1.0014999999999996</v>
      </c>
    </row>
    <row r="321" spans="1:7">
      <c r="A321" s="26">
        <v>457</v>
      </c>
      <c r="B321" s="27"/>
      <c r="D321" s="30">
        <f t="shared" si="8"/>
        <v>0</v>
      </c>
      <c r="E321" s="30">
        <f t="shared" si="9"/>
        <v>0</v>
      </c>
      <c r="F321" s="31">
        <f>SUM(D$3:D321)</f>
        <v>0.99799999999999855</v>
      </c>
      <c r="G321" s="31">
        <f>SUM(E$3:E321)</f>
        <v>1.0014999999999996</v>
      </c>
    </row>
    <row r="322" spans="1:7">
      <c r="A322" s="26">
        <v>459</v>
      </c>
      <c r="B322" s="27"/>
      <c r="D322" s="30">
        <f t="shared" si="8"/>
        <v>0</v>
      </c>
      <c r="E322" s="30">
        <f t="shared" si="9"/>
        <v>0</v>
      </c>
      <c r="F322" s="31">
        <f>SUM(D$3:D322)</f>
        <v>0.99799999999999855</v>
      </c>
      <c r="G322" s="31">
        <f>SUM(E$3:E322)</f>
        <v>1.0014999999999996</v>
      </c>
    </row>
    <row r="323" spans="1:7">
      <c r="A323" s="26">
        <v>463</v>
      </c>
      <c r="B323" s="27"/>
      <c r="D323" s="30">
        <f t="shared" si="8"/>
        <v>0</v>
      </c>
      <c r="E323" s="30">
        <f t="shared" si="9"/>
        <v>0</v>
      </c>
      <c r="F323" s="31">
        <f>SUM(D$3:D323)</f>
        <v>0.99799999999999855</v>
      </c>
      <c r="G323" s="31">
        <f>SUM(E$3:E323)</f>
        <v>1.0014999999999996</v>
      </c>
    </row>
    <row r="324" spans="1:7">
      <c r="A324" s="26">
        <v>467</v>
      </c>
      <c r="B324" s="27"/>
      <c r="D324" s="30">
        <f t="shared" ref="D324:D346" si="10">ROUND(B324/$B$1,4)</f>
        <v>0</v>
      </c>
      <c r="E324" s="30">
        <f t="shared" ref="E324:E346" si="11">ROUND(C324/$C$1,4)</f>
        <v>0</v>
      </c>
      <c r="F324" s="31">
        <f>SUM(D$3:D324)</f>
        <v>0.99799999999999855</v>
      </c>
      <c r="G324" s="31">
        <f>SUM(E$3:E324)</f>
        <v>1.0014999999999996</v>
      </c>
    </row>
    <row r="325" spans="1:7">
      <c r="A325" s="26">
        <v>468</v>
      </c>
      <c r="B325" s="27"/>
      <c r="D325" s="30">
        <f t="shared" si="10"/>
        <v>0</v>
      </c>
      <c r="E325" s="30">
        <f t="shared" si="11"/>
        <v>0</v>
      </c>
      <c r="F325" s="31">
        <f>SUM(D$3:D325)</f>
        <v>0.99799999999999855</v>
      </c>
      <c r="G325" s="31">
        <f>SUM(E$3:E325)</f>
        <v>1.0014999999999996</v>
      </c>
    </row>
    <row r="326" spans="1:7">
      <c r="A326" s="26">
        <v>477</v>
      </c>
      <c r="B326" s="27"/>
      <c r="D326" s="30">
        <f t="shared" si="10"/>
        <v>0</v>
      </c>
      <c r="E326" s="30">
        <f t="shared" si="11"/>
        <v>0</v>
      </c>
      <c r="F326" s="31">
        <f>SUM(D$3:D326)</f>
        <v>0.99799999999999855</v>
      </c>
      <c r="G326" s="31">
        <f>SUM(E$3:E326)</f>
        <v>1.0014999999999996</v>
      </c>
    </row>
    <row r="327" spans="1:7">
      <c r="A327" s="26">
        <v>478</v>
      </c>
      <c r="B327" s="27"/>
      <c r="D327" s="30">
        <f t="shared" si="10"/>
        <v>0</v>
      </c>
      <c r="E327" s="30">
        <f t="shared" si="11"/>
        <v>0</v>
      </c>
      <c r="F327" s="31">
        <f>SUM(D$3:D327)</f>
        <v>0.99799999999999855</v>
      </c>
      <c r="G327" s="31">
        <f>SUM(E$3:E327)</f>
        <v>1.0014999999999996</v>
      </c>
    </row>
    <row r="328" spans="1:7">
      <c r="A328" s="26">
        <v>482</v>
      </c>
      <c r="B328" s="27"/>
      <c r="D328" s="30">
        <f t="shared" si="10"/>
        <v>0</v>
      </c>
      <c r="E328" s="30">
        <f t="shared" si="11"/>
        <v>0</v>
      </c>
      <c r="F328" s="31">
        <f>SUM(D$3:D328)</f>
        <v>0.99799999999999855</v>
      </c>
      <c r="G328" s="31">
        <f>SUM(E$3:E328)</f>
        <v>1.0014999999999996</v>
      </c>
    </row>
    <row r="329" spans="1:7">
      <c r="A329" s="26">
        <v>487</v>
      </c>
      <c r="B329" s="27"/>
      <c r="D329" s="30">
        <f t="shared" si="10"/>
        <v>0</v>
      </c>
      <c r="E329" s="30">
        <f t="shared" si="11"/>
        <v>0</v>
      </c>
      <c r="F329" s="31">
        <f>SUM(D$3:D329)</f>
        <v>0.99799999999999855</v>
      </c>
      <c r="G329" s="31">
        <f>SUM(E$3:E329)</f>
        <v>1.0014999999999996</v>
      </c>
    </row>
    <row r="330" spans="1:7">
      <c r="A330" s="26">
        <v>530</v>
      </c>
      <c r="B330" s="27"/>
      <c r="D330" s="30">
        <f t="shared" si="10"/>
        <v>0</v>
      </c>
      <c r="E330" s="30">
        <f t="shared" si="11"/>
        <v>0</v>
      </c>
      <c r="F330" s="31">
        <f>SUM(D$3:D330)</f>
        <v>0.99799999999999855</v>
      </c>
      <c r="G330" s="31">
        <f>SUM(E$3:E330)</f>
        <v>1.0014999999999996</v>
      </c>
    </row>
    <row r="331" spans="1:7">
      <c r="A331" s="26">
        <v>535</v>
      </c>
      <c r="B331" s="27"/>
      <c r="D331" s="30">
        <f t="shared" si="10"/>
        <v>0</v>
      </c>
      <c r="E331" s="30">
        <f t="shared" si="11"/>
        <v>0</v>
      </c>
      <c r="F331" s="31">
        <f>SUM(D$3:D331)</f>
        <v>0.99799999999999855</v>
      </c>
      <c r="G331" s="31">
        <f>SUM(E$3:E331)</f>
        <v>1.0014999999999996</v>
      </c>
    </row>
    <row r="332" spans="1:7">
      <c r="A332" s="26">
        <v>537</v>
      </c>
      <c r="B332" s="27"/>
      <c r="D332" s="30">
        <f t="shared" si="10"/>
        <v>0</v>
      </c>
      <c r="E332" s="30">
        <f t="shared" si="11"/>
        <v>0</v>
      </c>
      <c r="F332" s="31">
        <f>SUM(D$3:D332)</f>
        <v>0.99799999999999855</v>
      </c>
      <c r="G332" s="31">
        <f>SUM(E$3:E332)</f>
        <v>1.0014999999999996</v>
      </c>
    </row>
    <row r="333" spans="1:7">
      <c r="A333" s="26">
        <v>574</v>
      </c>
      <c r="B333" s="27"/>
      <c r="D333" s="30">
        <f t="shared" si="10"/>
        <v>0</v>
      </c>
      <c r="E333" s="30">
        <f t="shared" si="11"/>
        <v>0</v>
      </c>
      <c r="F333" s="31">
        <f>SUM(D$3:D333)</f>
        <v>0.99799999999999855</v>
      </c>
      <c r="G333" s="31">
        <f>SUM(E$3:E333)</f>
        <v>1.0014999999999996</v>
      </c>
    </row>
    <row r="334" spans="1:7">
      <c r="A334" s="26">
        <v>605</v>
      </c>
      <c r="B334" s="27"/>
      <c r="D334" s="30">
        <f t="shared" si="10"/>
        <v>0</v>
      </c>
      <c r="E334" s="30">
        <f t="shared" si="11"/>
        <v>0</v>
      </c>
      <c r="F334" s="31">
        <f>SUM(D$3:D334)</f>
        <v>0.99799999999999855</v>
      </c>
      <c r="G334" s="31">
        <f>SUM(E$3:E334)</f>
        <v>1.0014999999999996</v>
      </c>
    </row>
    <row r="335" spans="1:7">
      <c r="A335" s="26">
        <v>671</v>
      </c>
      <c r="B335" s="27"/>
      <c r="D335" s="30">
        <f t="shared" si="10"/>
        <v>0</v>
      </c>
      <c r="E335" s="30">
        <f t="shared" si="11"/>
        <v>0</v>
      </c>
      <c r="F335" s="31">
        <f>SUM(D$3:D335)</f>
        <v>0.99799999999999855</v>
      </c>
      <c r="G335" s="31">
        <f>SUM(E$3:E335)</f>
        <v>1.0014999999999996</v>
      </c>
    </row>
    <row r="336" spans="1:7">
      <c r="A336" s="26">
        <v>689</v>
      </c>
      <c r="B336" s="27"/>
      <c r="D336" s="30">
        <f t="shared" si="10"/>
        <v>0</v>
      </c>
      <c r="E336" s="30">
        <f t="shared" si="11"/>
        <v>0</v>
      </c>
      <c r="F336" s="31">
        <f>SUM(D$3:D336)</f>
        <v>0.99799999999999855</v>
      </c>
      <c r="G336" s="31">
        <f>SUM(E$3:E336)</f>
        <v>1.0014999999999996</v>
      </c>
    </row>
    <row r="337" spans="1:7">
      <c r="A337" s="26">
        <v>700</v>
      </c>
      <c r="B337" s="27"/>
      <c r="D337" s="30">
        <f t="shared" si="10"/>
        <v>0</v>
      </c>
      <c r="E337" s="30">
        <f t="shared" si="11"/>
        <v>0</v>
      </c>
      <c r="F337" s="31">
        <f>SUM(D$3:D337)</f>
        <v>0.99799999999999855</v>
      </c>
      <c r="G337" s="31">
        <f>SUM(E$3:E337)</f>
        <v>1.0014999999999996</v>
      </c>
    </row>
    <row r="338" spans="1:7">
      <c r="A338" s="26">
        <v>742</v>
      </c>
      <c r="B338" s="27"/>
      <c r="D338" s="30">
        <f t="shared" si="10"/>
        <v>0</v>
      </c>
      <c r="E338" s="30">
        <f t="shared" si="11"/>
        <v>0</v>
      </c>
      <c r="F338" s="31">
        <f>SUM(D$3:D338)</f>
        <v>0.99799999999999855</v>
      </c>
      <c r="G338" s="31">
        <f>SUM(E$3:E338)</f>
        <v>1.0014999999999996</v>
      </c>
    </row>
    <row r="339" spans="1:7">
      <c r="A339" s="26">
        <v>769</v>
      </c>
      <c r="B339" s="27"/>
      <c r="D339" s="30">
        <f t="shared" si="10"/>
        <v>0</v>
      </c>
      <c r="E339" s="30">
        <f t="shared" si="11"/>
        <v>0</v>
      </c>
      <c r="F339" s="31">
        <f>SUM(D$3:D339)</f>
        <v>0.99799999999999855</v>
      </c>
      <c r="G339" s="31">
        <f>SUM(E$3:E339)</f>
        <v>1.0014999999999996</v>
      </c>
    </row>
    <row r="340" spans="1:7">
      <c r="A340" s="26">
        <v>847</v>
      </c>
      <c r="B340" s="27"/>
      <c r="D340" s="30">
        <f t="shared" si="10"/>
        <v>0</v>
      </c>
      <c r="E340" s="30">
        <f t="shared" si="11"/>
        <v>0</v>
      </c>
      <c r="F340" s="31">
        <f>SUM(D$3:D340)</f>
        <v>0.99799999999999855</v>
      </c>
      <c r="G340" s="31">
        <f>SUM(E$3:E340)</f>
        <v>1.0014999999999996</v>
      </c>
    </row>
    <row r="341" spans="1:7">
      <c r="A341" s="26">
        <v>1839</v>
      </c>
      <c r="B341" s="27"/>
      <c r="D341" s="30">
        <f t="shared" si="10"/>
        <v>0</v>
      </c>
      <c r="E341" s="30">
        <f t="shared" si="11"/>
        <v>0</v>
      </c>
      <c r="F341" s="31">
        <f>SUM(D$3:D341)</f>
        <v>0.99799999999999855</v>
      </c>
      <c r="G341" s="31">
        <f>SUM(E$3:E341)</f>
        <v>1.0014999999999996</v>
      </c>
    </row>
    <row r="342" spans="1:7">
      <c r="A342" s="26">
        <v>1857</v>
      </c>
      <c r="B342" s="27"/>
      <c r="D342" s="30">
        <f t="shared" si="10"/>
        <v>0</v>
      </c>
      <c r="E342" s="30">
        <f t="shared" si="11"/>
        <v>0</v>
      </c>
      <c r="F342" s="31">
        <f>SUM(D$3:D342)</f>
        <v>0.99799999999999855</v>
      </c>
      <c r="G342" s="31">
        <f>SUM(E$3:E342)</f>
        <v>1.0014999999999996</v>
      </c>
    </row>
    <row r="343" spans="1:7">
      <c r="A343" s="26">
        <v>3096</v>
      </c>
      <c r="B343" s="27"/>
      <c r="D343" s="30">
        <f t="shared" si="10"/>
        <v>0</v>
      </c>
      <c r="E343" s="30">
        <f t="shared" si="11"/>
        <v>0</v>
      </c>
      <c r="F343" s="31">
        <f>SUM(D$3:D343)</f>
        <v>0.99799999999999855</v>
      </c>
      <c r="G343" s="31">
        <f>SUM(E$3:E343)</f>
        <v>1.0014999999999996</v>
      </c>
    </row>
    <row r="344" spans="1:7">
      <c r="A344" s="26">
        <v>3712</v>
      </c>
      <c r="B344" s="27"/>
      <c r="D344" s="30">
        <f t="shared" si="10"/>
        <v>0</v>
      </c>
      <c r="E344" s="30">
        <f t="shared" si="11"/>
        <v>0</v>
      </c>
      <c r="F344" s="31">
        <f>SUM(D$3:D344)</f>
        <v>0.99799999999999855</v>
      </c>
      <c r="G344" s="31">
        <f>SUM(E$3:E344)</f>
        <v>1.0014999999999996</v>
      </c>
    </row>
    <row r="345" spans="1:7">
      <c r="A345" s="26">
        <v>3986</v>
      </c>
      <c r="B345" s="27"/>
      <c r="D345" s="30">
        <f t="shared" si="10"/>
        <v>0</v>
      </c>
      <c r="E345" s="30">
        <f t="shared" si="11"/>
        <v>0</v>
      </c>
      <c r="F345" s="31">
        <f>SUM(D$3:D345)</f>
        <v>0.99799999999999855</v>
      </c>
      <c r="G345" s="31">
        <f>SUM(E$3:E345)</f>
        <v>1.0014999999999996</v>
      </c>
    </row>
    <row r="346" spans="1:7">
      <c r="A346" s="26">
        <v>4357</v>
      </c>
      <c r="B346" s="27"/>
      <c r="D346" s="30">
        <f t="shared" si="10"/>
        <v>0</v>
      </c>
      <c r="E346" s="30">
        <f t="shared" si="11"/>
        <v>0</v>
      </c>
      <c r="F346" s="31">
        <f>SUM(D$3:D346)</f>
        <v>0.99799999999999855</v>
      </c>
      <c r="G346" s="31">
        <f>SUM(E$3:E346)</f>
        <v>1.0014999999999996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1day技术测</vt:lpstr>
      <vt:lpstr>Sheet2</vt:lpstr>
      <vt:lpstr>1dayVs技术测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2023-05-23T10:19:29Z</dcterms:modified>
</cp:coreProperties>
</file>