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BKCEO13112024\2025\CIENCUADRAS\"/>
    </mc:Choice>
  </mc:AlternateContent>
  <xr:revisionPtr revIDLastSave="0" documentId="8_{1323F899-87A2-4595-851D-5E48B3A6CDAB}" xr6:coauthVersionLast="47" xr6:coauthVersionMax="47" xr10:uidLastSave="{00000000-0000-0000-0000-000000000000}"/>
  <bookViews>
    <workbookView xWindow="-120" yWindow="-120" windowWidth="29040" windowHeight="15990" xr2:uid="{9A157A50-D957-476E-A7A3-56694B1490E2}"/>
  </bookViews>
  <sheets>
    <sheet name="Tarifas 2025 Final" sheetId="1" r:id="rId1"/>
  </sheets>
  <definedNames>
    <definedName name="_xlnm._FilterDatabase" localSheetId="0" hidden="1">'Tarifas 2025 Final'!$A$2:$L$137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I128" i="1"/>
  <c r="I126" i="1"/>
  <c r="I122" i="1"/>
  <c r="I115" i="1"/>
  <c r="I110" i="1"/>
  <c r="I107" i="1"/>
  <c r="I105" i="1"/>
  <c r="I93" i="1"/>
  <c r="I92" i="1"/>
  <c r="I91" i="1"/>
  <c r="I88" i="1"/>
  <c r="I86" i="1"/>
  <c r="I83" i="1"/>
  <c r="I66" i="1"/>
  <c r="I62" i="1"/>
  <c r="I55" i="1"/>
  <c r="I49" i="1"/>
  <c r="I45" i="1"/>
  <c r="I39" i="1"/>
  <c r="I35" i="1"/>
  <c r="I34" i="1"/>
  <c r="I33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J127" i="1"/>
  <c r="I127" i="1"/>
  <c r="J126" i="1"/>
  <c r="J125" i="1"/>
  <c r="I125" i="1"/>
  <c r="J124" i="1"/>
  <c r="I124" i="1"/>
  <c r="J123" i="1"/>
  <c r="I123" i="1"/>
  <c r="J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J114" i="1"/>
  <c r="I114" i="1"/>
  <c r="J113" i="1"/>
  <c r="I113" i="1"/>
  <c r="J112" i="1"/>
  <c r="I112" i="1"/>
  <c r="J111" i="1"/>
  <c r="I111" i="1"/>
  <c r="J110" i="1"/>
  <c r="J109" i="1"/>
  <c r="I109" i="1"/>
  <c r="J108" i="1"/>
  <c r="I108" i="1"/>
  <c r="J107" i="1"/>
  <c r="J106" i="1"/>
  <c r="I106" i="1"/>
  <c r="J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I95" i="1"/>
  <c r="K95" i="1" s="1"/>
  <c r="J94" i="1"/>
  <c r="I94" i="1"/>
  <c r="J93" i="1"/>
  <c r="J92" i="1"/>
  <c r="J91" i="1"/>
  <c r="J90" i="1"/>
  <c r="I90" i="1"/>
  <c r="J89" i="1"/>
  <c r="I89" i="1"/>
  <c r="J88" i="1"/>
  <c r="J87" i="1"/>
  <c r="I87" i="1"/>
  <c r="J86" i="1"/>
  <c r="J85" i="1"/>
  <c r="I85" i="1"/>
  <c r="J84" i="1"/>
  <c r="I84" i="1"/>
  <c r="J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I71" i="1"/>
  <c r="J70" i="1"/>
  <c r="I70" i="1"/>
  <c r="I69" i="1"/>
  <c r="J68" i="1"/>
  <c r="I68" i="1"/>
  <c r="J67" i="1"/>
  <c r="I67" i="1"/>
  <c r="J66" i="1"/>
  <c r="J65" i="1"/>
  <c r="I65" i="1"/>
  <c r="J64" i="1"/>
  <c r="I64" i="1"/>
  <c r="J63" i="1"/>
  <c r="I63" i="1"/>
  <c r="J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J54" i="1"/>
  <c r="I54" i="1"/>
  <c r="J53" i="1"/>
  <c r="I53" i="1"/>
  <c r="J52" i="1"/>
  <c r="I52" i="1"/>
  <c r="J51" i="1"/>
  <c r="I51" i="1"/>
  <c r="J50" i="1"/>
  <c r="I50" i="1"/>
  <c r="J49" i="1"/>
  <c r="J48" i="1"/>
  <c r="I48" i="1"/>
  <c r="J47" i="1"/>
  <c r="I47" i="1"/>
  <c r="J46" i="1"/>
  <c r="I46" i="1"/>
  <c r="J45" i="1"/>
  <c r="J44" i="1"/>
  <c r="I44" i="1"/>
  <c r="J43" i="1"/>
  <c r="I43" i="1"/>
  <c r="J42" i="1"/>
  <c r="I42" i="1"/>
  <c r="J41" i="1"/>
  <c r="I41" i="1"/>
  <c r="J40" i="1"/>
  <c r="I40" i="1"/>
  <c r="J39" i="1"/>
  <c r="J38" i="1"/>
  <c r="I38" i="1"/>
  <c r="J37" i="1"/>
  <c r="I37" i="1"/>
  <c r="J36" i="1"/>
  <c r="I36" i="1"/>
  <c r="J35" i="1"/>
  <c r="J34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K5" i="1" l="1"/>
  <c r="K13" i="1"/>
  <c r="K17" i="1"/>
  <c r="K21" i="1"/>
  <c r="K25" i="1"/>
  <c r="K49" i="1"/>
  <c r="K53" i="1"/>
  <c r="K105" i="1"/>
  <c r="K89" i="1"/>
  <c r="K93" i="1"/>
  <c r="K85" i="1"/>
  <c r="K131" i="1"/>
  <c r="K61" i="1"/>
  <c r="K87" i="1"/>
  <c r="K97" i="1"/>
  <c r="K54" i="1"/>
  <c r="K121" i="1"/>
  <c r="K113" i="1"/>
  <c r="K127" i="1"/>
  <c r="K11" i="1"/>
  <c r="K19" i="1"/>
  <c r="K132" i="1"/>
  <c r="K68" i="1"/>
  <c r="K8" i="1"/>
  <c r="K73" i="1"/>
  <c r="K62" i="1"/>
  <c r="K78" i="1"/>
  <c r="K86" i="1"/>
  <c r="K106" i="1"/>
  <c r="K118" i="1"/>
  <c r="K40" i="1"/>
  <c r="K48" i="1"/>
  <c r="K67" i="1"/>
  <c r="K9" i="1"/>
  <c r="K57" i="1"/>
  <c r="K6" i="1"/>
  <c r="K18" i="1"/>
  <c r="K29" i="1"/>
  <c r="K96" i="1"/>
  <c r="K30" i="1"/>
  <c r="K38" i="1"/>
  <c r="K46" i="1"/>
  <c r="K65" i="1"/>
  <c r="K69" i="1"/>
  <c r="K128" i="1"/>
  <c r="K81" i="1"/>
  <c r="K125" i="1"/>
  <c r="K22" i="1"/>
  <c r="K44" i="1"/>
  <c r="K3" i="1"/>
  <c r="K14" i="1"/>
  <c r="K33" i="1"/>
  <c r="K37" i="1"/>
  <c r="K41" i="1"/>
  <c r="K45" i="1"/>
  <c r="K55" i="1"/>
  <c r="K77" i="1"/>
  <c r="K115" i="1"/>
  <c r="K122" i="1"/>
  <c r="K126" i="1"/>
  <c r="K134" i="1"/>
  <c r="K23" i="1"/>
  <c r="K60" i="1"/>
  <c r="K116" i="1"/>
  <c r="K120" i="1"/>
  <c r="K100" i="1"/>
  <c r="K31" i="1"/>
  <c r="K35" i="1"/>
  <c r="K50" i="1"/>
  <c r="K75" i="1"/>
  <c r="K70" i="1"/>
  <c r="K20" i="1"/>
  <c r="K94" i="1"/>
  <c r="K102" i="1"/>
  <c r="K109" i="1"/>
  <c r="K58" i="1"/>
  <c r="K110" i="1"/>
  <c r="K129" i="1"/>
  <c r="K36" i="1"/>
  <c r="K76" i="1"/>
  <c r="K28" i="1"/>
  <c r="K72" i="1"/>
  <c r="K82" i="1"/>
  <c r="K92" i="1"/>
  <c r="K99" i="1"/>
  <c r="K12" i="1"/>
  <c r="K15" i="1"/>
  <c r="K32" i="1"/>
  <c r="K42" i="1"/>
  <c r="K52" i="1"/>
  <c r="K59" i="1"/>
  <c r="K79" i="1"/>
  <c r="K103" i="1"/>
  <c r="K117" i="1"/>
  <c r="K124" i="1"/>
  <c r="K135" i="1"/>
  <c r="K39" i="1"/>
  <c r="K56" i="1"/>
  <c r="K66" i="1"/>
  <c r="K83" i="1"/>
  <c r="K107" i="1"/>
  <c r="K114" i="1"/>
  <c r="K16" i="1"/>
  <c r="K26" i="1"/>
  <c r="K43" i="1"/>
  <c r="K63" i="1"/>
  <c r="K80" i="1"/>
  <c r="K90" i="1"/>
  <c r="K104" i="1"/>
  <c r="K111" i="1"/>
  <c r="K136" i="1"/>
  <c r="K10" i="1"/>
  <c r="K27" i="1"/>
  <c r="K47" i="1"/>
  <c r="K64" i="1"/>
  <c r="K74" i="1"/>
  <c r="K84" i="1"/>
  <c r="K91" i="1"/>
  <c r="K101" i="1"/>
  <c r="K108" i="1"/>
  <c r="K112" i="1"/>
  <c r="K119" i="1"/>
  <c r="K133" i="1"/>
  <c r="K4" i="1"/>
  <c r="K7" i="1"/>
  <c r="K24" i="1"/>
  <c r="K34" i="1"/>
  <c r="K51" i="1"/>
  <c r="K71" i="1"/>
  <c r="K88" i="1"/>
  <c r="K98" i="1"/>
  <c r="K123" i="1"/>
  <c r="K130" i="1"/>
</calcChain>
</file>

<file path=xl/sharedStrings.xml><?xml version="1.0" encoding="utf-8"?>
<sst xmlns="http://schemas.openxmlformats.org/spreadsheetml/2006/main" count="694" uniqueCount="177">
  <si>
    <t>OPERACIÓN VOLROD AVALÚOS 2025</t>
  </si>
  <si>
    <t>Financiero</t>
  </si>
  <si>
    <t>Estado</t>
  </si>
  <si>
    <t>Departamento</t>
  </si>
  <si>
    <t>Municipio</t>
  </si>
  <si>
    <t>Kms</t>
  </si>
  <si>
    <t>Tipo Ubicación</t>
  </si>
  <si>
    <t>Tipo de RH</t>
  </si>
  <si>
    <t>Tarifa a Cliente</t>
  </si>
  <si>
    <t>Costo RH Destajo</t>
  </si>
  <si>
    <t>Margen</t>
  </si>
  <si>
    <t>Aumento 2025</t>
  </si>
  <si>
    <t>Activo</t>
  </si>
  <si>
    <t>Cundinamarca</t>
  </si>
  <si>
    <t>Bojacá</t>
  </si>
  <si>
    <t xml:space="preserve"> Secundario</t>
  </si>
  <si>
    <t>Dedicado</t>
  </si>
  <si>
    <t>Capital</t>
  </si>
  <si>
    <t>Cajicá</t>
  </si>
  <si>
    <t>Cercano</t>
  </si>
  <si>
    <t>Fuera de Capital</t>
  </si>
  <si>
    <t>Cáqueza</t>
  </si>
  <si>
    <t>Consultor Destajo</t>
  </si>
  <si>
    <t>Chía</t>
  </si>
  <si>
    <t>Principal</t>
  </si>
  <si>
    <t>Chipaque</t>
  </si>
  <si>
    <t>Cota</t>
  </si>
  <si>
    <t>El Rosal</t>
  </si>
  <si>
    <t>Facatativá</t>
  </si>
  <si>
    <t>Fómeque</t>
  </si>
  <si>
    <t>Fosca</t>
  </si>
  <si>
    <t>Funza</t>
  </si>
  <si>
    <t>Guasca</t>
  </si>
  <si>
    <t>Gutiérrez</t>
  </si>
  <si>
    <t>La Calera</t>
  </si>
  <si>
    <t>La Mesa</t>
  </si>
  <si>
    <t>Terciario</t>
  </si>
  <si>
    <t>Madrid</t>
  </si>
  <si>
    <t>Mosquera</t>
  </si>
  <si>
    <t>Nimaima</t>
  </si>
  <si>
    <t>Sibaté</t>
  </si>
  <si>
    <t>Sopó</t>
  </si>
  <si>
    <t>Subachoque</t>
  </si>
  <si>
    <t>Tabio</t>
  </si>
  <si>
    <t>Tena</t>
  </si>
  <si>
    <t>Tenjo</t>
  </si>
  <si>
    <t>Tibacuy</t>
  </si>
  <si>
    <t>Tocaima</t>
  </si>
  <si>
    <t>Tocancipá</t>
  </si>
  <si>
    <t>Viotá</t>
  </si>
  <si>
    <t>Zipacon</t>
  </si>
  <si>
    <t>Zipaquirá</t>
  </si>
  <si>
    <t>Bogotá</t>
  </si>
  <si>
    <t>Soacha</t>
  </si>
  <si>
    <t>Inactivo</t>
  </si>
  <si>
    <t>Antioquia</t>
  </si>
  <si>
    <t>Medellín</t>
  </si>
  <si>
    <t>Angelópolis</t>
  </si>
  <si>
    <t>Armenia</t>
  </si>
  <si>
    <t>Barbosa</t>
  </si>
  <si>
    <t>Bello</t>
  </si>
  <si>
    <t>Caldas</t>
  </si>
  <si>
    <t>Carmen de viboral</t>
  </si>
  <si>
    <t>Copacabana</t>
  </si>
  <si>
    <t>Ebejico</t>
  </si>
  <si>
    <t>El Santuario</t>
  </si>
  <si>
    <t>Envigado</t>
  </si>
  <si>
    <t>Girardota</t>
  </si>
  <si>
    <t>Guarne</t>
  </si>
  <si>
    <t>Heliconia</t>
  </si>
  <si>
    <t>Itaguí</t>
  </si>
  <si>
    <t>La Estrella</t>
  </si>
  <si>
    <t>Retiro</t>
  </si>
  <si>
    <t>Rionegro</t>
  </si>
  <si>
    <t>San Jerónimo</t>
  </si>
  <si>
    <t>San Vicente</t>
  </si>
  <si>
    <t>Atlántico</t>
  </si>
  <si>
    <t>Barranquilla</t>
  </si>
  <si>
    <t>Destajo</t>
  </si>
  <si>
    <t>Baranoa</t>
  </si>
  <si>
    <t>Galapa</t>
  </si>
  <si>
    <t>Malambo</t>
  </si>
  <si>
    <t>Puerto Colombia</t>
  </si>
  <si>
    <t>Santo Tomás</t>
  </si>
  <si>
    <t>Soledad</t>
  </si>
  <si>
    <t>Bolívar</t>
  </si>
  <si>
    <t>Cartagena</t>
  </si>
  <si>
    <t>Arjona</t>
  </si>
  <si>
    <t>Santa Rosa</t>
  </si>
  <si>
    <t>Turbaco</t>
  </si>
  <si>
    <t>Boyacá</t>
  </si>
  <si>
    <t>Tunja</t>
  </si>
  <si>
    <t>Chíquiza</t>
  </si>
  <si>
    <t>Duitama</t>
  </si>
  <si>
    <t>Firavitoba</t>
  </si>
  <si>
    <t>Jenesano</t>
  </si>
  <si>
    <t>Monguí</t>
  </si>
  <si>
    <t>Motavita</t>
  </si>
  <si>
    <t>Nobsa</t>
  </si>
  <si>
    <t>Nuevo Colón</t>
  </si>
  <si>
    <t>Paipa</t>
  </si>
  <si>
    <t>Samacá</t>
  </si>
  <si>
    <t>Sogamoso</t>
  </si>
  <si>
    <t>Soracá</t>
  </si>
  <si>
    <t>Tibasosa</t>
  </si>
  <si>
    <t>Tuta</t>
  </si>
  <si>
    <t>Villa De Leyva</t>
  </si>
  <si>
    <t>Viracacha</t>
  </si>
  <si>
    <t>Manizales</t>
  </si>
  <si>
    <t>Palestina</t>
  </si>
  <si>
    <t>Villa Maria</t>
  </si>
  <si>
    <t>Cesar</t>
  </si>
  <si>
    <t>Valledupar</t>
  </si>
  <si>
    <t>San Diego</t>
  </si>
  <si>
    <t>Córdoba</t>
  </si>
  <si>
    <t>Montería</t>
  </si>
  <si>
    <t>Cereté</t>
  </si>
  <si>
    <t>Ciénaga De Oro</t>
  </si>
  <si>
    <t>CundTol</t>
  </si>
  <si>
    <t>Flandes</t>
  </si>
  <si>
    <t>Girardot</t>
  </si>
  <si>
    <t>Ibagué</t>
  </si>
  <si>
    <t>Agua De Dios</t>
  </si>
  <si>
    <t>Alvarado</t>
  </si>
  <si>
    <t>Apulo</t>
  </si>
  <si>
    <t>Carmen De Apicalá</t>
  </si>
  <si>
    <t>El Guamo</t>
  </si>
  <si>
    <t>Espinal</t>
  </si>
  <si>
    <t>Fusagasugá</t>
  </si>
  <si>
    <t>Líbano</t>
  </si>
  <si>
    <t>Mariquita</t>
  </si>
  <si>
    <t>Melgar</t>
  </si>
  <si>
    <t>Mesitas del Colegio</t>
  </si>
  <si>
    <t>Magdalena</t>
  </si>
  <si>
    <t>Santa Marta</t>
  </si>
  <si>
    <t>Cienaga</t>
  </si>
  <si>
    <t>Meta</t>
  </si>
  <si>
    <t>Villavicencio</t>
  </si>
  <si>
    <t>Acacias</t>
  </si>
  <si>
    <t>Restrepo</t>
  </si>
  <si>
    <t>Norte de Santander</t>
  </si>
  <si>
    <t>Cucuta</t>
  </si>
  <si>
    <t>El Zulia</t>
  </si>
  <si>
    <t>Los Patios</t>
  </si>
  <si>
    <t>San Cayetano</t>
  </si>
  <si>
    <t>Villa Del Rosario</t>
  </si>
  <si>
    <t>Quindío</t>
  </si>
  <si>
    <t>Armenia QND</t>
  </si>
  <si>
    <t>Calarcá</t>
  </si>
  <si>
    <t>Circasia</t>
  </si>
  <si>
    <t>La Tebaida</t>
  </si>
  <si>
    <t>Montenegro</t>
  </si>
  <si>
    <t>Quimbaya</t>
  </si>
  <si>
    <t>Salento</t>
  </si>
  <si>
    <t>Risaralda</t>
  </si>
  <si>
    <t>Pereira</t>
  </si>
  <si>
    <t>Dosquebradas</t>
  </si>
  <si>
    <t>Marsella</t>
  </si>
  <si>
    <t>Santa Rosa De Cabal</t>
  </si>
  <si>
    <t>Santander</t>
  </si>
  <si>
    <t>Bucaramanga</t>
  </si>
  <si>
    <t>Floridablanca</t>
  </si>
  <si>
    <t>Valle del Cauca</t>
  </si>
  <si>
    <t>Cali</t>
  </si>
  <si>
    <t>Candelaria</t>
  </si>
  <si>
    <t>Florida</t>
  </si>
  <si>
    <t>Guadalajara De Buga</t>
  </si>
  <si>
    <t>Jamundí</t>
  </si>
  <si>
    <t>La Cumbre</t>
  </si>
  <si>
    <t>Palmira</t>
  </si>
  <si>
    <t>Pradera</t>
  </si>
  <si>
    <t>Yumbo</t>
  </si>
  <si>
    <t>Nacional</t>
  </si>
  <si>
    <t xml:space="preserve">Visita Fallida </t>
  </si>
  <si>
    <t>General</t>
  </si>
  <si>
    <t>Dedicado/Destajo</t>
  </si>
  <si>
    <t>IMPORTANTE: En caso de visita fallida, el consultor destajo recibe el 50% de la tarifa normal que se cobra al cliente para esa ubicación específica, no se aplica ningún castigo adicional al consultor. Esto protege al consultor de situaciones fuera de su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</si>
</sst>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10" borderId="0" xfId="0" applyNumberFormat="1" applyFill="1" applyAlignment="1">
      <alignment horizontal="right"/>
    </xf>
    <xf numFmtId="164" fontId="0" fillId="10" borderId="0" xfId="0" applyNumberFormat="1" applyFill="1"/>
    <xf numFmtId="164" fontId="0" fillId="11" borderId="0" xfId="0" applyNumberFormat="1" applyFill="1"/>
    <xf numFmtId="164" fontId="0" fillId="11" borderId="0" xfId="0" applyNumberFormat="1" applyFill="1" applyAlignment="1">
      <alignment horizontal="right"/>
    </xf>
    <xf numFmtId="9" fontId="0" fillId="0" borderId="0" xfId="1" applyFont="1" applyAlignment="1">
      <alignment horizontal="center"/>
    </xf>
    <xf numFmtId="9" fontId="0" fillId="12" borderId="0" xfId="1" applyFont="1" applyFill="1" applyAlignment="1">
      <alignment horizontal="center"/>
    </xf>
    <xf numFmtId="0" fontId="5" fillId="0" borderId="0" xfId="0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1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10" borderId="0" xfId="0" applyNumberForma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164" fontId="0" fillId="11" borderId="0" xfId="0" applyNumberForma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8924-83F1-4875-B2FB-C3F295B2411F}">
  <dimension ref="A1:M137"/>
  <sheetViews>
    <sheetView showGridLines="0" tabSelected="1" topLeftCell="B1" workbookViewId="0">
      <selection activeCell="I17" sqref="I17"/>
    </sheetView>
  </sheetViews>
  <sheetFormatPr baseColWidth="10" defaultRowHeight="15" x14ac:dyDescent="0.25"/>
  <cols>
    <col min="1" max="1" width="0" style="6" hidden="1" customWidth="1"/>
    <col min="2" max="2" width="18.7109375" style="6" customWidth="1"/>
    <col min="3" max="3" width="19.85546875" style="7" bestFit="1" customWidth="1"/>
    <col min="4" max="4" width="11.85546875" style="6" customWidth="1"/>
    <col min="5" max="5" width="20.42578125" style="6" customWidth="1"/>
    <col min="6" max="6" width="17.42578125" style="6" customWidth="1"/>
    <col min="7" max="7" width="19.140625" customWidth="1"/>
    <col min="8" max="8" width="21.5703125" customWidth="1"/>
    <col min="9" max="9" width="19.140625" bestFit="1" customWidth="1"/>
    <col min="10" max="10" width="22.5703125" style="22" customWidth="1"/>
    <col min="11" max="11" width="13.85546875" style="6" customWidth="1"/>
    <col min="12" max="12" width="19" customWidth="1"/>
    <col min="13" max="13" width="24.42578125" customWidth="1"/>
  </cols>
  <sheetData>
    <row r="1" spans="1:13" x14ac:dyDescent="0.25">
      <c r="A1" s="24" t="s">
        <v>0</v>
      </c>
      <c r="B1" s="24"/>
      <c r="C1" s="24"/>
      <c r="D1" s="24"/>
      <c r="E1" s="24"/>
      <c r="F1" s="24"/>
      <c r="G1" s="25">
        <v>2024</v>
      </c>
      <c r="H1" s="25"/>
      <c r="I1" s="26">
        <v>2025</v>
      </c>
      <c r="J1" s="26"/>
      <c r="K1" s="27" t="s">
        <v>1</v>
      </c>
      <c r="L1" s="27"/>
    </row>
    <row r="2" spans="1:13" s="6" customFormat="1" x14ac:dyDescent="0.25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3" t="s">
        <v>8</v>
      </c>
      <c r="H2" s="3" t="s">
        <v>9</v>
      </c>
      <c r="I2" s="4" t="s">
        <v>8</v>
      </c>
      <c r="J2" s="4" t="s">
        <v>9</v>
      </c>
      <c r="K2" s="5" t="s">
        <v>10</v>
      </c>
      <c r="L2" s="5" t="s">
        <v>11</v>
      </c>
    </row>
    <row r="3" spans="1:13" x14ac:dyDescent="0.25">
      <c r="A3" s="6" t="s">
        <v>12</v>
      </c>
      <c r="B3" s="6" t="s">
        <v>13</v>
      </c>
      <c r="C3" s="7" t="s">
        <v>14</v>
      </c>
      <c r="D3" s="6">
        <v>27</v>
      </c>
      <c r="E3" s="6" t="s">
        <v>15</v>
      </c>
      <c r="F3" s="6" t="s">
        <v>16</v>
      </c>
      <c r="G3" s="8">
        <v>93000</v>
      </c>
      <c r="H3" s="9">
        <v>65100</v>
      </c>
      <c r="I3" s="10">
        <f>TRUNC(((G3*$L$4)+G3+99)/100)*100</f>
        <v>102300</v>
      </c>
      <c r="J3" s="11">
        <f>TRUNC(((H3*$L$5)+H3)/100)*100</f>
        <v>69000</v>
      </c>
      <c r="K3" s="12">
        <f t="shared" ref="K3:K34" si="0">(I3-J3)/I3</f>
        <v>0.3255131964809384</v>
      </c>
      <c r="L3" s="13">
        <v>3.7037037037037035E-2</v>
      </c>
      <c r="M3" t="s">
        <v>17</v>
      </c>
    </row>
    <row r="4" spans="1:13" x14ac:dyDescent="0.25">
      <c r="A4" s="6" t="s">
        <v>12</v>
      </c>
      <c r="B4" s="6" t="s">
        <v>13</v>
      </c>
      <c r="C4" s="7" t="s">
        <v>18</v>
      </c>
      <c r="D4" s="6">
        <v>14</v>
      </c>
      <c r="E4" s="6" t="s">
        <v>19</v>
      </c>
      <c r="F4" s="6" t="s">
        <v>16</v>
      </c>
      <c r="G4" s="8">
        <v>90000</v>
      </c>
      <c r="H4" s="9">
        <v>63000</v>
      </c>
      <c r="I4" s="10">
        <f t="shared" ref="I4:I67" si="1">TRUNC(((G4*$L$4)+G4+99)/100)*100</f>
        <v>99000</v>
      </c>
      <c r="J4" s="11">
        <f t="shared" ref="J4:J67" si="2">TRUNC(((H4*$L$5)+H4)/100)*100</f>
        <v>66700</v>
      </c>
      <c r="K4" s="12">
        <f t="shared" si="0"/>
        <v>0.32626262626262625</v>
      </c>
      <c r="L4" s="13">
        <v>0.1</v>
      </c>
      <c r="M4" t="s">
        <v>20</v>
      </c>
    </row>
    <row r="5" spans="1:13" x14ac:dyDescent="0.25">
      <c r="A5" s="6" t="s">
        <v>12</v>
      </c>
      <c r="B5" s="6" t="s">
        <v>13</v>
      </c>
      <c r="C5" s="7" t="s">
        <v>21</v>
      </c>
      <c r="D5" s="6">
        <v>26</v>
      </c>
      <c r="E5" s="6" t="s">
        <v>15</v>
      </c>
      <c r="F5" s="6" t="s">
        <v>16</v>
      </c>
      <c r="G5" s="8">
        <v>93000</v>
      </c>
      <c r="H5" s="9">
        <v>65100</v>
      </c>
      <c r="I5" s="10">
        <f t="shared" si="1"/>
        <v>102300</v>
      </c>
      <c r="J5" s="11">
        <f t="shared" si="2"/>
        <v>69000</v>
      </c>
      <c r="K5" s="12">
        <f t="shared" si="0"/>
        <v>0.3255131964809384</v>
      </c>
      <c r="L5" s="13">
        <v>0.06</v>
      </c>
      <c r="M5" t="s">
        <v>22</v>
      </c>
    </row>
    <row r="6" spans="1:13" x14ac:dyDescent="0.25">
      <c r="A6" s="6" t="s">
        <v>12</v>
      </c>
      <c r="B6" s="6" t="s">
        <v>13</v>
      </c>
      <c r="C6" s="7" t="s">
        <v>23</v>
      </c>
      <c r="D6" s="6">
        <v>8</v>
      </c>
      <c r="E6" s="6" t="s">
        <v>24</v>
      </c>
      <c r="F6" s="6" t="s">
        <v>16</v>
      </c>
      <c r="G6" s="8">
        <v>80000</v>
      </c>
      <c r="H6" s="9">
        <v>48000</v>
      </c>
      <c r="I6" s="10">
        <f t="shared" si="1"/>
        <v>88000</v>
      </c>
      <c r="J6" s="11">
        <f t="shared" si="2"/>
        <v>50800</v>
      </c>
      <c r="K6" s="12">
        <f t="shared" si="0"/>
        <v>0.42272727272727273</v>
      </c>
      <c r="L6" s="12"/>
    </row>
    <row r="7" spans="1:13" x14ac:dyDescent="0.25">
      <c r="A7" s="6" t="s">
        <v>12</v>
      </c>
      <c r="B7" s="6" t="s">
        <v>13</v>
      </c>
      <c r="C7" s="7" t="s">
        <v>25</v>
      </c>
      <c r="D7" s="6">
        <v>11</v>
      </c>
      <c r="E7" s="6" t="s">
        <v>19</v>
      </c>
      <c r="F7" s="6" t="s">
        <v>16</v>
      </c>
      <c r="G7" s="8">
        <v>83000</v>
      </c>
      <c r="H7" s="9">
        <v>58100</v>
      </c>
      <c r="I7" s="10">
        <f t="shared" si="1"/>
        <v>91300</v>
      </c>
      <c r="J7" s="11">
        <f t="shared" si="2"/>
        <v>61500</v>
      </c>
      <c r="K7" s="12">
        <f t="shared" si="0"/>
        <v>0.32639649507119389</v>
      </c>
      <c r="L7" s="12"/>
    </row>
    <row r="8" spans="1:13" x14ac:dyDescent="0.25">
      <c r="A8" s="6" t="s">
        <v>12</v>
      </c>
      <c r="B8" s="6" t="s">
        <v>13</v>
      </c>
      <c r="C8" s="7" t="s">
        <v>26</v>
      </c>
      <c r="D8" s="6">
        <v>14</v>
      </c>
      <c r="E8" s="6" t="s">
        <v>19</v>
      </c>
      <c r="F8" s="6" t="s">
        <v>16</v>
      </c>
      <c r="G8" s="8">
        <v>75000</v>
      </c>
      <c r="H8" s="9">
        <v>45000</v>
      </c>
      <c r="I8" s="10">
        <f t="shared" si="1"/>
        <v>82500</v>
      </c>
      <c r="J8" s="11">
        <f t="shared" si="2"/>
        <v>47700</v>
      </c>
      <c r="K8" s="12">
        <f t="shared" si="0"/>
        <v>0.42181818181818181</v>
      </c>
    </row>
    <row r="9" spans="1:13" x14ac:dyDescent="0.25">
      <c r="A9" s="6" t="s">
        <v>12</v>
      </c>
      <c r="B9" s="6" t="s">
        <v>13</v>
      </c>
      <c r="C9" s="7" t="s">
        <v>27</v>
      </c>
      <c r="D9" s="6">
        <v>23</v>
      </c>
      <c r="E9" s="6" t="s">
        <v>19</v>
      </c>
      <c r="F9" s="6" t="s">
        <v>16</v>
      </c>
      <c r="G9" s="8">
        <v>96000</v>
      </c>
      <c r="H9" s="9">
        <v>67200</v>
      </c>
      <c r="I9" s="10">
        <f t="shared" si="1"/>
        <v>105600</v>
      </c>
      <c r="J9" s="11">
        <f t="shared" si="2"/>
        <v>71200</v>
      </c>
      <c r="K9" s="12">
        <f t="shared" si="0"/>
        <v>0.32575757575757575</v>
      </c>
    </row>
    <row r="10" spans="1:13" x14ac:dyDescent="0.25">
      <c r="A10" s="6" t="s">
        <v>12</v>
      </c>
      <c r="B10" s="6" t="s">
        <v>13</v>
      </c>
      <c r="C10" s="7" t="s">
        <v>28</v>
      </c>
      <c r="D10" s="6">
        <v>35</v>
      </c>
      <c r="E10" s="6" t="s">
        <v>15</v>
      </c>
      <c r="F10" s="6" t="s">
        <v>16</v>
      </c>
      <c r="G10" s="8">
        <v>93000</v>
      </c>
      <c r="H10" s="9">
        <v>65100</v>
      </c>
      <c r="I10" s="10">
        <f t="shared" si="1"/>
        <v>102300</v>
      </c>
      <c r="J10" s="11">
        <f t="shared" si="2"/>
        <v>69000</v>
      </c>
      <c r="K10" s="12">
        <f t="shared" si="0"/>
        <v>0.3255131964809384</v>
      </c>
    </row>
    <row r="11" spans="1:13" x14ac:dyDescent="0.25">
      <c r="A11" s="6" t="s">
        <v>12</v>
      </c>
      <c r="B11" s="6" t="s">
        <v>13</v>
      </c>
      <c r="C11" s="7" t="s">
        <v>29</v>
      </c>
      <c r="D11" s="6">
        <v>50</v>
      </c>
      <c r="E11" s="6" t="s">
        <v>15</v>
      </c>
      <c r="F11" s="6" t="s">
        <v>16</v>
      </c>
      <c r="G11" s="8">
        <v>107000</v>
      </c>
      <c r="H11" s="9">
        <v>85600</v>
      </c>
      <c r="I11" s="10">
        <f t="shared" si="1"/>
        <v>117700</v>
      </c>
      <c r="J11" s="11">
        <f t="shared" si="2"/>
        <v>90700</v>
      </c>
      <c r="K11" s="12">
        <f t="shared" si="0"/>
        <v>0.22939677145284623</v>
      </c>
    </row>
    <row r="12" spans="1:13" x14ac:dyDescent="0.25">
      <c r="A12" s="6" t="s">
        <v>12</v>
      </c>
      <c r="B12" s="6" t="s">
        <v>13</v>
      </c>
      <c r="C12" s="7" t="s">
        <v>30</v>
      </c>
      <c r="D12" s="6">
        <v>45</v>
      </c>
      <c r="E12" s="6" t="s">
        <v>15</v>
      </c>
      <c r="F12" s="6" t="s">
        <v>16</v>
      </c>
      <c r="G12" s="8">
        <v>119000</v>
      </c>
      <c r="H12" s="9">
        <v>95200</v>
      </c>
      <c r="I12" s="10">
        <f t="shared" si="1"/>
        <v>130900</v>
      </c>
      <c r="J12" s="11">
        <f t="shared" si="2"/>
        <v>100900</v>
      </c>
      <c r="K12" s="12">
        <f t="shared" si="0"/>
        <v>0.22918258212375858</v>
      </c>
    </row>
    <row r="13" spans="1:13" x14ac:dyDescent="0.25">
      <c r="A13" s="6" t="s">
        <v>12</v>
      </c>
      <c r="B13" s="6" t="s">
        <v>13</v>
      </c>
      <c r="C13" s="7" t="s">
        <v>31</v>
      </c>
      <c r="D13" s="6">
        <v>13</v>
      </c>
      <c r="E13" s="6" t="s">
        <v>19</v>
      </c>
      <c r="F13" s="6" t="s">
        <v>16</v>
      </c>
      <c r="G13" s="8">
        <v>79000</v>
      </c>
      <c r="H13" s="9">
        <v>47400</v>
      </c>
      <c r="I13" s="10">
        <f t="shared" si="1"/>
        <v>86900</v>
      </c>
      <c r="J13" s="11">
        <f t="shared" si="2"/>
        <v>50200</v>
      </c>
      <c r="K13" s="12">
        <f t="shared" si="0"/>
        <v>0.42232451093210588</v>
      </c>
    </row>
    <row r="14" spans="1:13" x14ac:dyDescent="0.25">
      <c r="A14" s="6" t="s">
        <v>12</v>
      </c>
      <c r="B14" s="6" t="s">
        <v>13</v>
      </c>
      <c r="C14" s="7" t="s">
        <v>32</v>
      </c>
      <c r="D14" s="6">
        <v>43</v>
      </c>
      <c r="E14" s="6" t="s">
        <v>15</v>
      </c>
      <c r="F14" s="6" t="s">
        <v>16</v>
      </c>
      <c r="G14" s="8">
        <v>123000</v>
      </c>
      <c r="H14" s="9">
        <v>98400</v>
      </c>
      <c r="I14" s="10">
        <f t="shared" si="1"/>
        <v>135300</v>
      </c>
      <c r="J14" s="11">
        <f t="shared" si="2"/>
        <v>104300</v>
      </c>
      <c r="K14" s="12">
        <f t="shared" si="0"/>
        <v>0.22912047302291205</v>
      </c>
    </row>
    <row r="15" spans="1:13" x14ac:dyDescent="0.25">
      <c r="A15" s="6" t="s">
        <v>12</v>
      </c>
      <c r="B15" s="6" t="s">
        <v>13</v>
      </c>
      <c r="C15" s="7" t="s">
        <v>33</v>
      </c>
      <c r="D15" s="6">
        <v>50</v>
      </c>
      <c r="E15" s="6" t="s">
        <v>15</v>
      </c>
      <c r="F15" s="6" t="s">
        <v>16</v>
      </c>
      <c r="G15" s="8">
        <v>126000</v>
      </c>
      <c r="H15" s="9">
        <v>100800</v>
      </c>
      <c r="I15" s="10">
        <f t="shared" si="1"/>
        <v>138600</v>
      </c>
      <c r="J15" s="11">
        <f t="shared" si="2"/>
        <v>106800</v>
      </c>
      <c r="K15" s="12">
        <f t="shared" si="0"/>
        <v>0.22943722943722944</v>
      </c>
    </row>
    <row r="16" spans="1:13" x14ac:dyDescent="0.25">
      <c r="A16" s="6" t="s">
        <v>12</v>
      </c>
      <c r="B16" s="6" t="s">
        <v>13</v>
      </c>
      <c r="C16" s="7" t="s">
        <v>34</v>
      </c>
      <c r="D16" s="6">
        <v>10</v>
      </c>
      <c r="E16" s="6" t="s">
        <v>24</v>
      </c>
      <c r="F16" s="6" t="s">
        <v>16</v>
      </c>
      <c r="G16" s="8">
        <v>83000</v>
      </c>
      <c r="H16" s="9">
        <v>58100</v>
      </c>
      <c r="I16" s="10">
        <f t="shared" si="1"/>
        <v>91300</v>
      </c>
      <c r="J16" s="11">
        <f t="shared" si="2"/>
        <v>61500</v>
      </c>
      <c r="K16" s="12">
        <f t="shared" si="0"/>
        <v>0.32639649507119389</v>
      </c>
    </row>
    <row r="17" spans="1:11" x14ac:dyDescent="0.25">
      <c r="A17" s="6" t="s">
        <v>12</v>
      </c>
      <c r="B17" s="6" t="s">
        <v>13</v>
      </c>
      <c r="C17" s="7" t="s">
        <v>35</v>
      </c>
      <c r="D17" s="6">
        <v>70</v>
      </c>
      <c r="E17" s="6" t="s">
        <v>36</v>
      </c>
      <c r="F17" s="6" t="s">
        <v>16</v>
      </c>
      <c r="G17" s="8">
        <v>115000</v>
      </c>
      <c r="H17" s="9">
        <v>92000</v>
      </c>
      <c r="I17" s="10">
        <f t="shared" si="1"/>
        <v>126500</v>
      </c>
      <c r="J17" s="11">
        <f t="shared" si="2"/>
        <v>97500</v>
      </c>
      <c r="K17" s="12">
        <f t="shared" si="0"/>
        <v>0.22924901185770752</v>
      </c>
    </row>
    <row r="18" spans="1:11" x14ac:dyDescent="0.25">
      <c r="A18" s="6" t="s">
        <v>12</v>
      </c>
      <c r="B18" s="6" t="s">
        <v>13</v>
      </c>
      <c r="C18" s="7" t="s">
        <v>37</v>
      </c>
      <c r="D18" s="6">
        <v>21</v>
      </c>
      <c r="E18" s="6" t="s">
        <v>19</v>
      </c>
      <c r="F18" s="6" t="s">
        <v>16</v>
      </c>
      <c r="G18" s="8">
        <v>85000</v>
      </c>
      <c r="H18" s="9">
        <v>59500</v>
      </c>
      <c r="I18" s="10">
        <f t="shared" si="1"/>
        <v>93500</v>
      </c>
      <c r="J18" s="11">
        <f t="shared" si="2"/>
        <v>63000</v>
      </c>
      <c r="K18" s="12">
        <f t="shared" si="0"/>
        <v>0.32620320855614976</v>
      </c>
    </row>
    <row r="19" spans="1:11" x14ac:dyDescent="0.25">
      <c r="A19" s="6" t="s">
        <v>12</v>
      </c>
      <c r="B19" s="6" t="s">
        <v>13</v>
      </c>
      <c r="C19" s="7" t="s">
        <v>38</v>
      </c>
      <c r="D19" s="6">
        <v>15</v>
      </c>
      <c r="E19" s="6" t="s">
        <v>19</v>
      </c>
      <c r="F19" s="6" t="s">
        <v>16</v>
      </c>
      <c r="G19" s="8">
        <v>80000</v>
      </c>
      <c r="H19" s="9">
        <v>48000</v>
      </c>
      <c r="I19" s="10">
        <f t="shared" si="1"/>
        <v>88000</v>
      </c>
      <c r="J19" s="11">
        <f t="shared" si="2"/>
        <v>50800</v>
      </c>
      <c r="K19" s="12">
        <f t="shared" si="0"/>
        <v>0.42272727272727273</v>
      </c>
    </row>
    <row r="20" spans="1:11" x14ac:dyDescent="0.25">
      <c r="A20" s="6" t="s">
        <v>12</v>
      </c>
      <c r="B20" s="6" t="s">
        <v>13</v>
      </c>
      <c r="C20" s="7" t="s">
        <v>39</v>
      </c>
      <c r="D20" s="6">
        <v>77</v>
      </c>
      <c r="E20" s="6" t="s">
        <v>36</v>
      </c>
      <c r="F20" s="6" t="s">
        <v>16</v>
      </c>
      <c r="G20" s="8">
        <v>130000</v>
      </c>
      <c r="H20" s="9">
        <v>88000</v>
      </c>
      <c r="I20" s="10">
        <f t="shared" si="1"/>
        <v>143000</v>
      </c>
      <c r="J20" s="11">
        <f t="shared" si="2"/>
        <v>93200</v>
      </c>
      <c r="K20" s="12">
        <f t="shared" si="0"/>
        <v>0.34825174825174826</v>
      </c>
    </row>
    <row r="21" spans="1:11" x14ac:dyDescent="0.25">
      <c r="A21" s="6" t="s">
        <v>12</v>
      </c>
      <c r="B21" s="6" t="s">
        <v>13</v>
      </c>
      <c r="C21" s="7" t="s">
        <v>40</v>
      </c>
      <c r="D21" s="6">
        <v>16</v>
      </c>
      <c r="E21" s="6" t="s">
        <v>19</v>
      </c>
      <c r="F21" s="6" t="s">
        <v>16</v>
      </c>
      <c r="G21" s="8">
        <v>90000</v>
      </c>
      <c r="H21" s="9">
        <v>63000</v>
      </c>
      <c r="I21" s="10">
        <f t="shared" si="1"/>
        <v>99000</v>
      </c>
      <c r="J21" s="11">
        <f t="shared" si="2"/>
        <v>66700</v>
      </c>
      <c r="K21" s="12">
        <f t="shared" si="0"/>
        <v>0.32626262626262625</v>
      </c>
    </row>
    <row r="22" spans="1:11" x14ac:dyDescent="0.25">
      <c r="A22" s="6" t="s">
        <v>12</v>
      </c>
      <c r="B22" s="6" t="s">
        <v>13</v>
      </c>
      <c r="C22" s="7" t="s">
        <v>41</v>
      </c>
      <c r="D22" s="6">
        <v>21</v>
      </c>
      <c r="E22" s="6" t="s">
        <v>19</v>
      </c>
      <c r="F22" s="6" t="s">
        <v>16</v>
      </c>
      <c r="G22" s="8">
        <v>94000</v>
      </c>
      <c r="H22" s="9">
        <v>65800</v>
      </c>
      <c r="I22" s="10">
        <f t="shared" si="1"/>
        <v>103400</v>
      </c>
      <c r="J22" s="11">
        <f t="shared" si="2"/>
        <v>69700</v>
      </c>
      <c r="K22" s="12">
        <f t="shared" si="0"/>
        <v>0.32591876208897486</v>
      </c>
    </row>
    <row r="23" spans="1:11" x14ac:dyDescent="0.25">
      <c r="A23" s="6" t="s">
        <v>12</v>
      </c>
      <c r="B23" s="6" t="s">
        <v>13</v>
      </c>
      <c r="C23" s="7" t="s">
        <v>42</v>
      </c>
      <c r="D23" s="6">
        <v>30</v>
      </c>
      <c r="E23" s="6" t="s">
        <v>15</v>
      </c>
      <c r="F23" s="6" t="s">
        <v>16</v>
      </c>
      <c r="G23" s="8">
        <v>99000</v>
      </c>
      <c r="H23" s="9">
        <v>69300</v>
      </c>
      <c r="I23" s="10">
        <f t="shared" si="1"/>
        <v>108900</v>
      </c>
      <c r="J23" s="11">
        <f t="shared" si="2"/>
        <v>73400</v>
      </c>
      <c r="K23" s="12">
        <f t="shared" si="0"/>
        <v>0.32598714416896235</v>
      </c>
    </row>
    <row r="24" spans="1:11" x14ac:dyDescent="0.25">
      <c r="A24" s="6" t="s">
        <v>12</v>
      </c>
      <c r="B24" s="6" t="s">
        <v>13</v>
      </c>
      <c r="C24" s="7" t="s">
        <v>43</v>
      </c>
      <c r="D24" s="6">
        <v>28</v>
      </c>
      <c r="E24" s="6" t="s">
        <v>15</v>
      </c>
      <c r="F24" s="6" t="s">
        <v>16</v>
      </c>
      <c r="G24" s="8">
        <v>99000</v>
      </c>
      <c r="H24" s="9">
        <v>69300</v>
      </c>
      <c r="I24" s="10">
        <f t="shared" si="1"/>
        <v>108900</v>
      </c>
      <c r="J24" s="11">
        <f t="shared" si="2"/>
        <v>73400</v>
      </c>
      <c r="K24" s="12">
        <f t="shared" si="0"/>
        <v>0.32598714416896235</v>
      </c>
    </row>
    <row r="25" spans="1:11" x14ac:dyDescent="0.25">
      <c r="A25" s="6" t="s">
        <v>12</v>
      </c>
      <c r="B25" s="6" t="s">
        <v>13</v>
      </c>
      <c r="C25" s="7" t="s">
        <v>44</v>
      </c>
      <c r="D25" s="6">
        <v>38</v>
      </c>
      <c r="E25" s="6" t="s">
        <v>15</v>
      </c>
      <c r="F25" s="6" t="s">
        <v>16</v>
      </c>
      <c r="G25" s="8">
        <v>100000</v>
      </c>
      <c r="H25" s="9">
        <v>80000</v>
      </c>
      <c r="I25" s="10">
        <f t="shared" si="1"/>
        <v>110000</v>
      </c>
      <c r="J25" s="11">
        <f t="shared" si="2"/>
        <v>84800</v>
      </c>
      <c r="K25" s="12">
        <f t="shared" si="0"/>
        <v>0.2290909090909091</v>
      </c>
    </row>
    <row r="26" spans="1:11" x14ac:dyDescent="0.25">
      <c r="A26" s="6" t="s">
        <v>12</v>
      </c>
      <c r="B26" s="6" t="s">
        <v>13</v>
      </c>
      <c r="C26" s="7" t="s">
        <v>45</v>
      </c>
      <c r="D26" s="6">
        <v>21</v>
      </c>
      <c r="E26" s="6" t="s">
        <v>19</v>
      </c>
      <c r="F26" s="6" t="s">
        <v>16</v>
      </c>
      <c r="G26" s="8">
        <v>93000</v>
      </c>
      <c r="H26" s="9">
        <v>65100</v>
      </c>
      <c r="I26" s="10">
        <f t="shared" si="1"/>
        <v>102300</v>
      </c>
      <c r="J26" s="11">
        <f t="shared" si="2"/>
        <v>69000</v>
      </c>
      <c r="K26" s="12">
        <f t="shared" si="0"/>
        <v>0.3255131964809384</v>
      </c>
    </row>
    <row r="27" spans="1:11" x14ac:dyDescent="0.25">
      <c r="A27" s="6" t="s">
        <v>12</v>
      </c>
      <c r="B27" s="6" t="s">
        <v>13</v>
      </c>
      <c r="C27" s="7" t="s">
        <v>46</v>
      </c>
      <c r="D27" s="6">
        <v>85</v>
      </c>
      <c r="E27" s="6" t="s">
        <v>36</v>
      </c>
      <c r="F27" s="6" t="s">
        <v>16</v>
      </c>
      <c r="G27" s="8">
        <v>143000</v>
      </c>
      <c r="H27" s="9">
        <v>114400</v>
      </c>
      <c r="I27" s="10">
        <f t="shared" si="1"/>
        <v>157300</v>
      </c>
      <c r="J27" s="11">
        <f t="shared" si="2"/>
        <v>121200</v>
      </c>
      <c r="K27" s="12">
        <f t="shared" si="0"/>
        <v>0.2294977749523204</v>
      </c>
    </row>
    <row r="28" spans="1:11" x14ac:dyDescent="0.25">
      <c r="A28" s="6" t="s">
        <v>12</v>
      </c>
      <c r="B28" s="6" t="s">
        <v>13</v>
      </c>
      <c r="C28" s="7" t="s">
        <v>47</v>
      </c>
      <c r="D28" s="6">
        <v>30</v>
      </c>
      <c r="E28" s="6" t="s">
        <v>15</v>
      </c>
      <c r="F28" s="6" t="s">
        <v>16</v>
      </c>
      <c r="G28" s="8">
        <v>98000</v>
      </c>
      <c r="H28" s="9">
        <v>68600</v>
      </c>
      <c r="I28" s="10">
        <f t="shared" si="1"/>
        <v>107800</v>
      </c>
      <c r="J28" s="11">
        <f t="shared" si="2"/>
        <v>72700</v>
      </c>
      <c r="K28" s="12">
        <f t="shared" si="0"/>
        <v>0.32560296846011133</v>
      </c>
    </row>
    <row r="29" spans="1:11" x14ac:dyDescent="0.25">
      <c r="A29" s="6" t="s">
        <v>12</v>
      </c>
      <c r="B29" s="6" t="s">
        <v>13</v>
      </c>
      <c r="C29" s="7" t="s">
        <v>48</v>
      </c>
      <c r="D29" s="6">
        <v>23</v>
      </c>
      <c r="E29" s="6" t="s">
        <v>19</v>
      </c>
      <c r="F29" s="6" t="s">
        <v>16</v>
      </c>
      <c r="G29" s="8">
        <v>93000</v>
      </c>
      <c r="H29" s="9">
        <v>65100</v>
      </c>
      <c r="I29" s="10">
        <f t="shared" si="1"/>
        <v>102300</v>
      </c>
      <c r="J29" s="11">
        <f t="shared" si="2"/>
        <v>69000</v>
      </c>
      <c r="K29" s="12">
        <f t="shared" si="0"/>
        <v>0.3255131964809384</v>
      </c>
    </row>
    <row r="30" spans="1:11" x14ac:dyDescent="0.25">
      <c r="A30" s="6" t="s">
        <v>12</v>
      </c>
      <c r="B30" s="6" t="s">
        <v>13</v>
      </c>
      <c r="C30" s="7" t="s">
        <v>49</v>
      </c>
      <c r="D30" s="6">
        <v>46</v>
      </c>
      <c r="E30" s="6" t="s">
        <v>15</v>
      </c>
      <c r="F30" s="6" t="s">
        <v>16</v>
      </c>
      <c r="G30" s="8">
        <v>115000</v>
      </c>
      <c r="H30" s="9">
        <v>92000</v>
      </c>
      <c r="I30" s="10">
        <f t="shared" si="1"/>
        <v>126500</v>
      </c>
      <c r="J30" s="11">
        <f t="shared" si="2"/>
        <v>97500</v>
      </c>
      <c r="K30" s="12">
        <f t="shared" si="0"/>
        <v>0.22924901185770752</v>
      </c>
    </row>
    <row r="31" spans="1:11" x14ac:dyDescent="0.25">
      <c r="A31" s="6" t="s">
        <v>12</v>
      </c>
      <c r="B31" s="6" t="s">
        <v>13</v>
      </c>
      <c r="C31" s="7" t="s">
        <v>50</v>
      </c>
      <c r="D31" s="6">
        <v>33</v>
      </c>
      <c r="E31" s="6" t="s">
        <v>15</v>
      </c>
      <c r="F31" s="6" t="s">
        <v>16</v>
      </c>
      <c r="G31" s="8">
        <v>99000</v>
      </c>
      <c r="H31" s="9">
        <v>69300</v>
      </c>
      <c r="I31" s="10">
        <f t="shared" si="1"/>
        <v>108900</v>
      </c>
      <c r="J31" s="11">
        <f t="shared" si="2"/>
        <v>73400</v>
      </c>
      <c r="K31" s="12">
        <f t="shared" si="0"/>
        <v>0.32598714416896235</v>
      </c>
    </row>
    <row r="32" spans="1:11" x14ac:dyDescent="0.25">
      <c r="A32" s="6" t="s">
        <v>12</v>
      </c>
      <c r="B32" s="6" t="s">
        <v>13</v>
      </c>
      <c r="C32" s="7" t="s">
        <v>51</v>
      </c>
      <c r="D32" s="6">
        <v>27</v>
      </c>
      <c r="E32" s="6" t="s">
        <v>15</v>
      </c>
      <c r="F32" s="6" t="s">
        <v>16</v>
      </c>
      <c r="G32" s="8">
        <v>93000</v>
      </c>
      <c r="H32" s="9">
        <v>65100</v>
      </c>
      <c r="I32" s="10">
        <f t="shared" si="1"/>
        <v>102300</v>
      </c>
      <c r="J32" s="11">
        <f t="shared" si="2"/>
        <v>69000</v>
      </c>
      <c r="K32" s="12">
        <f t="shared" si="0"/>
        <v>0.3255131964809384</v>
      </c>
    </row>
    <row r="33" spans="1:11" x14ac:dyDescent="0.25">
      <c r="A33" s="6" t="s">
        <v>12</v>
      </c>
      <c r="B33" s="6" t="s">
        <v>13</v>
      </c>
      <c r="C33" s="7" t="s">
        <v>52</v>
      </c>
      <c r="D33" s="6">
        <v>0</v>
      </c>
      <c r="E33" s="6" t="s">
        <v>24</v>
      </c>
      <c r="F33" s="6" t="s">
        <v>16</v>
      </c>
      <c r="G33" s="8">
        <v>67500</v>
      </c>
      <c r="H33" s="9">
        <v>40500</v>
      </c>
      <c r="I33" s="10">
        <f>TRUNC(((G33*$L$3)+G33+99)/100)*100</f>
        <v>70000</v>
      </c>
      <c r="J33" s="11">
        <f t="shared" si="2"/>
        <v>42900</v>
      </c>
      <c r="K33" s="12">
        <f t="shared" si="0"/>
        <v>0.38714285714285712</v>
      </c>
    </row>
    <row r="34" spans="1:11" x14ac:dyDescent="0.25">
      <c r="A34" s="6" t="s">
        <v>12</v>
      </c>
      <c r="B34" s="6" t="s">
        <v>13</v>
      </c>
      <c r="C34" s="7" t="s">
        <v>53</v>
      </c>
      <c r="D34" s="6">
        <v>0</v>
      </c>
      <c r="E34" s="6" t="s">
        <v>24</v>
      </c>
      <c r="F34" s="6" t="s">
        <v>16</v>
      </c>
      <c r="G34" s="8">
        <v>67500</v>
      </c>
      <c r="H34" s="9">
        <v>40500</v>
      </c>
      <c r="I34" s="10">
        <f t="shared" ref="I34:I35" si="3">TRUNC(((G34*$L$3)+G34+99)/100)*100</f>
        <v>70000</v>
      </c>
      <c r="J34" s="11">
        <f t="shared" si="2"/>
        <v>42900</v>
      </c>
      <c r="K34" s="12">
        <f t="shared" si="0"/>
        <v>0.38714285714285712</v>
      </c>
    </row>
    <row r="35" spans="1:11" x14ac:dyDescent="0.25">
      <c r="A35" s="6" t="s">
        <v>54</v>
      </c>
      <c r="B35" s="6" t="s">
        <v>55</v>
      </c>
      <c r="C35" s="7" t="s">
        <v>56</v>
      </c>
      <c r="D35" s="6">
        <v>0</v>
      </c>
      <c r="E35" s="6" t="s">
        <v>24</v>
      </c>
      <c r="F35" s="6" t="s">
        <v>16</v>
      </c>
      <c r="G35" s="8">
        <v>67500</v>
      </c>
      <c r="H35" s="9">
        <v>40500</v>
      </c>
      <c r="I35" s="10">
        <f t="shared" si="3"/>
        <v>70000</v>
      </c>
      <c r="J35" s="11">
        <f t="shared" si="2"/>
        <v>42900</v>
      </c>
      <c r="K35" s="12">
        <f t="shared" ref="K35:K66" si="4">(I35-J35)/I35</f>
        <v>0.38714285714285712</v>
      </c>
    </row>
    <row r="36" spans="1:11" x14ac:dyDescent="0.25">
      <c r="A36" s="6" t="s">
        <v>54</v>
      </c>
      <c r="B36" s="6" t="s">
        <v>55</v>
      </c>
      <c r="C36" s="7" t="s">
        <v>57</v>
      </c>
      <c r="D36" s="6">
        <v>37</v>
      </c>
      <c r="E36" s="6" t="s">
        <v>15</v>
      </c>
      <c r="F36" s="6" t="s">
        <v>16</v>
      </c>
      <c r="G36" s="8">
        <v>99000</v>
      </c>
      <c r="H36" s="9">
        <v>69300</v>
      </c>
      <c r="I36" s="10">
        <f t="shared" si="1"/>
        <v>108900</v>
      </c>
      <c r="J36" s="11">
        <f t="shared" si="2"/>
        <v>73400</v>
      </c>
      <c r="K36" s="12">
        <f t="shared" si="4"/>
        <v>0.32598714416896235</v>
      </c>
    </row>
    <row r="37" spans="1:11" x14ac:dyDescent="0.25">
      <c r="A37" s="6" t="s">
        <v>54</v>
      </c>
      <c r="B37" s="6" t="s">
        <v>55</v>
      </c>
      <c r="C37" s="7" t="s">
        <v>58</v>
      </c>
      <c r="D37" s="6">
        <v>38</v>
      </c>
      <c r="E37" s="6" t="s">
        <v>15</v>
      </c>
      <c r="F37" s="6" t="s">
        <v>16</v>
      </c>
      <c r="G37" s="8">
        <v>104000</v>
      </c>
      <c r="H37" s="9">
        <v>83200</v>
      </c>
      <c r="I37" s="10">
        <f t="shared" si="1"/>
        <v>114400</v>
      </c>
      <c r="J37" s="11">
        <f t="shared" si="2"/>
        <v>88100</v>
      </c>
      <c r="K37" s="12">
        <f t="shared" si="4"/>
        <v>0.2298951048951049</v>
      </c>
    </row>
    <row r="38" spans="1:11" x14ac:dyDescent="0.25">
      <c r="A38" s="6" t="s">
        <v>54</v>
      </c>
      <c r="B38" s="6" t="s">
        <v>55</v>
      </c>
      <c r="C38" s="7" t="s">
        <v>59</v>
      </c>
      <c r="D38" s="6">
        <v>34</v>
      </c>
      <c r="E38" s="6" t="s">
        <v>15</v>
      </c>
      <c r="F38" s="6" t="s">
        <v>16</v>
      </c>
      <c r="G38" s="8">
        <v>105000</v>
      </c>
      <c r="H38" s="9">
        <v>84000</v>
      </c>
      <c r="I38" s="10">
        <f t="shared" si="1"/>
        <v>115500</v>
      </c>
      <c r="J38" s="11">
        <f t="shared" si="2"/>
        <v>89000</v>
      </c>
      <c r="K38" s="12">
        <f t="shared" si="4"/>
        <v>0.22943722943722944</v>
      </c>
    </row>
    <row r="39" spans="1:11" x14ac:dyDescent="0.25">
      <c r="A39" s="6" t="s">
        <v>54</v>
      </c>
      <c r="B39" s="6" t="s">
        <v>55</v>
      </c>
      <c r="C39" s="7" t="s">
        <v>60</v>
      </c>
      <c r="D39" s="6">
        <v>0</v>
      </c>
      <c r="E39" s="6" t="s">
        <v>24</v>
      </c>
      <c r="F39" s="6" t="s">
        <v>16</v>
      </c>
      <c r="G39" s="8">
        <v>67500</v>
      </c>
      <c r="H39" s="9">
        <v>40500</v>
      </c>
      <c r="I39" s="10">
        <f>TRUNC(((G39*$L$3)+G39+99)/100)*100</f>
        <v>70000</v>
      </c>
      <c r="J39" s="11">
        <f t="shared" si="2"/>
        <v>42900</v>
      </c>
      <c r="K39" s="12">
        <f t="shared" si="4"/>
        <v>0.38714285714285712</v>
      </c>
    </row>
    <row r="40" spans="1:11" x14ac:dyDescent="0.25">
      <c r="A40" s="6" t="s">
        <v>54</v>
      </c>
      <c r="B40" s="6" t="s">
        <v>55</v>
      </c>
      <c r="C40" s="7" t="s">
        <v>61</v>
      </c>
      <c r="D40" s="6">
        <v>12</v>
      </c>
      <c r="E40" s="6" t="s">
        <v>19</v>
      </c>
      <c r="F40" s="6" t="s">
        <v>16</v>
      </c>
      <c r="G40" s="8">
        <v>89000</v>
      </c>
      <c r="H40" s="9">
        <v>62300</v>
      </c>
      <c r="I40" s="10">
        <f t="shared" si="1"/>
        <v>97900</v>
      </c>
      <c r="J40" s="11">
        <f t="shared" si="2"/>
        <v>66000</v>
      </c>
      <c r="K40" s="12">
        <f t="shared" si="4"/>
        <v>0.3258426966292135</v>
      </c>
    </row>
    <row r="41" spans="1:11" x14ac:dyDescent="0.25">
      <c r="A41" s="6" t="s">
        <v>54</v>
      </c>
      <c r="B41" s="6" t="s">
        <v>55</v>
      </c>
      <c r="C41" s="7" t="s">
        <v>62</v>
      </c>
      <c r="D41" s="6">
        <v>45</v>
      </c>
      <c r="E41" s="6" t="s">
        <v>15</v>
      </c>
      <c r="F41" s="6" t="s">
        <v>16</v>
      </c>
      <c r="G41" s="8">
        <v>132000</v>
      </c>
      <c r="H41" s="9">
        <v>105600</v>
      </c>
      <c r="I41" s="10">
        <f t="shared" si="1"/>
        <v>145200</v>
      </c>
      <c r="J41" s="11">
        <f t="shared" si="2"/>
        <v>111900</v>
      </c>
      <c r="K41" s="12">
        <f t="shared" si="4"/>
        <v>0.22933884297520662</v>
      </c>
    </row>
    <row r="42" spans="1:11" x14ac:dyDescent="0.25">
      <c r="A42" s="6" t="s">
        <v>54</v>
      </c>
      <c r="B42" s="6" t="s">
        <v>55</v>
      </c>
      <c r="C42" s="7" t="s">
        <v>63</v>
      </c>
      <c r="D42" s="6">
        <v>10</v>
      </c>
      <c r="E42" s="6" t="s">
        <v>24</v>
      </c>
      <c r="F42" s="6" t="s">
        <v>16</v>
      </c>
      <c r="G42" s="8">
        <v>83000</v>
      </c>
      <c r="H42" s="9">
        <v>58100</v>
      </c>
      <c r="I42" s="10">
        <f t="shared" si="1"/>
        <v>91300</v>
      </c>
      <c r="J42" s="11">
        <f t="shared" si="2"/>
        <v>61500</v>
      </c>
      <c r="K42" s="12">
        <f t="shared" si="4"/>
        <v>0.32639649507119389</v>
      </c>
    </row>
    <row r="43" spans="1:11" x14ac:dyDescent="0.25">
      <c r="A43" s="6" t="s">
        <v>54</v>
      </c>
      <c r="B43" s="6" t="s">
        <v>55</v>
      </c>
      <c r="C43" s="7" t="s">
        <v>64</v>
      </c>
      <c r="D43" s="6">
        <v>40</v>
      </c>
      <c r="E43" s="6" t="s">
        <v>15</v>
      </c>
      <c r="F43" s="6" t="s">
        <v>16</v>
      </c>
      <c r="G43" s="8">
        <v>104000</v>
      </c>
      <c r="H43" s="9">
        <v>83200</v>
      </c>
      <c r="I43" s="10">
        <f t="shared" si="1"/>
        <v>114400</v>
      </c>
      <c r="J43" s="11">
        <f t="shared" si="2"/>
        <v>88100</v>
      </c>
      <c r="K43" s="12">
        <f t="shared" si="4"/>
        <v>0.2298951048951049</v>
      </c>
    </row>
    <row r="44" spans="1:11" x14ac:dyDescent="0.25">
      <c r="A44" s="6" t="s">
        <v>54</v>
      </c>
      <c r="B44" s="6" t="s">
        <v>55</v>
      </c>
      <c r="C44" s="7" t="s">
        <v>65</v>
      </c>
      <c r="D44" s="6">
        <v>57</v>
      </c>
      <c r="E44" s="6" t="s">
        <v>15</v>
      </c>
      <c r="F44" s="6" t="s">
        <v>16</v>
      </c>
      <c r="G44" s="8">
        <v>132000</v>
      </c>
      <c r="H44" s="9">
        <v>105600</v>
      </c>
      <c r="I44" s="10">
        <f t="shared" si="1"/>
        <v>145200</v>
      </c>
      <c r="J44" s="11">
        <f t="shared" si="2"/>
        <v>111900</v>
      </c>
      <c r="K44" s="12">
        <f t="shared" si="4"/>
        <v>0.22933884297520662</v>
      </c>
    </row>
    <row r="45" spans="1:11" x14ac:dyDescent="0.25">
      <c r="A45" s="6" t="s">
        <v>54</v>
      </c>
      <c r="B45" s="6" t="s">
        <v>55</v>
      </c>
      <c r="C45" s="7" t="s">
        <v>66</v>
      </c>
      <c r="D45" s="6">
        <v>0</v>
      </c>
      <c r="E45" s="6" t="s">
        <v>24</v>
      </c>
      <c r="F45" s="6" t="s">
        <v>16</v>
      </c>
      <c r="G45" s="8">
        <v>67500</v>
      </c>
      <c r="H45" s="9">
        <v>40500</v>
      </c>
      <c r="I45" s="10">
        <f>TRUNC(((G45*$L$3)+G45+99)/100)*100</f>
        <v>70000</v>
      </c>
      <c r="J45" s="11">
        <f t="shared" si="2"/>
        <v>42900</v>
      </c>
      <c r="K45" s="12">
        <f t="shared" si="4"/>
        <v>0.38714285714285712</v>
      </c>
    </row>
    <row r="46" spans="1:11" x14ac:dyDescent="0.25">
      <c r="A46" s="6" t="s">
        <v>54</v>
      </c>
      <c r="B46" s="6" t="s">
        <v>55</v>
      </c>
      <c r="C46" s="7" t="s">
        <v>67</v>
      </c>
      <c r="D46" s="6">
        <v>26</v>
      </c>
      <c r="E46" s="6" t="s">
        <v>15</v>
      </c>
      <c r="F46" s="6" t="s">
        <v>16</v>
      </c>
      <c r="G46" s="8">
        <v>90000</v>
      </c>
      <c r="H46" s="9">
        <v>63000</v>
      </c>
      <c r="I46" s="10">
        <f t="shared" si="1"/>
        <v>99000</v>
      </c>
      <c r="J46" s="11">
        <f t="shared" si="2"/>
        <v>66700</v>
      </c>
      <c r="K46" s="12">
        <f t="shared" si="4"/>
        <v>0.32626262626262625</v>
      </c>
    </row>
    <row r="47" spans="1:11" x14ac:dyDescent="0.25">
      <c r="A47" s="6" t="s">
        <v>54</v>
      </c>
      <c r="B47" s="6" t="s">
        <v>55</v>
      </c>
      <c r="C47" s="7" t="s">
        <v>68</v>
      </c>
      <c r="D47" s="6">
        <v>28</v>
      </c>
      <c r="E47" s="6" t="s">
        <v>15</v>
      </c>
      <c r="F47" s="6" t="s">
        <v>16</v>
      </c>
      <c r="G47" s="8">
        <v>93000</v>
      </c>
      <c r="H47" s="9">
        <v>65100</v>
      </c>
      <c r="I47" s="10">
        <f t="shared" si="1"/>
        <v>102300</v>
      </c>
      <c r="J47" s="11">
        <f t="shared" si="2"/>
        <v>69000</v>
      </c>
      <c r="K47" s="12">
        <f t="shared" si="4"/>
        <v>0.3255131964809384</v>
      </c>
    </row>
    <row r="48" spans="1:11" x14ac:dyDescent="0.25">
      <c r="A48" s="6" t="s">
        <v>54</v>
      </c>
      <c r="B48" s="6" t="s">
        <v>55</v>
      </c>
      <c r="C48" s="7" t="s">
        <v>69</v>
      </c>
      <c r="D48" s="6">
        <v>29</v>
      </c>
      <c r="E48" s="6" t="s">
        <v>15</v>
      </c>
      <c r="F48" s="6" t="s">
        <v>16</v>
      </c>
      <c r="G48" s="8">
        <v>106300</v>
      </c>
      <c r="H48" s="9">
        <v>85040</v>
      </c>
      <c r="I48" s="10">
        <f t="shared" si="1"/>
        <v>117000</v>
      </c>
      <c r="J48" s="11">
        <f t="shared" si="2"/>
        <v>90100</v>
      </c>
      <c r="K48" s="12">
        <f t="shared" si="4"/>
        <v>0.2299145299145299</v>
      </c>
    </row>
    <row r="49" spans="1:11" x14ac:dyDescent="0.25">
      <c r="A49" s="6" t="s">
        <v>54</v>
      </c>
      <c r="B49" s="6" t="s">
        <v>55</v>
      </c>
      <c r="C49" s="7" t="s">
        <v>70</v>
      </c>
      <c r="D49" s="6">
        <v>0</v>
      </c>
      <c r="E49" s="6" t="s">
        <v>24</v>
      </c>
      <c r="F49" s="6" t="s">
        <v>16</v>
      </c>
      <c r="G49" s="8">
        <v>67500</v>
      </c>
      <c r="H49" s="9">
        <v>40500</v>
      </c>
      <c r="I49" s="10">
        <f>TRUNC(((G49*$L$3)+G49+99)/100)*100</f>
        <v>70000</v>
      </c>
      <c r="J49" s="11">
        <f t="shared" si="2"/>
        <v>42900</v>
      </c>
      <c r="K49" s="12">
        <f t="shared" si="4"/>
        <v>0.38714285714285712</v>
      </c>
    </row>
    <row r="50" spans="1:11" x14ac:dyDescent="0.25">
      <c r="A50" s="6" t="s">
        <v>54</v>
      </c>
      <c r="B50" s="6" t="s">
        <v>55</v>
      </c>
      <c r="C50" s="7" t="s">
        <v>71</v>
      </c>
      <c r="D50" s="6">
        <v>4</v>
      </c>
      <c r="E50" s="6" t="s">
        <v>24</v>
      </c>
      <c r="F50" s="6" t="s">
        <v>16</v>
      </c>
      <c r="G50" s="8">
        <v>81000</v>
      </c>
      <c r="H50" s="9">
        <v>56700</v>
      </c>
      <c r="I50" s="10">
        <f t="shared" si="1"/>
        <v>89100</v>
      </c>
      <c r="J50" s="11">
        <f t="shared" si="2"/>
        <v>60100</v>
      </c>
      <c r="K50" s="12">
        <f t="shared" si="4"/>
        <v>0.32547699214365883</v>
      </c>
    </row>
    <row r="51" spans="1:11" x14ac:dyDescent="0.25">
      <c r="A51" s="6" t="s">
        <v>54</v>
      </c>
      <c r="B51" s="6" t="s">
        <v>55</v>
      </c>
      <c r="C51" s="7" t="s">
        <v>72</v>
      </c>
      <c r="D51" s="6">
        <v>32</v>
      </c>
      <c r="E51" s="6" t="s">
        <v>15</v>
      </c>
      <c r="F51" s="6" t="s">
        <v>16</v>
      </c>
      <c r="G51" s="8">
        <v>93000</v>
      </c>
      <c r="H51" s="9">
        <v>65100</v>
      </c>
      <c r="I51" s="10">
        <f t="shared" si="1"/>
        <v>102300</v>
      </c>
      <c r="J51" s="11">
        <f t="shared" si="2"/>
        <v>69000</v>
      </c>
      <c r="K51" s="12">
        <f t="shared" si="4"/>
        <v>0.3255131964809384</v>
      </c>
    </row>
    <row r="52" spans="1:11" x14ac:dyDescent="0.25">
      <c r="A52" s="6" t="s">
        <v>54</v>
      </c>
      <c r="B52" s="6" t="s">
        <v>55</v>
      </c>
      <c r="C52" s="7" t="s">
        <v>73</v>
      </c>
      <c r="D52" s="6">
        <v>40</v>
      </c>
      <c r="E52" s="6" t="s">
        <v>15</v>
      </c>
      <c r="F52" s="6" t="s">
        <v>16</v>
      </c>
      <c r="G52" s="8">
        <v>132000</v>
      </c>
      <c r="H52" s="9">
        <v>105600</v>
      </c>
      <c r="I52" s="10">
        <f t="shared" si="1"/>
        <v>145200</v>
      </c>
      <c r="J52" s="11">
        <f t="shared" si="2"/>
        <v>111900</v>
      </c>
      <c r="K52" s="12">
        <f t="shared" si="4"/>
        <v>0.22933884297520662</v>
      </c>
    </row>
    <row r="53" spans="1:11" x14ac:dyDescent="0.25">
      <c r="A53" s="6" t="s">
        <v>54</v>
      </c>
      <c r="B53" s="6" t="s">
        <v>55</v>
      </c>
      <c r="C53" s="7" t="s">
        <v>74</v>
      </c>
      <c r="D53" s="6">
        <v>35</v>
      </c>
      <c r="E53" s="6" t="s">
        <v>15</v>
      </c>
      <c r="F53" s="6" t="s">
        <v>16</v>
      </c>
      <c r="G53" s="8">
        <v>99000</v>
      </c>
      <c r="H53" s="9">
        <v>69300</v>
      </c>
      <c r="I53" s="10">
        <f t="shared" si="1"/>
        <v>108900</v>
      </c>
      <c r="J53" s="11">
        <f t="shared" si="2"/>
        <v>73400</v>
      </c>
      <c r="K53" s="12">
        <f t="shared" si="4"/>
        <v>0.32598714416896235</v>
      </c>
    </row>
    <row r="54" spans="1:11" x14ac:dyDescent="0.25">
      <c r="A54" s="6" t="s">
        <v>54</v>
      </c>
      <c r="B54" s="6" t="s">
        <v>55</v>
      </c>
      <c r="C54" s="7" t="s">
        <v>75</v>
      </c>
      <c r="D54" s="6">
        <v>55</v>
      </c>
      <c r="E54" s="6" t="s">
        <v>15</v>
      </c>
      <c r="F54" s="6" t="s">
        <v>16</v>
      </c>
      <c r="G54" s="8">
        <v>102000</v>
      </c>
      <c r="H54" s="9">
        <v>81600</v>
      </c>
      <c r="I54" s="10">
        <f t="shared" si="1"/>
        <v>112200</v>
      </c>
      <c r="J54" s="11">
        <f t="shared" si="2"/>
        <v>86400</v>
      </c>
      <c r="K54" s="12">
        <f t="shared" si="4"/>
        <v>0.22994652406417113</v>
      </c>
    </row>
    <row r="55" spans="1:11" x14ac:dyDescent="0.25">
      <c r="A55" s="6" t="s">
        <v>54</v>
      </c>
      <c r="B55" s="6" t="s">
        <v>76</v>
      </c>
      <c r="C55" s="7" t="s">
        <v>77</v>
      </c>
      <c r="D55" s="6">
        <v>0</v>
      </c>
      <c r="E55" s="6" t="s">
        <v>24</v>
      </c>
      <c r="F55" s="6" t="s">
        <v>78</v>
      </c>
      <c r="G55" s="8">
        <v>67500</v>
      </c>
      <c r="H55" s="9">
        <v>40500</v>
      </c>
      <c r="I55" s="10">
        <f>TRUNC(((G55*$L$3)+G55+99)/100)*100</f>
        <v>70000</v>
      </c>
      <c r="J55" s="11">
        <f t="shared" si="2"/>
        <v>42900</v>
      </c>
      <c r="K55" s="12">
        <f t="shared" si="4"/>
        <v>0.38714285714285712</v>
      </c>
    </row>
    <row r="56" spans="1:11" x14ac:dyDescent="0.25">
      <c r="A56" s="6" t="s">
        <v>54</v>
      </c>
      <c r="B56" s="6" t="s">
        <v>76</v>
      </c>
      <c r="C56" s="7" t="s">
        <v>79</v>
      </c>
      <c r="D56" s="6">
        <v>30</v>
      </c>
      <c r="E56" s="6" t="s">
        <v>15</v>
      </c>
      <c r="F56" s="6" t="s">
        <v>78</v>
      </c>
      <c r="G56" s="8">
        <v>102000</v>
      </c>
      <c r="H56" s="9">
        <v>81600</v>
      </c>
      <c r="I56" s="10">
        <f t="shared" si="1"/>
        <v>112200</v>
      </c>
      <c r="J56" s="11">
        <f t="shared" si="2"/>
        <v>86400</v>
      </c>
      <c r="K56" s="12">
        <f t="shared" si="4"/>
        <v>0.22994652406417113</v>
      </c>
    </row>
    <row r="57" spans="1:11" x14ac:dyDescent="0.25">
      <c r="A57" s="6" t="s">
        <v>54</v>
      </c>
      <c r="B57" s="6" t="s">
        <v>76</v>
      </c>
      <c r="C57" s="7" t="s">
        <v>80</v>
      </c>
      <c r="D57" s="6">
        <v>18</v>
      </c>
      <c r="E57" s="6" t="s">
        <v>19</v>
      </c>
      <c r="F57" s="6" t="s">
        <v>78</v>
      </c>
      <c r="G57" s="8">
        <v>80000</v>
      </c>
      <c r="H57" s="9">
        <v>48000</v>
      </c>
      <c r="I57" s="10">
        <f t="shared" si="1"/>
        <v>88000</v>
      </c>
      <c r="J57" s="11">
        <f t="shared" si="2"/>
        <v>50800</v>
      </c>
      <c r="K57" s="12">
        <f t="shared" si="4"/>
        <v>0.42272727272727273</v>
      </c>
    </row>
    <row r="58" spans="1:11" x14ac:dyDescent="0.25">
      <c r="A58" s="6" t="s">
        <v>54</v>
      </c>
      <c r="B58" s="6" t="s">
        <v>76</v>
      </c>
      <c r="C58" s="7" t="s">
        <v>81</v>
      </c>
      <c r="D58" s="6">
        <v>24</v>
      </c>
      <c r="E58" s="6" t="s">
        <v>19</v>
      </c>
      <c r="F58" s="6" t="s">
        <v>78</v>
      </c>
      <c r="G58" s="8">
        <v>87000</v>
      </c>
      <c r="H58" s="9">
        <v>60900</v>
      </c>
      <c r="I58" s="10">
        <f t="shared" si="1"/>
        <v>95700</v>
      </c>
      <c r="J58" s="11">
        <f t="shared" si="2"/>
        <v>64500</v>
      </c>
      <c r="K58" s="12">
        <f t="shared" si="4"/>
        <v>0.32601880877742945</v>
      </c>
    </row>
    <row r="59" spans="1:11" x14ac:dyDescent="0.25">
      <c r="A59" s="6" t="s">
        <v>54</v>
      </c>
      <c r="B59" s="6" t="s">
        <v>76</v>
      </c>
      <c r="C59" s="7" t="s">
        <v>82</v>
      </c>
      <c r="D59" s="6">
        <v>20</v>
      </c>
      <c r="E59" s="6" t="s">
        <v>19</v>
      </c>
      <c r="F59" s="6" t="s">
        <v>78</v>
      </c>
      <c r="G59" s="8">
        <v>86000</v>
      </c>
      <c r="H59" s="9">
        <v>60200</v>
      </c>
      <c r="I59" s="10">
        <f t="shared" si="1"/>
        <v>94600</v>
      </c>
      <c r="J59" s="11">
        <f t="shared" si="2"/>
        <v>63800</v>
      </c>
      <c r="K59" s="12">
        <f t="shared" si="4"/>
        <v>0.32558139534883723</v>
      </c>
    </row>
    <row r="60" spans="1:11" x14ac:dyDescent="0.25">
      <c r="A60" s="6" t="s">
        <v>54</v>
      </c>
      <c r="B60" s="6" t="s">
        <v>76</v>
      </c>
      <c r="C60" s="7" t="s">
        <v>83</v>
      </c>
      <c r="D60" s="6">
        <v>48</v>
      </c>
      <c r="E60" s="6" t="s">
        <v>15</v>
      </c>
      <c r="F60" s="6" t="s">
        <v>78</v>
      </c>
      <c r="G60" s="8">
        <v>104000</v>
      </c>
      <c r="H60" s="9">
        <v>83200</v>
      </c>
      <c r="I60" s="10">
        <f t="shared" si="1"/>
        <v>114400</v>
      </c>
      <c r="J60" s="11">
        <f t="shared" si="2"/>
        <v>88100</v>
      </c>
      <c r="K60" s="12">
        <f t="shared" si="4"/>
        <v>0.2298951048951049</v>
      </c>
    </row>
    <row r="61" spans="1:11" x14ac:dyDescent="0.25">
      <c r="A61" s="6" t="s">
        <v>54</v>
      </c>
      <c r="B61" s="6" t="s">
        <v>76</v>
      </c>
      <c r="C61" s="7" t="s">
        <v>84</v>
      </c>
      <c r="D61" s="6">
        <v>16</v>
      </c>
      <c r="E61" s="6" t="s">
        <v>19</v>
      </c>
      <c r="F61" s="6" t="s">
        <v>78</v>
      </c>
      <c r="G61" s="8">
        <v>79000</v>
      </c>
      <c r="H61" s="9">
        <v>47400</v>
      </c>
      <c r="I61" s="10">
        <f t="shared" si="1"/>
        <v>86900</v>
      </c>
      <c r="J61" s="11">
        <f t="shared" si="2"/>
        <v>50200</v>
      </c>
      <c r="K61" s="12">
        <f t="shared" si="4"/>
        <v>0.42232451093210588</v>
      </c>
    </row>
    <row r="62" spans="1:11" x14ac:dyDescent="0.25">
      <c r="A62" s="6" t="s">
        <v>54</v>
      </c>
      <c r="B62" s="6" t="s">
        <v>85</v>
      </c>
      <c r="C62" s="7" t="s">
        <v>86</v>
      </c>
      <c r="D62" s="6">
        <v>0</v>
      </c>
      <c r="E62" s="6" t="s">
        <v>24</v>
      </c>
      <c r="F62" s="6" t="s">
        <v>78</v>
      </c>
      <c r="G62" s="9">
        <v>67500</v>
      </c>
      <c r="H62" s="9">
        <v>40500</v>
      </c>
      <c r="I62" s="10">
        <f>TRUNC(((G62*$L$3)+G62+99)/100)*100</f>
        <v>70000</v>
      </c>
      <c r="J62" s="11">
        <f t="shared" si="2"/>
        <v>42900</v>
      </c>
      <c r="K62" s="12">
        <f t="shared" si="4"/>
        <v>0.38714285714285712</v>
      </c>
    </row>
    <row r="63" spans="1:11" x14ac:dyDescent="0.25">
      <c r="A63" s="6" t="s">
        <v>54</v>
      </c>
      <c r="B63" s="6" t="s">
        <v>85</v>
      </c>
      <c r="C63" s="7" t="s">
        <v>87</v>
      </c>
      <c r="D63" s="6">
        <v>24</v>
      </c>
      <c r="E63" s="6" t="s">
        <v>19</v>
      </c>
      <c r="F63" s="6" t="s">
        <v>78</v>
      </c>
      <c r="G63" s="9">
        <v>116000</v>
      </c>
      <c r="H63" s="9">
        <v>92800</v>
      </c>
      <c r="I63" s="10">
        <f t="shared" si="1"/>
        <v>127600</v>
      </c>
      <c r="J63" s="11">
        <f t="shared" si="2"/>
        <v>98300</v>
      </c>
      <c r="K63" s="12">
        <f t="shared" si="4"/>
        <v>0.22962382445141066</v>
      </c>
    </row>
    <row r="64" spans="1:11" x14ac:dyDescent="0.25">
      <c r="A64" s="6" t="s">
        <v>54</v>
      </c>
      <c r="B64" s="6" t="s">
        <v>85</v>
      </c>
      <c r="C64" s="7" t="s">
        <v>88</v>
      </c>
      <c r="D64" s="6">
        <v>16</v>
      </c>
      <c r="E64" s="6" t="s">
        <v>19</v>
      </c>
      <c r="F64" s="6" t="s">
        <v>78</v>
      </c>
      <c r="G64" s="9">
        <v>99000</v>
      </c>
      <c r="H64" s="9">
        <v>69300</v>
      </c>
      <c r="I64" s="10">
        <f t="shared" si="1"/>
        <v>108900</v>
      </c>
      <c r="J64" s="11">
        <f t="shared" si="2"/>
        <v>73400</v>
      </c>
      <c r="K64" s="12">
        <f t="shared" si="4"/>
        <v>0.32598714416896235</v>
      </c>
    </row>
    <row r="65" spans="1:11" x14ac:dyDescent="0.25">
      <c r="A65" s="6" t="s">
        <v>54</v>
      </c>
      <c r="B65" s="6" t="s">
        <v>85</v>
      </c>
      <c r="C65" s="7" t="s">
        <v>89</v>
      </c>
      <c r="D65" s="6">
        <v>11</v>
      </c>
      <c r="E65" s="6" t="s">
        <v>19</v>
      </c>
      <c r="F65" s="6" t="s">
        <v>78</v>
      </c>
      <c r="G65" s="9">
        <v>99000</v>
      </c>
      <c r="H65" s="9">
        <v>69300</v>
      </c>
      <c r="I65" s="10">
        <f t="shared" si="1"/>
        <v>108900</v>
      </c>
      <c r="J65" s="11">
        <f t="shared" si="2"/>
        <v>73400</v>
      </c>
      <c r="K65" s="12">
        <f t="shared" si="4"/>
        <v>0.32598714416896235</v>
      </c>
    </row>
    <row r="66" spans="1:11" x14ac:dyDescent="0.25">
      <c r="A66" s="6" t="s">
        <v>12</v>
      </c>
      <c r="B66" s="6" t="s">
        <v>90</v>
      </c>
      <c r="C66" s="7" t="s">
        <v>91</v>
      </c>
      <c r="D66" s="6">
        <v>0</v>
      </c>
      <c r="E66" s="6" t="s">
        <v>24</v>
      </c>
      <c r="F66" s="6" t="s">
        <v>78</v>
      </c>
      <c r="G66" s="9">
        <v>67500</v>
      </c>
      <c r="H66" s="9">
        <v>40500</v>
      </c>
      <c r="I66" s="10">
        <f>TRUNC(((G66*$L$3)+G66+99)/100)*100</f>
        <v>70000</v>
      </c>
      <c r="J66" s="11">
        <f t="shared" si="2"/>
        <v>42900</v>
      </c>
      <c r="K66" s="12">
        <f t="shared" si="4"/>
        <v>0.38714285714285712</v>
      </c>
    </row>
    <row r="67" spans="1:11" x14ac:dyDescent="0.25">
      <c r="A67" s="6" t="s">
        <v>12</v>
      </c>
      <c r="B67" s="6" t="s">
        <v>90</v>
      </c>
      <c r="C67" s="7" t="s">
        <v>92</v>
      </c>
      <c r="D67" s="6">
        <v>26</v>
      </c>
      <c r="E67" s="6" t="s">
        <v>15</v>
      </c>
      <c r="F67" s="6" t="s">
        <v>78</v>
      </c>
      <c r="G67" s="9">
        <v>92000</v>
      </c>
      <c r="H67" s="9">
        <v>64400</v>
      </c>
      <c r="I67" s="10">
        <f t="shared" si="1"/>
        <v>101200</v>
      </c>
      <c r="J67" s="11">
        <f t="shared" si="2"/>
        <v>68200</v>
      </c>
      <c r="K67" s="12">
        <f t="shared" ref="K67:K98" si="5">(I67-J67)/I67</f>
        <v>0.32608695652173914</v>
      </c>
    </row>
    <row r="68" spans="1:11" x14ac:dyDescent="0.25">
      <c r="A68" s="6" t="s">
        <v>12</v>
      </c>
      <c r="B68" s="6" t="s">
        <v>90</v>
      </c>
      <c r="C68" s="7" t="s">
        <v>93</v>
      </c>
      <c r="D68" s="6">
        <v>59</v>
      </c>
      <c r="E68" s="6" t="s">
        <v>15</v>
      </c>
      <c r="F68" s="6" t="s">
        <v>78</v>
      </c>
      <c r="G68" s="9">
        <v>98000</v>
      </c>
      <c r="H68" s="9">
        <v>66500</v>
      </c>
      <c r="I68" s="10">
        <f t="shared" ref="I68:I131" si="6">TRUNC(((G68*$L$4)+G68+99)/100)*100</f>
        <v>107800</v>
      </c>
      <c r="J68" s="11">
        <f t="shared" ref="J68:J131" si="7">TRUNC(((H68*$L$5)+H68)/100)*100</f>
        <v>70400</v>
      </c>
      <c r="K68" s="12">
        <f t="shared" si="5"/>
        <v>0.34693877551020408</v>
      </c>
    </row>
    <row r="69" spans="1:11" x14ac:dyDescent="0.25">
      <c r="A69" s="6" t="s">
        <v>12</v>
      </c>
      <c r="B69" s="6" t="s">
        <v>90</v>
      </c>
      <c r="C69" s="7" t="s">
        <v>94</v>
      </c>
      <c r="D69" s="6">
        <v>74</v>
      </c>
      <c r="E69" s="6" t="s">
        <v>36</v>
      </c>
      <c r="F69" s="6" t="s">
        <v>78</v>
      </c>
      <c r="G69" s="9">
        <v>110000</v>
      </c>
      <c r="H69" s="9">
        <v>90000</v>
      </c>
      <c r="I69" s="10">
        <f t="shared" si="6"/>
        <v>121000</v>
      </c>
      <c r="J69" s="11">
        <v>93000</v>
      </c>
      <c r="K69" s="12">
        <f t="shared" si="5"/>
        <v>0.23140495867768596</v>
      </c>
    </row>
    <row r="70" spans="1:11" x14ac:dyDescent="0.25">
      <c r="A70" s="6" t="s">
        <v>12</v>
      </c>
      <c r="B70" s="14" t="s">
        <v>90</v>
      </c>
      <c r="C70" s="7" t="s">
        <v>95</v>
      </c>
      <c r="D70" s="6">
        <v>31</v>
      </c>
      <c r="E70" s="6" t="s">
        <v>15</v>
      </c>
      <c r="F70" s="6" t="s">
        <v>78</v>
      </c>
      <c r="G70" s="9">
        <v>95000</v>
      </c>
      <c r="H70" s="9">
        <v>66500</v>
      </c>
      <c r="I70" s="10">
        <f t="shared" si="6"/>
        <v>104500</v>
      </c>
      <c r="J70" s="11">
        <f t="shared" si="7"/>
        <v>70400</v>
      </c>
      <c r="K70" s="12">
        <f t="shared" si="5"/>
        <v>0.32631578947368423</v>
      </c>
    </row>
    <row r="71" spans="1:11" x14ac:dyDescent="0.25">
      <c r="A71" s="6" t="s">
        <v>12</v>
      </c>
      <c r="B71" s="6" t="s">
        <v>90</v>
      </c>
      <c r="C71" s="7" t="s">
        <v>96</v>
      </c>
      <c r="D71" s="6">
        <v>89</v>
      </c>
      <c r="E71" s="6" t="s">
        <v>36</v>
      </c>
      <c r="F71" s="6" t="s">
        <v>78</v>
      </c>
      <c r="G71" s="9">
        <v>120000</v>
      </c>
      <c r="H71" s="9">
        <v>100000</v>
      </c>
      <c r="I71" s="10">
        <f t="shared" si="6"/>
        <v>132000</v>
      </c>
      <c r="J71" s="11">
        <v>101700</v>
      </c>
      <c r="K71" s="12">
        <f t="shared" si="5"/>
        <v>0.22954545454545455</v>
      </c>
    </row>
    <row r="72" spans="1:11" x14ac:dyDescent="0.25">
      <c r="A72" s="6" t="s">
        <v>12</v>
      </c>
      <c r="B72" s="6" t="s">
        <v>90</v>
      </c>
      <c r="C72" s="7" t="s">
        <v>97</v>
      </c>
      <c r="D72" s="6">
        <v>6</v>
      </c>
      <c r="E72" s="6" t="s">
        <v>24</v>
      </c>
      <c r="F72" s="6" t="s">
        <v>78</v>
      </c>
      <c r="G72" s="9">
        <v>77000</v>
      </c>
      <c r="H72" s="9">
        <v>46200</v>
      </c>
      <c r="I72" s="10">
        <f t="shared" si="6"/>
        <v>84700</v>
      </c>
      <c r="J72" s="11">
        <f t="shared" si="7"/>
        <v>48900</v>
      </c>
      <c r="K72" s="12">
        <f t="shared" si="5"/>
        <v>0.42266824085005905</v>
      </c>
    </row>
    <row r="73" spans="1:11" x14ac:dyDescent="0.25">
      <c r="A73" s="6" t="s">
        <v>12</v>
      </c>
      <c r="B73" s="6" t="s">
        <v>90</v>
      </c>
      <c r="C73" s="7" t="s">
        <v>98</v>
      </c>
      <c r="D73" s="6">
        <v>73</v>
      </c>
      <c r="E73" s="6" t="s">
        <v>36</v>
      </c>
      <c r="F73" s="6" t="s">
        <v>78</v>
      </c>
      <c r="G73" s="9">
        <v>100000</v>
      </c>
      <c r="H73" s="9">
        <v>80000</v>
      </c>
      <c r="I73" s="10">
        <f t="shared" si="6"/>
        <v>110000</v>
      </c>
      <c r="J73" s="11">
        <f t="shared" si="7"/>
        <v>84800</v>
      </c>
      <c r="K73" s="12">
        <f t="shared" si="5"/>
        <v>0.2290909090909091</v>
      </c>
    </row>
    <row r="74" spans="1:11" x14ac:dyDescent="0.25">
      <c r="A74" s="6" t="s">
        <v>12</v>
      </c>
      <c r="B74" s="6" t="s">
        <v>90</v>
      </c>
      <c r="C74" s="7" t="s">
        <v>99</v>
      </c>
      <c r="D74" s="6">
        <v>34</v>
      </c>
      <c r="E74" s="6" t="s">
        <v>15</v>
      </c>
      <c r="F74" s="6" t="s">
        <v>78</v>
      </c>
      <c r="G74" s="9">
        <v>105000</v>
      </c>
      <c r="H74" s="9">
        <v>73000</v>
      </c>
      <c r="I74" s="10">
        <f t="shared" si="6"/>
        <v>115500</v>
      </c>
      <c r="J74" s="11">
        <f t="shared" si="7"/>
        <v>77300</v>
      </c>
      <c r="K74" s="12">
        <f t="shared" si="5"/>
        <v>0.33073593073593072</v>
      </c>
    </row>
    <row r="75" spans="1:11" x14ac:dyDescent="0.25">
      <c r="A75" s="6" t="s">
        <v>12</v>
      </c>
      <c r="B75" s="6" t="s">
        <v>90</v>
      </c>
      <c r="C75" s="7" t="s">
        <v>100</v>
      </c>
      <c r="D75" s="6">
        <v>46</v>
      </c>
      <c r="E75" s="6" t="s">
        <v>15</v>
      </c>
      <c r="F75" s="6" t="s">
        <v>78</v>
      </c>
      <c r="G75" s="9">
        <v>93000</v>
      </c>
      <c r="H75" s="9">
        <v>66300</v>
      </c>
      <c r="I75" s="10">
        <f t="shared" si="6"/>
        <v>102300</v>
      </c>
      <c r="J75" s="11">
        <f t="shared" si="7"/>
        <v>70200</v>
      </c>
      <c r="K75" s="12">
        <f t="shared" si="5"/>
        <v>0.31378299120234604</v>
      </c>
    </row>
    <row r="76" spans="1:11" x14ac:dyDescent="0.25">
      <c r="A76" s="6" t="s">
        <v>12</v>
      </c>
      <c r="B76" s="6" t="s">
        <v>90</v>
      </c>
      <c r="C76" s="7" t="s">
        <v>101</v>
      </c>
      <c r="D76" s="6">
        <v>31</v>
      </c>
      <c r="E76" s="6" t="s">
        <v>15</v>
      </c>
      <c r="F76" s="6" t="s">
        <v>78</v>
      </c>
      <c r="G76" s="9">
        <v>92000</v>
      </c>
      <c r="H76" s="9">
        <v>64400</v>
      </c>
      <c r="I76" s="10">
        <f t="shared" si="6"/>
        <v>101200</v>
      </c>
      <c r="J76" s="11">
        <f t="shared" si="7"/>
        <v>68200</v>
      </c>
      <c r="K76" s="12">
        <f t="shared" si="5"/>
        <v>0.32608695652173914</v>
      </c>
    </row>
    <row r="77" spans="1:11" x14ac:dyDescent="0.25">
      <c r="A77" s="6" t="s">
        <v>12</v>
      </c>
      <c r="B77" s="6" t="s">
        <v>90</v>
      </c>
      <c r="C77" s="7" t="s">
        <v>102</v>
      </c>
      <c r="D77" s="6">
        <v>75</v>
      </c>
      <c r="E77" s="6" t="s">
        <v>36</v>
      </c>
      <c r="F77" s="6" t="s">
        <v>78</v>
      </c>
      <c r="G77" s="9">
        <v>95000</v>
      </c>
      <c r="H77" s="9">
        <v>66500</v>
      </c>
      <c r="I77" s="10">
        <f t="shared" si="6"/>
        <v>104500</v>
      </c>
      <c r="J77" s="11">
        <f t="shared" si="7"/>
        <v>70400</v>
      </c>
      <c r="K77" s="12">
        <f t="shared" si="5"/>
        <v>0.32631578947368423</v>
      </c>
    </row>
    <row r="78" spans="1:11" x14ac:dyDescent="0.25">
      <c r="A78" s="6" t="s">
        <v>12</v>
      </c>
      <c r="B78" s="6" t="s">
        <v>90</v>
      </c>
      <c r="C78" s="7" t="s">
        <v>103</v>
      </c>
      <c r="D78" s="6">
        <v>9</v>
      </c>
      <c r="E78" s="6" t="s">
        <v>24</v>
      </c>
      <c r="F78" s="6" t="s">
        <v>78</v>
      </c>
      <c r="G78" s="9">
        <v>80000</v>
      </c>
      <c r="H78" s="9">
        <v>48000</v>
      </c>
      <c r="I78" s="10">
        <f t="shared" si="6"/>
        <v>88000</v>
      </c>
      <c r="J78" s="11">
        <f t="shared" si="7"/>
        <v>50800</v>
      </c>
      <c r="K78" s="12">
        <f t="shared" si="5"/>
        <v>0.42272727272727273</v>
      </c>
    </row>
    <row r="79" spans="1:11" x14ac:dyDescent="0.25">
      <c r="A79" s="6" t="s">
        <v>12</v>
      </c>
      <c r="B79" s="6" t="s">
        <v>90</v>
      </c>
      <c r="C79" s="7" t="s">
        <v>104</v>
      </c>
      <c r="D79" s="6">
        <v>66</v>
      </c>
      <c r="E79" s="6" t="s">
        <v>36</v>
      </c>
      <c r="F79" s="6" t="s">
        <v>78</v>
      </c>
      <c r="G79" s="9">
        <v>100000</v>
      </c>
      <c r="H79" s="9">
        <v>80000</v>
      </c>
      <c r="I79" s="10">
        <f t="shared" si="6"/>
        <v>110000</v>
      </c>
      <c r="J79" s="11">
        <f t="shared" si="7"/>
        <v>84800</v>
      </c>
      <c r="K79" s="12">
        <f t="shared" si="5"/>
        <v>0.2290909090909091</v>
      </c>
    </row>
    <row r="80" spans="1:11" x14ac:dyDescent="0.25">
      <c r="A80" s="6" t="s">
        <v>12</v>
      </c>
      <c r="B80" s="6" t="s">
        <v>90</v>
      </c>
      <c r="C80" s="7" t="s">
        <v>105</v>
      </c>
      <c r="D80" s="6">
        <v>29</v>
      </c>
      <c r="E80" s="6" t="s">
        <v>15</v>
      </c>
      <c r="F80" s="6" t="s">
        <v>78</v>
      </c>
      <c r="G80" s="9">
        <v>120000</v>
      </c>
      <c r="H80" s="9">
        <v>92800</v>
      </c>
      <c r="I80" s="10">
        <f t="shared" si="6"/>
        <v>132000</v>
      </c>
      <c r="J80" s="11">
        <f t="shared" si="7"/>
        <v>98300</v>
      </c>
      <c r="K80" s="12">
        <f t="shared" si="5"/>
        <v>0.25530303030303031</v>
      </c>
    </row>
    <row r="81" spans="1:11" x14ac:dyDescent="0.25">
      <c r="A81" s="6" t="s">
        <v>12</v>
      </c>
      <c r="B81" s="6" t="s">
        <v>90</v>
      </c>
      <c r="C81" s="7" t="s">
        <v>106</v>
      </c>
      <c r="D81" s="6">
        <v>38</v>
      </c>
      <c r="E81" s="6" t="s">
        <v>15</v>
      </c>
      <c r="F81" s="6" t="s">
        <v>78</v>
      </c>
      <c r="G81" s="9">
        <v>115000</v>
      </c>
      <c r="H81" s="9">
        <v>80000</v>
      </c>
      <c r="I81" s="10">
        <f t="shared" si="6"/>
        <v>126500</v>
      </c>
      <c r="J81" s="11">
        <f t="shared" si="7"/>
        <v>84800</v>
      </c>
      <c r="K81" s="12">
        <f t="shared" si="5"/>
        <v>0.32964426877470354</v>
      </c>
    </row>
    <row r="82" spans="1:11" x14ac:dyDescent="0.25">
      <c r="A82" s="6" t="s">
        <v>12</v>
      </c>
      <c r="B82" s="6" t="s">
        <v>90</v>
      </c>
      <c r="C82" s="7" t="s">
        <v>107</v>
      </c>
      <c r="D82" s="6">
        <v>24</v>
      </c>
      <c r="E82" s="6" t="s">
        <v>19</v>
      </c>
      <c r="F82" s="6" t="s">
        <v>78</v>
      </c>
      <c r="G82" s="9">
        <v>93000</v>
      </c>
      <c r="H82" s="9">
        <v>63000</v>
      </c>
      <c r="I82" s="10">
        <f t="shared" si="6"/>
        <v>102300</v>
      </c>
      <c r="J82" s="11">
        <f t="shared" si="7"/>
        <v>66700</v>
      </c>
      <c r="K82" s="12">
        <f t="shared" si="5"/>
        <v>0.34799608993157383</v>
      </c>
    </row>
    <row r="83" spans="1:11" x14ac:dyDescent="0.25">
      <c r="A83" s="6" t="s">
        <v>54</v>
      </c>
      <c r="B83" s="6" t="s">
        <v>61</v>
      </c>
      <c r="C83" s="7" t="s">
        <v>108</v>
      </c>
      <c r="D83" s="6">
        <v>0</v>
      </c>
      <c r="E83" s="6" t="s">
        <v>24</v>
      </c>
      <c r="F83" s="6" t="s">
        <v>78</v>
      </c>
      <c r="G83" s="9">
        <v>67500</v>
      </c>
      <c r="H83" s="9">
        <v>40500</v>
      </c>
      <c r="I83" s="10">
        <f>TRUNC(((G83*$L$3)+G83+99)/100)*100</f>
        <v>70000</v>
      </c>
      <c r="J83" s="11">
        <f t="shared" si="7"/>
        <v>42900</v>
      </c>
      <c r="K83" s="12">
        <f t="shared" si="5"/>
        <v>0.38714285714285712</v>
      </c>
    </row>
    <row r="84" spans="1:11" x14ac:dyDescent="0.25">
      <c r="A84" s="6" t="s">
        <v>54</v>
      </c>
      <c r="B84" s="6" t="s">
        <v>61</v>
      </c>
      <c r="C84" s="7" t="s">
        <v>109</v>
      </c>
      <c r="D84" s="6">
        <v>30</v>
      </c>
      <c r="E84" s="6" t="s">
        <v>15</v>
      </c>
      <c r="F84" s="6" t="s">
        <v>78</v>
      </c>
      <c r="G84" s="9">
        <v>93000</v>
      </c>
      <c r="H84" s="9">
        <v>65100</v>
      </c>
      <c r="I84" s="10">
        <f t="shared" si="6"/>
        <v>102300</v>
      </c>
      <c r="J84" s="11">
        <f t="shared" si="7"/>
        <v>69000</v>
      </c>
      <c r="K84" s="12">
        <f t="shared" si="5"/>
        <v>0.3255131964809384</v>
      </c>
    </row>
    <row r="85" spans="1:11" x14ac:dyDescent="0.25">
      <c r="A85" s="6" t="s">
        <v>54</v>
      </c>
      <c r="B85" s="6" t="s">
        <v>61</v>
      </c>
      <c r="C85" s="7" t="s">
        <v>110</v>
      </c>
      <c r="D85" s="6">
        <v>6</v>
      </c>
      <c r="E85" s="6" t="s">
        <v>24</v>
      </c>
      <c r="F85" s="6" t="s">
        <v>78</v>
      </c>
      <c r="G85" s="9">
        <v>75000</v>
      </c>
      <c r="H85" s="9">
        <v>45000</v>
      </c>
      <c r="I85" s="10">
        <f t="shared" si="6"/>
        <v>82500</v>
      </c>
      <c r="J85" s="11">
        <f t="shared" si="7"/>
        <v>47700</v>
      </c>
      <c r="K85" s="12">
        <f t="shared" si="5"/>
        <v>0.42181818181818181</v>
      </c>
    </row>
    <row r="86" spans="1:11" x14ac:dyDescent="0.25">
      <c r="A86" s="6" t="s">
        <v>54</v>
      </c>
      <c r="B86" s="6" t="s">
        <v>111</v>
      </c>
      <c r="C86" s="7" t="s">
        <v>112</v>
      </c>
      <c r="D86" s="6">
        <v>0</v>
      </c>
      <c r="E86" s="6" t="s">
        <v>24</v>
      </c>
      <c r="F86" s="6" t="s">
        <v>78</v>
      </c>
      <c r="G86" s="9">
        <v>67500</v>
      </c>
      <c r="H86" s="9">
        <v>40500</v>
      </c>
      <c r="I86" s="10">
        <f>TRUNC(((G86*$L$3)+G86+99)/100)*100</f>
        <v>70000</v>
      </c>
      <c r="J86" s="11">
        <f t="shared" si="7"/>
        <v>42900</v>
      </c>
      <c r="K86" s="12">
        <f t="shared" si="5"/>
        <v>0.38714285714285712</v>
      </c>
    </row>
    <row r="87" spans="1:11" x14ac:dyDescent="0.25">
      <c r="A87" s="6" t="s">
        <v>54</v>
      </c>
      <c r="B87" s="6" t="s">
        <v>111</v>
      </c>
      <c r="C87" s="7" t="s">
        <v>113</v>
      </c>
      <c r="D87" s="6">
        <v>25</v>
      </c>
      <c r="E87" s="6" t="s">
        <v>19</v>
      </c>
      <c r="F87" s="6" t="s">
        <v>78</v>
      </c>
      <c r="G87" s="9">
        <v>95000</v>
      </c>
      <c r="H87" s="9">
        <v>66500</v>
      </c>
      <c r="I87" s="10">
        <f t="shared" si="6"/>
        <v>104500</v>
      </c>
      <c r="J87" s="11">
        <f t="shared" si="7"/>
        <v>70400</v>
      </c>
      <c r="K87" s="12">
        <f t="shared" si="5"/>
        <v>0.32631578947368423</v>
      </c>
    </row>
    <row r="88" spans="1:11" x14ac:dyDescent="0.25">
      <c r="A88" s="6" t="s">
        <v>54</v>
      </c>
      <c r="B88" s="6" t="s">
        <v>114</v>
      </c>
      <c r="C88" s="7" t="s">
        <v>115</v>
      </c>
      <c r="D88" s="6">
        <v>0</v>
      </c>
      <c r="E88" s="6" t="s">
        <v>24</v>
      </c>
      <c r="F88" s="6" t="s">
        <v>78</v>
      </c>
      <c r="G88" s="9">
        <v>67500</v>
      </c>
      <c r="H88" s="9">
        <v>40500</v>
      </c>
      <c r="I88" s="10">
        <f>TRUNC(((G88*$L$3)+G88+99)/100)*100</f>
        <v>70000</v>
      </c>
      <c r="J88" s="11">
        <f t="shared" si="7"/>
        <v>42900</v>
      </c>
      <c r="K88" s="12">
        <f t="shared" si="5"/>
        <v>0.38714285714285712</v>
      </c>
    </row>
    <row r="89" spans="1:11" x14ac:dyDescent="0.25">
      <c r="A89" s="6" t="s">
        <v>54</v>
      </c>
      <c r="B89" s="6" t="s">
        <v>114</v>
      </c>
      <c r="C89" s="7" t="s">
        <v>116</v>
      </c>
      <c r="D89" s="6">
        <v>23</v>
      </c>
      <c r="E89" s="6" t="s">
        <v>19</v>
      </c>
      <c r="F89" s="6" t="s">
        <v>78</v>
      </c>
      <c r="G89" s="9">
        <v>100000</v>
      </c>
      <c r="H89" s="9">
        <v>80000</v>
      </c>
      <c r="I89" s="10">
        <f t="shared" si="6"/>
        <v>110000</v>
      </c>
      <c r="J89" s="11">
        <f t="shared" si="7"/>
        <v>84800</v>
      </c>
      <c r="K89" s="12">
        <f t="shared" si="5"/>
        <v>0.2290909090909091</v>
      </c>
    </row>
    <row r="90" spans="1:11" x14ac:dyDescent="0.25">
      <c r="A90" s="6" t="s">
        <v>54</v>
      </c>
      <c r="B90" s="6" t="s">
        <v>114</v>
      </c>
      <c r="C90" s="7" t="s">
        <v>117</v>
      </c>
      <c r="D90" s="6">
        <v>42</v>
      </c>
      <c r="E90" s="6" t="s">
        <v>15</v>
      </c>
      <c r="F90" s="6" t="s">
        <v>78</v>
      </c>
      <c r="G90" s="9">
        <v>107000</v>
      </c>
      <c r="H90" s="9">
        <v>85600</v>
      </c>
      <c r="I90" s="10">
        <f t="shared" si="6"/>
        <v>117700</v>
      </c>
      <c r="J90" s="11">
        <f t="shared" si="7"/>
        <v>90700</v>
      </c>
      <c r="K90" s="12">
        <f t="shared" si="5"/>
        <v>0.22939677145284623</v>
      </c>
    </row>
    <row r="91" spans="1:11" x14ac:dyDescent="0.25">
      <c r="A91" s="6" t="s">
        <v>12</v>
      </c>
      <c r="B91" s="6" t="s">
        <v>118</v>
      </c>
      <c r="C91" s="7" t="s">
        <v>119</v>
      </c>
      <c r="D91" s="6">
        <v>0</v>
      </c>
      <c r="E91" s="6" t="s">
        <v>24</v>
      </c>
      <c r="F91" s="6" t="s">
        <v>78</v>
      </c>
      <c r="G91" s="9">
        <v>67500</v>
      </c>
      <c r="H91" s="9">
        <v>40500</v>
      </c>
      <c r="I91" s="10">
        <f t="shared" ref="I91:I93" si="8">TRUNC(((G91*$L$3)+G91+99)/100)*100</f>
        <v>70000</v>
      </c>
      <c r="J91" s="11">
        <f t="shared" si="7"/>
        <v>42900</v>
      </c>
      <c r="K91" s="12">
        <f t="shared" si="5"/>
        <v>0.38714285714285712</v>
      </c>
    </row>
    <row r="92" spans="1:11" x14ac:dyDescent="0.25">
      <c r="A92" s="6" t="s">
        <v>12</v>
      </c>
      <c r="B92" s="6" t="s">
        <v>118</v>
      </c>
      <c r="C92" s="15" t="s">
        <v>120</v>
      </c>
      <c r="D92" s="6">
        <v>0</v>
      </c>
      <c r="E92" s="6" t="s">
        <v>24</v>
      </c>
      <c r="F92" s="6" t="s">
        <v>78</v>
      </c>
      <c r="G92" s="9">
        <v>67500</v>
      </c>
      <c r="H92" s="9">
        <v>40500</v>
      </c>
      <c r="I92" s="10">
        <f t="shared" si="8"/>
        <v>70000</v>
      </c>
      <c r="J92" s="11">
        <f t="shared" si="7"/>
        <v>42900</v>
      </c>
      <c r="K92" s="12">
        <f t="shared" si="5"/>
        <v>0.38714285714285712</v>
      </c>
    </row>
    <row r="93" spans="1:11" x14ac:dyDescent="0.25">
      <c r="A93" s="6" t="s">
        <v>12</v>
      </c>
      <c r="B93" s="6" t="s">
        <v>118</v>
      </c>
      <c r="C93" s="7" t="s">
        <v>121</v>
      </c>
      <c r="D93" s="6">
        <v>0</v>
      </c>
      <c r="E93" s="6" t="s">
        <v>24</v>
      </c>
      <c r="F93" s="6" t="s">
        <v>78</v>
      </c>
      <c r="G93" s="9">
        <v>67500</v>
      </c>
      <c r="H93" s="9">
        <v>40500</v>
      </c>
      <c r="I93" s="10">
        <f t="shared" si="8"/>
        <v>70000</v>
      </c>
      <c r="J93" s="11">
        <f t="shared" si="7"/>
        <v>42900</v>
      </c>
      <c r="K93" s="12">
        <f t="shared" si="5"/>
        <v>0.38714285714285712</v>
      </c>
    </row>
    <row r="94" spans="1:11" x14ac:dyDescent="0.25">
      <c r="A94" s="6" t="s">
        <v>12</v>
      </c>
      <c r="B94" s="6" t="s">
        <v>118</v>
      </c>
      <c r="C94" s="7" t="s">
        <v>122</v>
      </c>
      <c r="D94" s="6">
        <v>25</v>
      </c>
      <c r="E94" s="6" t="s">
        <v>19</v>
      </c>
      <c r="F94" s="6" t="s">
        <v>78</v>
      </c>
      <c r="G94" s="9">
        <v>94000</v>
      </c>
      <c r="H94" s="9">
        <v>65800</v>
      </c>
      <c r="I94" s="10">
        <f t="shared" si="6"/>
        <v>103400</v>
      </c>
      <c r="J94" s="11">
        <f t="shared" si="7"/>
        <v>69700</v>
      </c>
      <c r="K94" s="12">
        <f t="shared" si="5"/>
        <v>0.32591876208897486</v>
      </c>
    </row>
    <row r="95" spans="1:11" x14ac:dyDescent="0.25">
      <c r="A95" s="6" t="s">
        <v>12</v>
      </c>
      <c r="B95" s="6" t="s">
        <v>118</v>
      </c>
      <c r="C95" s="7" t="s">
        <v>123</v>
      </c>
      <c r="D95" s="16">
        <v>49</v>
      </c>
      <c r="E95" s="6" t="s">
        <v>15</v>
      </c>
      <c r="F95" s="6" t="s">
        <v>78</v>
      </c>
      <c r="G95" s="9">
        <v>104000</v>
      </c>
      <c r="H95" s="9">
        <v>85000</v>
      </c>
      <c r="I95" s="10">
        <f t="shared" si="6"/>
        <v>114400</v>
      </c>
      <c r="J95" s="11">
        <v>88000</v>
      </c>
      <c r="K95" s="12">
        <f t="shared" si="5"/>
        <v>0.23076923076923078</v>
      </c>
    </row>
    <row r="96" spans="1:11" x14ac:dyDescent="0.25">
      <c r="A96" s="6" t="s">
        <v>12</v>
      </c>
      <c r="B96" s="6" t="s">
        <v>118</v>
      </c>
      <c r="C96" s="7" t="s">
        <v>124</v>
      </c>
      <c r="D96" s="6">
        <v>42</v>
      </c>
      <c r="E96" s="6" t="s">
        <v>15</v>
      </c>
      <c r="F96" s="6" t="s">
        <v>78</v>
      </c>
      <c r="G96" s="9">
        <v>132000</v>
      </c>
      <c r="H96" s="9">
        <v>92000</v>
      </c>
      <c r="I96" s="10">
        <f t="shared" si="6"/>
        <v>145200</v>
      </c>
      <c r="J96" s="11">
        <f t="shared" si="7"/>
        <v>97500</v>
      </c>
      <c r="K96" s="12">
        <f t="shared" si="5"/>
        <v>0.32851239669421489</v>
      </c>
    </row>
    <row r="97" spans="1:11" x14ac:dyDescent="0.25">
      <c r="A97" s="6" t="s">
        <v>12</v>
      </c>
      <c r="B97" s="6" t="s">
        <v>118</v>
      </c>
      <c r="C97" s="7" t="s">
        <v>125</v>
      </c>
      <c r="D97" s="16">
        <v>43</v>
      </c>
      <c r="E97" s="6" t="s">
        <v>15</v>
      </c>
      <c r="F97" s="6" t="s">
        <v>78</v>
      </c>
      <c r="G97" s="9">
        <v>125000</v>
      </c>
      <c r="H97" s="9">
        <v>95000</v>
      </c>
      <c r="I97" s="10">
        <f t="shared" si="6"/>
        <v>137500</v>
      </c>
      <c r="J97" s="11">
        <f t="shared" si="7"/>
        <v>100700</v>
      </c>
      <c r="K97" s="12">
        <f t="shared" si="5"/>
        <v>0.26763636363636362</v>
      </c>
    </row>
    <row r="98" spans="1:11" x14ac:dyDescent="0.25">
      <c r="A98" s="6" t="s">
        <v>12</v>
      </c>
      <c r="B98" s="6" t="s">
        <v>118</v>
      </c>
      <c r="C98" s="7" t="s">
        <v>126</v>
      </c>
      <c r="D98" s="6">
        <v>45</v>
      </c>
      <c r="E98" s="6" t="s">
        <v>15</v>
      </c>
      <c r="F98" s="6" t="s">
        <v>78</v>
      </c>
      <c r="G98" s="9">
        <v>97000</v>
      </c>
      <c r="H98" s="9">
        <v>70200</v>
      </c>
      <c r="I98" s="10">
        <f t="shared" si="6"/>
        <v>106700</v>
      </c>
      <c r="J98" s="11">
        <f t="shared" si="7"/>
        <v>74400</v>
      </c>
      <c r="K98" s="12">
        <f t="shared" si="5"/>
        <v>0.30271790065604498</v>
      </c>
    </row>
    <row r="99" spans="1:11" x14ac:dyDescent="0.25">
      <c r="A99" s="6" t="s">
        <v>12</v>
      </c>
      <c r="B99" s="6" t="s">
        <v>118</v>
      </c>
      <c r="C99" s="7" t="s">
        <v>127</v>
      </c>
      <c r="D99" s="6">
        <v>30</v>
      </c>
      <c r="E99" s="6" t="s">
        <v>15</v>
      </c>
      <c r="F99" s="6" t="s">
        <v>78</v>
      </c>
      <c r="G99" s="9">
        <v>98000</v>
      </c>
      <c r="H99" s="9">
        <v>68600</v>
      </c>
      <c r="I99" s="10">
        <f t="shared" si="6"/>
        <v>107800</v>
      </c>
      <c r="J99" s="11">
        <f t="shared" si="7"/>
        <v>72700</v>
      </c>
      <c r="K99" s="12">
        <f t="shared" ref="K99:K130" si="9">(I99-J99)/I99</f>
        <v>0.32560296846011133</v>
      </c>
    </row>
    <row r="100" spans="1:11" x14ac:dyDescent="0.25">
      <c r="A100" s="6" t="s">
        <v>12</v>
      </c>
      <c r="B100" s="6" t="s">
        <v>118</v>
      </c>
      <c r="C100" s="7" t="s">
        <v>128</v>
      </c>
      <c r="D100" s="6">
        <v>70</v>
      </c>
      <c r="E100" s="6" t="s">
        <v>36</v>
      </c>
      <c r="F100" s="6" t="s">
        <v>78</v>
      </c>
      <c r="G100" s="9">
        <v>95000</v>
      </c>
      <c r="H100" s="9">
        <v>66500</v>
      </c>
      <c r="I100" s="10">
        <f t="shared" si="6"/>
        <v>104500</v>
      </c>
      <c r="J100" s="11">
        <f t="shared" si="7"/>
        <v>70400</v>
      </c>
      <c r="K100" s="12">
        <f t="shared" si="9"/>
        <v>0.32631578947368423</v>
      </c>
    </row>
    <row r="101" spans="1:11" x14ac:dyDescent="0.25">
      <c r="A101" s="6" t="s">
        <v>12</v>
      </c>
      <c r="B101" s="6" t="s">
        <v>118</v>
      </c>
      <c r="C101" s="7" t="s">
        <v>129</v>
      </c>
      <c r="D101" s="6">
        <v>130</v>
      </c>
      <c r="E101" s="6" t="s">
        <v>36</v>
      </c>
      <c r="F101" s="6" t="s">
        <v>78</v>
      </c>
      <c r="G101" s="9">
        <v>143000</v>
      </c>
      <c r="H101" s="9">
        <v>105600</v>
      </c>
      <c r="I101" s="10">
        <f t="shared" si="6"/>
        <v>157300</v>
      </c>
      <c r="J101" s="11">
        <f t="shared" si="7"/>
        <v>111900</v>
      </c>
      <c r="K101" s="12">
        <f t="shared" si="9"/>
        <v>0.28862047043865224</v>
      </c>
    </row>
    <row r="102" spans="1:11" x14ac:dyDescent="0.25">
      <c r="A102" s="6" t="s">
        <v>12</v>
      </c>
      <c r="B102" s="6" t="s">
        <v>118</v>
      </c>
      <c r="C102" s="7" t="s">
        <v>130</v>
      </c>
      <c r="D102" s="6">
        <v>126</v>
      </c>
      <c r="E102" s="6" t="s">
        <v>36</v>
      </c>
      <c r="F102" s="6" t="s">
        <v>78</v>
      </c>
      <c r="G102" s="9">
        <v>145000</v>
      </c>
      <c r="H102" s="9">
        <v>116000</v>
      </c>
      <c r="I102" s="10">
        <f t="shared" si="6"/>
        <v>159500</v>
      </c>
      <c r="J102" s="11">
        <f t="shared" si="7"/>
        <v>122900</v>
      </c>
      <c r="K102" s="12">
        <f t="shared" si="9"/>
        <v>0.22946708463949844</v>
      </c>
    </row>
    <row r="103" spans="1:11" x14ac:dyDescent="0.25">
      <c r="A103" s="6" t="s">
        <v>12</v>
      </c>
      <c r="B103" s="6" t="s">
        <v>118</v>
      </c>
      <c r="C103" s="7" t="s">
        <v>131</v>
      </c>
      <c r="D103" s="6">
        <v>25</v>
      </c>
      <c r="E103" s="6" t="s">
        <v>19</v>
      </c>
      <c r="F103" s="6" t="s">
        <v>78</v>
      </c>
      <c r="G103" s="9">
        <v>97000</v>
      </c>
      <c r="H103" s="9">
        <v>65800</v>
      </c>
      <c r="I103" s="10">
        <f t="shared" si="6"/>
        <v>106700</v>
      </c>
      <c r="J103" s="11">
        <f t="shared" si="7"/>
        <v>69700</v>
      </c>
      <c r="K103" s="12">
        <f t="shared" si="9"/>
        <v>0.34676663542642922</v>
      </c>
    </row>
    <row r="104" spans="1:11" x14ac:dyDescent="0.25">
      <c r="A104" s="6" t="s">
        <v>12</v>
      </c>
      <c r="B104" s="6" t="s">
        <v>118</v>
      </c>
      <c r="C104" s="7" t="s">
        <v>132</v>
      </c>
      <c r="D104" s="6">
        <v>71</v>
      </c>
      <c r="E104" s="6" t="s">
        <v>19</v>
      </c>
      <c r="F104" s="6" t="s">
        <v>78</v>
      </c>
      <c r="G104" s="9">
        <v>142218.19791666666</v>
      </c>
      <c r="H104" s="9">
        <v>95000</v>
      </c>
      <c r="I104" s="10">
        <f t="shared" si="6"/>
        <v>156500</v>
      </c>
      <c r="J104" s="11">
        <f t="shared" si="7"/>
        <v>100700</v>
      </c>
      <c r="K104" s="12">
        <f t="shared" si="9"/>
        <v>0.35654952076677315</v>
      </c>
    </row>
    <row r="105" spans="1:11" x14ac:dyDescent="0.25">
      <c r="A105" s="6" t="s">
        <v>54</v>
      </c>
      <c r="B105" s="6" t="s">
        <v>133</v>
      </c>
      <c r="C105" s="7" t="s">
        <v>134</v>
      </c>
      <c r="D105" s="6">
        <v>0</v>
      </c>
      <c r="E105" s="6" t="s">
        <v>24</v>
      </c>
      <c r="F105" s="6" t="s">
        <v>78</v>
      </c>
      <c r="G105" s="9">
        <v>67500</v>
      </c>
      <c r="H105" s="9">
        <v>40500</v>
      </c>
      <c r="I105" s="10">
        <f>TRUNC(((G105*$L$3)+G105+99)/100)*100</f>
        <v>70000</v>
      </c>
      <c r="J105" s="11">
        <f t="shared" si="7"/>
        <v>42900</v>
      </c>
      <c r="K105" s="12">
        <f t="shared" si="9"/>
        <v>0.38714285714285712</v>
      </c>
    </row>
    <row r="106" spans="1:11" x14ac:dyDescent="0.25">
      <c r="A106" s="6" t="s">
        <v>54</v>
      </c>
      <c r="B106" s="6" t="s">
        <v>133</v>
      </c>
      <c r="C106" s="7" t="s">
        <v>135</v>
      </c>
      <c r="D106" s="6">
        <v>73</v>
      </c>
      <c r="E106" s="6" t="s">
        <v>36</v>
      </c>
      <c r="F106" s="6" t="s">
        <v>78</v>
      </c>
      <c r="G106" s="9">
        <v>137000</v>
      </c>
      <c r="H106" s="9">
        <v>109600</v>
      </c>
      <c r="I106" s="10">
        <f t="shared" si="6"/>
        <v>150700</v>
      </c>
      <c r="J106" s="11">
        <f t="shared" si="7"/>
        <v>116100</v>
      </c>
      <c r="K106" s="12">
        <f t="shared" si="9"/>
        <v>0.22959522229595222</v>
      </c>
    </row>
    <row r="107" spans="1:11" x14ac:dyDescent="0.25">
      <c r="A107" s="6" t="s">
        <v>54</v>
      </c>
      <c r="B107" s="6" t="s">
        <v>136</v>
      </c>
      <c r="C107" s="7" t="s">
        <v>137</v>
      </c>
      <c r="D107" s="6">
        <v>0</v>
      </c>
      <c r="E107" s="6" t="s">
        <v>24</v>
      </c>
      <c r="F107" s="6" t="s">
        <v>78</v>
      </c>
      <c r="G107" s="9">
        <v>67500</v>
      </c>
      <c r="H107" s="9">
        <v>40500</v>
      </c>
      <c r="I107" s="10">
        <f>TRUNC(((G107*$L$3)+G107+99)/100)*100</f>
        <v>70000</v>
      </c>
      <c r="J107" s="11">
        <f t="shared" si="7"/>
        <v>42900</v>
      </c>
      <c r="K107" s="12">
        <f t="shared" si="9"/>
        <v>0.38714285714285712</v>
      </c>
    </row>
    <row r="108" spans="1:11" x14ac:dyDescent="0.25">
      <c r="A108" s="6" t="s">
        <v>54</v>
      </c>
      <c r="B108" s="6" t="s">
        <v>136</v>
      </c>
      <c r="C108" s="7" t="s">
        <v>138</v>
      </c>
      <c r="D108" s="6">
        <v>29</v>
      </c>
      <c r="E108" s="6" t="s">
        <v>15</v>
      </c>
      <c r="F108" s="6" t="s">
        <v>78</v>
      </c>
      <c r="G108" s="9">
        <v>118000</v>
      </c>
      <c r="H108" s="9">
        <v>94400</v>
      </c>
      <c r="I108" s="10">
        <f t="shared" si="6"/>
        <v>129800</v>
      </c>
      <c r="J108" s="11">
        <f t="shared" si="7"/>
        <v>100000</v>
      </c>
      <c r="K108" s="12">
        <f t="shared" si="9"/>
        <v>0.2295839753466872</v>
      </c>
    </row>
    <row r="109" spans="1:11" x14ac:dyDescent="0.25">
      <c r="A109" s="6" t="s">
        <v>54</v>
      </c>
      <c r="B109" s="6" t="s">
        <v>136</v>
      </c>
      <c r="C109" s="7" t="s">
        <v>139</v>
      </c>
      <c r="D109" s="6">
        <v>16</v>
      </c>
      <c r="E109" s="6" t="s">
        <v>19</v>
      </c>
      <c r="F109" s="6" t="s">
        <v>78</v>
      </c>
      <c r="G109" s="9">
        <v>104000</v>
      </c>
      <c r="H109" s="9">
        <v>83200</v>
      </c>
      <c r="I109" s="10">
        <f t="shared" si="6"/>
        <v>114400</v>
      </c>
      <c r="J109" s="11">
        <f t="shared" si="7"/>
        <v>88100</v>
      </c>
      <c r="K109" s="12">
        <f t="shared" si="9"/>
        <v>0.2298951048951049</v>
      </c>
    </row>
    <row r="110" spans="1:11" x14ac:dyDescent="0.25">
      <c r="A110" s="6" t="s">
        <v>54</v>
      </c>
      <c r="B110" s="6" t="s">
        <v>140</v>
      </c>
      <c r="C110" s="7" t="s">
        <v>141</v>
      </c>
      <c r="D110" s="6">
        <v>0</v>
      </c>
      <c r="E110" s="6" t="s">
        <v>24</v>
      </c>
      <c r="F110" s="6" t="s">
        <v>78</v>
      </c>
      <c r="G110" s="9">
        <v>67500</v>
      </c>
      <c r="H110" s="9">
        <v>40500</v>
      </c>
      <c r="I110" s="10">
        <f>TRUNC(((G110*$L$3)+G110+99)/100)*100</f>
        <v>70000</v>
      </c>
      <c r="J110" s="11">
        <f t="shared" si="7"/>
        <v>42900</v>
      </c>
      <c r="K110" s="12">
        <f t="shared" si="9"/>
        <v>0.38714285714285712</v>
      </c>
    </row>
    <row r="111" spans="1:11" x14ac:dyDescent="0.25">
      <c r="A111" s="6" t="s">
        <v>54</v>
      </c>
      <c r="B111" s="6" t="s">
        <v>140</v>
      </c>
      <c r="C111" s="7" t="s">
        <v>142</v>
      </c>
      <c r="D111" s="6">
        <v>37</v>
      </c>
      <c r="E111" s="6" t="s">
        <v>15</v>
      </c>
      <c r="F111" s="6" t="s">
        <v>78</v>
      </c>
      <c r="G111" s="9">
        <v>88000</v>
      </c>
      <c r="H111" s="9">
        <v>61600</v>
      </c>
      <c r="I111" s="10">
        <f t="shared" si="6"/>
        <v>96800</v>
      </c>
      <c r="J111" s="11">
        <f t="shared" si="7"/>
        <v>65200</v>
      </c>
      <c r="K111" s="12">
        <f t="shared" si="9"/>
        <v>0.32644628099173556</v>
      </c>
    </row>
    <row r="112" spans="1:11" x14ac:dyDescent="0.25">
      <c r="A112" s="6" t="s">
        <v>54</v>
      </c>
      <c r="B112" s="6" t="s">
        <v>140</v>
      </c>
      <c r="C112" s="7" t="s">
        <v>143</v>
      </c>
      <c r="D112" s="6">
        <v>10</v>
      </c>
      <c r="E112" s="6" t="s">
        <v>24</v>
      </c>
      <c r="F112" s="6" t="s">
        <v>78</v>
      </c>
      <c r="G112" s="9">
        <v>78000</v>
      </c>
      <c r="H112" s="9">
        <v>46800</v>
      </c>
      <c r="I112" s="10">
        <f t="shared" si="6"/>
        <v>85800</v>
      </c>
      <c r="J112" s="11">
        <f t="shared" si="7"/>
        <v>49600</v>
      </c>
      <c r="K112" s="12">
        <f t="shared" si="9"/>
        <v>0.42191142191142189</v>
      </c>
    </row>
    <row r="113" spans="1:11" x14ac:dyDescent="0.25">
      <c r="A113" s="6" t="s">
        <v>54</v>
      </c>
      <c r="B113" s="6" t="s">
        <v>140</v>
      </c>
      <c r="C113" s="7" t="s">
        <v>144</v>
      </c>
      <c r="D113" s="6">
        <v>22</v>
      </c>
      <c r="E113" s="6" t="s">
        <v>19</v>
      </c>
      <c r="F113" s="6" t="s">
        <v>78</v>
      </c>
      <c r="G113" s="9">
        <v>83000</v>
      </c>
      <c r="H113" s="9">
        <v>58100</v>
      </c>
      <c r="I113" s="10">
        <f t="shared" si="6"/>
        <v>91300</v>
      </c>
      <c r="J113" s="11">
        <f t="shared" si="7"/>
        <v>61500</v>
      </c>
      <c r="K113" s="12">
        <f t="shared" si="9"/>
        <v>0.32639649507119389</v>
      </c>
    </row>
    <row r="114" spans="1:11" x14ac:dyDescent="0.25">
      <c r="A114" s="6" t="s">
        <v>54</v>
      </c>
      <c r="B114" s="6" t="s">
        <v>140</v>
      </c>
      <c r="C114" s="7" t="s">
        <v>145</v>
      </c>
      <c r="D114" s="6">
        <v>7</v>
      </c>
      <c r="E114" s="6" t="s">
        <v>24</v>
      </c>
      <c r="F114" s="6" t="s">
        <v>78</v>
      </c>
      <c r="G114" s="9">
        <v>80000</v>
      </c>
      <c r="H114" s="9">
        <v>48000</v>
      </c>
      <c r="I114" s="10">
        <f t="shared" si="6"/>
        <v>88000</v>
      </c>
      <c r="J114" s="11">
        <f t="shared" si="7"/>
        <v>50800</v>
      </c>
      <c r="K114" s="12">
        <f t="shared" si="9"/>
        <v>0.42272727272727273</v>
      </c>
    </row>
    <row r="115" spans="1:11" x14ac:dyDescent="0.25">
      <c r="A115" s="6" t="s">
        <v>54</v>
      </c>
      <c r="B115" s="6" t="s">
        <v>146</v>
      </c>
      <c r="C115" s="7" t="s">
        <v>147</v>
      </c>
      <c r="D115" s="6">
        <v>0</v>
      </c>
      <c r="E115" s="6" t="s">
        <v>24</v>
      </c>
      <c r="F115" s="6" t="s">
        <v>78</v>
      </c>
      <c r="G115" s="9">
        <v>67500</v>
      </c>
      <c r="H115" s="9">
        <v>40500</v>
      </c>
      <c r="I115" s="10">
        <f>TRUNC(((G115*$L$3)+G115+99)/100)*100</f>
        <v>70000</v>
      </c>
      <c r="J115" s="11">
        <f t="shared" si="7"/>
        <v>42900</v>
      </c>
      <c r="K115" s="12">
        <f t="shared" si="9"/>
        <v>0.38714285714285712</v>
      </c>
    </row>
    <row r="116" spans="1:11" x14ac:dyDescent="0.25">
      <c r="A116" s="6" t="s">
        <v>54</v>
      </c>
      <c r="B116" s="6" t="s">
        <v>146</v>
      </c>
      <c r="C116" s="7" t="s">
        <v>148</v>
      </c>
      <c r="D116" s="6">
        <v>7</v>
      </c>
      <c r="E116" s="6" t="s">
        <v>24</v>
      </c>
      <c r="F116" s="6" t="s">
        <v>78</v>
      </c>
      <c r="G116" s="9">
        <v>76000</v>
      </c>
      <c r="H116" s="9">
        <v>45600</v>
      </c>
      <c r="I116" s="10">
        <f t="shared" si="6"/>
        <v>83600</v>
      </c>
      <c r="J116" s="11">
        <f t="shared" si="7"/>
        <v>48300</v>
      </c>
      <c r="K116" s="12">
        <f t="shared" si="9"/>
        <v>0.42224880382775121</v>
      </c>
    </row>
    <row r="117" spans="1:11" x14ac:dyDescent="0.25">
      <c r="A117" s="6" t="s">
        <v>54</v>
      </c>
      <c r="B117" s="6" t="s">
        <v>146</v>
      </c>
      <c r="C117" s="7" t="s">
        <v>149</v>
      </c>
      <c r="D117" s="6">
        <v>13</v>
      </c>
      <c r="E117" s="6" t="s">
        <v>19</v>
      </c>
      <c r="F117" s="6" t="s">
        <v>78</v>
      </c>
      <c r="G117" s="9">
        <v>85000</v>
      </c>
      <c r="H117" s="9">
        <v>59500</v>
      </c>
      <c r="I117" s="10">
        <f t="shared" si="6"/>
        <v>93500</v>
      </c>
      <c r="J117" s="11">
        <f t="shared" si="7"/>
        <v>63000</v>
      </c>
      <c r="K117" s="12">
        <f t="shared" si="9"/>
        <v>0.32620320855614976</v>
      </c>
    </row>
    <row r="118" spans="1:11" x14ac:dyDescent="0.25">
      <c r="A118" s="6" t="s">
        <v>54</v>
      </c>
      <c r="B118" s="6" t="s">
        <v>146</v>
      </c>
      <c r="C118" s="7" t="s">
        <v>150</v>
      </c>
      <c r="D118" s="6">
        <v>18</v>
      </c>
      <c r="E118" s="6" t="s">
        <v>19</v>
      </c>
      <c r="F118" s="6" t="s">
        <v>78</v>
      </c>
      <c r="G118" s="9">
        <v>93000</v>
      </c>
      <c r="H118" s="9">
        <v>65100</v>
      </c>
      <c r="I118" s="10">
        <f t="shared" si="6"/>
        <v>102300</v>
      </c>
      <c r="J118" s="11">
        <f t="shared" si="7"/>
        <v>69000</v>
      </c>
      <c r="K118" s="12">
        <f t="shared" si="9"/>
        <v>0.3255131964809384</v>
      </c>
    </row>
    <row r="119" spans="1:11" x14ac:dyDescent="0.25">
      <c r="A119" s="6" t="s">
        <v>54</v>
      </c>
      <c r="B119" s="6" t="s">
        <v>146</v>
      </c>
      <c r="C119" s="7" t="s">
        <v>151</v>
      </c>
      <c r="D119" s="6">
        <v>12</v>
      </c>
      <c r="E119" s="6" t="s">
        <v>19</v>
      </c>
      <c r="F119" s="6" t="s">
        <v>78</v>
      </c>
      <c r="G119" s="9">
        <v>90000</v>
      </c>
      <c r="H119" s="9">
        <v>63000</v>
      </c>
      <c r="I119" s="10">
        <f t="shared" si="6"/>
        <v>99000</v>
      </c>
      <c r="J119" s="11">
        <f t="shared" si="7"/>
        <v>66700</v>
      </c>
      <c r="K119" s="12">
        <f t="shared" si="9"/>
        <v>0.32626262626262625</v>
      </c>
    </row>
    <row r="120" spans="1:11" x14ac:dyDescent="0.25">
      <c r="A120" s="6" t="s">
        <v>54</v>
      </c>
      <c r="B120" s="6" t="s">
        <v>146</v>
      </c>
      <c r="C120" s="7" t="s">
        <v>152</v>
      </c>
      <c r="D120" s="6">
        <v>23</v>
      </c>
      <c r="E120" s="6" t="s">
        <v>19</v>
      </c>
      <c r="F120" s="6" t="s">
        <v>78</v>
      </c>
      <c r="G120" s="9">
        <v>89000</v>
      </c>
      <c r="H120" s="9">
        <v>62300</v>
      </c>
      <c r="I120" s="10">
        <f t="shared" si="6"/>
        <v>97900</v>
      </c>
      <c r="J120" s="11">
        <f t="shared" si="7"/>
        <v>66000</v>
      </c>
      <c r="K120" s="12">
        <f t="shared" si="9"/>
        <v>0.3258426966292135</v>
      </c>
    </row>
    <row r="121" spans="1:11" x14ac:dyDescent="0.25">
      <c r="A121" s="6" t="s">
        <v>54</v>
      </c>
      <c r="B121" s="6" t="s">
        <v>146</v>
      </c>
      <c r="C121" s="7" t="s">
        <v>153</v>
      </c>
      <c r="D121" s="6">
        <v>26</v>
      </c>
      <c r="E121" s="6" t="s">
        <v>15</v>
      </c>
      <c r="F121" s="6" t="s">
        <v>78</v>
      </c>
      <c r="G121" s="9">
        <v>105000</v>
      </c>
      <c r="H121" s="9">
        <v>84000</v>
      </c>
      <c r="I121" s="10">
        <f t="shared" si="6"/>
        <v>115500</v>
      </c>
      <c r="J121" s="11">
        <f t="shared" si="7"/>
        <v>89000</v>
      </c>
      <c r="K121" s="12">
        <f t="shared" si="9"/>
        <v>0.22943722943722944</v>
      </c>
    </row>
    <row r="122" spans="1:11" x14ac:dyDescent="0.25">
      <c r="A122" s="6" t="s">
        <v>54</v>
      </c>
      <c r="B122" s="6" t="s">
        <v>154</v>
      </c>
      <c r="C122" s="7" t="s">
        <v>155</v>
      </c>
      <c r="D122" s="6">
        <v>0</v>
      </c>
      <c r="E122" s="6" t="s">
        <v>24</v>
      </c>
      <c r="F122" s="6" t="s">
        <v>78</v>
      </c>
      <c r="G122" s="9">
        <v>67500</v>
      </c>
      <c r="H122" s="9">
        <v>40500</v>
      </c>
      <c r="I122" s="10">
        <f>TRUNC(((G122*$L$3)+G122+99)/100)*100</f>
        <v>70000</v>
      </c>
      <c r="J122" s="11">
        <f t="shared" si="7"/>
        <v>42900</v>
      </c>
      <c r="K122" s="12">
        <f t="shared" si="9"/>
        <v>0.38714285714285712</v>
      </c>
    </row>
    <row r="123" spans="1:11" x14ac:dyDescent="0.25">
      <c r="A123" s="6" t="s">
        <v>54</v>
      </c>
      <c r="B123" s="6" t="s">
        <v>154</v>
      </c>
      <c r="C123" s="7" t="s">
        <v>156</v>
      </c>
      <c r="D123" s="6">
        <v>5</v>
      </c>
      <c r="E123" s="6" t="s">
        <v>24</v>
      </c>
      <c r="F123" s="6" t="s">
        <v>78</v>
      </c>
      <c r="G123" s="9">
        <v>75000</v>
      </c>
      <c r="H123" s="9">
        <v>45000</v>
      </c>
      <c r="I123" s="10">
        <f t="shared" si="6"/>
        <v>82500</v>
      </c>
      <c r="J123" s="11">
        <f t="shared" si="7"/>
        <v>47700</v>
      </c>
      <c r="K123" s="12">
        <f t="shared" si="9"/>
        <v>0.42181818181818181</v>
      </c>
    </row>
    <row r="124" spans="1:11" x14ac:dyDescent="0.25">
      <c r="A124" s="6" t="s">
        <v>54</v>
      </c>
      <c r="B124" s="6" t="s">
        <v>154</v>
      </c>
      <c r="C124" s="7" t="s">
        <v>157</v>
      </c>
      <c r="D124" s="6">
        <v>53</v>
      </c>
      <c r="E124" s="6" t="s">
        <v>15</v>
      </c>
      <c r="F124" s="6" t="s">
        <v>78</v>
      </c>
      <c r="G124" s="9">
        <v>89000</v>
      </c>
      <c r="H124" s="9">
        <v>62300</v>
      </c>
      <c r="I124" s="10">
        <f t="shared" si="6"/>
        <v>97900</v>
      </c>
      <c r="J124" s="11">
        <f t="shared" si="7"/>
        <v>66000</v>
      </c>
      <c r="K124" s="12">
        <f t="shared" si="9"/>
        <v>0.3258426966292135</v>
      </c>
    </row>
    <row r="125" spans="1:11" x14ac:dyDescent="0.25">
      <c r="A125" s="6" t="s">
        <v>54</v>
      </c>
      <c r="B125" s="6" t="s">
        <v>154</v>
      </c>
      <c r="C125" s="7" t="s">
        <v>158</v>
      </c>
      <c r="D125" s="6">
        <v>15</v>
      </c>
      <c r="E125" s="6" t="s">
        <v>19</v>
      </c>
      <c r="F125" s="6" t="s">
        <v>78</v>
      </c>
      <c r="G125" s="9">
        <v>85000</v>
      </c>
      <c r="H125" s="9">
        <v>59500</v>
      </c>
      <c r="I125" s="10">
        <f t="shared" si="6"/>
        <v>93500</v>
      </c>
      <c r="J125" s="11">
        <f t="shared" si="7"/>
        <v>63000</v>
      </c>
      <c r="K125" s="12">
        <f t="shared" si="9"/>
        <v>0.32620320855614976</v>
      </c>
    </row>
    <row r="126" spans="1:11" x14ac:dyDescent="0.25">
      <c r="A126" s="6" t="s">
        <v>54</v>
      </c>
      <c r="B126" s="6" t="s">
        <v>159</v>
      </c>
      <c r="C126" s="7" t="s">
        <v>160</v>
      </c>
      <c r="D126" s="6">
        <v>0</v>
      </c>
      <c r="E126" s="6" t="s">
        <v>24</v>
      </c>
      <c r="F126" s="6" t="s">
        <v>78</v>
      </c>
      <c r="G126" s="9">
        <v>67500</v>
      </c>
      <c r="H126" s="9">
        <v>40500</v>
      </c>
      <c r="I126" s="10">
        <f>TRUNC(((G126*$L$3)+G126+99)/100)*100</f>
        <v>70000</v>
      </c>
      <c r="J126" s="11">
        <f t="shared" si="7"/>
        <v>42900</v>
      </c>
      <c r="K126" s="12">
        <f t="shared" si="9"/>
        <v>0.38714285714285712</v>
      </c>
    </row>
    <row r="127" spans="1:11" x14ac:dyDescent="0.25">
      <c r="A127" s="6" t="s">
        <v>54</v>
      </c>
      <c r="B127" s="6" t="s">
        <v>159</v>
      </c>
      <c r="C127" s="7" t="s">
        <v>161</v>
      </c>
      <c r="D127" s="6">
        <v>7</v>
      </c>
      <c r="E127" s="6" t="s">
        <v>24</v>
      </c>
      <c r="F127" s="6" t="s">
        <v>78</v>
      </c>
      <c r="G127" s="9">
        <v>82000</v>
      </c>
      <c r="H127" s="9">
        <v>57400</v>
      </c>
      <c r="I127" s="10">
        <f t="shared" si="6"/>
        <v>90200</v>
      </c>
      <c r="J127" s="11">
        <f t="shared" si="7"/>
        <v>60800</v>
      </c>
      <c r="K127" s="12">
        <f t="shared" si="9"/>
        <v>0.32594235033259422</v>
      </c>
    </row>
    <row r="128" spans="1:11" x14ac:dyDescent="0.25">
      <c r="A128" s="6" t="s">
        <v>12</v>
      </c>
      <c r="B128" s="6" t="s">
        <v>162</v>
      </c>
      <c r="C128" s="7" t="s">
        <v>163</v>
      </c>
      <c r="D128" s="6">
        <v>0</v>
      </c>
      <c r="E128" s="6" t="s">
        <v>24</v>
      </c>
      <c r="F128" s="6" t="s">
        <v>16</v>
      </c>
      <c r="G128" s="9">
        <v>67500</v>
      </c>
      <c r="H128" s="9">
        <v>40500</v>
      </c>
      <c r="I128" s="10">
        <f>TRUNC(((G128*$L$3)+G128+99)/100)*100</f>
        <v>70000</v>
      </c>
      <c r="J128" s="11">
        <f t="shared" si="7"/>
        <v>42900</v>
      </c>
      <c r="K128" s="12">
        <f t="shared" si="9"/>
        <v>0.38714285714285712</v>
      </c>
    </row>
    <row r="129" spans="1:11" x14ac:dyDescent="0.25">
      <c r="A129" s="6" t="s">
        <v>12</v>
      </c>
      <c r="B129" s="6" t="s">
        <v>162</v>
      </c>
      <c r="C129" s="7" t="s">
        <v>164</v>
      </c>
      <c r="D129" s="6">
        <v>28</v>
      </c>
      <c r="E129" s="6" t="s">
        <v>15</v>
      </c>
      <c r="F129" s="6" t="s">
        <v>16</v>
      </c>
      <c r="G129" s="9">
        <v>93000</v>
      </c>
      <c r="H129" s="9">
        <v>65100</v>
      </c>
      <c r="I129" s="10">
        <f t="shared" si="6"/>
        <v>102300</v>
      </c>
      <c r="J129" s="11">
        <f t="shared" si="7"/>
        <v>69000</v>
      </c>
      <c r="K129" s="12">
        <f t="shared" si="9"/>
        <v>0.3255131964809384</v>
      </c>
    </row>
    <row r="130" spans="1:11" x14ac:dyDescent="0.25">
      <c r="A130" s="6" t="s">
        <v>12</v>
      </c>
      <c r="B130" s="6" t="s">
        <v>162</v>
      </c>
      <c r="C130" s="7" t="s">
        <v>165</v>
      </c>
      <c r="D130" s="6">
        <v>45</v>
      </c>
      <c r="E130" s="6" t="s">
        <v>15</v>
      </c>
      <c r="F130" s="6" t="s">
        <v>16</v>
      </c>
      <c r="G130" s="9">
        <v>118000</v>
      </c>
      <c r="H130" s="9">
        <v>94400</v>
      </c>
      <c r="I130" s="10">
        <f t="shared" si="6"/>
        <v>129800</v>
      </c>
      <c r="J130" s="11">
        <f t="shared" si="7"/>
        <v>100000</v>
      </c>
      <c r="K130" s="12">
        <f t="shared" si="9"/>
        <v>0.2295839753466872</v>
      </c>
    </row>
    <row r="131" spans="1:11" x14ac:dyDescent="0.25">
      <c r="A131" s="6" t="s">
        <v>12</v>
      </c>
      <c r="B131" s="6" t="s">
        <v>162</v>
      </c>
      <c r="C131" s="7" t="s">
        <v>166</v>
      </c>
      <c r="D131" s="6">
        <v>68</v>
      </c>
      <c r="E131" s="6" t="s">
        <v>36</v>
      </c>
      <c r="F131" s="6" t="s">
        <v>16</v>
      </c>
      <c r="G131" s="9">
        <v>150000</v>
      </c>
      <c r="H131" s="9">
        <v>120000</v>
      </c>
      <c r="I131" s="10">
        <f t="shared" si="6"/>
        <v>165000</v>
      </c>
      <c r="J131" s="11">
        <f t="shared" si="7"/>
        <v>127200</v>
      </c>
      <c r="K131" s="12">
        <f t="shared" ref="K131:K136" si="10">(I131-J131)/I131</f>
        <v>0.2290909090909091</v>
      </c>
    </row>
    <row r="132" spans="1:11" x14ac:dyDescent="0.25">
      <c r="A132" s="6" t="s">
        <v>12</v>
      </c>
      <c r="B132" s="6" t="s">
        <v>162</v>
      </c>
      <c r="C132" s="7" t="s">
        <v>167</v>
      </c>
      <c r="D132" s="6">
        <v>24</v>
      </c>
      <c r="E132" s="6" t="s">
        <v>19</v>
      </c>
      <c r="F132" s="6" t="s">
        <v>16</v>
      </c>
      <c r="G132" s="9">
        <v>78000</v>
      </c>
      <c r="H132" s="9">
        <v>46800</v>
      </c>
      <c r="I132" s="10">
        <f t="shared" ref="I132:I137" si="11">TRUNC(((G132*$L$4)+G132+99)/100)*100</f>
        <v>85800</v>
      </c>
      <c r="J132" s="11">
        <f t="shared" ref="J132:J136" si="12">TRUNC(((H132*$L$5)+H132)/100)*100</f>
        <v>49600</v>
      </c>
      <c r="K132" s="12">
        <f t="shared" si="10"/>
        <v>0.42191142191142189</v>
      </c>
    </row>
    <row r="133" spans="1:11" x14ac:dyDescent="0.25">
      <c r="A133" s="6" t="s">
        <v>12</v>
      </c>
      <c r="B133" s="6" t="s">
        <v>162</v>
      </c>
      <c r="C133" s="7" t="s">
        <v>168</v>
      </c>
      <c r="D133" s="6">
        <v>37</v>
      </c>
      <c r="E133" s="6" t="s">
        <v>15</v>
      </c>
      <c r="F133" s="6" t="s">
        <v>16</v>
      </c>
      <c r="G133" s="9">
        <v>99000</v>
      </c>
      <c r="H133" s="9">
        <v>69300</v>
      </c>
      <c r="I133" s="10">
        <f t="shared" si="11"/>
        <v>108900</v>
      </c>
      <c r="J133" s="11">
        <f t="shared" si="12"/>
        <v>73400</v>
      </c>
      <c r="K133" s="12">
        <f t="shared" si="10"/>
        <v>0.32598714416896235</v>
      </c>
    </row>
    <row r="134" spans="1:11" x14ac:dyDescent="0.25">
      <c r="A134" s="6" t="s">
        <v>12</v>
      </c>
      <c r="B134" s="6" t="s">
        <v>162</v>
      </c>
      <c r="C134" s="7" t="s">
        <v>169</v>
      </c>
      <c r="D134" s="6">
        <v>30</v>
      </c>
      <c r="E134" s="6" t="s">
        <v>15</v>
      </c>
      <c r="F134" s="6" t="s">
        <v>16</v>
      </c>
      <c r="G134" s="9">
        <v>93000</v>
      </c>
      <c r="H134" s="9">
        <v>65100</v>
      </c>
      <c r="I134" s="10">
        <f t="shared" si="11"/>
        <v>102300</v>
      </c>
      <c r="J134" s="11">
        <f t="shared" si="12"/>
        <v>69000</v>
      </c>
      <c r="K134" s="12">
        <f t="shared" si="10"/>
        <v>0.3255131964809384</v>
      </c>
    </row>
    <row r="135" spans="1:11" x14ac:dyDescent="0.25">
      <c r="A135" s="6" t="s">
        <v>12</v>
      </c>
      <c r="B135" s="6" t="s">
        <v>162</v>
      </c>
      <c r="C135" s="7" t="s">
        <v>170</v>
      </c>
      <c r="D135" s="6">
        <v>49</v>
      </c>
      <c r="E135" s="6" t="s">
        <v>15</v>
      </c>
      <c r="F135" s="6" t="s">
        <v>16</v>
      </c>
      <c r="G135" s="9">
        <v>114000</v>
      </c>
      <c r="H135" s="9">
        <v>91200</v>
      </c>
      <c r="I135" s="10">
        <f t="shared" si="11"/>
        <v>125400</v>
      </c>
      <c r="J135" s="11">
        <f t="shared" si="12"/>
        <v>96600</v>
      </c>
      <c r="K135" s="12">
        <f t="shared" si="10"/>
        <v>0.22966507177033493</v>
      </c>
    </row>
    <row r="136" spans="1:11" x14ac:dyDescent="0.25">
      <c r="A136" s="6" t="s">
        <v>12</v>
      </c>
      <c r="B136" s="6" t="s">
        <v>162</v>
      </c>
      <c r="C136" s="7" t="s">
        <v>171</v>
      </c>
      <c r="D136" s="6">
        <v>15</v>
      </c>
      <c r="E136" s="6" t="s">
        <v>19</v>
      </c>
      <c r="F136" s="6" t="s">
        <v>16</v>
      </c>
      <c r="G136" s="9">
        <v>92000</v>
      </c>
      <c r="H136" s="9">
        <v>64400</v>
      </c>
      <c r="I136" s="10">
        <f t="shared" si="11"/>
        <v>101200</v>
      </c>
      <c r="J136" s="11">
        <f t="shared" si="12"/>
        <v>68200</v>
      </c>
      <c r="K136" s="12">
        <f t="shared" si="10"/>
        <v>0.32608695652173914</v>
      </c>
    </row>
    <row r="137" spans="1:11" s="21" customFormat="1" ht="210" x14ac:dyDescent="0.25">
      <c r="A137" s="17" t="s">
        <v>12</v>
      </c>
      <c r="B137" s="17" t="s">
        <v>172</v>
      </c>
      <c r="C137" s="18" t="s">
        <v>173</v>
      </c>
      <c r="D137" s="17">
        <v>0</v>
      </c>
      <c r="E137" s="17" t="s">
        <v>174</v>
      </c>
      <c r="F137" s="17" t="s">
        <v>175</v>
      </c>
      <c r="G137" s="19">
        <v>34000</v>
      </c>
      <c r="H137" s="20" t="s">
        <v>176</v>
      </c>
      <c r="I137" s="23">
        <f t="shared" si="11"/>
        <v>37400</v>
      </c>
      <c r="J137" s="20" t="s">
        <v>176</v>
      </c>
      <c r="K137" s="17"/>
    </row>
  </sheetData>
  <autoFilter ref="A2:L137" xr:uid="{6E10BB83-55BF-4BFC-BF7F-668C30856E32}"/>
  <mergeCells count="4">
    <mergeCell ref="A1:F1"/>
    <mergeCell ref="G1:H1"/>
    <mergeCell ref="I1:J1"/>
    <mergeCell ref="K1:L1"/>
  </mergeCells>
  <conditionalFormatting sqref="D3:D1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1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3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 2025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Atuesta</dc:creator>
  <cp:lastModifiedBy>Jhonny Atuesta</cp:lastModifiedBy>
  <dcterms:created xsi:type="dcterms:W3CDTF">2025-01-24T22:35:14Z</dcterms:created>
  <dcterms:modified xsi:type="dcterms:W3CDTF">2025-01-27T22:03:06Z</dcterms:modified>
</cp:coreProperties>
</file>