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y\Desktop\Humber\Webstore\webstore\"/>
    </mc:Choice>
  </mc:AlternateContent>
  <bookViews>
    <workbookView xWindow="0" yWindow="0" windowWidth="19035" windowHeight="111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4" i="1" l="1"/>
  <c r="B273" i="1"/>
  <c r="B272" i="1"/>
  <c r="B271" i="1"/>
  <c r="B270" i="1"/>
  <c r="B269" i="1"/>
  <c r="B268" i="1"/>
  <c r="B267" i="1"/>
  <c r="B266" i="1"/>
  <c r="B265" i="1"/>
  <c r="B263" i="1"/>
  <c r="B262" i="1"/>
  <c r="B261" i="1"/>
  <c r="B260" i="1"/>
  <c r="B259" i="1"/>
  <c r="B258" i="1"/>
  <c r="B257" i="1"/>
  <c r="B256" i="1"/>
  <c r="B255" i="1"/>
  <c r="B254" i="1"/>
  <c r="B252" i="1"/>
  <c r="B251" i="1"/>
  <c r="B250" i="1"/>
  <c r="B249" i="1"/>
  <c r="B248" i="1"/>
  <c r="B247" i="1"/>
  <c r="B246" i="1"/>
  <c r="B245" i="1"/>
  <c r="B244" i="1"/>
  <c r="B243" i="1"/>
  <c r="B241" i="1"/>
  <c r="B240" i="1"/>
  <c r="B239" i="1"/>
  <c r="B238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4" i="1"/>
  <c r="B223" i="1"/>
  <c r="B222" i="1"/>
  <c r="B221" i="1"/>
  <c r="B219" i="1"/>
  <c r="B218" i="1"/>
  <c r="B217" i="1"/>
  <c r="B216" i="1"/>
  <c r="B215" i="1"/>
  <c r="B214" i="1"/>
  <c r="B213" i="1"/>
  <c r="B212" i="1"/>
  <c r="B211" i="1"/>
  <c r="B210" i="1"/>
  <c r="B208" i="1"/>
  <c r="B207" i="1"/>
  <c r="B206" i="1"/>
  <c r="B205" i="1"/>
  <c r="B204" i="1"/>
  <c r="B203" i="1"/>
  <c r="B202" i="1"/>
  <c r="B201" i="1"/>
  <c r="B200" i="1"/>
  <c r="B199" i="1"/>
  <c r="B197" i="1"/>
  <c r="B196" i="1"/>
  <c r="B195" i="1"/>
  <c r="B194" i="1"/>
  <c r="B193" i="1"/>
  <c r="B192" i="1"/>
  <c r="B191" i="1"/>
  <c r="B190" i="1"/>
  <c r="B189" i="1"/>
  <c r="B188" i="1"/>
  <c r="B186" i="1"/>
  <c r="B185" i="1"/>
  <c r="B184" i="1"/>
  <c r="B183" i="1"/>
  <c r="B182" i="1"/>
  <c r="B181" i="1"/>
  <c r="B180" i="1"/>
  <c r="B179" i="1"/>
  <c r="B178" i="1"/>
  <c r="B177" i="1"/>
  <c r="B175" i="1"/>
  <c r="B174" i="1"/>
  <c r="B173" i="1"/>
  <c r="B172" i="1"/>
  <c r="B171" i="1"/>
  <c r="B170" i="1"/>
  <c r="B169" i="1"/>
  <c r="B168" i="1"/>
  <c r="B167" i="1"/>
  <c r="B166" i="1"/>
  <c r="B164" i="1"/>
  <c r="B163" i="1"/>
  <c r="B162" i="1"/>
  <c r="B161" i="1"/>
  <c r="B160" i="1"/>
  <c r="B159" i="1"/>
  <c r="B158" i="1"/>
  <c r="B157" i="1"/>
  <c r="B156" i="1"/>
  <c r="B155" i="1"/>
  <c r="B153" i="1"/>
  <c r="B152" i="1"/>
  <c r="B151" i="1"/>
  <c r="B150" i="1"/>
  <c r="B149" i="1"/>
  <c r="B148" i="1"/>
  <c r="B147" i="1"/>
  <c r="B146" i="1"/>
  <c r="B145" i="1"/>
  <c r="B144" i="1"/>
  <c r="B142" i="1"/>
  <c r="B141" i="1"/>
  <c r="B140" i="1"/>
  <c r="B139" i="1"/>
  <c r="B138" i="1"/>
  <c r="B137" i="1"/>
  <c r="B136" i="1"/>
  <c r="B135" i="1"/>
  <c r="B134" i="1"/>
  <c r="B133" i="1"/>
  <c r="B131" i="1"/>
  <c r="B130" i="1"/>
  <c r="B129" i="1"/>
  <c r="B128" i="1"/>
  <c r="B127" i="1"/>
  <c r="B126" i="1"/>
  <c r="B125" i="1"/>
  <c r="B124" i="1"/>
  <c r="B123" i="1"/>
  <c r="B122" i="1"/>
  <c r="B120" i="1"/>
  <c r="B119" i="1"/>
  <c r="B118" i="1"/>
  <c r="B117" i="1"/>
  <c r="B116" i="1"/>
  <c r="B115" i="1"/>
  <c r="B114" i="1"/>
  <c r="B113" i="1"/>
  <c r="B112" i="1"/>
  <c r="B111" i="1"/>
  <c r="B109" i="1"/>
  <c r="B108" i="1"/>
  <c r="B107" i="1"/>
  <c r="B106" i="1"/>
  <c r="B105" i="1"/>
  <c r="B104" i="1"/>
  <c r="B103" i="1"/>
  <c r="B102" i="1"/>
  <c r="B101" i="1"/>
  <c r="B100" i="1"/>
  <c r="B98" i="1"/>
  <c r="B97" i="1"/>
  <c r="B96" i="1"/>
  <c r="B95" i="1"/>
  <c r="B94" i="1"/>
  <c r="B93" i="1"/>
  <c r="B92" i="1"/>
  <c r="B91" i="1"/>
  <c r="B90" i="1"/>
  <c r="B89" i="1"/>
  <c r="B87" i="1"/>
  <c r="B86" i="1"/>
  <c r="B85" i="1"/>
  <c r="B84" i="1"/>
  <c r="B83" i="1"/>
  <c r="B82" i="1"/>
  <c r="B81" i="1"/>
  <c r="B80" i="1"/>
  <c r="B79" i="1"/>
  <c r="B78" i="1"/>
  <c r="B76" i="1"/>
  <c r="B75" i="1"/>
  <c r="B74" i="1"/>
  <c r="B73" i="1"/>
  <c r="B72" i="1"/>
  <c r="B71" i="1"/>
  <c r="B70" i="1"/>
  <c r="B69" i="1"/>
  <c r="B68" i="1"/>
  <c r="B67" i="1"/>
  <c r="B65" i="1"/>
  <c r="B64" i="1"/>
  <c r="B63" i="1"/>
  <c r="B62" i="1"/>
  <c r="B61" i="1"/>
  <c r="B60" i="1"/>
  <c r="B59" i="1"/>
  <c r="B58" i="1"/>
  <c r="B57" i="1"/>
  <c r="B56" i="1"/>
  <c r="B54" i="1"/>
  <c r="B53" i="1"/>
  <c r="B52" i="1"/>
  <c r="B51" i="1"/>
  <c r="B50" i="1"/>
  <c r="B49" i="1"/>
  <c r="B48" i="1"/>
  <c r="B47" i="1"/>
  <c r="B46" i="1"/>
  <c r="B45" i="1"/>
  <c r="B43" i="1"/>
  <c r="B42" i="1"/>
  <c r="B41" i="1"/>
  <c r="B40" i="1"/>
  <c r="B39" i="1"/>
  <c r="B38" i="1"/>
  <c r="B37" i="1"/>
  <c r="B36" i="1"/>
  <c r="B35" i="1"/>
  <c r="B34" i="1"/>
  <c r="B32" i="1"/>
  <c r="B31" i="1"/>
  <c r="B30" i="1"/>
  <c r="B29" i="1"/>
  <c r="B28" i="1"/>
  <c r="B27" i="1"/>
  <c r="B26" i="1"/>
  <c r="B25" i="1"/>
  <c r="B24" i="1"/>
  <c r="B23" i="1"/>
  <c r="B21" i="1"/>
  <c r="B20" i="1"/>
  <c r="B19" i="1"/>
  <c r="B18" i="1"/>
  <c r="B17" i="1"/>
  <c r="B16" i="1"/>
  <c r="B15" i="1"/>
  <c r="B14" i="1"/>
  <c r="B13" i="1"/>
  <c r="B12" i="1"/>
  <c r="B10" i="1"/>
  <c r="B9" i="1"/>
  <c r="B8" i="1"/>
  <c r="B7" i="1"/>
  <c r="B6" i="1"/>
  <c r="B5" i="1"/>
  <c r="B3" i="1"/>
  <c r="B2" i="1"/>
  <c r="B1" i="1"/>
  <c r="B4" i="1"/>
</calcChain>
</file>

<file path=xl/sharedStrings.xml><?xml version="1.0" encoding="utf-8"?>
<sst xmlns="http://schemas.openxmlformats.org/spreadsheetml/2006/main" count="275" uniqueCount="117">
  <si>
    <t>id: bp1</t>
  </si>
  <si>
    <t>name: Black tourmaline</t>
  </si>
  <si>
    <t>desc: Inlay chip, black tourmaline (natural), mini undrilled chip, Mohs hardness 7 to 7-1/2. Sold per 50-gram pkg, approximately 550-700 pieces.</t>
  </si>
  <si>
    <t>color: black</t>
  </si>
  <si>
    <t>material: stone</t>
  </si>
  <si>
    <t>sold by: weight</t>
  </si>
  <si>
    <t>price: 19.99</t>
  </si>
  <si>
    <t>quantity: 12</t>
  </si>
  <si>
    <t>category:natural</t>
  </si>
  <si>
    <t>favorite: no</t>
  </si>
  <si>
    <t>id: bp2</t>
  </si>
  <si>
    <t>name: Black onyx</t>
  </si>
  <si>
    <t>desc: Bead, black onyx (dyed), 8mm round, A- grade, Mohs hardness 6-1/2 to 7. Sold per 15-1/2" to 16" strand</t>
  </si>
  <si>
    <t>sold by: strand</t>
  </si>
  <si>
    <t>price: 24.99</t>
  </si>
  <si>
    <t>quantity: 25</t>
  </si>
  <si>
    <t>id: bp3</t>
  </si>
  <si>
    <t>name: Lava rock</t>
  </si>
  <si>
    <t>desc: Bead, lava rock (waxed), 8mm round with 0.5-1.5mm hole, B grade, Mohs hardness 3 to 3-1/2. Sold per 15-1/2" to 16" strand.</t>
  </si>
  <si>
    <t>price: 29.99</t>
  </si>
  <si>
    <t>quantity: 11</t>
  </si>
  <si>
    <t>favorite:no</t>
  </si>
  <si>
    <t>id: bp4</t>
  </si>
  <si>
    <t xml:space="preserve">name: Obsidian </t>
  </si>
  <si>
    <t>desc: Bead, black obsidian (natural), 8mm round, C grade, Mohs hardness 5 to 5-1/2. Sold per pkg of (10) 15-1/2" to 16" strands.</t>
  </si>
  <si>
    <t>id: bp5</t>
  </si>
  <si>
    <t>name: Agate</t>
  </si>
  <si>
    <t>desc: Bead, black agate (dyed), 26x17mm-32x23mm freeform with 0.5-1.5mm hole, B grade, Mohs hardness 6-1/2 to 7. Sold per 8-inch strand, approximately 5 beads.</t>
  </si>
  <si>
    <t>color: Agate</t>
  </si>
  <si>
    <t>price: 34.99</t>
  </si>
  <si>
    <t>quantity: 5</t>
  </si>
  <si>
    <t>id: wp1</t>
  </si>
  <si>
    <t>name: Magnesite</t>
  </si>
  <si>
    <t>desc: Focal, magnesite (stabilized), white, 20x5mm-39x5mm graduated spike fan, B grade, Mohs hardness 3-1/2 to 4. Sold per 10-piece set.</t>
  </si>
  <si>
    <t>color: white</t>
  </si>
  <si>
    <t>material: glass</t>
  </si>
  <si>
    <t>sold by: item</t>
  </si>
  <si>
    <t>quantity: 43</t>
  </si>
  <si>
    <t>category: acrylic</t>
  </si>
  <si>
    <t>id: wp2</t>
  </si>
  <si>
    <t>name: Selenite</t>
  </si>
  <si>
    <t>desc: Bead, selenite (natural), mini to small hand-cut undrilled chip, Mohs hardness 2 to 2-1/2. Sold per 2-ounce pkg.</t>
  </si>
  <si>
    <t>quantity: 4</t>
  </si>
  <si>
    <t>category: natural</t>
  </si>
  <si>
    <t xml:space="preserve">id: wp3 </t>
  </si>
  <si>
    <t>name: Howlite</t>
  </si>
  <si>
    <t>desc: Bead, white howlite (natural), 8mm round, B grade, Mohs hardness 3 to 3-1/2. Sold per 15-1/2" to 16" strand.</t>
  </si>
  <si>
    <t>id: wp4</t>
  </si>
  <si>
    <t>desc: Bead, white howlite (natural), 6mm round, C grade, Mohs hardness 3 to 3-1/2. Sold per pkg of (10) 15-1/2" to 16" strands.</t>
  </si>
  <si>
    <t>quantity: 45</t>
  </si>
  <si>
    <t>id: wp5</t>
  </si>
  <si>
    <t>name: Czech glass</t>
  </si>
  <si>
    <t>desc: Bead, Czech pressed glass, opaque white, 9.5x3mm ring with 3.5mm hole. Sold per pkg of 50.</t>
  </si>
  <si>
    <t>price: 39.99</t>
  </si>
  <si>
    <t>quantity: 21</t>
  </si>
  <si>
    <t>category: plastic</t>
  </si>
  <si>
    <t>id: gp1</t>
  </si>
  <si>
    <t>name: Delica</t>
  </si>
  <si>
    <t>desc: Seed bead, Delica�, glass, Duracoat� opaque galvanized silver, (DB1831), #11 round. Sold per 7.5-gram pkg.</t>
  </si>
  <si>
    <t>color: grey</t>
  </si>
  <si>
    <t>quantity: 3</t>
  </si>
  <si>
    <t>id: gp2</t>
  </si>
  <si>
    <t>name: Cheesewood</t>
  </si>
  <si>
    <t>desc: Bead, painted Taiwanese cheesewood (coated), metallic silver, 19-20mm round with 2.5-3mm hole. Sold per 15-1/2" to 16" strand.</t>
  </si>
  <si>
    <t>quantity: 69</t>
  </si>
  <si>
    <t>id: gp3</t>
  </si>
  <si>
    <t>name: Bead</t>
  </si>
  <si>
    <t>desc: Bead, acrylic, silver, 8mm round with stars, 1.75mm hole. Sold per pkg of 100.</t>
  </si>
  <si>
    <t>material: acrylic</t>
  </si>
  <si>
    <t>id: gp4</t>
  </si>
  <si>
    <t>name: Bead mix</t>
  </si>
  <si>
    <t>desc: Bead mix, acrylic, opaque silver and black, 7mm double-sided flat round with alphabet letters. Sold per pkg of 200.</t>
  </si>
  <si>
    <t>quantity: 7</t>
  </si>
  <si>
    <t>id: gp5</t>
  </si>
  <si>
    <t>name: Bead crystals</t>
  </si>
  <si>
    <t>desc: Bead, Swarovski� crystals, crystal silver night, 4mm Xilion bicone (5328). Sold per pkg of 48.</t>
  </si>
  <si>
    <t>quantity: 8</t>
  </si>
  <si>
    <t>id: blp1</t>
  </si>
  <si>
    <t xml:space="preserve">name: Lampworked glass </t>
  </si>
  <si>
    <t>desc: Bead, lampworked glass, multicolored, 22mm double-sided puffed flat round with heart pattern. Sold per pkg of 2.</t>
  </si>
  <si>
    <t>color: blue</t>
  </si>
  <si>
    <t>quantity: 54</t>
  </si>
  <si>
    <t>id: blp2</t>
  </si>
  <si>
    <t>name: Carpi blue</t>
  </si>
  <si>
    <t>desc: Bead, Swarovski� crystals, Capri blue, 6mm Xilion bicone (5328). Sold per pkg of 24.</t>
  </si>
  <si>
    <t>quantity: 14</t>
  </si>
  <si>
    <t>id: blp3</t>
  </si>
  <si>
    <t>name: Lapis lazuli</t>
  </si>
  <si>
    <t>desc: Bead, lapis lazuli (natural), medium chip, Mohs hardness 5 to 6. Sold per 36-inch strand.</t>
  </si>
  <si>
    <t>id: blp4</t>
  </si>
  <si>
    <t>name: Celestial glass</t>
  </si>
  <si>
    <t>desc: Bead, Celestial Crystal�, transparent turquoise blue, 10x3.5mm / 8x3mm / 6x2mm margarita flower. Sold per pkg of 12.</t>
  </si>
  <si>
    <t>id: blp5</t>
  </si>
  <si>
    <t>name: Turquoise glass</t>
  </si>
  <si>
    <t>desc: Bead mix, lampworked glass, turquoise blue with fancy finish, 7x4mm-14x11mm mixed shapes. Sold per pkg of 100-grams, approximately 60-100 beads.</t>
  </si>
  <si>
    <t>quantity: 23</t>
  </si>
  <si>
    <t xml:space="preserve">id: rp1 </t>
  </si>
  <si>
    <t>name: Multicolored glass</t>
  </si>
  <si>
    <t>desc: Bead, lampworked glass, multicolored, 28x17mm-31x17mm cardinal with folded wings and 2.6mm hole. Sold per pkg of 2.</t>
  </si>
  <si>
    <t>color: red</t>
  </si>
  <si>
    <t>quantity: 87</t>
  </si>
  <si>
    <t>id: rp2</t>
  </si>
  <si>
    <t xml:space="preserve">name: Inlay chip  </t>
  </si>
  <si>
    <t>desc: Inlay chip, "coral" (resin) (imitation), red, mini undrilled chip. Sold per 50-gram pkg, approximately 550-700 pieces.</t>
  </si>
  <si>
    <t>id: rp3</t>
  </si>
  <si>
    <t>name: Siam</t>
  </si>
  <si>
    <t>desc: Bead, Swarovski� crystals, Siam, 10mm faceted heart (5742). Sold per pkg of 2.</t>
  </si>
  <si>
    <t>id: rp4</t>
  </si>
  <si>
    <t>name: Pewter</t>
  </si>
  <si>
    <t>desc: Bead, crystal and antique silver-plated "pewter" (zinc-based alloy), transparent red and clear, 23mm angel. Sold per pkg of 4.</t>
  </si>
  <si>
    <t>id: rp5</t>
  </si>
  <si>
    <t>name: Santa</t>
  </si>
  <si>
    <t>desc: Bead, lampworked glass, white and red, 23x14mm Santa. Sold per pkg of 2.</t>
  </si>
  <si>
    <t>quantity: 65</t>
  </si>
  <si>
    <t>favorite: false</t>
  </si>
  <si>
    <t>},{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</si>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</sst>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Segoe UI Semi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5"/>
  <sheetViews>
    <sheetView tabSelected="1" topLeftCell="A244" workbookViewId="0">
      <selection activeCell="D251" sqref="D251"/>
    </sheetView>
  </sheetViews>
  <sheetFormatPr defaultRowHeight="14.25" x14ac:dyDescent="0.25"/>
  <cols>
    <col min="1" max="1" width="39.42578125" customWidth="1"/>
    <col min="2" max="2" width="11.85546875" customWidth="1"/>
  </cols>
  <sheetData>
    <row r="1" spans="1:2" x14ac:dyDescent="0.25">
      <c r="A1" t="s">
        <v>0</v>
      </c>
      <c r="B1" t="str">
        <f>CONCATENATE("id:","`",MID(A1,5,4),"`",",")</f>
        <v>id:`bp1`,</v>
      </c>
    </row>
    <row r="2" spans="1:2" x14ac:dyDescent="0.25">
      <c r="A2" t="s">
        <v>1</v>
      </c>
      <c r="B2" t="str">
        <f>CONCATENATE("name:","`",MID(A2,7,25),"`",",")</f>
        <v>name:`Black tourmaline`,</v>
      </c>
    </row>
    <row r="3" spans="1:2" x14ac:dyDescent="0.25">
      <c r="A3" t="s">
        <v>2</v>
      </c>
      <c r="B3" t="str">
        <f>CONCATENATE("desc:","`",MID(A3,7,200),"`",",")</f>
        <v>desc:`Inlay chip, black tourmaline (natural), mini undrilled chip, Mohs hardness 7 to 7-1/2. Sold per 50-gram pkg, approximately 550-700 pieces.`,</v>
      </c>
    </row>
    <row r="4" spans="1:2" x14ac:dyDescent="0.25">
      <c r="A4" t="s">
        <v>3</v>
      </c>
      <c r="B4" t="str">
        <f>CONCATENATE("color:","`",MID(A4,8,10),"`")</f>
        <v>color:`black`</v>
      </c>
    </row>
    <row r="5" spans="1:2" x14ac:dyDescent="0.25">
      <c r="A5" t="s">
        <v>4</v>
      </c>
      <c r="B5" t="str">
        <f>CONCATENATE("material:","`",MID(A5,11,8),"`",",")</f>
        <v>material:`stone`,</v>
      </c>
    </row>
    <row r="6" spans="1:2" x14ac:dyDescent="0.25">
      <c r="A6" t="s">
        <v>5</v>
      </c>
      <c r="B6" t="str">
        <f>CONCATENATE("sold by:","`",MID(A6,10,10),"`",",")</f>
        <v>sold by:`weight`,</v>
      </c>
    </row>
    <row r="7" spans="1:2" x14ac:dyDescent="0.25">
      <c r="A7" t="s">
        <v>6</v>
      </c>
      <c r="B7" t="str">
        <f>CONCATENATE(A7,",")</f>
        <v>price: 19.99,</v>
      </c>
    </row>
    <row r="8" spans="1:2" x14ac:dyDescent="0.25">
      <c r="A8" t="s">
        <v>7</v>
      </c>
      <c r="B8" t="str">
        <f>CONCATENATE(A8,",")</f>
        <v>quantity: 12,</v>
      </c>
    </row>
    <row r="9" spans="1:2" x14ac:dyDescent="0.25">
      <c r="A9" t="s">
        <v>8</v>
      </c>
      <c r="B9" t="str">
        <f>CONCATENATE("category:","`",MID(A9,10,10),"`",",")</f>
        <v>category:`natural`,</v>
      </c>
    </row>
    <row r="10" spans="1:2" x14ac:dyDescent="0.25">
      <c r="A10" t="s">
        <v>114</v>
      </c>
      <c r="B10" t="str">
        <f>A10</f>
        <v>favorite: false</v>
      </c>
    </row>
    <row r="11" spans="1:2" x14ac:dyDescent="0.25">
      <c r="B11" t="s">
        <v>115</v>
      </c>
    </row>
    <row r="12" spans="1:2" x14ac:dyDescent="0.25">
      <c r="A12" t="s">
        <v>10</v>
      </c>
      <c r="B12" t="str">
        <f>CONCATENATE("id:","`",MID(A12,5,4),"`",",")</f>
        <v>id:`bp2`,</v>
      </c>
    </row>
    <row r="13" spans="1:2" x14ac:dyDescent="0.25">
      <c r="A13" t="s">
        <v>11</v>
      </c>
      <c r="B13" t="str">
        <f>CONCATENATE("name:","`",MID(A13,7,25),"`",",")</f>
        <v>name:`Black onyx`,</v>
      </c>
    </row>
    <row r="14" spans="1:2" x14ac:dyDescent="0.25">
      <c r="A14" t="s">
        <v>12</v>
      </c>
      <c r="B14" t="str">
        <f>CONCATENATE("desc:","`",MID(A14,7,200),"`",",")</f>
        <v>desc:`Bead, black onyx (dyed), 8mm round, A- grade, Mohs hardness 6-1/2 to 7. Sold per 15-1/2" to 16" strand`,</v>
      </c>
    </row>
    <row r="15" spans="1:2" x14ac:dyDescent="0.25">
      <c r="A15" t="s">
        <v>3</v>
      </c>
      <c r="B15" t="str">
        <f>CONCATENATE("color:","`",MID(A15,8,10),"`")</f>
        <v>color:`black`</v>
      </c>
    </row>
    <row r="16" spans="1:2" x14ac:dyDescent="0.25">
      <c r="A16" t="s">
        <v>4</v>
      </c>
      <c r="B16" t="str">
        <f>CONCATENATE("material:","`",MID(A16,11,8),"`",",")</f>
        <v>material:`stone`,</v>
      </c>
    </row>
    <row r="17" spans="1:2" x14ac:dyDescent="0.25">
      <c r="A17" t="s">
        <v>13</v>
      </c>
      <c r="B17" t="str">
        <f>CONCATENATE("sold by:","`",MID(A17,10,10),"`",",")</f>
        <v>sold by:`strand`,</v>
      </c>
    </row>
    <row r="18" spans="1:2" x14ac:dyDescent="0.25">
      <c r="A18" t="s">
        <v>14</v>
      </c>
      <c r="B18" t="str">
        <f>CONCATENATE(A18,",")</f>
        <v>price: 24.99,</v>
      </c>
    </row>
    <row r="19" spans="1:2" x14ac:dyDescent="0.25">
      <c r="A19" t="s">
        <v>15</v>
      </c>
      <c r="B19" t="str">
        <f>CONCATENATE(A19,",")</f>
        <v>quantity: 25,</v>
      </c>
    </row>
    <row r="20" spans="1:2" x14ac:dyDescent="0.25">
      <c r="A20" t="s">
        <v>8</v>
      </c>
      <c r="B20" t="str">
        <f>CONCATENATE("category:","`",MID(A20,10,10),"`",",")</f>
        <v>category:`natural`,</v>
      </c>
    </row>
    <row r="21" spans="1:2" x14ac:dyDescent="0.25">
      <c r="A21" t="s">
        <v>9</v>
      </c>
      <c r="B21" t="str">
        <f>A21</f>
        <v>favorite: no</v>
      </c>
    </row>
    <row r="22" spans="1:2" x14ac:dyDescent="0.25">
      <c r="B22" t="s">
        <v>115</v>
      </c>
    </row>
    <row r="23" spans="1:2" x14ac:dyDescent="0.25">
      <c r="A23" t="s">
        <v>16</v>
      </c>
      <c r="B23" t="str">
        <f>CONCATENATE("id:","`",MID(A23,5,4),"`",",")</f>
        <v>id:`bp3`,</v>
      </c>
    </row>
    <row r="24" spans="1:2" x14ac:dyDescent="0.25">
      <c r="A24" t="s">
        <v>17</v>
      </c>
      <c r="B24" t="str">
        <f>CONCATENATE("name:","`",MID(A24,7,25),"`",",")</f>
        <v>name:`Lava rock`,</v>
      </c>
    </row>
    <row r="25" spans="1:2" x14ac:dyDescent="0.25">
      <c r="A25" t="s">
        <v>18</v>
      </c>
      <c r="B25" t="str">
        <f>CONCATENATE("desc:","`",MID(A25,7,200),"`",",")</f>
        <v>desc:`Bead, lava rock (waxed), 8mm round with 0.5-1.5mm hole, B grade, Mohs hardness 3 to 3-1/2. Sold per 15-1/2" to 16" strand.`,</v>
      </c>
    </row>
    <row r="26" spans="1:2" x14ac:dyDescent="0.25">
      <c r="A26" t="s">
        <v>3</v>
      </c>
      <c r="B26" t="str">
        <f>CONCATENATE("color:","`",MID(A26,8,10),"`")</f>
        <v>color:`black`</v>
      </c>
    </row>
    <row r="27" spans="1:2" x14ac:dyDescent="0.25">
      <c r="A27" t="s">
        <v>4</v>
      </c>
      <c r="B27" t="str">
        <f>CONCATENATE("material:","`",MID(A27,11,8),"`",",")</f>
        <v>material:`stone`,</v>
      </c>
    </row>
    <row r="28" spans="1:2" x14ac:dyDescent="0.25">
      <c r="A28" t="s">
        <v>13</v>
      </c>
      <c r="B28" t="str">
        <f>CONCATENATE("sold by:","`",MID(A28,10,10),"`",",")</f>
        <v>sold by:`strand`,</v>
      </c>
    </row>
    <row r="29" spans="1:2" x14ac:dyDescent="0.25">
      <c r="A29" t="s">
        <v>19</v>
      </c>
      <c r="B29" t="str">
        <f>CONCATENATE(A29,",")</f>
        <v>price: 29.99,</v>
      </c>
    </row>
    <row r="30" spans="1:2" x14ac:dyDescent="0.25">
      <c r="A30" t="s">
        <v>20</v>
      </c>
      <c r="B30" t="str">
        <f>CONCATENATE(A30,",")</f>
        <v>quantity: 11,</v>
      </c>
    </row>
    <row r="31" spans="1:2" x14ac:dyDescent="0.25">
      <c r="A31" t="s">
        <v>8</v>
      </c>
      <c r="B31" t="str">
        <f>CONCATENATE("category:","`",MID(A31,10,10),"`",",")</f>
        <v>category:`natural`,</v>
      </c>
    </row>
    <row r="32" spans="1:2" x14ac:dyDescent="0.25">
      <c r="A32" t="s">
        <v>21</v>
      </c>
      <c r="B32" t="str">
        <f>A32</f>
        <v>favorite:no</v>
      </c>
    </row>
    <row r="33" spans="1:2" x14ac:dyDescent="0.25">
      <c r="B33" t="s">
        <v>115</v>
      </c>
    </row>
    <row r="34" spans="1:2" x14ac:dyDescent="0.25">
      <c r="A34" t="s">
        <v>22</v>
      </c>
      <c r="B34" t="str">
        <f>CONCATENATE("id:","`",MID(A34,5,4),"`",",")</f>
        <v>id:`bp4`,</v>
      </c>
    </row>
    <row r="35" spans="1:2" x14ac:dyDescent="0.25">
      <c r="A35" t="s">
        <v>23</v>
      </c>
      <c r="B35" t="str">
        <f>CONCATENATE("name:","`",MID(A35,7,25),"`",",")</f>
        <v>name:`Obsidian `,</v>
      </c>
    </row>
    <row r="36" spans="1:2" x14ac:dyDescent="0.25">
      <c r="A36" t="s">
        <v>24</v>
      </c>
      <c r="B36" t="str">
        <f>CONCATENATE("desc:","`",MID(A36,7,200),"`",",")</f>
        <v>desc:`Bead, black obsidian (natural), 8mm round, C grade, Mohs hardness 5 to 5-1/2. Sold per pkg of (10) 15-1/2" to 16" strands.`,</v>
      </c>
    </row>
    <row r="37" spans="1:2" x14ac:dyDescent="0.25">
      <c r="A37" t="s">
        <v>3</v>
      </c>
      <c r="B37" t="str">
        <f>CONCATENATE("color:","`",MID(A37,8,10),"`")</f>
        <v>color:`black`</v>
      </c>
    </row>
    <row r="38" spans="1:2" x14ac:dyDescent="0.25">
      <c r="A38" t="s">
        <v>4</v>
      </c>
      <c r="B38" t="str">
        <f>CONCATENATE("material:","`",MID(A38,11,8),"`",",")</f>
        <v>material:`stone`,</v>
      </c>
    </row>
    <row r="39" spans="1:2" x14ac:dyDescent="0.25">
      <c r="A39" t="s">
        <v>13</v>
      </c>
      <c r="B39" t="str">
        <f>CONCATENATE("sold by:","`",MID(A39,10,10),"`",",")</f>
        <v>sold by:`strand`,</v>
      </c>
    </row>
    <row r="40" spans="1:2" x14ac:dyDescent="0.25">
      <c r="A40" t="s">
        <v>19</v>
      </c>
      <c r="B40" t="str">
        <f>CONCATENATE(A40,",")</f>
        <v>price: 29.99,</v>
      </c>
    </row>
    <row r="41" spans="1:2" x14ac:dyDescent="0.25">
      <c r="A41" t="s">
        <v>20</v>
      </c>
      <c r="B41" t="str">
        <f>CONCATENATE(A41,",")</f>
        <v>quantity: 11,</v>
      </c>
    </row>
    <row r="42" spans="1:2" x14ac:dyDescent="0.25">
      <c r="A42" t="s">
        <v>8</v>
      </c>
      <c r="B42" t="str">
        <f>CONCATENATE("category:","`",MID(A42,10,10),"`",",")</f>
        <v>category:`natural`,</v>
      </c>
    </row>
    <row r="43" spans="1:2" x14ac:dyDescent="0.25">
      <c r="A43" t="s">
        <v>9</v>
      </c>
      <c r="B43" t="str">
        <f>A43</f>
        <v>favorite: no</v>
      </c>
    </row>
    <row r="44" spans="1:2" x14ac:dyDescent="0.25">
      <c r="B44" t="s">
        <v>115</v>
      </c>
    </row>
    <row r="45" spans="1:2" x14ac:dyDescent="0.25">
      <c r="A45" t="s">
        <v>25</v>
      </c>
      <c r="B45" t="str">
        <f>CONCATENATE("id:","`",MID(A45,5,4),"`",",")</f>
        <v>id:`bp5`,</v>
      </c>
    </row>
    <row r="46" spans="1:2" x14ac:dyDescent="0.25">
      <c r="A46" t="s">
        <v>26</v>
      </c>
      <c r="B46" t="str">
        <f>CONCATENATE("name:","`",MID(A46,7,25),"`",",")</f>
        <v>name:`Agate`,</v>
      </c>
    </row>
    <row r="47" spans="1:2" x14ac:dyDescent="0.25">
      <c r="A47" t="s">
        <v>27</v>
      </c>
      <c r="B47" t="str">
        <f>CONCATENATE("desc:","`",MID(A47,7,200),"`",",")</f>
        <v>desc:`Bead, black agate (dyed), 26x17mm-32x23mm freeform with 0.5-1.5mm hole, B grade, Mohs hardness 6-1/2 to 7. Sold per 8-inch strand, approximately 5 beads.`,</v>
      </c>
    </row>
    <row r="48" spans="1:2" x14ac:dyDescent="0.25">
      <c r="A48" t="s">
        <v>28</v>
      </c>
      <c r="B48" t="str">
        <f>CONCATENATE("color:","`",MID(A48,8,10),"`")</f>
        <v>color:`Agate`</v>
      </c>
    </row>
    <row r="49" spans="1:2" x14ac:dyDescent="0.25">
      <c r="A49" t="s">
        <v>4</v>
      </c>
      <c r="B49" t="str">
        <f>CONCATENATE("material:","`",MID(A49,11,8),"`",",")</f>
        <v>material:`stone`,</v>
      </c>
    </row>
    <row r="50" spans="1:2" x14ac:dyDescent="0.25">
      <c r="A50" t="s">
        <v>13</v>
      </c>
      <c r="B50" t="str">
        <f>CONCATENATE("sold by:","`",MID(A50,10,10),"`",",")</f>
        <v>sold by:`strand`,</v>
      </c>
    </row>
    <row r="51" spans="1:2" x14ac:dyDescent="0.25">
      <c r="A51" t="s">
        <v>29</v>
      </c>
      <c r="B51" t="str">
        <f>CONCATENATE(A51,",")</f>
        <v>price: 34.99,</v>
      </c>
    </row>
    <row r="52" spans="1:2" x14ac:dyDescent="0.25">
      <c r="A52" t="s">
        <v>30</v>
      </c>
      <c r="B52" t="str">
        <f>CONCATENATE(A52,",")</f>
        <v>quantity: 5,</v>
      </c>
    </row>
    <row r="53" spans="1:2" x14ac:dyDescent="0.25">
      <c r="A53" t="s">
        <v>8</v>
      </c>
      <c r="B53" t="str">
        <f>CONCATENATE("category:","`",MID(A53,10,10),"`",",")</f>
        <v>category:`natural`,</v>
      </c>
    </row>
    <row r="54" spans="1:2" x14ac:dyDescent="0.25">
      <c r="A54" t="s">
        <v>9</v>
      </c>
      <c r="B54" t="str">
        <f>A54</f>
        <v>favorite: no</v>
      </c>
    </row>
    <row r="55" spans="1:2" x14ac:dyDescent="0.25">
      <c r="B55" t="s">
        <v>115</v>
      </c>
    </row>
    <row r="56" spans="1:2" x14ac:dyDescent="0.25">
      <c r="A56" t="s">
        <v>31</v>
      </c>
      <c r="B56" t="str">
        <f>CONCATENATE("id:","`",MID(A56,5,4),"`",",")</f>
        <v>id:`wp1`,</v>
      </c>
    </row>
    <row r="57" spans="1:2" x14ac:dyDescent="0.25">
      <c r="A57" t="s">
        <v>32</v>
      </c>
      <c r="B57" t="str">
        <f>CONCATENATE("name:","`",MID(A57,7,25),"`",",")</f>
        <v>name:`Magnesite`,</v>
      </c>
    </row>
    <row r="58" spans="1:2" x14ac:dyDescent="0.25">
      <c r="A58" t="s">
        <v>33</v>
      </c>
      <c r="B58" t="str">
        <f>CONCATENATE("desc:","`",MID(A58,7,200),"`",",")</f>
        <v>desc:`Focal, magnesite (stabilized), white, 20x5mm-39x5mm graduated spike fan, B grade, Mohs hardness 3-1/2 to 4. Sold per 10-piece set.`,</v>
      </c>
    </row>
    <row r="59" spans="1:2" x14ac:dyDescent="0.25">
      <c r="A59" t="s">
        <v>34</v>
      </c>
      <c r="B59" t="str">
        <f>CONCATENATE("color:","`",MID(A59,8,10),"`")</f>
        <v>color:`white`</v>
      </c>
    </row>
    <row r="60" spans="1:2" x14ac:dyDescent="0.25">
      <c r="A60" t="s">
        <v>35</v>
      </c>
      <c r="B60" t="str">
        <f>CONCATENATE("material:","`",MID(A60,11,8),"`",",")</f>
        <v>material:`glass`,</v>
      </c>
    </row>
    <row r="61" spans="1:2" x14ac:dyDescent="0.25">
      <c r="A61" t="s">
        <v>36</v>
      </c>
      <c r="B61" t="str">
        <f>CONCATENATE("sold by:","`",MID(A61,10,10),"`",",")</f>
        <v>sold by:`item`,</v>
      </c>
    </row>
    <row r="62" spans="1:2" x14ac:dyDescent="0.25">
      <c r="A62" t="s">
        <v>6</v>
      </c>
      <c r="B62" t="str">
        <f>CONCATENATE(A62,",")</f>
        <v>price: 19.99,</v>
      </c>
    </row>
    <row r="63" spans="1:2" x14ac:dyDescent="0.25">
      <c r="A63" t="s">
        <v>37</v>
      </c>
      <c r="B63" t="str">
        <f>CONCATENATE(A63,",")</f>
        <v>quantity: 43,</v>
      </c>
    </row>
    <row r="64" spans="1:2" x14ac:dyDescent="0.25">
      <c r="A64" t="s">
        <v>38</v>
      </c>
      <c r="B64" t="str">
        <f>CONCATENATE("category:","`",MID(A64,10,10),"`",",")</f>
        <v>category:` acrylic`,</v>
      </c>
    </row>
    <row r="65" spans="1:2" x14ac:dyDescent="0.25">
      <c r="A65" t="s">
        <v>9</v>
      </c>
      <c r="B65" t="str">
        <f>A65</f>
        <v>favorite: no</v>
      </c>
    </row>
    <row r="66" spans="1:2" x14ac:dyDescent="0.25">
      <c r="B66" t="s">
        <v>115</v>
      </c>
    </row>
    <row r="67" spans="1:2" x14ac:dyDescent="0.25">
      <c r="A67" t="s">
        <v>39</v>
      </c>
      <c r="B67" t="str">
        <f>CONCATENATE("id:","`",MID(A67,5,4),"`",",")</f>
        <v>id:`wp2`,</v>
      </c>
    </row>
    <row r="68" spans="1:2" x14ac:dyDescent="0.25">
      <c r="A68" t="s">
        <v>40</v>
      </c>
      <c r="B68" t="str">
        <f>CONCATENATE("name:","`",MID(A68,7,25),"`",",")</f>
        <v>name:`Selenite`,</v>
      </c>
    </row>
    <row r="69" spans="1:2" x14ac:dyDescent="0.25">
      <c r="A69" t="s">
        <v>41</v>
      </c>
      <c r="B69" t="str">
        <f>CONCATENATE("desc:","`",MID(A69,7,200),"`",",")</f>
        <v>desc:`Bead, selenite (natural), mini to small hand-cut undrilled chip, Mohs hardness 2 to 2-1/2. Sold per 2-ounce pkg.`,</v>
      </c>
    </row>
    <row r="70" spans="1:2" x14ac:dyDescent="0.25">
      <c r="A70" t="s">
        <v>34</v>
      </c>
      <c r="B70" t="str">
        <f>CONCATENATE("color:","`",MID(A70,8,10),"`")</f>
        <v>color:`white`</v>
      </c>
    </row>
    <row r="71" spans="1:2" x14ac:dyDescent="0.25">
      <c r="A71" t="s">
        <v>4</v>
      </c>
      <c r="B71" t="str">
        <f>CONCATENATE("material:","`",MID(A71,11,8),"`",",")</f>
        <v>material:`stone`,</v>
      </c>
    </row>
    <row r="72" spans="1:2" x14ac:dyDescent="0.25">
      <c r="A72" t="s">
        <v>5</v>
      </c>
      <c r="B72" t="str">
        <f>CONCATENATE("sold by:","`",MID(A72,10,10),"`",",")</f>
        <v>sold by:`weight`,</v>
      </c>
    </row>
    <row r="73" spans="1:2" x14ac:dyDescent="0.25">
      <c r="A73" t="s">
        <v>14</v>
      </c>
      <c r="B73" t="str">
        <f>CONCATENATE(A73,",")</f>
        <v>price: 24.99,</v>
      </c>
    </row>
    <row r="74" spans="1:2" x14ac:dyDescent="0.25">
      <c r="A74" t="s">
        <v>42</v>
      </c>
      <c r="B74" t="str">
        <f>CONCATENATE(A74,",")</f>
        <v>quantity: 4,</v>
      </c>
    </row>
    <row r="75" spans="1:2" x14ac:dyDescent="0.25">
      <c r="A75" t="s">
        <v>43</v>
      </c>
      <c r="B75" t="str">
        <f>CONCATENATE("category:","`",MID(A75,10,10),"`",",")</f>
        <v>category:` natural`,</v>
      </c>
    </row>
    <row r="76" spans="1:2" x14ac:dyDescent="0.25">
      <c r="A76" t="s">
        <v>9</v>
      </c>
      <c r="B76" t="str">
        <f>A76</f>
        <v>favorite: no</v>
      </c>
    </row>
    <row r="77" spans="1:2" x14ac:dyDescent="0.25">
      <c r="B77" t="s">
        <v>115</v>
      </c>
    </row>
    <row r="78" spans="1:2" x14ac:dyDescent="0.25">
      <c r="A78" t="s">
        <v>44</v>
      </c>
      <c r="B78" t="str">
        <f>CONCATENATE("id:","`",MID(A78,5,4),"`",",")</f>
        <v>id:`wp3 `,</v>
      </c>
    </row>
    <row r="79" spans="1:2" x14ac:dyDescent="0.25">
      <c r="A79" t="s">
        <v>45</v>
      </c>
      <c r="B79" t="str">
        <f>CONCATENATE("name:","`",MID(A79,7,25),"`",",")</f>
        <v>name:`Howlite`,</v>
      </c>
    </row>
    <row r="80" spans="1:2" x14ac:dyDescent="0.25">
      <c r="A80" t="s">
        <v>46</v>
      </c>
      <c r="B80" t="str">
        <f>CONCATENATE("desc:","`",MID(A80,7,200),"`",",")</f>
        <v>desc:`Bead, white howlite (natural), 8mm round, B grade, Mohs hardness 3 to 3-1/2. Sold per 15-1/2" to 16" strand.`,</v>
      </c>
    </row>
    <row r="81" spans="1:2" x14ac:dyDescent="0.25">
      <c r="A81" t="s">
        <v>34</v>
      </c>
      <c r="B81" t="str">
        <f>CONCATENATE("color:","`",MID(A81,8,10),"`")</f>
        <v>color:`white`</v>
      </c>
    </row>
    <row r="82" spans="1:2" x14ac:dyDescent="0.25">
      <c r="A82" t="s">
        <v>4</v>
      </c>
      <c r="B82" t="str">
        <f>CONCATENATE("material:","`",MID(A82,11,8),"`",",")</f>
        <v>material:`stone`,</v>
      </c>
    </row>
    <row r="83" spans="1:2" x14ac:dyDescent="0.25">
      <c r="A83" t="s">
        <v>13</v>
      </c>
      <c r="B83" t="str">
        <f>CONCATENATE("sold by:","`",MID(A83,10,10),"`",",")</f>
        <v>sold by:`strand`,</v>
      </c>
    </row>
    <row r="84" spans="1:2" x14ac:dyDescent="0.25">
      <c r="A84" t="s">
        <v>19</v>
      </c>
      <c r="B84" t="str">
        <f>CONCATENATE(A84,",")</f>
        <v>price: 29.99,</v>
      </c>
    </row>
    <row r="85" spans="1:2" x14ac:dyDescent="0.25">
      <c r="A85" t="s">
        <v>30</v>
      </c>
      <c r="B85" t="str">
        <f>CONCATENATE(A85,",")</f>
        <v>quantity: 5,</v>
      </c>
    </row>
    <row r="86" spans="1:2" x14ac:dyDescent="0.25">
      <c r="A86" t="s">
        <v>43</v>
      </c>
      <c r="B86" t="str">
        <f>CONCATENATE("category:","`",MID(A86,10,10),"`",",")</f>
        <v>category:` natural`,</v>
      </c>
    </row>
    <row r="87" spans="1:2" x14ac:dyDescent="0.25">
      <c r="A87" t="s">
        <v>9</v>
      </c>
      <c r="B87" t="str">
        <f>A87</f>
        <v>favorite: no</v>
      </c>
    </row>
    <row r="88" spans="1:2" x14ac:dyDescent="0.25">
      <c r="B88" t="s">
        <v>115</v>
      </c>
    </row>
    <row r="89" spans="1:2" x14ac:dyDescent="0.25">
      <c r="A89" t="s">
        <v>47</v>
      </c>
      <c r="B89" t="str">
        <f>CONCATENATE("id:","`",MID(A89,5,4),"`",",")</f>
        <v>id:`wp4`,</v>
      </c>
    </row>
    <row r="90" spans="1:2" x14ac:dyDescent="0.25">
      <c r="A90" t="s">
        <v>45</v>
      </c>
      <c r="B90" t="str">
        <f>CONCATENATE("name:","`",MID(A90,7,25),"`",",")</f>
        <v>name:`Howlite`,</v>
      </c>
    </row>
    <row r="91" spans="1:2" x14ac:dyDescent="0.25">
      <c r="A91" t="s">
        <v>48</v>
      </c>
      <c r="B91" t="str">
        <f>CONCATENATE("desc:","`",MID(A91,7,200),"`",",")</f>
        <v>desc:`Bead, white howlite (natural), 6mm round, C grade, Mohs hardness 3 to 3-1/2. Sold per pkg of (10) 15-1/2" to 16" strands.`,</v>
      </c>
    </row>
    <row r="92" spans="1:2" x14ac:dyDescent="0.25">
      <c r="A92" t="s">
        <v>34</v>
      </c>
      <c r="B92" t="str">
        <f>CONCATENATE("color:","`",MID(A92,8,10),"`")</f>
        <v>color:`white`</v>
      </c>
    </row>
    <row r="93" spans="1:2" x14ac:dyDescent="0.25">
      <c r="A93" t="s">
        <v>4</v>
      </c>
      <c r="B93" t="str">
        <f>CONCATENATE("material:","`",MID(A93,11,8),"`",",")</f>
        <v>material:`stone`,</v>
      </c>
    </row>
    <row r="94" spans="1:2" x14ac:dyDescent="0.25">
      <c r="A94" t="s">
        <v>13</v>
      </c>
      <c r="B94" t="str">
        <f>CONCATENATE("sold by:","`",MID(A94,10,10),"`",",")</f>
        <v>sold by:`strand`,</v>
      </c>
    </row>
    <row r="95" spans="1:2" x14ac:dyDescent="0.25">
      <c r="A95" t="s">
        <v>29</v>
      </c>
      <c r="B95" t="str">
        <f>CONCATENATE(A95,",")</f>
        <v>price: 34.99,</v>
      </c>
    </row>
    <row r="96" spans="1:2" x14ac:dyDescent="0.25">
      <c r="A96" t="s">
        <v>49</v>
      </c>
      <c r="B96" t="str">
        <f>CONCATENATE(A96,",")</f>
        <v>quantity: 45,</v>
      </c>
    </row>
    <row r="97" spans="1:2" x14ac:dyDescent="0.25">
      <c r="A97" t="s">
        <v>43</v>
      </c>
      <c r="B97" t="str">
        <f>CONCATENATE("category:","`",MID(A97,10,10),"`",",")</f>
        <v>category:` natural`,</v>
      </c>
    </row>
    <row r="98" spans="1:2" x14ac:dyDescent="0.25">
      <c r="A98" t="s">
        <v>9</v>
      </c>
      <c r="B98" t="str">
        <f>A98</f>
        <v>favorite: no</v>
      </c>
    </row>
    <row r="99" spans="1:2" x14ac:dyDescent="0.25">
      <c r="B99" t="s">
        <v>115</v>
      </c>
    </row>
    <row r="100" spans="1:2" x14ac:dyDescent="0.25">
      <c r="A100" t="s">
        <v>50</v>
      </c>
      <c r="B100" t="str">
        <f>CONCATENATE("id:","`",MID(A100,5,4),"`",",")</f>
        <v>id:`wp5`,</v>
      </c>
    </row>
    <row r="101" spans="1:2" x14ac:dyDescent="0.25">
      <c r="A101" t="s">
        <v>51</v>
      </c>
      <c r="B101" t="str">
        <f>CONCATENATE("name:","`",MID(A101,7,25),"`",",")</f>
        <v>name:`Czech glass`,</v>
      </c>
    </row>
    <row r="102" spans="1:2" x14ac:dyDescent="0.25">
      <c r="A102" t="s">
        <v>52</v>
      </c>
      <c r="B102" t="str">
        <f>CONCATENATE("desc:","`",MID(A102,7,200),"`",",")</f>
        <v>desc:`Bead, Czech pressed glass, opaque white, 9.5x3mm ring with 3.5mm hole. Sold per pkg of 50.`,</v>
      </c>
    </row>
    <row r="103" spans="1:2" x14ac:dyDescent="0.25">
      <c r="A103" t="s">
        <v>34</v>
      </c>
      <c r="B103" t="str">
        <f>CONCATENATE("color:","`",MID(A103,8,10),"`")</f>
        <v>color:`white`</v>
      </c>
    </row>
    <row r="104" spans="1:2" x14ac:dyDescent="0.25">
      <c r="A104" t="s">
        <v>35</v>
      </c>
      <c r="B104" t="str">
        <f>CONCATENATE("material:","`",MID(A104,11,8),"`",",")</f>
        <v>material:`glass`,</v>
      </c>
    </row>
    <row r="105" spans="1:2" x14ac:dyDescent="0.25">
      <c r="A105" t="s">
        <v>36</v>
      </c>
      <c r="B105" t="str">
        <f>CONCATENATE("sold by:","`",MID(A105,10,10),"`",",")</f>
        <v>sold by:`item`,</v>
      </c>
    </row>
    <row r="106" spans="1:2" x14ac:dyDescent="0.25">
      <c r="A106" t="s">
        <v>53</v>
      </c>
      <c r="B106" t="str">
        <f>CONCATENATE(A106,",")</f>
        <v>price: 39.99,</v>
      </c>
    </row>
    <row r="107" spans="1:2" x14ac:dyDescent="0.25">
      <c r="A107" t="s">
        <v>54</v>
      </c>
      <c r="B107" t="str">
        <f>CONCATENATE(A107,",")</f>
        <v>quantity: 21,</v>
      </c>
    </row>
    <row r="108" spans="1:2" x14ac:dyDescent="0.25">
      <c r="A108" t="s">
        <v>55</v>
      </c>
      <c r="B108" t="str">
        <f>CONCATENATE("category:","`",MID(A108,10,10),"`",",")</f>
        <v>category:` plastic`,</v>
      </c>
    </row>
    <row r="109" spans="1:2" x14ac:dyDescent="0.25">
      <c r="A109" t="s">
        <v>9</v>
      </c>
      <c r="B109" t="str">
        <f>A109</f>
        <v>favorite: no</v>
      </c>
    </row>
    <row r="110" spans="1:2" x14ac:dyDescent="0.25">
      <c r="B110" t="s">
        <v>115</v>
      </c>
    </row>
    <row r="111" spans="1:2" x14ac:dyDescent="0.25">
      <c r="A111" t="s">
        <v>56</v>
      </c>
      <c r="B111" t="str">
        <f>CONCATENATE("id:","`",MID(A111,5,4),"`",",")</f>
        <v>id:`gp1`,</v>
      </c>
    </row>
    <row r="112" spans="1:2" x14ac:dyDescent="0.25">
      <c r="A112" t="s">
        <v>57</v>
      </c>
      <c r="B112" t="str">
        <f>CONCATENATE("name:","`",MID(A112,7,25),"`",",")</f>
        <v>name:`Delica`,</v>
      </c>
    </row>
    <row r="113" spans="1:2" x14ac:dyDescent="0.25">
      <c r="A113" t="s">
        <v>58</v>
      </c>
      <c r="B113" t="str">
        <f>CONCATENATE("desc:","`",MID(A113,7,200),"`",",")</f>
        <v>desc:`Seed bead, Delica�, glass, Duracoat� opaque galvanized silver, (DB1831), #11 round. Sold per 7.5-gram pkg.`,</v>
      </c>
    </row>
    <row r="114" spans="1:2" x14ac:dyDescent="0.25">
      <c r="A114" t="s">
        <v>59</v>
      </c>
      <c r="B114" t="str">
        <f>CONCATENATE("color:","`",MID(A114,8,10),"`")</f>
        <v>color:`grey`</v>
      </c>
    </row>
    <row r="115" spans="1:2" x14ac:dyDescent="0.25">
      <c r="A115" t="s">
        <v>35</v>
      </c>
      <c r="B115" t="str">
        <f>CONCATENATE("material:","`",MID(A115,11,8),"`",",")</f>
        <v>material:`glass`,</v>
      </c>
    </row>
    <row r="116" spans="1:2" x14ac:dyDescent="0.25">
      <c r="A116" t="s">
        <v>5</v>
      </c>
      <c r="B116" t="str">
        <f>CONCATENATE("sold by:","`",MID(A116,10,10),"`",",")</f>
        <v>sold by:`weight`,</v>
      </c>
    </row>
    <row r="117" spans="1:2" x14ac:dyDescent="0.25">
      <c r="A117" t="s">
        <v>6</v>
      </c>
      <c r="B117" t="str">
        <f>CONCATENATE(A117,",")</f>
        <v>price: 19.99,</v>
      </c>
    </row>
    <row r="118" spans="1:2" x14ac:dyDescent="0.25">
      <c r="A118" t="s">
        <v>60</v>
      </c>
      <c r="B118" t="str">
        <f>CONCATENATE(A118,",")</f>
        <v>quantity: 3,</v>
      </c>
    </row>
    <row r="119" spans="1:2" x14ac:dyDescent="0.25">
      <c r="A119" t="s">
        <v>38</v>
      </c>
      <c r="B119" t="str">
        <f>CONCATENATE("category:","`",MID(A119,10,10),"`",",")</f>
        <v>category:` acrylic`,</v>
      </c>
    </row>
    <row r="120" spans="1:2" x14ac:dyDescent="0.25">
      <c r="A120" t="s">
        <v>9</v>
      </c>
      <c r="B120" t="str">
        <f>A120</f>
        <v>favorite: no</v>
      </c>
    </row>
    <row r="121" spans="1:2" x14ac:dyDescent="0.25">
      <c r="B121" t="s">
        <v>115</v>
      </c>
    </row>
    <row r="122" spans="1:2" x14ac:dyDescent="0.25">
      <c r="A122" t="s">
        <v>61</v>
      </c>
      <c r="B122" t="str">
        <f>CONCATENATE("id:","`",MID(A122,5,4),"`",",")</f>
        <v>id:`gp2`,</v>
      </c>
    </row>
    <row r="123" spans="1:2" x14ac:dyDescent="0.25">
      <c r="A123" t="s">
        <v>62</v>
      </c>
      <c r="B123" t="str">
        <f>CONCATENATE("name:","`",MID(A123,7,25),"`",",")</f>
        <v>name:`Cheesewood`,</v>
      </c>
    </row>
    <row r="124" spans="1:2" x14ac:dyDescent="0.25">
      <c r="A124" t="s">
        <v>63</v>
      </c>
      <c r="B124" t="str">
        <f>CONCATENATE("desc:","`",MID(A124,7,200),"`",",")</f>
        <v>desc:`Bead, painted Taiwanese cheesewood (coated), metallic silver, 19-20mm round with 2.5-3mm hole. Sold per 15-1/2" to 16" strand.`,</v>
      </c>
    </row>
    <row r="125" spans="1:2" x14ac:dyDescent="0.25">
      <c r="A125" t="s">
        <v>59</v>
      </c>
      <c r="B125" t="str">
        <f>CONCATENATE("color:","`",MID(A125,8,10),"`")</f>
        <v>color:`grey`</v>
      </c>
    </row>
    <row r="126" spans="1:2" x14ac:dyDescent="0.25">
      <c r="A126" t="s">
        <v>35</v>
      </c>
      <c r="B126" t="str">
        <f>CONCATENATE("material:","`",MID(A126,11,8),"`",",")</f>
        <v>material:`glass`,</v>
      </c>
    </row>
    <row r="127" spans="1:2" x14ac:dyDescent="0.25">
      <c r="A127" t="s">
        <v>13</v>
      </c>
      <c r="B127" t="str">
        <f>CONCATENATE("sold by:","`",MID(A127,10,10),"`",",")</f>
        <v>sold by:`strand`,</v>
      </c>
    </row>
    <row r="128" spans="1:2" x14ac:dyDescent="0.25">
      <c r="A128" t="s">
        <v>14</v>
      </c>
      <c r="B128" t="str">
        <f>CONCATENATE(A128,",")</f>
        <v>price: 24.99,</v>
      </c>
    </row>
    <row r="129" spans="1:2" x14ac:dyDescent="0.25">
      <c r="A129" t="s">
        <v>64</v>
      </c>
      <c r="B129" t="str">
        <f>CONCATENATE(A129,",")</f>
        <v>quantity: 69,</v>
      </c>
    </row>
    <row r="130" spans="1:2" x14ac:dyDescent="0.25">
      <c r="A130" t="s">
        <v>55</v>
      </c>
      <c r="B130" t="str">
        <f>CONCATENATE("category:","`",MID(A130,10,10),"`",",")</f>
        <v>category:` plastic`,</v>
      </c>
    </row>
    <row r="131" spans="1:2" x14ac:dyDescent="0.25">
      <c r="A131" t="s">
        <v>9</v>
      </c>
      <c r="B131" t="str">
        <f>A131</f>
        <v>favorite: no</v>
      </c>
    </row>
    <row r="132" spans="1:2" x14ac:dyDescent="0.25">
      <c r="B132" t="s">
        <v>115</v>
      </c>
    </row>
    <row r="133" spans="1:2" x14ac:dyDescent="0.25">
      <c r="A133" t="s">
        <v>65</v>
      </c>
      <c r="B133" t="str">
        <f>CONCATENATE("id:","`",MID(A133,5,4),"`",",")</f>
        <v>id:`gp3`,</v>
      </c>
    </row>
    <row r="134" spans="1:2" x14ac:dyDescent="0.25">
      <c r="A134" t="s">
        <v>66</v>
      </c>
      <c r="B134" t="str">
        <f>CONCATENATE("name:","`",MID(A134,7,25),"`",",")</f>
        <v>name:`Bead`,</v>
      </c>
    </row>
    <row r="135" spans="1:2" x14ac:dyDescent="0.25">
      <c r="A135" t="s">
        <v>67</v>
      </c>
      <c r="B135" t="str">
        <f>CONCATENATE("desc:","`",MID(A135,7,200),"`",",")</f>
        <v>desc:`Bead, acrylic, silver, 8mm round with stars, 1.75mm hole. Sold per pkg of 100.`,</v>
      </c>
    </row>
    <row r="136" spans="1:2" x14ac:dyDescent="0.25">
      <c r="A136" t="s">
        <v>59</v>
      </c>
      <c r="B136" t="str">
        <f>CONCATENATE("color:","`",MID(A136,8,10),"`")</f>
        <v>color:`grey`</v>
      </c>
    </row>
    <row r="137" spans="1:2" x14ac:dyDescent="0.25">
      <c r="A137" t="s">
        <v>68</v>
      </c>
      <c r="B137" t="str">
        <f>CONCATENATE("material:","`",MID(A137,11,8),"`",",")</f>
        <v>material:`acrylic`,</v>
      </c>
    </row>
    <row r="138" spans="1:2" x14ac:dyDescent="0.25">
      <c r="A138" t="s">
        <v>36</v>
      </c>
      <c r="B138" t="str">
        <f>CONCATENATE("sold by:","`",MID(A138,10,10),"`",",")</f>
        <v>sold by:`item`,</v>
      </c>
    </row>
    <row r="139" spans="1:2" x14ac:dyDescent="0.25">
      <c r="A139" t="s">
        <v>19</v>
      </c>
      <c r="B139" t="str">
        <f>CONCATENATE(A139,",")</f>
        <v>price: 29.99,</v>
      </c>
    </row>
    <row r="140" spans="1:2" x14ac:dyDescent="0.25">
      <c r="A140" t="s">
        <v>30</v>
      </c>
      <c r="B140" t="str">
        <f>CONCATENATE(A140,",")</f>
        <v>quantity: 5,</v>
      </c>
    </row>
    <row r="141" spans="1:2" x14ac:dyDescent="0.25">
      <c r="A141" t="s">
        <v>38</v>
      </c>
      <c r="B141" t="str">
        <f>CONCATENATE("category:","`",MID(A141,10,10),"`",",")</f>
        <v>category:` acrylic`,</v>
      </c>
    </row>
    <row r="142" spans="1:2" x14ac:dyDescent="0.25">
      <c r="A142" t="s">
        <v>9</v>
      </c>
      <c r="B142" t="str">
        <f>A142</f>
        <v>favorite: no</v>
      </c>
    </row>
    <row r="143" spans="1:2" x14ac:dyDescent="0.25">
      <c r="B143" t="s">
        <v>115</v>
      </c>
    </row>
    <row r="144" spans="1:2" x14ac:dyDescent="0.25">
      <c r="A144" t="s">
        <v>69</v>
      </c>
      <c r="B144" t="str">
        <f>CONCATENATE("id:","`",MID(A144,5,4),"`",",")</f>
        <v>id:`gp4`,</v>
      </c>
    </row>
    <row r="145" spans="1:2" x14ac:dyDescent="0.25">
      <c r="A145" t="s">
        <v>70</v>
      </c>
      <c r="B145" t="str">
        <f>CONCATENATE("name:","`",MID(A145,7,25),"`",",")</f>
        <v>name:`Bead mix`,</v>
      </c>
    </row>
    <row r="146" spans="1:2" x14ac:dyDescent="0.25">
      <c r="A146" t="s">
        <v>71</v>
      </c>
      <c r="B146" t="str">
        <f>CONCATENATE("desc:","`",MID(A146,7,200),"`",",")</f>
        <v>desc:`Bead mix, acrylic, opaque silver and black, 7mm double-sided flat round with alphabet letters. Sold per pkg of 200.`,</v>
      </c>
    </row>
    <row r="147" spans="1:2" x14ac:dyDescent="0.25">
      <c r="A147" t="s">
        <v>59</v>
      </c>
      <c r="B147" t="str">
        <f>CONCATENATE("color:","`",MID(A147,8,10),"`")</f>
        <v>color:`grey`</v>
      </c>
    </row>
    <row r="148" spans="1:2" x14ac:dyDescent="0.25">
      <c r="A148" t="s">
        <v>68</v>
      </c>
      <c r="B148" t="str">
        <f>CONCATENATE("material:","`",MID(A148,11,8),"`",",")</f>
        <v>material:`acrylic`,</v>
      </c>
    </row>
    <row r="149" spans="1:2" x14ac:dyDescent="0.25">
      <c r="A149" t="s">
        <v>36</v>
      </c>
      <c r="B149" t="str">
        <f>CONCATENATE("sold by:","`",MID(A149,10,10),"`",",")</f>
        <v>sold by:`item`,</v>
      </c>
    </row>
    <row r="150" spans="1:2" x14ac:dyDescent="0.25">
      <c r="A150" t="s">
        <v>29</v>
      </c>
      <c r="B150" t="str">
        <f>CONCATENATE(A150,",")</f>
        <v>price: 34.99,</v>
      </c>
    </row>
    <row r="151" spans="1:2" x14ac:dyDescent="0.25">
      <c r="A151" t="s">
        <v>72</v>
      </c>
      <c r="B151" t="str">
        <f>CONCATENATE(A151,",")</f>
        <v>quantity: 7,</v>
      </c>
    </row>
    <row r="152" spans="1:2" x14ac:dyDescent="0.25">
      <c r="A152" t="s">
        <v>38</v>
      </c>
      <c r="B152" t="str">
        <f>CONCATENATE("category:","`",MID(A152,10,10),"`",",")</f>
        <v>category:` acrylic`,</v>
      </c>
    </row>
    <row r="153" spans="1:2" x14ac:dyDescent="0.25">
      <c r="A153" t="s">
        <v>9</v>
      </c>
      <c r="B153" t="str">
        <f>A153</f>
        <v>favorite: no</v>
      </c>
    </row>
    <row r="154" spans="1:2" x14ac:dyDescent="0.25">
      <c r="B154" t="s">
        <v>115</v>
      </c>
    </row>
    <row r="155" spans="1:2" x14ac:dyDescent="0.25">
      <c r="A155" t="s">
        <v>73</v>
      </c>
      <c r="B155" t="str">
        <f>CONCATENATE("id:","`",MID(A155,5,4),"`",",")</f>
        <v>id:`gp5`,</v>
      </c>
    </row>
    <row r="156" spans="1:2" x14ac:dyDescent="0.25">
      <c r="A156" t="s">
        <v>74</v>
      </c>
      <c r="B156" t="str">
        <f>CONCATENATE("name:","`",MID(A156,7,25),"`",",")</f>
        <v>name:`Bead crystals`,</v>
      </c>
    </row>
    <row r="157" spans="1:2" x14ac:dyDescent="0.25">
      <c r="A157" t="s">
        <v>75</v>
      </c>
      <c r="B157" t="str">
        <f>CONCATENATE("desc:","`",MID(A157,7,200),"`",",")</f>
        <v>desc:`Bead, Swarovski� crystals, crystal silver night, 4mm Xilion bicone (5328). Sold per pkg of 48.`,</v>
      </c>
    </row>
    <row r="158" spans="1:2" x14ac:dyDescent="0.25">
      <c r="A158" t="s">
        <v>59</v>
      </c>
      <c r="B158" t="str">
        <f>CONCATENATE("color:","`",MID(A158,8,10),"`")</f>
        <v>color:`grey`</v>
      </c>
    </row>
    <row r="159" spans="1:2" x14ac:dyDescent="0.25">
      <c r="A159" t="s">
        <v>35</v>
      </c>
      <c r="B159" t="str">
        <f>CONCATENATE("material:","`",MID(A159,11,8),"`",",")</f>
        <v>material:`glass`,</v>
      </c>
    </row>
    <row r="160" spans="1:2" x14ac:dyDescent="0.25">
      <c r="A160" t="s">
        <v>36</v>
      </c>
      <c r="B160" t="str">
        <f>CONCATENATE("sold by:","`",MID(A160,10,10),"`",",")</f>
        <v>sold by:`item`,</v>
      </c>
    </row>
    <row r="161" spans="1:2" x14ac:dyDescent="0.25">
      <c r="A161" t="s">
        <v>53</v>
      </c>
      <c r="B161" t="str">
        <f>CONCATENATE(A161,",")</f>
        <v>price: 39.99,</v>
      </c>
    </row>
    <row r="162" spans="1:2" x14ac:dyDescent="0.25">
      <c r="A162" t="s">
        <v>76</v>
      </c>
      <c r="B162" t="str">
        <f>CONCATENATE(A162,",")</f>
        <v>quantity: 8,</v>
      </c>
    </row>
    <row r="163" spans="1:2" x14ac:dyDescent="0.25">
      <c r="A163" t="s">
        <v>43</v>
      </c>
      <c r="B163" t="str">
        <f>CONCATENATE("category:","`",MID(A163,10,10),"`",",")</f>
        <v>category:` natural`,</v>
      </c>
    </row>
    <row r="164" spans="1:2" x14ac:dyDescent="0.25">
      <c r="A164" t="s">
        <v>9</v>
      </c>
      <c r="B164" t="str">
        <f>A164</f>
        <v>favorite: no</v>
      </c>
    </row>
    <row r="165" spans="1:2" x14ac:dyDescent="0.25">
      <c r="B165" t="s">
        <v>115</v>
      </c>
    </row>
    <row r="166" spans="1:2" x14ac:dyDescent="0.25">
      <c r="A166" t="s">
        <v>77</v>
      </c>
      <c r="B166" t="str">
        <f>CONCATENATE("id:","`",MID(A166,5,4),"`",",")</f>
        <v>id:`blp1`,</v>
      </c>
    </row>
    <row r="167" spans="1:2" x14ac:dyDescent="0.25">
      <c r="A167" t="s">
        <v>78</v>
      </c>
      <c r="B167" t="str">
        <f>CONCATENATE("name:","`",MID(A167,7,25),"`",",")</f>
        <v>name:`Lampworked glass `,</v>
      </c>
    </row>
    <row r="168" spans="1:2" x14ac:dyDescent="0.25">
      <c r="A168" t="s">
        <v>79</v>
      </c>
      <c r="B168" t="str">
        <f>CONCATENATE("desc:","`",MID(A168,7,200),"`",",")</f>
        <v>desc:`Bead, lampworked glass, multicolored, 22mm double-sided puffed flat round with heart pattern. Sold per pkg of 2.`,</v>
      </c>
    </row>
    <row r="169" spans="1:2" x14ac:dyDescent="0.25">
      <c r="A169" t="s">
        <v>80</v>
      </c>
      <c r="B169" t="str">
        <f>CONCATENATE("color:","`",MID(A169,8,10),"`")</f>
        <v>color:`blue`</v>
      </c>
    </row>
    <row r="170" spans="1:2" x14ac:dyDescent="0.25">
      <c r="A170" t="s">
        <v>35</v>
      </c>
      <c r="B170" t="str">
        <f>CONCATENATE("material:","`",MID(A170,11,8),"`",",")</f>
        <v>material:`glass`,</v>
      </c>
    </row>
    <row r="171" spans="1:2" x14ac:dyDescent="0.25">
      <c r="A171" t="s">
        <v>36</v>
      </c>
      <c r="B171" t="str">
        <f>CONCATENATE("sold by:","`",MID(A171,10,10),"`",",")</f>
        <v>sold by:`item`,</v>
      </c>
    </row>
    <row r="172" spans="1:2" x14ac:dyDescent="0.25">
      <c r="A172" t="s">
        <v>6</v>
      </c>
      <c r="B172" t="str">
        <f>CONCATENATE(A172,",")</f>
        <v>price: 19.99,</v>
      </c>
    </row>
    <row r="173" spans="1:2" x14ac:dyDescent="0.25">
      <c r="A173" t="s">
        <v>81</v>
      </c>
      <c r="B173" t="str">
        <f>CONCATENATE(A173,",")</f>
        <v>quantity: 54,</v>
      </c>
    </row>
    <row r="174" spans="1:2" x14ac:dyDescent="0.25">
      <c r="A174" t="s">
        <v>55</v>
      </c>
      <c r="B174" t="str">
        <f>CONCATENATE("category:","`",MID(A174,10,10),"`",",")</f>
        <v>category:` plastic`,</v>
      </c>
    </row>
    <row r="175" spans="1:2" x14ac:dyDescent="0.25">
      <c r="A175" t="s">
        <v>9</v>
      </c>
      <c r="B175" t="str">
        <f>A175</f>
        <v>favorite: no</v>
      </c>
    </row>
    <row r="176" spans="1:2" x14ac:dyDescent="0.25">
      <c r="B176" t="s">
        <v>115</v>
      </c>
    </row>
    <row r="177" spans="1:2" x14ac:dyDescent="0.25">
      <c r="A177" t="s">
        <v>82</v>
      </c>
      <c r="B177" t="str">
        <f>CONCATENATE("id:","`",MID(A177,5,4),"`",",")</f>
        <v>id:`blp2`,</v>
      </c>
    </row>
    <row r="178" spans="1:2" x14ac:dyDescent="0.25">
      <c r="A178" t="s">
        <v>83</v>
      </c>
      <c r="B178" t="str">
        <f>CONCATENATE("name:","`",MID(A178,7,25),"`",",")</f>
        <v>name:`Carpi blue`,</v>
      </c>
    </row>
    <row r="179" spans="1:2" x14ac:dyDescent="0.25">
      <c r="A179" t="s">
        <v>84</v>
      </c>
      <c r="B179" t="str">
        <f>CONCATENATE("desc:","`",MID(A179,7,200),"`",",")</f>
        <v>desc:`Bead, Swarovski� crystals, Capri blue, 6mm Xilion bicone (5328). Sold per pkg of 24.`,</v>
      </c>
    </row>
    <row r="180" spans="1:2" x14ac:dyDescent="0.25">
      <c r="A180" t="s">
        <v>80</v>
      </c>
      <c r="B180" t="str">
        <f>CONCATENATE("color:","`",MID(A180,8,10),"`")</f>
        <v>color:`blue`</v>
      </c>
    </row>
    <row r="181" spans="1:2" x14ac:dyDescent="0.25">
      <c r="A181" t="s">
        <v>35</v>
      </c>
      <c r="B181" t="str">
        <f>CONCATENATE("material:","`",MID(A181,11,8),"`",",")</f>
        <v>material:`glass`,</v>
      </c>
    </row>
    <row r="182" spans="1:2" x14ac:dyDescent="0.25">
      <c r="A182" t="s">
        <v>36</v>
      </c>
      <c r="B182" t="str">
        <f>CONCATENATE("sold by:","`",MID(A182,10,10),"`",",")</f>
        <v>sold by:`item`,</v>
      </c>
    </row>
    <row r="183" spans="1:2" x14ac:dyDescent="0.25">
      <c r="A183" t="s">
        <v>14</v>
      </c>
      <c r="B183" t="str">
        <f>CONCATENATE(A183,",")</f>
        <v>price: 24.99,</v>
      </c>
    </row>
    <row r="184" spans="1:2" x14ac:dyDescent="0.25">
      <c r="A184" t="s">
        <v>85</v>
      </c>
      <c r="B184" t="str">
        <f>CONCATENATE(A184,",")</f>
        <v>quantity: 14,</v>
      </c>
    </row>
    <row r="185" spans="1:2" x14ac:dyDescent="0.25">
      <c r="A185" t="s">
        <v>43</v>
      </c>
      <c r="B185" t="str">
        <f>CONCATENATE("category:","`",MID(A185,10,10),"`",",")</f>
        <v>category:` natural`,</v>
      </c>
    </row>
    <row r="186" spans="1:2" x14ac:dyDescent="0.25">
      <c r="A186" t="s">
        <v>9</v>
      </c>
      <c r="B186" t="str">
        <f>A186</f>
        <v>favorite: no</v>
      </c>
    </row>
    <row r="187" spans="1:2" x14ac:dyDescent="0.25">
      <c r="B187" t="s">
        <v>115</v>
      </c>
    </row>
    <row r="188" spans="1:2" x14ac:dyDescent="0.25">
      <c r="A188" t="s">
        <v>86</v>
      </c>
      <c r="B188" t="str">
        <f>CONCATENATE("id:","`",MID(A188,5,4),"`",",")</f>
        <v>id:`blp3`,</v>
      </c>
    </row>
    <row r="189" spans="1:2" x14ac:dyDescent="0.25">
      <c r="A189" t="s">
        <v>87</v>
      </c>
      <c r="B189" t="str">
        <f>CONCATENATE("name:","`",MID(A189,7,25),"`",",")</f>
        <v>name:`Lapis lazuli`,</v>
      </c>
    </row>
    <row r="190" spans="1:2" x14ac:dyDescent="0.25">
      <c r="A190" t="s">
        <v>88</v>
      </c>
      <c r="B190" t="str">
        <f>CONCATENATE("desc:","`",MID(A190,7,200),"`",",")</f>
        <v>desc:`Bead, lapis lazuli (natural), medium chip, Mohs hardness 5 to 6. Sold per 36-inch strand.`,</v>
      </c>
    </row>
    <row r="191" spans="1:2" x14ac:dyDescent="0.25">
      <c r="A191" t="s">
        <v>80</v>
      </c>
      <c r="B191" t="str">
        <f>CONCATENATE("color:","`",MID(A191,8,10),"`")</f>
        <v>color:`blue`</v>
      </c>
    </row>
    <row r="192" spans="1:2" x14ac:dyDescent="0.25">
      <c r="A192" t="s">
        <v>4</v>
      </c>
      <c r="B192" t="str">
        <f>CONCATENATE("material:","`",MID(A192,11,8),"`",",")</f>
        <v>material:`stone`,</v>
      </c>
    </row>
    <row r="193" spans="1:2" x14ac:dyDescent="0.25">
      <c r="A193" t="s">
        <v>13</v>
      </c>
      <c r="B193" t="str">
        <f>CONCATENATE("sold by:","`",MID(A193,10,10),"`",",")</f>
        <v>sold by:`strand`,</v>
      </c>
    </row>
    <row r="194" spans="1:2" x14ac:dyDescent="0.25">
      <c r="A194" t="s">
        <v>19</v>
      </c>
      <c r="B194" t="str">
        <f>CONCATENATE(A194,",")</f>
        <v>price: 29.99,</v>
      </c>
    </row>
    <row r="195" spans="1:2" x14ac:dyDescent="0.25">
      <c r="A195" t="s">
        <v>49</v>
      </c>
      <c r="B195" t="str">
        <f>CONCATENATE(A195,",")</f>
        <v>quantity: 45,</v>
      </c>
    </row>
    <row r="196" spans="1:2" x14ac:dyDescent="0.25">
      <c r="A196" t="s">
        <v>43</v>
      </c>
      <c r="B196" t="str">
        <f>CONCATENATE("category:","`",MID(A196,10,10),"`",",")</f>
        <v>category:` natural`,</v>
      </c>
    </row>
    <row r="197" spans="1:2" x14ac:dyDescent="0.25">
      <c r="A197" t="s">
        <v>9</v>
      </c>
      <c r="B197" t="str">
        <f>A197</f>
        <v>favorite: no</v>
      </c>
    </row>
    <row r="198" spans="1:2" x14ac:dyDescent="0.25">
      <c r="B198" t="s">
        <v>115</v>
      </c>
    </row>
    <row r="199" spans="1:2" x14ac:dyDescent="0.25">
      <c r="A199" t="s">
        <v>89</v>
      </c>
      <c r="B199" t="str">
        <f>CONCATENATE("id:","`",MID(A199,5,4),"`",",")</f>
        <v>id:`blp4`,</v>
      </c>
    </row>
    <row r="200" spans="1:2" x14ac:dyDescent="0.25">
      <c r="A200" t="s">
        <v>90</v>
      </c>
      <c r="B200" t="str">
        <f>CONCATENATE("name:","`",MID(A200,7,25),"`",",")</f>
        <v>name:`Celestial glass`,</v>
      </c>
    </row>
    <row r="201" spans="1:2" x14ac:dyDescent="0.25">
      <c r="A201" t="s">
        <v>91</v>
      </c>
      <c r="B201" t="str">
        <f>CONCATENATE("desc:","`",MID(A201,7,200),"`",",")</f>
        <v>desc:`Bead, Celestial Crystal�, transparent turquoise blue, 10x3.5mm / 8x3mm / 6x2mm margarita flower. Sold per pkg of 12.`,</v>
      </c>
    </row>
    <row r="202" spans="1:2" x14ac:dyDescent="0.25">
      <c r="A202" t="s">
        <v>80</v>
      </c>
      <c r="B202" t="str">
        <f>CONCATENATE("color:","`",MID(A202,8,10),"`")</f>
        <v>color:`blue`</v>
      </c>
    </row>
    <row r="203" spans="1:2" x14ac:dyDescent="0.25">
      <c r="A203" t="s">
        <v>35</v>
      </c>
      <c r="B203" t="str">
        <f>CONCATENATE("material:","`",MID(A203,11,8),"`",",")</f>
        <v>material:`glass`,</v>
      </c>
    </row>
    <row r="204" spans="1:2" x14ac:dyDescent="0.25">
      <c r="A204" t="s">
        <v>36</v>
      </c>
      <c r="B204" t="str">
        <f>CONCATENATE("sold by:","`",MID(A204,10,10),"`",",")</f>
        <v>sold by:`item`,</v>
      </c>
    </row>
    <row r="205" spans="1:2" x14ac:dyDescent="0.25">
      <c r="A205" t="s">
        <v>29</v>
      </c>
      <c r="B205" t="str">
        <f>CONCATENATE(A205,",")</f>
        <v>price: 34.99,</v>
      </c>
    </row>
    <row r="206" spans="1:2" x14ac:dyDescent="0.25">
      <c r="A206" t="s">
        <v>7</v>
      </c>
      <c r="B206" t="str">
        <f>CONCATENATE(A206,",")</f>
        <v>quantity: 12,</v>
      </c>
    </row>
    <row r="207" spans="1:2" x14ac:dyDescent="0.25">
      <c r="A207" t="s">
        <v>55</v>
      </c>
      <c r="B207" t="str">
        <f>CONCATENATE("category:","`",MID(A207,10,10),"`",",")</f>
        <v>category:` plastic`,</v>
      </c>
    </row>
    <row r="208" spans="1:2" x14ac:dyDescent="0.25">
      <c r="A208" t="s">
        <v>9</v>
      </c>
      <c r="B208" t="str">
        <f>A208</f>
        <v>favorite: no</v>
      </c>
    </row>
    <row r="209" spans="1:2" x14ac:dyDescent="0.25">
      <c r="B209" t="s">
        <v>115</v>
      </c>
    </row>
    <row r="210" spans="1:2" x14ac:dyDescent="0.25">
      <c r="A210" t="s">
        <v>92</v>
      </c>
      <c r="B210" t="str">
        <f>CONCATENATE("id:","`",MID(A210,5,4),"`",",")</f>
        <v>id:`blp5`,</v>
      </c>
    </row>
    <row r="211" spans="1:2" x14ac:dyDescent="0.25">
      <c r="A211" t="s">
        <v>93</v>
      </c>
      <c r="B211" t="str">
        <f>CONCATENATE("name:","`",MID(A211,7,25),"`",",")</f>
        <v>name:`Turquoise glass`,</v>
      </c>
    </row>
    <row r="212" spans="1:2" x14ac:dyDescent="0.25">
      <c r="A212" t="s">
        <v>94</v>
      </c>
      <c r="B212" t="str">
        <f>CONCATENATE("desc:","`",MID(A212,7,200),"`",",")</f>
        <v>desc:`Bead mix, lampworked glass, turquoise blue with fancy finish, 7x4mm-14x11mm mixed shapes. Sold per pkg of 100-grams, approximately 60-100 beads.`,</v>
      </c>
    </row>
    <row r="213" spans="1:2" x14ac:dyDescent="0.25">
      <c r="A213" t="s">
        <v>80</v>
      </c>
      <c r="B213" t="str">
        <f>CONCATENATE("color:","`",MID(A213,8,10),"`")</f>
        <v>color:`blue`</v>
      </c>
    </row>
    <row r="214" spans="1:2" x14ac:dyDescent="0.25">
      <c r="A214" t="s">
        <v>68</v>
      </c>
      <c r="B214" t="str">
        <f>CONCATENATE("material:","`",MID(A214,11,8),"`",",")</f>
        <v>material:`acrylic`,</v>
      </c>
    </row>
    <row r="215" spans="1:2" x14ac:dyDescent="0.25">
      <c r="A215" t="s">
        <v>5</v>
      </c>
      <c r="B215" t="str">
        <f>CONCATENATE("sold by:","`",MID(A215,10,10),"`",",")</f>
        <v>sold by:`weight`,</v>
      </c>
    </row>
    <row r="216" spans="1:2" x14ac:dyDescent="0.25">
      <c r="A216" t="s">
        <v>53</v>
      </c>
      <c r="B216" t="str">
        <f>CONCATENATE(A216,",")</f>
        <v>price: 39.99,</v>
      </c>
    </row>
    <row r="217" spans="1:2" x14ac:dyDescent="0.25">
      <c r="A217" t="s">
        <v>95</v>
      </c>
      <c r="B217" t="str">
        <f>CONCATENATE(A217,",")</f>
        <v>quantity: 23,</v>
      </c>
    </row>
    <row r="218" spans="1:2" x14ac:dyDescent="0.25">
      <c r="A218" t="s">
        <v>38</v>
      </c>
      <c r="B218" t="str">
        <f>CONCATENATE("category:","`",MID(A218,10,10),"`",",")</f>
        <v>category:` acrylic`,</v>
      </c>
    </row>
    <row r="219" spans="1:2" x14ac:dyDescent="0.25">
      <c r="A219" t="s">
        <v>9</v>
      </c>
      <c r="B219" t="str">
        <f>A219</f>
        <v>favorite: no</v>
      </c>
    </row>
    <row r="220" spans="1:2" x14ac:dyDescent="0.25">
      <c r="B220" t="s">
        <v>115</v>
      </c>
    </row>
    <row r="221" spans="1:2" x14ac:dyDescent="0.25">
      <c r="A221" t="s">
        <v>96</v>
      </c>
      <c r="B221" t="str">
        <f>CONCATENATE("id:","`",MID(A221,5,4),"`",",")</f>
        <v>id:`rp1 `,</v>
      </c>
    </row>
    <row r="222" spans="1:2" x14ac:dyDescent="0.25">
      <c r="A222" t="s">
        <v>97</v>
      </c>
      <c r="B222" t="str">
        <f>CONCATENATE("name:","`",MID(A222,7,25),"`",",")</f>
        <v>name:`Multicolored glass`,</v>
      </c>
    </row>
    <row r="223" spans="1:2" x14ac:dyDescent="0.25">
      <c r="A223" t="s">
        <v>98</v>
      </c>
      <c r="B223" t="str">
        <f>CONCATENATE("desc:","`",MID(A223,7,200),"`",",")</f>
        <v>desc:`Bead, lampworked glass, multicolored, 28x17mm-31x17mm cardinal with folded wings and 2.6mm hole. Sold per pkg of 2.`,</v>
      </c>
    </row>
    <row r="224" spans="1:2" x14ac:dyDescent="0.25">
      <c r="A224" t="s">
        <v>99</v>
      </c>
      <c r="B224" t="str">
        <f>CONCATENATE("color:","`",MID(A224,8,10),"`")</f>
        <v>color:`red`</v>
      </c>
    </row>
    <row r="225" spans="1:2" x14ac:dyDescent="0.25">
      <c r="A225" t="s">
        <v>68</v>
      </c>
      <c r="B225" t="str">
        <f>CONCATENATE("material:","`",MID(A225,11,8),"`",",")</f>
        <v>material:`acrylic`,</v>
      </c>
    </row>
    <row r="226" spans="1:2" x14ac:dyDescent="0.25">
      <c r="A226" t="s">
        <v>36</v>
      </c>
      <c r="B226" t="str">
        <f>CONCATENATE("sold by:","`",MID(A226,10,10),"`",",")</f>
        <v>sold by:`item`,</v>
      </c>
    </row>
    <row r="227" spans="1:2" x14ac:dyDescent="0.25">
      <c r="A227" t="s">
        <v>6</v>
      </c>
      <c r="B227" t="str">
        <f>CONCATENATE(A227,",")</f>
        <v>price: 19.99,</v>
      </c>
    </row>
    <row r="228" spans="1:2" x14ac:dyDescent="0.25">
      <c r="A228" t="s">
        <v>100</v>
      </c>
      <c r="B228" t="str">
        <f>CONCATENATE(A228,",")</f>
        <v>quantity: 87,</v>
      </c>
    </row>
    <row r="229" spans="1:2" x14ac:dyDescent="0.25">
      <c r="A229" t="s">
        <v>38</v>
      </c>
      <c r="B229" t="str">
        <f>CONCATENATE("category:","`",MID(A229,10,10),"`",",")</f>
        <v>category:` acrylic`,</v>
      </c>
    </row>
    <row r="230" spans="1:2" x14ac:dyDescent="0.25">
      <c r="A230" t="s">
        <v>9</v>
      </c>
      <c r="B230" t="str">
        <f>A230</f>
        <v>favorite: no</v>
      </c>
    </row>
    <row r="231" spans="1:2" x14ac:dyDescent="0.25">
      <c r="B231" t="s">
        <v>115</v>
      </c>
    </row>
    <row r="232" spans="1:2" x14ac:dyDescent="0.25">
      <c r="A232" t="s">
        <v>101</v>
      </c>
      <c r="B232" t="str">
        <f>CONCATENATE("id:","`",MID(A232,5,4),"`",",")</f>
        <v>id:`rp2`,</v>
      </c>
    </row>
    <row r="233" spans="1:2" x14ac:dyDescent="0.25">
      <c r="A233" t="s">
        <v>102</v>
      </c>
      <c r="B233" t="str">
        <f>CONCATENATE("name:","`",MID(A233,7,25),"`",",")</f>
        <v>name:`Inlay chip  `,</v>
      </c>
    </row>
    <row r="234" spans="1:2" x14ac:dyDescent="0.25">
      <c r="A234" t="s">
        <v>103</v>
      </c>
      <c r="B234" t="str">
        <f>CONCATENATE("desc:","`",MID(A234,7,200),"`",",")</f>
        <v>desc:`Inlay chip, "coral" (resin) (imitation), red, mini undrilled chip. Sold per 50-gram pkg, approximately 550-700 pieces.`,</v>
      </c>
    </row>
    <row r="235" spans="1:2" x14ac:dyDescent="0.25">
      <c r="A235" t="s">
        <v>99</v>
      </c>
      <c r="B235" t="str">
        <f>CONCATENATE("color:","`",MID(A235,8,10),"`")</f>
        <v>color:`red`</v>
      </c>
    </row>
    <row r="236" spans="1:2" x14ac:dyDescent="0.25">
      <c r="A236" t="s">
        <v>4</v>
      </c>
      <c r="B236" t="str">
        <f>CONCATENATE("material:","`",MID(A236,11,8),"`",",")</f>
        <v>material:`stone`,</v>
      </c>
    </row>
    <row r="237" spans="1:2" x14ac:dyDescent="0.25">
      <c r="A237" t="s">
        <v>5</v>
      </c>
      <c r="B237" t="str">
        <f>CONCATENATE("sold by:","`",MID(A237,10,10),"`",",")</f>
        <v>sold by:`weight`,</v>
      </c>
    </row>
    <row r="238" spans="1:2" x14ac:dyDescent="0.25">
      <c r="A238" t="s">
        <v>14</v>
      </c>
      <c r="B238" t="str">
        <f>CONCATENATE(A238,",")</f>
        <v>price: 24.99,</v>
      </c>
    </row>
    <row r="239" spans="1:2" x14ac:dyDescent="0.25">
      <c r="A239" t="s">
        <v>7</v>
      </c>
      <c r="B239" t="str">
        <f>CONCATENATE(A239,",")</f>
        <v>quantity: 12,</v>
      </c>
    </row>
    <row r="240" spans="1:2" x14ac:dyDescent="0.25">
      <c r="A240" t="s">
        <v>38</v>
      </c>
      <c r="B240" t="str">
        <f>CONCATENATE("category:","`",MID(A240,10,10),"`",",")</f>
        <v>category:` acrylic`,</v>
      </c>
    </row>
    <row r="241" spans="1:2" x14ac:dyDescent="0.25">
      <c r="A241" t="s">
        <v>9</v>
      </c>
      <c r="B241" t="str">
        <f>A241</f>
        <v>favorite: no</v>
      </c>
    </row>
    <row r="242" spans="1:2" x14ac:dyDescent="0.25">
      <c r="B242" t="s">
        <v>115</v>
      </c>
    </row>
    <row r="243" spans="1:2" x14ac:dyDescent="0.25">
      <c r="A243" t="s">
        <v>104</v>
      </c>
      <c r="B243" t="str">
        <f>CONCATENATE("id:","`",MID(A243,5,4),"`",",")</f>
        <v>id:`rp3`,</v>
      </c>
    </row>
    <row r="244" spans="1:2" x14ac:dyDescent="0.25">
      <c r="A244" t="s">
        <v>105</v>
      </c>
      <c r="B244" t="str">
        <f>CONCATENATE("name:","`",MID(A244,7,25),"`",",")</f>
        <v>name:`Siam`,</v>
      </c>
    </row>
    <row r="245" spans="1:2" x14ac:dyDescent="0.25">
      <c r="A245" t="s">
        <v>106</v>
      </c>
      <c r="B245" t="str">
        <f>CONCATENATE("desc:","`",MID(A245,7,200),"`",",")</f>
        <v>desc:`Bead, Swarovski� crystals, Siam, 10mm faceted heart (5742). Sold per pkg of 2.`,</v>
      </c>
    </row>
    <row r="246" spans="1:2" x14ac:dyDescent="0.25">
      <c r="A246" t="s">
        <v>99</v>
      </c>
      <c r="B246" t="str">
        <f>CONCATENATE("color:","`",MID(A246,8,10),"`")</f>
        <v>color:`red`</v>
      </c>
    </row>
    <row r="247" spans="1:2" x14ac:dyDescent="0.25">
      <c r="A247" t="s">
        <v>35</v>
      </c>
      <c r="B247" t="str">
        <f>CONCATENATE("material:","`",MID(A247,11,8),"`",",")</f>
        <v>material:`glass`,</v>
      </c>
    </row>
    <row r="248" spans="1:2" x14ac:dyDescent="0.25">
      <c r="A248" t="s">
        <v>36</v>
      </c>
      <c r="B248" t="str">
        <f>CONCATENATE("sold by:","`",MID(A248,10,10),"`",",")</f>
        <v>sold by:`item`,</v>
      </c>
    </row>
    <row r="249" spans="1:2" x14ac:dyDescent="0.25">
      <c r="A249" t="s">
        <v>19</v>
      </c>
      <c r="B249" t="str">
        <f>CONCATENATE(A249,",")</f>
        <v>price: 29.99,</v>
      </c>
    </row>
    <row r="250" spans="1:2" x14ac:dyDescent="0.25">
      <c r="A250" t="s">
        <v>49</v>
      </c>
      <c r="B250" t="str">
        <f>CONCATENATE(A250,",")</f>
        <v>quantity: 45,</v>
      </c>
    </row>
    <row r="251" spans="1:2" x14ac:dyDescent="0.25">
      <c r="A251" t="s">
        <v>43</v>
      </c>
      <c r="B251" t="str">
        <f>CONCATENATE("category:","`",MID(A251,10,10),"`",",")</f>
        <v>category:` natural`,</v>
      </c>
    </row>
    <row r="252" spans="1:2" x14ac:dyDescent="0.25">
      <c r="A252" t="s">
        <v>9</v>
      </c>
      <c r="B252" t="str">
        <f>A252</f>
        <v>favorite: no</v>
      </c>
    </row>
    <row r="253" spans="1:2" x14ac:dyDescent="0.25">
      <c r="B253" t="s">
        <v>115</v>
      </c>
    </row>
    <row r="254" spans="1:2" x14ac:dyDescent="0.25">
      <c r="A254" t="s">
        <v>107</v>
      </c>
      <c r="B254" t="str">
        <f>CONCATENATE("id:","`",MID(A254,5,4),"`",",")</f>
        <v>id:`rp4`,</v>
      </c>
    </row>
    <row r="255" spans="1:2" x14ac:dyDescent="0.25">
      <c r="A255" t="s">
        <v>108</v>
      </c>
      <c r="B255" t="str">
        <f>CONCATENATE("name:","`",MID(A255,7,25),"`",",")</f>
        <v>name:`Pewter`,</v>
      </c>
    </row>
    <row r="256" spans="1:2" x14ac:dyDescent="0.25">
      <c r="A256" t="s">
        <v>109</v>
      </c>
      <c r="B256" t="str">
        <f>CONCATENATE("desc:","`",MID(A256,7,200),"`",",")</f>
        <v>desc:`Bead, crystal and antique silver-plated "pewter" (zinc-based alloy), transparent red and clear, 23mm angel. Sold per pkg of 4.`,</v>
      </c>
    </row>
    <row r="257" spans="1:2" x14ac:dyDescent="0.25">
      <c r="A257" t="s">
        <v>99</v>
      </c>
      <c r="B257" t="str">
        <f>CONCATENATE("color:","`",MID(A257,8,10),"`")</f>
        <v>color:`red`</v>
      </c>
    </row>
    <row r="258" spans="1:2" x14ac:dyDescent="0.25">
      <c r="A258" t="s">
        <v>35</v>
      </c>
      <c r="B258" t="str">
        <f>CONCATENATE("material:","`",MID(A258,11,8),"`",",")</f>
        <v>material:`glass`,</v>
      </c>
    </row>
    <row r="259" spans="1:2" x14ac:dyDescent="0.25">
      <c r="A259" t="s">
        <v>36</v>
      </c>
      <c r="B259" t="str">
        <f>CONCATENATE("sold by:","`",MID(A259,10,10),"`",",")</f>
        <v>sold by:`item`,</v>
      </c>
    </row>
    <row r="260" spans="1:2" x14ac:dyDescent="0.25">
      <c r="A260" t="s">
        <v>29</v>
      </c>
      <c r="B260" t="str">
        <f>CONCATENATE(A260,",")</f>
        <v>price: 34.99,</v>
      </c>
    </row>
    <row r="261" spans="1:2" x14ac:dyDescent="0.25">
      <c r="A261" t="s">
        <v>81</v>
      </c>
      <c r="B261" t="str">
        <f>CONCATENATE(A261,",")</f>
        <v>quantity: 54,</v>
      </c>
    </row>
    <row r="262" spans="1:2" x14ac:dyDescent="0.25">
      <c r="A262" t="s">
        <v>55</v>
      </c>
      <c r="B262" t="str">
        <f>CONCATENATE("category:","`",MID(A262,10,10),"`",",")</f>
        <v>category:` plastic`,</v>
      </c>
    </row>
    <row r="263" spans="1:2" x14ac:dyDescent="0.25">
      <c r="A263" t="s">
        <v>9</v>
      </c>
      <c r="B263" t="str">
        <f>A263</f>
        <v>favorite: no</v>
      </c>
    </row>
    <row r="264" spans="1:2" x14ac:dyDescent="0.25">
      <c r="B264" t="s">
        <v>115</v>
      </c>
    </row>
    <row r="265" spans="1:2" x14ac:dyDescent="0.25">
      <c r="A265" t="s">
        <v>110</v>
      </c>
      <c r="B265" t="str">
        <f>CONCATENATE("id:","`",MID(A265,5,4),"`",",")</f>
        <v>id:`rp5`,</v>
      </c>
    </row>
    <row r="266" spans="1:2" x14ac:dyDescent="0.25">
      <c r="A266" t="s">
        <v>111</v>
      </c>
      <c r="B266" t="str">
        <f>CONCATENATE("name:","`",MID(A266,7,25),"`",",")</f>
        <v>name:`Santa`,</v>
      </c>
    </row>
    <row r="267" spans="1:2" x14ac:dyDescent="0.25">
      <c r="A267" t="s">
        <v>112</v>
      </c>
      <c r="B267" t="str">
        <f>CONCATENATE("desc:","`",MID(A267,7,200),"`",",")</f>
        <v>desc:`Bead, lampworked glass, white and red, 23x14mm Santa. Sold per pkg of 2.`,</v>
      </c>
    </row>
    <row r="268" spans="1:2" x14ac:dyDescent="0.25">
      <c r="A268" t="s">
        <v>99</v>
      </c>
      <c r="B268" t="str">
        <f>CONCATENATE("color:","`",MID(A268,8,10),"`")</f>
        <v>color:`red`</v>
      </c>
    </row>
    <row r="269" spans="1:2" x14ac:dyDescent="0.25">
      <c r="A269" t="s">
        <v>35</v>
      </c>
      <c r="B269" t="str">
        <f>CONCATENATE("material:","`",MID(A269,11,8),"`",",")</f>
        <v>material:`glass`,</v>
      </c>
    </row>
    <row r="270" spans="1:2" x14ac:dyDescent="0.25">
      <c r="A270" t="s">
        <v>36</v>
      </c>
      <c r="B270" t="str">
        <f>CONCATENATE("sold by:","`",MID(A270,10,10),"`",",")</f>
        <v>sold by:`item`,</v>
      </c>
    </row>
    <row r="271" spans="1:2" x14ac:dyDescent="0.25">
      <c r="A271" t="s">
        <v>53</v>
      </c>
      <c r="B271" t="str">
        <f>CONCATENATE(A271,",")</f>
        <v>price: 39.99,</v>
      </c>
    </row>
    <row r="272" spans="1:2" x14ac:dyDescent="0.25">
      <c r="A272" t="s">
        <v>113</v>
      </c>
      <c r="B272" t="str">
        <f>CONCATENATE(A272,",")</f>
        <v>quantity: 65,</v>
      </c>
    </row>
    <row r="273" spans="1:2" x14ac:dyDescent="0.25">
      <c r="A273" t="s">
        <v>43</v>
      </c>
      <c r="B273" t="str">
        <f>CONCATENATE("category:","`",MID(A273,10,10),"`",",")</f>
        <v>category:` natural`,</v>
      </c>
    </row>
    <row r="274" spans="1:2" x14ac:dyDescent="0.25">
      <c r="A274" t="s">
        <v>9</v>
      </c>
      <c r="B274" t="str">
        <f>A274</f>
        <v>favorite: no</v>
      </c>
    </row>
    <row r="275" spans="1:2" x14ac:dyDescent="0.25">
      <c r="B275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</dc:creator>
  <cp:lastModifiedBy>Inna</cp:lastModifiedBy>
  <dcterms:created xsi:type="dcterms:W3CDTF">2019-11-30T18:50:51Z</dcterms:created>
  <dcterms:modified xsi:type="dcterms:W3CDTF">2019-11-30T19:06:33Z</dcterms:modified>
</cp:coreProperties>
</file>