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<sst xmlns="http://schemas.openxmlformats.org/spreadsheetml/2006/main" count="41" uniqueCount="27">
  <si>
    <t>Дата</t>
  </si>
  <si>
    <t>Описание</t>
  </si>
  <si>
    <t>Сумма</t>
  </si>
  <si>
    <t>04.01.2023</t>
  </si>
  <si>
    <t>Продукты</t>
  </si>
  <si>
    <t>08.01.2023</t>
  </si>
  <si>
    <t>Проезд</t>
  </si>
  <si>
    <t>найти расходы где сумма более 800</t>
  </si>
  <si>
    <t>найти расходы не равные 0 и сумма равна 50</t>
  </si>
  <si>
    <t xml:space="preserve">найти расходы не равные 0 </t>
  </si>
  <si>
    <t>найти дату. когда заказывали такси и сумма была более 700</t>
  </si>
  <si>
    <t>10.01.2023</t>
  </si>
  <si>
    <t>12.01.2023</t>
  </si>
  <si>
    <t>13.01.2023</t>
  </si>
  <si>
    <t>Такси</t>
  </si>
  <si>
    <t>15.01.2023</t>
  </si>
  <si>
    <t>Ужин в кафе</t>
  </si>
  <si>
    <t>18.01.2023</t>
  </si>
  <si>
    <t>Подарок Кириллу на др</t>
  </si>
  <si>
    <t>20.01.2023</t>
  </si>
  <si>
    <t>23.01.2023</t>
  </si>
  <si>
    <t>24.01.2023</t>
  </si>
  <si>
    <t>Стрижка</t>
  </si>
  <si>
    <t>26.01.2023</t>
  </si>
  <si>
    <t>Театр</t>
  </si>
  <si>
    <t>28.01.2023</t>
  </si>
  <si>
    <t>30.01.2023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</si>
</sst>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.38"/>
    <col customWidth="1" min="11" max="11" width="30.63"/>
    <col customWidth="1" min="12" max="12" width="38.63"/>
    <col customWidth="1" min="13" max="13" width="23.63"/>
    <col customWidth="1" min="14" max="14" width="50.25"/>
  </cols>
  <sheetData>
    <row r="1">
      <c r="A1" s="1"/>
      <c r="D1" s="1"/>
      <c r="G1" s="1" t="s">
        <v>0</v>
      </c>
      <c r="H1" s="1" t="s">
        <v>1</v>
      </c>
      <c r="I1" s="1" t="s">
        <v>2</v>
      </c>
    </row>
    <row r="2">
      <c r="G2" s="2" t="s">
        <v>3</v>
      </c>
      <c r="H2" s="2" t="s">
        <v>4</v>
      </c>
      <c r="I2" s="2">
        <v>1700.0</v>
      </c>
    </row>
    <row r="3">
      <c r="G3" s="2" t="s">
        <v>5</v>
      </c>
      <c r="H3" s="2" t="s">
        <v>6</v>
      </c>
      <c r="I3" s="2">
        <v>50.0</v>
      </c>
      <c r="K3" s="3" t="s">
        <v>7</v>
      </c>
      <c r="L3" s="3" t="s">
        <v>8</v>
      </c>
      <c r="M3" s="3" t="s">
        <v>9</v>
      </c>
      <c r="N3" s="3" t="s">
        <v>10</v>
      </c>
    </row>
    <row r="4">
      <c r="G4" s="2" t="s">
        <v>11</v>
      </c>
      <c r="H4" s="2" t="s">
        <v>4</v>
      </c>
      <c r="I4" s="2">
        <v>2825.0</v>
      </c>
      <c r="K4" s="4" t="str">
        <f>IFERROR(__xludf.DUMMYFUNCTION("query (G2:I18, ""SELECT H WHERE I &gt;= 800"")"),"Продукты")</f>
        <v>Продукты</v>
      </c>
      <c r="L4" s="4" t="str">
        <f>IFERROR(__xludf.DUMMYFUNCTION("query (G2:I18, ""SELECT H WHERE I IS NOT NULL AND I = 50"")"),"Проезд")</f>
        <v>Проезд</v>
      </c>
      <c r="M4" s="4" t="str">
        <f>IFERROR(__xludf.DUMMYFUNCTION("query (G2:I18, ""SELECT H WHERE I IS NOT NULL"")"),"Продукты")</f>
        <v>Продукты</v>
      </c>
      <c r="N4" s="4" t="str">
        <f>IFERROR(__xludf.DUMMYFUNCTION("query (G2:I18, ""SELECT G WHERE H ='Такси' AND I &gt;= 700"")"),"20.01.2023")</f>
        <v>20.01.2023</v>
      </c>
    </row>
    <row r="5">
      <c r="G5" s="2" t="s">
        <v>12</v>
      </c>
      <c r="H5" s="2" t="s">
        <v>6</v>
      </c>
      <c r="I5" s="2">
        <v>50.0</v>
      </c>
      <c r="K5" s="4" t="str">
        <f>IFERROR(__xludf.DUMMYFUNCTION("""COMPUTED_VALUE"""),"Продукты")</f>
        <v>Продукты</v>
      </c>
      <c r="L5" s="4" t="str">
        <f>IFERROR(__xludf.DUMMYFUNCTION("""COMPUTED_VALUE"""),"Проезд")</f>
        <v>Проезд</v>
      </c>
      <c r="M5" s="4" t="str">
        <f>IFERROR(__xludf.DUMMYFUNCTION("""COMPUTED_VALUE"""),"Проезд")</f>
        <v>Проезд</v>
      </c>
      <c r="N5" s="4" t="str">
        <f>IFERROR(__xludf.DUMMYFUNCTION("""COMPUTED_VALUE"""),"26.01.2023")</f>
        <v>26.01.2023</v>
      </c>
    </row>
    <row r="6">
      <c r="G6" s="2" t="s">
        <v>13</v>
      </c>
      <c r="H6" s="2" t="s">
        <v>14</v>
      </c>
      <c r="I6" s="2">
        <v>600.0</v>
      </c>
      <c r="K6" s="4" t="str">
        <f>IFERROR(__xludf.DUMMYFUNCTION("""COMPUTED_VALUE"""),"Ужин в кафе")</f>
        <v>Ужин в кафе</v>
      </c>
      <c r="L6" s="4" t="str">
        <f>IFERROR(__xludf.DUMMYFUNCTION("""COMPUTED_VALUE"""),"Проезд")</f>
        <v>Проезд</v>
      </c>
      <c r="M6" s="4" t="str">
        <f>IFERROR(__xludf.DUMMYFUNCTION("""COMPUTED_VALUE"""),"Продукты")</f>
        <v>Продукты</v>
      </c>
    </row>
    <row r="7">
      <c r="G7" s="2" t="s">
        <v>15</v>
      </c>
      <c r="H7" s="2" t="s">
        <v>16</v>
      </c>
      <c r="I7" s="2">
        <v>2325.0</v>
      </c>
      <c r="K7" s="4" t="str">
        <f>IFERROR(__xludf.DUMMYFUNCTION("""COMPUTED_VALUE"""),"Подарок Кириллу на др")</f>
        <v>Подарок Кириллу на др</v>
      </c>
      <c r="L7" s="4" t="str">
        <f>IFERROR(__xludf.DUMMYFUNCTION("""COMPUTED_VALUE"""),"Проезд")</f>
        <v>Проезд</v>
      </c>
      <c r="M7" s="4" t="str">
        <f>IFERROR(__xludf.DUMMYFUNCTION("""COMPUTED_VALUE"""),"Проезд")</f>
        <v>Проезд</v>
      </c>
    </row>
    <row r="8">
      <c r="G8" s="2" t="s">
        <v>17</v>
      </c>
      <c r="H8" s="2" t="s">
        <v>18</v>
      </c>
      <c r="I8" s="2">
        <v>2000.0</v>
      </c>
      <c r="K8" s="4" t="str">
        <f>IFERROR(__xludf.DUMMYFUNCTION("""COMPUTED_VALUE"""),"Такси")</f>
        <v>Такси</v>
      </c>
      <c r="L8" s="4" t="str">
        <f>IFERROR(__xludf.DUMMYFUNCTION("""COMPUTED_VALUE"""),"Проезд")</f>
        <v>Проезд</v>
      </c>
      <c r="M8" s="4" t="str">
        <f>IFERROR(__xludf.DUMMYFUNCTION("""COMPUTED_VALUE"""),"Такси")</f>
        <v>Такси</v>
      </c>
    </row>
    <row r="9">
      <c r="G9" s="2" t="s">
        <v>19</v>
      </c>
      <c r="H9" s="2" t="s">
        <v>6</v>
      </c>
      <c r="I9" s="2">
        <v>50.0</v>
      </c>
      <c r="K9" s="4" t="str">
        <f>IFERROR(__xludf.DUMMYFUNCTION("""COMPUTED_VALUE"""),"Продукты")</f>
        <v>Продукты</v>
      </c>
      <c r="M9" s="4" t="str">
        <f>IFERROR(__xludf.DUMMYFUNCTION("""COMPUTED_VALUE"""),"Ужин в кафе")</f>
        <v>Ужин в кафе</v>
      </c>
    </row>
    <row r="10">
      <c r="G10" s="2" t="s">
        <v>19</v>
      </c>
      <c r="H10" s="2" t="s">
        <v>14</v>
      </c>
      <c r="I10" s="2">
        <v>800.0</v>
      </c>
      <c r="K10" s="4" t="str">
        <f>IFERROR(__xludf.DUMMYFUNCTION("""COMPUTED_VALUE"""),"Театр")</f>
        <v>Театр</v>
      </c>
      <c r="M10" s="4" t="str">
        <f>IFERROR(__xludf.DUMMYFUNCTION("""COMPUTED_VALUE"""),"Подарок Кириллу на др")</f>
        <v>Подарок Кириллу на др</v>
      </c>
    </row>
    <row r="11">
      <c r="G11" s="2" t="s">
        <v>20</v>
      </c>
      <c r="H11" s="2" t="s">
        <v>4</v>
      </c>
      <c r="I11" s="2">
        <v>1870.0</v>
      </c>
      <c r="M11" s="4" t="str">
        <f>IFERROR(__xludf.DUMMYFUNCTION("""COMPUTED_VALUE"""),"Проезд")</f>
        <v>Проезд</v>
      </c>
    </row>
    <row r="12">
      <c r="G12" s="2" t="s">
        <v>21</v>
      </c>
      <c r="H12" s="2" t="s">
        <v>22</v>
      </c>
      <c r="I12" s="2">
        <v>500.0</v>
      </c>
      <c r="M12" s="4" t="str">
        <f>IFERROR(__xludf.DUMMYFUNCTION("""COMPUTED_VALUE"""),"Такси")</f>
        <v>Такси</v>
      </c>
    </row>
    <row r="13">
      <c r="G13" s="2" t="s">
        <v>21</v>
      </c>
      <c r="H13" s="2" t="s">
        <v>6</v>
      </c>
      <c r="I13" s="2">
        <v>50.0</v>
      </c>
      <c r="M13" s="4" t="str">
        <f>IFERROR(__xludf.DUMMYFUNCTION("""COMPUTED_VALUE"""),"Продукты")</f>
        <v>Продукты</v>
      </c>
    </row>
    <row r="14">
      <c r="G14" s="2" t="s">
        <v>23</v>
      </c>
      <c r="H14" s="2" t="s">
        <v>24</v>
      </c>
      <c r="I14" s="2">
        <v>1500.0</v>
      </c>
      <c r="M14" s="4" t="str">
        <f>IFERROR(__xludf.DUMMYFUNCTION("""COMPUTED_VALUE"""),"Стрижка")</f>
        <v>Стрижка</v>
      </c>
    </row>
    <row r="15">
      <c r="G15" s="2" t="s">
        <v>23</v>
      </c>
      <c r="H15" s="2" t="s">
        <v>6</v>
      </c>
      <c r="I15" s="2">
        <v>50.0</v>
      </c>
      <c r="M15" s="4" t="str">
        <f>IFERROR(__xludf.DUMMYFUNCTION("""COMPUTED_VALUE"""),"Проезд")</f>
        <v>Проезд</v>
      </c>
    </row>
    <row r="16">
      <c r="G16" s="2" t="s">
        <v>23</v>
      </c>
      <c r="H16" s="2" t="s">
        <v>14</v>
      </c>
      <c r="I16" s="2">
        <v>700.0</v>
      </c>
      <c r="M16" s="4" t="str">
        <f>IFERROR(__xludf.DUMMYFUNCTION("""COMPUTED_VALUE"""),"Театр")</f>
        <v>Театр</v>
      </c>
    </row>
    <row r="17">
      <c r="G17" s="2" t="s">
        <v>25</v>
      </c>
      <c r="H17" s="2" t="s">
        <v>4</v>
      </c>
      <c r="I17" s="2">
        <v>450.0</v>
      </c>
      <c r="M17" s="4" t="str">
        <f>IFERROR(__xludf.DUMMYFUNCTION("""COMPUTED_VALUE"""),"Проезд")</f>
        <v>Проезд</v>
      </c>
    </row>
    <row r="18">
      <c r="G18" s="2" t="s">
        <v>26</v>
      </c>
      <c r="H18" s="2" t="s">
        <v>4</v>
      </c>
      <c r="I18" s="2">
        <v>500.0</v>
      </c>
      <c r="M18" s="4" t="str">
        <f>IFERROR(__xludf.DUMMYFUNCTION("""COMPUTED_VALUE"""),"Такси")</f>
        <v>Такси</v>
      </c>
    </row>
    <row r="19">
      <c r="M19" s="4" t="str">
        <f>IFERROR(__xludf.DUMMYFUNCTION("""COMPUTED_VALUE"""),"Продукты")</f>
        <v>Продукты</v>
      </c>
    </row>
    <row r="20">
      <c r="M20" s="4" t="str">
        <f>IFERROR(__xludf.DUMMYFUNCTION("""COMPUTED_VALUE"""),"Продукты")</f>
        <v>Продукты</v>
      </c>
    </row>
  </sheetData>
  <mergeCells count="2">
    <mergeCell ref="A1:B1"/>
    <mergeCell ref="D1:E1"/>
  </mergeCells>
  <drawing r:id="rId1"/>
</worksheet>
</file>