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supark/Desktop/"/>
    </mc:Choice>
  </mc:AlternateContent>
  <xr:revisionPtr revIDLastSave="0" documentId="13_ncr:1_{1D3833FB-6BC6-514F-96EB-A5CD80659C56}" xr6:coauthVersionLast="47" xr6:coauthVersionMax="47" xr10:uidLastSave="{00000000-0000-0000-0000-000000000000}"/>
  <bookViews>
    <workbookView xWindow="1120" yWindow="620" windowWidth="24020" windowHeight="13360" xr2:uid="{00000000-000D-0000-FFFF-FFFF00000000}"/>
  </bookViews>
  <sheets>
    <sheet name="total_depot_energy_format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7" i="1" l="1"/>
  <c r="D67" i="1"/>
  <c r="C68" i="1"/>
  <c r="D68" i="1"/>
  <c r="C69" i="1"/>
  <c r="D69" i="1"/>
  <c r="D66" i="1"/>
  <c r="C66" i="1"/>
  <c r="C70" i="1" s="1"/>
  <c r="D64" i="1"/>
  <c r="C64" i="1"/>
  <c r="D58" i="1"/>
  <c r="C58" i="1"/>
  <c r="D52" i="1"/>
  <c r="C52" i="1"/>
  <c r="D46" i="1"/>
  <c r="C46" i="1"/>
  <c r="D40" i="1"/>
  <c r="C40" i="1"/>
  <c r="D34" i="1"/>
  <c r="C34" i="1"/>
  <c r="D28" i="1"/>
  <c r="C28" i="1"/>
  <c r="D22" i="1"/>
  <c r="C22" i="1"/>
  <c r="D10" i="1"/>
  <c r="C10" i="1"/>
  <c r="D70" i="1" l="1"/>
  <c r="Z69" i="1" l="1"/>
  <c r="Y69" i="1"/>
  <c r="Z20" i="1"/>
  <c r="Z68" i="1"/>
  <c r="Z67" i="1"/>
  <c r="Z63" i="1"/>
  <c r="Z62" i="1"/>
  <c r="Z61" i="1"/>
  <c r="Z60" i="1"/>
  <c r="Z57" i="1"/>
  <c r="Z56" i="1"/>
  <c r="Z55" i="1"/>
  <c r="Z54" i="1"/>
  <c r="Z51" i="1"/>
  <c r="Z50" i="1"/>
  <c r="Z49" i="1"/>
  <c r="Z48" i="1"/>
  <c r="Z45" i="1"/>
  <c r="Z44" i="1"/>
  <c r="Z43" i="1"/>
  <c r="Z42" i="1"/>
  <c r="Z39" i="1"/>
  <c r="Z38" i="1"/>
  <c r="Z37" i="1"/>
  <c r="Z36" i="1"/>
  <c r="Z33" i="1"/>
  <c r="Z32" i="1"/>
  <c r="Z31" i="1"/>
  <c r="Z30" i="1"/>
  <c r="Z27" i="1"/>
  <c r="Z26" i="1"/>
  <c r="Z25" i="1"/>
  <c r="Z24" i="1"/>
  <c r="Z21" i="1"/>
  <c r="Z19" i="1"/>
  <c r="Z18" i="1"/>
  <c r="Z15" i="1"/>
  <c r="Z14" i="1"/>
  <c r="Z13" i="1"/>
  <c r="Z12" i="1"/>
  <c r="Z9" i="1"/>
  <c r="Z8" i="1"/>
  <c r="Z7" i="1"/>
  <c r="Z6" i="1"/>
  <c r="Y68" i="1"/>
  <c r="Y67" i="1"/>
  <c r="Y63" i="1"/>
  <c r="Y62" i="1"/>
  <c r="Y61" i="1"/>
  <c r="Y60" i="1"/>
  <c r="Y57" i="1"/>
  <c r="Y56" i="1"/>
  <c r="Y55" i="1"/>
  <c r="Y54" i="1"/>
  <c r="Y51" i="1"/>
  <c r="Y50" i="1"/>
  <c r="Y49" i="1"/>
  <c r="Y48" i="1"/>
  <c r="Y45" i="1"/>
  <c r="Y44" i="1"/>
  <c r="Y43" i="1"/>
  <c r="Y42" i="1"/>
  <c r="Y39" i="1"/>
  <c r="Y38" i="1"/>
  <c r="Y37" i="1"/>
  <c r="Y36" i="1"/>
  <c r="Y33" i="1"/>
  <c r="Y32" i="1"/>
  <c r="Y31" i="1"/>
  <c r="Y30" i="1"/>
  <c r="Y27" i="1"/>
  <c r="Y26" i="1"/>
  <c r="Y25" i="1"/>
  <c r="Y24" i="1"/>
  <c r="Y21" i="1"/>
  <c r="Y20" i="1"/>
  <c r="Y19" i="1"/>
  <c r="Y18" i="1"/>
  <c r="Y15" i="1"/>
  <c r="Y14" i="1"/>
  <c r="Y13" i="1"/>
  <c r="Y12" i="1"/>
  <c r="Y9" i="1"/>
  <c r="Y8" i="1"/>
  <c r="Y7" i="1"/>
  <c r="Y6" i="1"/>
</calcChain>
</file>

<file path=xl/sharedStrings.xml><?xml version="1.0" encoding="utf-8"?>
<sst xmlns="http://schemas.openxmlformats.org/spreadsheetml/2006/main" count="138" uniqueCount="39">
  <si>
    <t>Current Fuel (gal)</t>
  </si>
  <si>
    <t>Total EV Miles</t>
  </si>
  <si>
    <t>Schneider</t>
  </si>
  <si>
    <t>Pepsi</t>
  </si>
  <si>
    <t>OK Produce</t>
  </si>
  <si>
    <t>Performance Team</t>
  </si>
  <si>
    <t>WattEV</t>
  </si>
  <si>
    <t>UPS</t>
  </si>
  <si>
    <t>Frito Lay</t>
  </si>
  <si>
    <t>Purolator</t>
  </si>
  <si>
    <t>US Foods</t>
  </si>
  <si>
    <t>Penske</t>
  </si>
  <si>
    <t>Total Cumulative Miles</t>
  </si>
  <si>
    <t>All</t>
  </si>
  <si>
    <t>Total Current Energy (MWh)</t>
  </si>
  <si>
    <t>Total Projected Energy (MWh)</t>
  </si>
  <si>
    <t>Avg all days</t>
  </si>
  <si>
    <t>Avg M-F</t>
  </si>
  <si>
    <t>Sat</t>
  </si>
  <si>
    <t>Mon</t>
  </si>
  <si>
    <t>Tue</t>
  </si>
  <si>
    <t>Wed</t>
  </si>
  <si>
    <t>Thu</t>
  </si>
  <si>
    <t>Fri</t>
  </si>
  <si>
    <t>Sun</t>
  </si>
  <si>
    <t>&gt;35</t>
  </si>
  <si>
    <t>20-35</t>
  </si>
  <si>
    <t>&lt;20</t>
  </si>
  <si>
    <t>Current EV Energy (MWh)</t>
  </si>
  <si>
    <t>Projected Energy @100% EV (MWh)</t>
  </si>
  <si>
    <t>Total</t>
  </si>
  <si>
    <t>Fleet</t>
  </si>
  <si>
    <t>EV</t>
  </si>
  <si>
    <t>ICE</t>
  </si>
  <si>
    <t>NA</t>
  </si>
  <si>
    <t>Terminal Tractor</t>
  </si>
  <si>
    <t>Vans &amp; Step Vans</t>
  </si>
  <si>
    <t>MD Box Trucks</t>
  </si>
  <si>
    <t>Cl8 Regional Haul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</si>
</sst>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3" fontId="0" fillId="0" borderId="0" xfId="0" applyNumberFormat="1"/>
    <xf numFmtId="3" fontId="0" fillId="33" borderId="0" xfId="0" applyNumberFormat="1" applyFill="1"/>
    <xf numFmtId="3" fontId="0" fillId="34" borderId="0" xfId="0" applyNumberFormat="1" applyFill="1"/>
    <xf numFmtId="0" fontId="0" fillId="33" borderId="0" xfId="0" applyFill="1"/>
    <xf numFmtId="0" fontId="0" fillId="35" borderId="0" xfId="0" quotePrefix="1" applyFill="1"/>
    <xf numFmtId="3" fontId="0" fillId="35" borderId="0" xfId="0" applyNumberFormat="1" applyFill="1"/>
    <xf numFmtId="0" fontId="0" fillId="34" borderId="0" xfId="0" applyFill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210"/>
  <sheetViews>
    <sheetView tabSelected="1" workbookViewId="0">
      <pane xSplit="6" ySplit="4" topLeftCell="G5" activePane="bottomRight" state="frozen"/>
      <selection pane="topRight" activeCell="C1" sqref="C1"/>
      <selection pane="bottomLeft" activeCell="A5" sqref="A5"/>
      <selection pane="bottomRight" activeCell="G4" sqref="G4"/>
    </sheetView>
  </sheetViews>
  <sheetFormatPr baseColWidth="10" defaultColWidth="10.6640625" defaultRowHeight="16" x14ac:dyDescent="0.2"/>
  <cols>
    <col min="1" max="1" width="21" customWidth="1"/>
    <col min="2" max="2" width="20.1640625" bestFit="1" customWidth="1"/>
    <col min="3" max="3" width="5.83203125" customWidth="1"/>
    <col min="4" max="4" width="4.33203125" customWidth="1"/>
    <col min="5" max="5" width="1.83203125" customWidth="1"/>
    <col min="6" max="6" width="31" bestFit="1" customWidth="1"/>
  </cols>
  <sheetData>
    <row r="2" spans="1:29" x14ac:dyDescent="0.2">
      <c r="F2" s="1"/>
    </row>
    <row r="3" spans="1:29" x14ac:dyDescent="0.2">
      <c r="G3" s="1">
        <v>45180</v>
      </c>
      <c r="H3" s="1">
        <v>45181</v>
      </c>
      <c r="I3" s="1">
        <v>45182</v>
      </c>
      <c r="J3" s="1">
        <v>45183</v>
      </c>
      <c r="K3" s="1">
        <v>45184</v>
      </c>
      <c r="L3" s="1">
        <v>45185</v>
      </c>
      <c r="M3" s="1">
        <v>45186</v>
      </c>
      <c r="N3" s="1">
        <v>45187</v>
      </c>
      <c r="O3" s="1">
        <v>45188</v>
      </c>
      <c r="P3" s="1">
        <v>45189</v>
      </c>
      <c r="Q3" s="1">
        <v>45190</v>
      </c>
      <c r="R3" s="1">
        <v>45191</v>
      </c>
      <c r="S3" s="1">
        <v>45192</v>
      </c>
      <c r="T3" s="1">
        <v>45193</v>
      </c>
      <c r="U3" s="1">
        <v>45194</v>
      </c>
      <c r="V3" s="1">
        <v>45195</v>
      </c>
      <c r="W3" s="1">
        <v>45196</v>
      </c>
      <c r="X3" s="1">
        <v>45197</v>
      </c>
      <c r="Y3" t="s">
        <v>16</v>
      </c>
      <c r="Z3" t="s">
        <v>17</v>
      </c>
    </row>
    <row r="4" spans="1:29" x14ac:dyDescent="0.2">
      <c r="B4" t="s">
        <v>31</v>
      </c>
      <c r="C4" s="9" t="s">
        <v>32</v>
      </c>
      <c r="D4" s="9" t="s">
        <v>33</v>
      </c>
      <c r="G4" t="s">
        <v>19</v>
      </c>
      <c r="H4" t="s">
        <v>20</v>
      </c>
      <c r="I4" t="s">
        <v>21</v>
      </c>
      <c r="J4" t="s">
        <v>22</v>
      </c>
      <c r="K4" t="s">
        <v>23</v>
      </c>
      <c r="L4" t="s">
        <v>18</v>
      </c>
      <c r="M4" t="s">
        <v>24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S4" t="s">
        <v>18</v>
      </c>
      <c r="T4" t="s">
        <v>24</v>
      </c>
      <c r="U4" t="s">
        <v>19</v>
      </c>
      <c r="V4" t="s">
        <v>20</v>
      </c>
      <c r="W4" t="s">
        <v>21</v>
      </c>
      <c r="X4" t="s">
        <v>22</v>
      </c>
    </row>
    <row r="6" spans="1:29" x14ac:dyDescent="0.2">
      <c r="A6" t="s">
        <v>2</v>
      </c>
      <c r="B6" t="s">
        <v>36</v>
      </c>
      <c r="F6" t="s">
        <v>0</v>
      </c>
      <c r="G6" s="2">
        <v>432.69787611353098</v>
      </c>
      <c r="H6" s="2">
        <v>549.56855809768501</v>
      </c>
      <c r="I6" s="2">
        <v>462.72332062099002</v>
      </c>
      <c r="J6" s="2">
        <v>377.60285702558701</v>
      </c>
      <c r="K6" s="2">
        <v>417.91469433913699</v>
      </c>
      <c r="L6" s="2">
        <v>304.44968945514898</v>
      </c>
      <c r="M6" s="2">
        <v>62.542525870105699</v>
      </c>
      <c r="N6" s="2">
        <v>386.62597391496001</v>
      </c>
      <c r="O6" s="2">
        <v>551.18830648436301</v>
      </c>
      <c r="P6" s="2">
        <v>387.35573571835801</v>
      </c>
      <c r="Q6" s="2">
        <v>515.84692191579097</v>
      </c>
      <c r="R6" s="2">
        <v>614.12216424539895</v>
      </c>
      <c r="S6" s="2">
        <v>348.60350915941802</v>
      </c>
      <c r="T6" s="2">
        <v>128.49706228247399</v>
      </c>
      <c r="U6" s="2">
        <v>349.908927739798</v>
      </c>
      <c r="V6" s="2">
        <v>463.97846787342399</v>
      </c>
      <c r="W6" s="2">
        <v>421.14521839134301</v>
      </c>
      <c r="X6" s="2">
        <v>452.44600099699801</v>
      </c>
      <c r="Y6" s="2">
        <f>AVERAGE(G6:X6)</f>
        <v>401.51210056913948</v>
      </c>
      <c r="Z6" s="2">
        <f>(SUM(G6:X6)-L6-M6-S6-T6)/14</f>
        <v>455.93750167695453</v>
      </c>
    </row>
    <row r="7" spans="1:29" x14ac:dyDescent="0.2">
      <c r="B7" t="s">
        <v>37</v>
      </c>
      <c r="F7" t="s">
        <v>28</v>
      </c>
      <c r="G7" s="2">
        <v>40.934006399999902</v>
      </c>
      <c r="H7" s="2">
        <v>54.098745599999901</v>
      </c>
      <c r="I7" s="2">
        <v>47.7566688</v>
      </c>
      <c r="J7" s="2">
        <v>38.656439999999897</v>
      </c>
      <c r="K7" s="2">
        <v>42.973444799999903</v>
      </c>
      <c r="L7" s="2">
        <v>29.4038879999997</v>
      </c>
      <c r="M7" s="2">
        <v>5.7593520000000602</v>
      </c>
      <c r="N7" s="2">
        <v>36.829742400000001</v>
      </c>
      <c r="O7" s="2">
        <v>52.034903999999997</v>
      </c>
      <c r="P7" s="2">
        <v>34.339435200000104</v>
      </c>
      <c r="Q7" s="2">
        <v>49.5178319999998</v>
      </c>
      <c r="R7" s="2">
        <v>54.632467200000001</v>
      </c>
      <c r="S7" s="2">
        <v>32.487940799999997</v>
      </c>
      <c r="T7" s="2">
        <v>12.074860799999801</v>
      </c>
      <c r="U7" s="2">
        <v>29.551881600000101</v>
      </c>
      <c r="V7" s="2">
        <v>41.0766863999999</v>
      </c>
      <c r="W7" s="2">
        <v>38.647977599999898</v>
      </c>
      <c r="X7" s="2">
        <v>38.043604800000097</v>
      </c>
      <c r="Y7" s="2">
        <f t="shared" ref="Y7:Y68" si="0">AVERAGE(G7:X7)</f>
        <v>37.712215466666606</v>
      </c>
      <c r="Z7" s="2">
        <f t="shared" ref="Z7:Z68" si="1">(SUM(G7:X7)-L7-M7-S7-T7)/14</f>
        <v>42.792416914285674</v>
      </c>
    </row>
    <row r="8" spans="1:29" x14ac:dyDescent="0.2">
      <c r="B8" t="s">
        <v>35</v>
      </c>
      <c r="F8" t="s">
        <v>29</v>
      </c>
      <c r="G8" s="2">
        <v>49.939487807999903</v>
      </c>
      <c r="H8" s="2">
        <v>66.000469631999906</v>
      </c>
      <c r="I8" s="2">
        <v>58.263135935999998</v>
      </c>
      <c r="J8" s="2">
        <v>47.160856799999898</v>
      </c>
      <c r="K8" s="2">
        <v>52.427602655999898</v>
      </c>
      <c r="L8" s="2">
        <v>35.872743359999703</v>
      </c>
      <c r="M8" s="2">
        <v>7.0264094400000801</v>
      </c>
      <c r="N8" s="2">
        <v>44.932285727999997</v>
      </c>
      <c r="O8" s="2">
        <v>63.482582880000002</v>
      </c>
      <c r="P8" s="2">
        <v>41.894110944000097</v>
      </c>
      <c r="Q8" s="2">
        <v>60.411755039999797</v>
      </c>
      <c r="R8" s="2">
        <v>66.651609984000004</v>
      </c>
      <c r="S8" s="2">
        <v>39.635287775999998</v>
      </c>
      <c r="T8" s="2">
        <v>14.731330175999799</v>
      </c>
      <c r="U8" s="2">
        <v>36.053295552000101</v>
      </c>
      <c r="V8" s="2">
        <v>50.113557407999899</v>
      </c>
      <c r="W8" s="2">
        <v>47.150532671999898</v>
      </c>
      <c r="X8" s="2">
        <v>46.413197856000103</v>
      </c>
      <c r="Y8" s="2">
        <f t="shared" si="0"/>
        <v>46.008902869333284</v>
      </c>
      <c r="Z8" s="4">
        <f t="shared" si="1"/>
        <v>52.206748635428532</v>
      </c>
      <c r="AB8" s="8" t="s">
        <v>25</v>
      </c>
      <c r="AC8">
        <v>3</v>
      </c>
    </row>
    <row r="9" spans="1:29" x14ac:dyDescent="0.2">
      <c r="B9" t="s">
        <v>38</v>
      </c>
      <c r="C9">
        <v>82</v>
      </c>
      <c r="D9">
        <v>10</v>
      </c>
      <c r="F9" t="s">
        <v>1</v>
      </c>
      <c r="G9" s="2">
        <v>13914.206212278201</v>
      </c>
      <c r="H9" s="2">
        <v>17672.4006917687</v>
      </c>
      <c r="I9" s="2">
        <v>14879.7303101651</v>
      </c>
      <c r="J9" s="2">
        <v>12142.5232455287</v>
      </c>
      <c r="K9" s="2">
        <v>13438.825465023199</v>
      </c>
      <c r="L9" s="2">
        <v>9790.1468765969694</v>
      </c>
      <c r="M9" s="2">
        <v>2011.1714201367299</v>
      </c>
      <c r="N9" s="2">
        <v>12432.6783768732</v>
      </c>
      <c r="O9" s="2">
        <v>17724.486718320699</v>
      </c>
      <c r="P9" s="2">
        <v>12456.1452270217</v>
      </c>
      <c r="Q9" s="2">
        <v>16588.018665527401</v>
      </c>
      <c r="R9" s="2">
        <v>19748.2421443618</v>
      </c>
      <c r="S9" s="2">
        <v>11209.9951964989</v>
      </c>
      <c r="T9" s="2">
        <v>4132.0623949658302</v>
      </c>
      <c r="U9" s="2">
        <v>11251.9733626131</v>
      </c>
      <c r="V9" s="2">
        <v>14920.091908086501</v>
      </c>
      <c r="W9" s="2">
        <v>13542.7089835647</v>
      </c>
      <c r="X9" s="2">
        <v>14549.2439536289</v>
      </c>
      <c r="Y9" s="2">
        <f t="shared" si="0"/>
        <v>12911.369508497794</v>
      </c>
      <c r="Z9" s="2">
        <f t="shared" si="1"/>
        <v>14661.519661768705</v>
      </c>
    </row>
    <row r="10" spans="1:29" x14ac:dyDescent="0.2">
      <c r="B10" t="s">
        <v>30</v>
      </c>
      <c r="C10">
        <f>SUM(C6:C9)</f>
        <v>82</v>
      </c>
      <c r="D10">
        <f>SUM(D6:D9)</f>
        <v>10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9" x14ac:dyDescent="0.2"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9" x14ac:dyDescent="0.2">
      <c r="A12" t="s">
        <v>11</v>
      </c>
      <c r="B12" t="s">
        <v>36</v>
      </c>
      <c r="F12" t="s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f t="shared" si="0"/>
        <v>0</v>
      </c>
      <c r="Z12" s="2">
        <f t="shared" si="1"/>
        <v>0</v>
      </c>
    </row>
    <row r="13" spans="1:29" x14ac:dyDescent="0.2">
      <c r="B13" t="s">
        <v>37</v>
      </c>
      <c r="F13" t="s">
        <v>28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f t="shared" si="0"/>
        <v>0</v>
      </c>
      <c r="Z13" s="2">
        <f t="shared" si="1"/>
        <v>0</v>
      </c>
    </row>
    <row r="14" spans="1:29" x14ac:dyDescent="0.2">
      <c r="B14" t="s">
        <v>35</v>
      </c>
      <c r="F14" t="s">
        <v>29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f t="shared" si="0"/>
        <v>0</v>
      </c>
      <c r="Z14" s="2">
        <f t="shared" si="1"/>
        <v>0</v>
      </c>
    </row>
    <row r="15" spans="1:29" x14ac:dyDescent="0.2">
      <c r="B15" t="s">
        <v>38</v>
      </c>
      <c r="F15" t="s">
        <v>1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f t="shared" si="0"/>
        <v>0</v>
      </c>
      <c r="Z15" s="2">
        <f t="shared" si="1"/>
        <v>0</v>
      </c>
    </row>
    <row r="16" spans="1:29" x14ac:dyDescent="0.2">
      <c r="B16" t="s">
        <v>30</v>
      </c>
      <c r="C16" t="s">
        <v>34</v>
      </c>
      <c r="D16" t="s">
        <v>34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9" x14ac:dyDescent="0.2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9" x14ac:dyDescent="0.2">
      <c r="A18" t="s">
        <v>3</v>
      </c>
      <c r="B18" t="s">
        <v>36</v>
      </c>
      <c r="C18">
        <v>4</v>
      </c>
      <c r="F18" t="s">
        <v>0</v>
      </c>
      <c r="G18" s="2">
        <v>1042.8524673659199</v>
      </c>
      <c r="H18" s="2">
        <v>1435.9578272165299</v>
      </c>
      <c r="I18" s="2">
        <v>1532.1529875646199</v>
      </c>
      <c r="J18" s="2">
        <v>1142.8886003882501</v>
      </c>
      <c r="K18" s="2">
        <v>1093.73363288273</v>
      </c>
      <c r="L18" s="2">
        <v>495.43122216690301</v>
      </c>
      <c r="M18" s="2">
        <v>0.34391961881085498</v>
      </c>
      <c r="N18" s="2">
        <v>749.94057595279196</v>
      </c>
      <c r="O18" s="2">
        <v>1096.1333492594199</v>
      </c>
      <c r="P18" s="2">
        <v>1862.7094698774299</v>
      </c>
      <c r="Q18" s="2">
        <v>1688.3910136729501</v>
      </c>
      <c r="R18" s="2">
        <v>1748.1110412523301</v>
      </c>
      <c r="S18" s="2">
        <v>806.959806064698</v>
      </c>
      <c r="T18" s="2">
        <v>220.47422251394801</v>
      </c>
      <c r="U18" s="2">
        <v>1509.5980699085201</v>
      </c>
      <c r="V18" s="2">
        <v>1486.63079161992</v>
      </c>
      <c r="W18" s="2">
        <v>2057.6118904290602</v>
      </c>
      <c r="X18" s="2">
        <v>1563.95871262689</v>
      </c>
      <c r="Y18" s="2">
        <f t="shared" si="0"/>
        <v>1196.326644465651</v>
      </c>
      <c r="Z18" s="2">
        <f t="shared" si="1"/>
        <v>1429.3336021440971</v>
      </c>
    </row>
    <row r="19" spans="1:29" x14ac:dyDescent="0.2">
      <c r="B19" t="s">
        <v>37</v>
      </c>
      <c r="C19">
        <v>18</v>
      </c>
      <c r="D19">
        <v>14</v>
      </c>
      <c r="F19" t="s">
        <v>28</v>
      </c>
      <c r="G19" s="2">
        <v>6.3733823999999997</v>
      </c>
      <c r="H19" s="2">
        <v>8.4180815999999901</v>
      </c>
      <c r="I19" s="2">
        <v>9.19095119999999</v>
      </c>
      <c r="J19" s="2">
        <v>6.8146056000000002</v>
      </c>
      <c r="K19" s="2">
        <v>6.05175839999999</v>
      </c>
      <c r="L19" s="2">
        <v>2.5578072000000001</v>
      </c>
      <c r="M19" s="2">
        <v>2.5488000000006201E-3</v>
      </c>
      <c r="N19" s="2">
        <v>4.3298063999999998</v>
      </c>
      <c r="O19" s="2">
        <v>6.4583784</v>
      </c>
      <c r="P19" s="2">
        <v>10.430596799999901</v>
      </c>
      <c r="Q19" s="2">
        <v>10.7330615999999</v>
      </c>
      <c r="R19" s="2">
        <v>10.8630072</v>
      </c>
      <c r="S19" s="2">
        <v>4.2605567999999998</v>
      </c>
      <c r="T19" s="2">
        <v>1.2688055999999901</v>
      </c>
      <c r="U19" s="2">
        <v>8.1999999999999993</v>
      </c>
      <c r="V19" s="2">
        <v>9.0916991999999901</v>
      </c>
      <c r="W19" s="2">
        <v>5.0858496000000004</v>
      </c>
      <c r="X19" s="2">
        <v>9.5570711999999904</v>
      </c>
      <c r="Y19" s="2">
        <f t="shared" si="0"/>
        <v>6.6493315555555421</v>
      </c>
      <c r="Z19" s="2">
        <f t="shared" si="1"/>
        <v>7.9713035428571262</v>
      </c>
    </row>
    <row r="20" spans="1:29" x14ac:dyDescent="0.2">
      <c r="B20" t="s">
        <v>35</v>
      </c>
      <c r="C20">
        <v>2</v>
      </c>
      <c r="D20">
        <v>2</v>
      </c>
      <c r="F20" t="s">
        <v>29</v>
      </c>
      <c r="G20" s="2">
        <v>25.939666367999902</v>
      </c>
      <c r="H20" s="2">
        <v>34.261592111999903</v>
      </c>
      <c r="I20" s="2">
        <v>37.407171384000002</v>
      </c>
      <c r="J20" s="2">
        <v>27.735444791999999</v>
      </c>
      <c r="K20" s="2">
        <v>24.630656687999899</v>
      </c>
      <c r="L20" s="2">
        <v>10.410275304000001</v>
      </c>
      <c r="M20" s="2">
        <v>1.03736160000025E-2</v>
      </c>
      <c r="N20" s="2">
        <v>17.622312048000001</v>
      </c>
      <c r="O20" s="2">
        <v>26.285600087999999</v>
      </c>
      <c r="P20" s="2">
        <v>42.452528975999897</v>
      </c>
      <c r="Q20" s="2">
        <v>43.683560711999903</v>
      </c>
      <c r="R20" s="2">
        <v>44.212439304</v>
      </c>
      <c r="S20" s="2">
        <v>17.340466176</v>
      </c>
      <c r="T20" s="2">
        <v>5.1640387919999897</v>
      </c>
      <c r="U20" s="2">
        <v>33.299999999999997</v>
      </c>
      <c r="V20" s="2">
        <v>37.003215744000002</v>
      </c>
      <c r="W20" s="2">
        <v>20.699407871999998</v>
      </c>
      <c r="X20" s="2">
        <v>38.897279783999899</v>
      </c>
      <c r="Y20" s="2">
        <f t="shared" si="0"/>
        <v>27.058668319999967</v>
      </c>
      <c r="Z20" s="7">
        <f>(SUM(G20:X20)-L20-M20-S20-T20)/14</f>
        <v>32.437919705142818</v>
      </c>
      <c r="AB20" s="6" t="s">
        <v>26</v>
      </c>
      <c r="AC20">
        <v>3</v>
      </c>
    </row>
    <row r="21" spans="1:29" x14ac:dyDescent="0.2">
      <c r="B21" t="s">
        <v>38</v>
      </c>
      <c r="C21">
        <v>3</v>
      </c>
      <c r="D21">
        <v>15</v>
      </c>
      <c r="F21" t="s">
        <v>1</v>
      </c>
      <c r="G21" s="2">
        <v>2406.5826169982902</v>
      </c>
      <c r="H21" s="2">
        <v>3313.7488320381499</v>
      </c>
      <c r="I21" s="2">
        <v>3535.7376636106601</v>
      </c>
      <c r="J21" s="2">
        <v>2637.4352316651898</v>
      </c>
      <c r="K21" s="2">
        <v>2524.00069126784</v>
      </c>
      <c r="L21" s="2">
        <v>1143.30282038516</v>
      </c>
      <c r="M21" s="2">
        <v>0.79366065879428205</v>
      </c>
      <c r="N21" s="2">
        <v>1730.63209835259</v>
      </c>
      <c r="O21" s="2">
        <v>2529.53849829099</v>
      </c>
      <c r="P21" s="2">
        <v>4298.5603151017704</v>
      </c>
      <c r="Q21" s="2">
        <v>3896.2869546298998</v>
      </c>
      <c r="R21" s="2">
        <v>4034.1024028900001</v>
      </c>
      <c r="S21" s="2">
        <v>1862.2149370723801</v>
      </c>
      <c r="T21" s="2">
        <v>508.78666733988098</v>
      </c>
      <c r="U21" s="2">
        <v>3483.68785363505</v>
      </c>
      <c r="V21" s="2">
        <v>3430.6864421998298</v>
      </c>
      <c r="W21" s="2">
        <v>4748.3351317593797</v>
      </c>
      <c r="X21" s="2">
        <v>3609.13549067744</v>
      </c>
      <c r="Y21" s="2">
        <f t="shared" si="0"/>
        <v>2760.7537949207385</v>
      </c>
      <c r="Z21" s="2">
        <f t="shared" si="1"/>
        <v>3298.4621587940774</v>
      </c>
    </row>
    <row r="22" spans="1:29" x14ac:dyDescent="0.2">
      <c r="B22" t="s">
        <v>30</v>
      </c>
      <c r="C22">
        <f>SUM(C18:C21)</f>
        <v>27</v>
      </c>
      <c r="D22">
        <f>SUM(D18:D21)</f>
        <v>31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9" x14ac:dyDescent="0.2"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9" x14ac:dyDescent="0.2">
      <c r="A24" t="s">
        <v>4</v>
      </c>
      <c r="B24" t="s">
        <v>36</v>
      </c>
      <c r="F24" t="s">
        <v>0</v>
      </c>
      <c r="G24" s="2">
        <v>482.17057494648202</v>
      </c>
      <c r="H24" s="2">
        <v>862.37835357710105</v>
      </c>
      <c r="I24" s="2">
        <v>956.64828999033296</v>
      </c>
      <c r="J24" s="2">
        <v>1295.27641442407</v>
      </c>
      <c r="K24" s="2">
        <v>814.423136804259</v>
      </c>
      <c r="L24" s="2">
        <v>1481.60759118845</v>
      </c>
      <c r="M24" s="2">
        <v>22.577649186002301</v>
      </c>
      <c r="N24" s="2">
        <v>1200.8680952817499</v>
      </c>
      <c r="O24" s="2">
        <v>1432.93790349251</v>
      </c>
      <c r="P24" s="2">
        <v>1286.44081170499</v>
      </c>
      <c r="Q24" s="2">
        <v>1260.1175114658799</v>
      </c>
      <c r="R24" s="2">
        <v>1101.04679228644</v>
      </c>
      <c r="S24" s="2">
        <v>1705.9809462718399</v>
      </c>
      <c r="T24" s="2">
        <v>8.3500455467509092</v>
      </c>
      <c r="U24" s="2">
        <v>1211.487642712</v>
      </c>
      <c r="V24" s="2">
        <v>1450.45161130274</v>
      </c>
      <c r="W24" s="2">
        <v>1042.4130679321099</v>
      </c>
      <c r="X24" s="2">
        <v>1193.61345948656</v>
      </c>
      <c r="Y24" s="2">
        <f t="shared" si="0"/>
        <v>1044.9327720889039</v>
      </c>
      <c r="Z24" s="2">
        <f t="shared" si="1"/>
        <v>1113.5909761005162</v>
      </c>
    </row>
    <row r="25" spans="1:29" x14ac:dyDescent="0.2">
      <c r="B25" t="s">
        <v>37</v>
      </c>
      <c r="F25" t="s">
        <v>28</v>
      </c>
      <c r="G25" s="2">
        <v>1.7652623999999999</v>
      </c>
      <c r="H25" s="2">
        <v>3.8180147999999998</v>
      </c>
      <c r="I25" s="2">
        <v>4.0391016000000004</v>
      </c>
      <c r="J25" s="2">
        <v>5.6339159999999904</v>
      </c>
      <c r="K25" s="2">
        <v>3.5108495999999998</v>
      </c>
      <c r="L25" s="2">
        <v>5.8100807999999899</v>
      </c>
      <c r="M25" s="2">
        <v>7.5042000000001594E-2</v>
      </c>
      <c r="N25" s="2">
        <v>5.3115683999999899</v>
      </c>
      <c r="O25" s="2">
        <v>5.7178979999999999</v>
      </c>
      <c r="P25" s="2">
        <v>5.4615263999999897</v>
      </c>
      <c r="Q25" s="2">
        <v>5.1133139999999999</v>
      </c>
      <c r="R25" s="2">
        <v>4.7677955999999897</v>
      </c>
      <c r="S25" s="2">
        <v>6.3679680000000003</v>
      </c>
      <c r="T25" s="2">
        <v>0.163207200000002</v>
      </c>
      <c r="U25" s="2">
        <v>4.9624740000000003</v>
      </c>
      <c r="V25" s="2">
        <v>5.8643483999999901</v>
      </c>
      <c r="W25" s="2">
        <v>4.2244931999999897</v>
      </c>
      <c r="X25" s="2">
        <v>5.2996283999999996</v>
      </c>
      <c r="Y25" s="2">
        <f t="shared" si="0"/>
        <v>4.328138266666663</v>
      </c>
      <c r="Z25" s="2">
        <f t="shared" si="1"/>
        <v>4.6778707714285668</v>
      </c>
    </row>
    <row r="26" spans="1:29" x14ac:dyDescent="0.2">
      <c r="B26" t="s">
        <v>35</v>
      </c>
      <c r="C26">
        <v>3</v>
      </c>
      <c r="F26" t="s">
        <v>29</v>
      </c>
      <c r="G26" s="2">
        <v>12.606586176</v>
      </c>
      <c r="H26" s="2">
        <v>27.722697671999999</v>
      </c>
      <c r="I26" s="2">
        <v>30.593662464000001</v>
      </c>
      <c r="J26" s="2">
        <v>41.9198447999999</v>
      </c>
      <c r="K26" s="2">
        <v>26.046067824000001</v>
      </c>
      <c r="L26" s="2">
        <v>45.403508111999898</v>
      </c>
      <c r="M26" s="2">
        <v>0.119638440000013</v>
      </c>
      <c r="N26" s="2">
        <v>40.245587975999896</v>
      </c>
      <c r="O26" s="2">
        <v>43.006892759999999</v>
      </c>
      <c r="P26" s="2">
        <v>41.561424335999902</v>
      </c>
      <c r="Q26" s="2">
        <v>38.962011959999998</v>
      </c>
      <c r="R26" s="2">
        <v>35.427352583999898</v>
      </c>
      <c r="S26" s="2">
        <v>50.144682959999997</v>
      </c>
      <c r="T26" s="2">
        <v>0.22380172800001499</v>
      </c>
      <c r="U26" s="2">
        <v>38.479884119999902</v>
      </c>
      <c r="V26" s="2">
        <v>43.745980295999999</v>
      </c>
      <c r="W26" s="2">
        <v>32.429688647999903</v>
      </c>
      <c r="X26" s="2">
        <v>39.866966136000002</v>
      </c>
      <c r="Y26" s="2">
        <f t="shared" si="0"/>
        <v>32.694793277333289</v>
      </c>
      <c r="Z26" s="4">
        <f t="shared" si="1"/>
        <v>35.18676055371423</v>
      </c>
    </row>
    <row r="27" spans="1:29" x14ac:dyDescent="0.2">
      <c r="B27" t="s">
        <v>38</v>
      </c>
      <c r="C27">
        <v>17</v>
      </c>
      <c r="D27">
        <v>83</v>
      </c>
      <c r="F27" t="s">
        <v>1</v>
      </c>
      <c r="G27" s="2">
        <v>785.65330600441996</v>
      </c>
      <c r="H27" s="2">
        <v>1339.1431841896199</v>
      </c>
      <c r="I27" s="2">
        <v>1386.74575433326</v>
      </c>
      <c r="J27" s="2">
        <v>1917.7608176403501</v>
      </c>
      <c r="K27" s="2">
        <v>1253.8074943460299</v>
      </c>
      <c r="L27" s="2">
        <v>2045.9749320661499</v>
      </c>
      <c r="M27" s="2">
        <v>156.538591680477</v>
      </c>
      <c r="N27" s="2">
        <v>1760.6962177335799</v>
      </c>
      <c r="O27" s="2">
        <v>2087.0288266348998</v>
      </c>
      <c r="P27" s="2">
        <v>1834.02348192459</v>
      </c>
      <c r="Q27" s="2">
        <v>1806.6153199278299</v>
      </c>
      <c r="R27" s="2">
        <v>1585.1447307506301</v>
      </c>
      <c r="S27" s="2">
        <v>2318.2697163265698</v>
      </c>
      <c r="T27" s="2">
        <v>126.890844511773</v>
      </c>
      <c r="U27" s="2">
        <v>1688.9963218959299</v>
      </c>
      <c r="V27" s="2">
        <v>2175.6578104240002</v>
      </c>
      <c r="W27" s="2">
        <v>1523.2993080415699</v>
      </c>
      <c r="X27" s="2">
        <v>1814.0230095987799</v>
      </c>
      <c r="Y27" s="2">
        <f t="shared" si="0"/>
        <v>1533.6816482239146</v>
      </c>
      <c r="Z27" s="2">
        <f t="shared" si="1"/>
        <v>1639.8996845318209</v>
      </c>
    </row>
    <row r="28" spans="1:29" x14ac:dyDescent="0.2">
      <c r="B28" t="s">
        <v>30</v>
      </c>
      <c r="C28">
        <f>SUM(C24:C27)</f>
        <v>20</v>
      </c>
      <c r="D28">
        <f>SUM(D24:D27)</f>
        <v>83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9" x14ac:dyDescent="0.2">
      <c r="F29">
        <v>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9" x14ac:dyDescent="0.2">
      <c r="A30" t="s">
        <v>5</v>
      </c>
      <c r="B30" t="s">
        <v>36</v>
      </c>
      <c r="F30" t="s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f t="shared" si="0"/>
        <v>0</v>
      </c>
      <c r="Z30" s="2">
        <f t="shared" si="1"/>
        <v>0</v>
      </c>
    </row>
    <row r="31" spans="1:29" x14ac:dyDescent="0.2">
      <c r="B31" t="s">
        <v>37</v>
      </c>
      <c r="F31" t="s">
        <v>28</v>
      </c>
      <c r="G31" s="2">
        <v>0.211274400000002</v>
      </c>
      <c r="H31" s="2">
        <v>7.9975199999997096E-2</v>
      </c>
      <c r="I31" s="2">
        <v>9.0578400000001197E-2</v>
      </c>
      <c r="J31" s="2">
        <v>8.5840799999999703E-2</v>
      </c>
      <c r="K31" s="2">
        <v>1.4799359999999799</v>
      </c>
      <c r="L31" s="2">
        <v>6.4972800000049097E-2</v>
      </c>
      <c r="M31" s="2">
        <v>3.7449599999996898E-2</v>
      </c>
      <c r="N31" s="2">
        <v>2.7323544000000002</v>
      </c>
      <c r="O31" s="2">
        <v>6.2423520000000101</v>
      </c>
      <c r="P31" s="2">
        <v>5.2482455999999802</v>
      </c>
      <c r="Q31" s="2">
        <v>3.4864223999999799</v>
      </c>
      <c r="R31" s="2">
        <v>3.6752495999999599</v>
      </c>
      <c r="S31" s="2">
        <v>3.5947103999999901</v>
      </c>
      <c r="T31" s="2">
        <v>3.4178399999999901E-2</v>
      </c>
      <c r="U31" s="2">
        <v>4.6854864000000402</v>
      </c>
      <c r="V31" s="2">
        <v>7.20769440000001</v>
      </c>
      <c r="W31" s="2">
        <v>4.8742007999999801</v>
      </c>
      <c r="X31" s="2">
        <v>6.97780800000006</v>
      </c>
      <c r="Y31" s="2">
        <f t="shared" si="0"/>
        <v>2.8227072000000017</v>
      </c>
      <c r="Z31" s="2">
        <f t="shared" si="1"/>
        <v>3.3626727428571428</v>
      </c>
    </row>
    <row r="32" spans="1:29" x14ac:dyDescent="0.2">
      <c r="B32" t="s">
        <v>35</v>
      </c>
      <c r="F32" t="s">
        <v>29</v>
      </c>
      <c r="G32" s="2">
        <v>0.63382320000000603</v>
      </c>
      <c r="H32" s="2">
        <v>0.239925599999991</v>
      </c>
      <c r="I32" s="2">
        <v>0.27173520000000301</v>
      </c>
      <c r="J32" s="2">
        <v>0.25752239999999899</v>
      </c>
      <c r="K32" s="2">
        <v>4.4398079999999496</v>
      </c>
      <c r="L32" s="2">
        <v>0.19491840000014701</v>
      </c>
      <c r="M32" s="2">
        <v>0.11234879999999001</v>
      </c>
      <c r="N32" s="2">
        <v>8.1970632000000094</v>
      </c>
      <c r="O32" s="2">
        <v>18.727056000000001</v>
      </c>
      <c r="P32" s="2">
        <v>15.744736799999901</v>
      </c>
      <c r="Q32" s="2">
        <v>10.4592671999999</v>
      </c>
      <c r="R32" s="2">
        <v>11.025748799999899</v>
      </c>
      <c r="S32" s="2">
        <v>10.7841311999999</v>
      </c>
      <c r="T32" s="2">
        <v>0.10253519999999899</v>
      </c>
      <c r="U32" s="2">
        <v>14.0564592000001</v>
      </c>
      <c r="V32" s="2">
        <v>21.6230832</v>
      </c>
      <c r="W32" s="2">
        <v>14.6226023999999</v>
      </c>
      <c r="X32" s="2">
        <v>20.933424000000102</v>
      </c>
      <c r="Y32" s="2">
        <f t="shared" si="0"/>
        <v>8.4681215999999893</v>
      </c>
      <c r="Z32" s="3">
        <f t="shared" si="1"/>
        <v>10.088018228571412</v>
      </c>
      <c r="AB32" s="5" t="s">
        <v>27</v>
      </c>
      <c r="AC32">
        <v>2</v>
      </c>
    </row>
    <row r="33" spans="1:26" x14ac:dyDescent="0.2">
      <c r="B33" t="s">
        <v>38</v>
      </c>
      <c r="C33">
        <v>22</v>
      </c>
      <c r="F33" t="s">
        <v>1</v>
      </c>
      <c r="G33" s="2">
        <v>1669.96053449347</v>
      </c>
      <c r="H33" s="2">
        <v>2190.69950279676</v>
      </c>
      <c r="I33" s="2">
        <v>2389.87583730405</v>
      </c>
      <c r="J33" s="2">
        <v>1910.3791174642599</v>
      </c>
      <c r="K33" s="2">
        <v>2703.4598957254302</v>
      </c>
      <c r="L33" s="2">
        <v>1202.4466887645799</v>
      </c>
      <c r="M33" s="2">
        <v>0</v>
      </c>
      <c r="N33" s="2">
        <v>2679.2401767833699</v>
      </c>
      <c r="O33" s="2">
        <v>4443.6177750155302</v>
      </c>
      <c r="P33" s="2">
        <v>5194.9946136316503</v>
      </c>
      <c r="Q33" s="2">
        <v>3307.99459636765</v>
      </c>
      <c r="R33" s="2">
        <v>2583.3617671431498</v>
      </c>
      <c r="S33" s="2">
        <v>1571.23895103929</v>
      </c>
      <c r="T33" s="2">
        <v>0</v>
      </c>
      <c r="U33" s="2">
        <v>3660.3891133208999</v>
      </c>
      <c r="V33" s="2">
        <v>4692.6218665837896</v>
      </c>
      <c r="W33" s="2">
        <v>4125.1027898625698</v>
      </c>
      <c r="X33" s="2">
        <v>4754.1363338167203</v>
      </c>
      <c r="Y33" s="2">
        <f t="shared" si="0"/>
        <v>2726.6399755618422</v>
      </c>
      <c r="Z33" s="2">
        <f t="shared" si="1"/>
        <v>3307.5595657363779</v>
      </c>
    </row>
    <row r="34" spans="1:26" x14ac:dyDescent="0.2">
      <c r="B34" t="s">
        <v>30</v>
      </c>
      <c r="C34">
        <f>SUM(C30:C33)</f>
        <v>22</v>
      </c>
      <c r="D34">
        <f>SUM(D30:D33)</f>
        <v>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F35">
        <v>5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t="s">
        <v>6</v>
      </c>
      <c r="B36" t="s">
        <v>36</v>
      </c>
      <c r="F36" t="s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f t="shared" si="0"/>
        <v>0</v>
      </c>
      <c r="Z36" s="2">
        <f t="shared" si="1"/>
        <v>0</v>
      </c>
    </row>
    <row r="37" spans="1:26" x14ac:dyDescent="0.2">
      <c r="B37" t="s">
        <v>37</v>
      </c>
      <c r="F37" t="s">
        <v>28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f t="shared" si="0"/>
        <v>0</v>
      </c>
      <c r="Z37" s="2">
        <f t="shared" si="1"/>
        <v>0</v>
      </c>
    </row>
    <row r="38" spans="1:26" x14ac:dyDescent="0.2">
      <c r="B38" t="s">
        <v>35</v>
      </c>
      <c r="F38" t="s">
        <v>29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f t="shared" si="0"/>
        <v>0</v>
      </c>
      <c r="Z38" s="2">
        <f t="shared" si="1"/>
        <v>0</v>
      </c>
    </row>
    <row r="39" spans="1:26" x14ac:dyDescent="0.2">
      <c r="B39" t="s">
        <v>38</v>
      </c>
      <c r="C39">
        <v>16</v>
      </c>
      <c r="F39" t="s">
        <v>1</v>
      </c>
      <c r="G39" s="2">
        <v>838.04329189972896</v>
      </c>
      <c r="H39" s="2">
        <v>1194.77234341551</v>
      </c>
      <c r="I39" s="2">
        <v>1498.71277000898</v>
      </c>
      <c r="J39" s="2">
        <v>758.332997073755</v>
      </c>
      <c r="K39" s="2">
        <v>1161.57133731269</v>
      </c>
      <c r="L39" s="2">
        <v>950.70167154374997</v>
      </c>
      <c r="M39" s="2">
        <v>875.02905639285905</v>
      </c>
      <c r="N39" s="2">
        <v>1439.34685540536</v>
      </c>
      <c r="O39" s="2">
        <v>2504.4230921120902</v>
      </c>
      <c r="P39" s="2">
        <v>2050.1978420430301</v>
      </c>
      <c r="Q39" s="2">
        <v>2109.6815991644298</v>
      </c>
      <c r="R39" s="2">
        <v>2600.7371669342701</v>
      </c>
      <c r="S39" s="2">
        <v>957.16301390615297</v>
      </c>
      <c r="T39" s="2">
        <v>833.23451794593097</v>
      </c>
      <c r="U39" s="2">
        <v>2200.6539633399002</v>
      </c>
      <c r="V39" s="2">
        <v>1375.96557540916</v>
      </c>
      <c r="W39" s="2">
        <v>2538.9017973120199</v>
      </c>
      <c r="X39" s="2">
        <v>1749.40225221843</v>
      </c>
      <c r="Y39" s="2">
        <f t="shared" si="0"/>
        <v>1535.3817301910026</v>
      </c>
      <c r="Z39" s="2">
        <f t="shared" si="1"/>
        <v>1715.7673488320968</v>
      </c>
    </row>
    <row r="40" spans="1:26" x14ac:dyDescent="0.2">
      <c r="B40" t="s">
        <v>30</v>
      </c>
      <c r="C40">
        <f>SUM(C36:C39)</f>
        <v>16</v>
      </c>
      <c r="D40">
        <f>SUM(D36:D39)</f>
        <v>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F41">
        <v>6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t="s">
        <v>7</v>
      </c>
      <c r="B42" t="s">
        <v>36</v>
      </c>
      <c r="C42">
        <v>10</v>
      </c>
      <c r="D42">
        <v>265</v>
      </c>
      <c r="F42" t="s">
        <v>0</v>
      </c>
      <c r="G42" s="2">
        <v>890.74132733581996</v>
      </c>
      <c r="H42" s="2">
        <v>742.70947554036104</v>
      </c>
      <c r="I42" s="2">
        <v>1907.44853953801</v>
      </c>
      <c r="J42" s="2">
        <v>1622.04806035667</v>
      </c>
      <c r="K42" s="2">
        <v>1896.78024644879</v>
      </c>
      <c r="L42" s="2">
        <v>1489.2560330950901</v>
      </c>
      <c r="M42" s="2">
        <v>0</v>
      </c>
      <c r="N42" s="2">
        <v>2267.53184852392</v>
      </c>
      <c r="O42" s="2">
        <v>1831.60974903494</v>
      </c>
      <c r="P42" s="2">
        <v>1184.37997779849</v>
      </c>
      <c r="Q42" s="2">
        <v>942.22782433015402</v>
      </c>
      <c r="R42" s="2">
        <v>1924.0202595936</v>
      </c>
      <c r="S42" s="2">
        <v>7.0194456650093198</v>
      </c>
      <c r="T42" s="2">
        <v>0</v>
      </c>
      <c r="U42" s="2">
        <v>936.73298585215105</v>
      </c>
      <c r="V42" s="2">
        <v>930.52208843484095</v>
      </c>
      <c r="W42" s="2">
        <v>856.46331187072599</v>
      </c>
      <c r="X42" s="2">
        <v>881.98509024756197</v>
      </c>
      <c r="Y42" s="2">
        <f t="shared" si="0"/>
        <v>1128.415347981452</v>
      </c>
      <c r="Z42" s="2">
        <f t="shared" si="1"/>
        <v>1343.9429132075741</v>
      </c>
    </row>
    <row r="43" spans="1:26" x14ac:dyDescent="0.2">
      <c r="B43" t="s">
        <v>37</v>
      </c>
      <c r="F43" t="s">
        <v>28</v>
      </c>
      <c r="G43" s="2">
        <v>2.6006399999999998</v>
      </c>
      <c r="H43" s="2">
        <v>0.69384000000000701</v>
      </c>
      <c r="I43" s="2">
        <v>4.1508000000000003</v>
      </c>
      <c r="J43" s="2">
        <v>2.4928799999999902</v>
      </c>
      <c r="K43" s="2">
        <v>3.9261599999999901</v>
      </c>
      <c r="L43" s="2">
        <v>3.7400399999999898</v>
      </c>
      <c r="M43" s="2">
        <v>0</v>
      </c>
      <c r="N43" s="2">
        <v>4.2352800000000101</v>
      </c>
      <c r="O43" s="2">
        <v>5.02043999999999</v>
      </c>
      <c r="P43" s="2">
        <v>1.55435999999999</v>
      </c>
      <c r="Q43" s="2">
        <v>0.89748000000000105</v>
      </c>
      <c r="R43" s="2">
        <v>4.9320000000000004</v>
      </c>
      <c r="S43" s="2">
        <v>2.29199999999989E-2</v>
      </c>
      <c r="T43" s="2">
        <v>0</v>
      </c>
      <c r="U43" s="2">
        <v>0.79356000000000004</v>
      </c>
      <c r="V43" s="2">
        <v>0.78035999999999806</v>
      </c>
      <c r="W43" s="2">
        <v>0.81564000000000003</v>
      </c>
      <c r="X43" s="2">
        <v>0.76895999999999998</v>
      </c>
      <c r="Y43" s="2">
        <f t="shared" si="0"/>
        <v>2.0791866666666645</v>
      </c>
      <c r="Z43" s="2">
        <f t="shared" si="1"/>
        <v>2.4044571428571411</v>
      </c>
    </row>
    <row r="44" spans="1:26" x14ac:dyDescent="0.2">
      <c r="B44" t="s">
        <v>35</v>
      </c>
      <c r="D44">
        <v>9</v>
      </c>
      <c r="F44" t="s">
        <v>29</v>
      </c>
      <c r="G44" s="2">
        <v>19.870540800000001</v>
      </c>
      <c r="H44" s="2">
        <v>18.5693904</v>
      </c>
      <c r="I44" s="2">
        <v>45.478646399999903</v>
      </c>
      <c r="J44" s="2">
        <v>33.082209599999899</v>
      </c>
      <c r="K44" s="2">
        <v>44.606707199999903</v>
      </c>
      <c r="L44" s="2">
        <v>25.5070727999999</v>
      </c>
      <c r="M44" s="2">
        <v>0</v>
      </c>
      <c r="N44" s="2">
        <v>44.642769600000001</v>
      </c>
      <c r="O44" s="2">
        <v>49.957855199999898</v>
      </c>
      <c r="P44" s="2">
        <v>24.348799199999899</v>
      </c>
      <c r="Q44" s="2">
        <v>24.511951199999999</v>
      </c>
      <c r="R44" s="2">
        <v>52.106788799999997</v>
      </c>
      <c r="S44" s="2">
        <v>0.156314399999992</v>
      </c>
      <c r="T44" s="2">
        <v>0</v>
      </c>
      <c r="U44" s="2">
        <v>21.822900000000001</v>
      </c>
      <c r="V44" s="2">
        <v>21.1472183999999</v>
      </c>
      <c r="W44" s="2">
        <v>21.479647199999999</v>
      </c>
      <c r="X44" s="2">
        <v>21.1464</v>
      </c>
      <c r="Y44" s="2">
        <f t="shared" si="0"/>
        <v>26.024178399999965</v>
      </c>
      <c r="Z44" s="7">
        <f t="shared" si="1"/>
        <v>31.626558857142818</v>
      </c>
    </row>
    <row r="45" spans="1:26" x14ac:dyDescent="0.2">
      <c r="B45" t="s">
        <v>38</v>
      </c>
      <c r="C45">
        <v>10</v>
      </c>
      <c r="D45">
        <v>34</v>
      </c>
      <c r="F45" t="s">
        <v>1</v>
      </c>
      <c r="G45" s="2">
        <v>922.19990504799398</v>
      </c>
      <c r="H45" s="2">
        <v>281.201035840065</v>
      </c>
      <c r="I45" s="2">
        <v>1503.1878029832101</v>
      </c>
      <c r="J45" s="2">
        <v>1196.6062987708001</v>
      </c>
      <c r="K45" s="2">
        <v>1458.6073967612699</v>
      </c>
      <c r="L45" s="2">
        <v>1688.4989037359301</v>
      </c>
      <c r="M45" s="2">
        <v>0</v>
      </c>
      <c r="N45" s="2">
        <v>1907.5941639044199</v>
      </c>
      <c r="O45" s="2">
        <v>1478.07534959602</v>
      </c>
      <c r="P45" s="2">
        <v>681.55046612802801</v>
      </c>
      <c r="Q45" s="2">
        <v>356.46950227884702</v>
      </c>
      <c r="R45" s="2">
        <v>1483.91396571369</v>
      </c>
      <c r="S45" s="2">
        <v>7.9585551757475299</v>
      </c>
      <c r="T45" s="2">
        <v>0</v>
      </c>
      <c r="U45" s="2">
        <v>353.48414560458502</v>
      </c>
      <c r="V45" s="2">
        <v>399.17175350459001</v>
      </c>
      <c r="W45" s="2">
        <v>327.76916304122602</v>
      </c>
      <c r="X45" s="2">
        <v>332.82456235757002</v>
      </c>
      <c r="Y45" s="2">
        <f t="shared" si="0"/>
        <v>798.83960946911077</v>
      </c>
      <c r="Z45" s="2">
        <f t="shared" si="1"/>
        <v>905.90396510945106</v>
      </c>
    </row>
    <row r="46" spans="1:26" x14ac:dyDescent="0.2">
      <c r="B46" t="s">
        <v>30</v>
      </c>
      <c r="C46">
        <f>SUM(C42:C45)</f>
        <v>20</v>
      </c>
      <c r="D46">
        <f>SUM(D42:D45)</f>
        <v>308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F47">
        <v>7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t="s">
        <v>8</v>
      </c>
      <c r="B48" t="s">
        <v>36</v>
      </c>
      <c r="C48">
        <v>30</v>
      </c>
      <c r="D48">
        <v>36</v>
      </c>
      <c r="F48" t="s">
        <v>0</v>
      </c>
      <c r="G48" s="2">
        <v>52.902031798908702</v>
      </c>
      <c r="H48" s="2">
        <v>50.763058505627903</v>
      </c>
      <c r="I48" s="2">
        <v>41.055047662454101</v>
      </c>
      <c r="J48" s="2">
        <v>51.235340599406001</v>
      </c>
      <c r="K48" s="2">
        <v>49.0764322381049</v>
      </c>
      <c r="L48" s="2">
        <v>8.93743853877492</v>
      </c>
      <c r="M48" s="2">
        <v>0.25314299564947101</v>
      </c>
      <c r="N48" s="2">
        <v>49.021540586975902</v>
      </c>
      <c r="O48" s="2">
        <v>56.5990580153303</v>
      </c>
      <c r="P48" s="2">
        <v>47.976392443891797</v>
      </c>
      <c r="Q48" s="2">
        <v>57.433977920032902</v>
      </c>
      <c r="R48" s="2">
        <v>57.021091109729802</v>
      </c>
      <c r="S48" s="2">
        <v>8.9611845604585092</v>
      </c>
      <c r="T48" s="2">
        <v>0.436963698639596</v>
      </c>
      <c r="U48" s="2">
        <v>55.782235826254897</v>
      </c>
      <c r="V48" s="2">
        <v>56.902779750017103</v>
      </c>
      <c r="W48" s="2">
        <v>52.212114791795997</v>
      </c>
      <c r="X48" s="2">
        <v>59.3358373358192</v>
      </c>
      <c r="Y48" s="2">
        <f t="shared" si="0"/>
        <v>41.994759354326227</v>
      </c>
      <c r="Z48" s="2">
        <f t="shared" si="1"/>
        <v>52.665495613167828</v>
      </c>
    </row>
    <row r="49" spans="1:26" x14ac:dyDescent="0.2">
      <c r="B49" t="s">
        <v>37</v>
      </c>
      <c r="F49" t="s">
        <v>28</v>
      </c>
      <c r="G49" s="2">
        <v>0.4372704</v>
      </c>
      <c r="H49" s="2">
        <v>0.40282199999999901</v>
      </c>
      <c r="I49" s="2">
        <v>0.34788599999999997</v>
      </c>
      <c r="J49" s="2">
        <v>0.40141079999999901</v>
      </c>
      <c r="K49" s="2">
        <v>0.39942</v>
      </c>
      <c r="L49" s="2">
        <v>6.7233599999999796E-2</v>
      </c>
      <c r="M49" s="2">
        <v>8.0640000000005898E-3</v>
      </c>
      <c r="N49" s="2">
        <v>0.38414879999999901</v>
      </c>
      <c r="O49" s="2">
        <v>0.43830360000000002</v>
      </c>
      <c r="P49" s="2">
        <v>0.35567280000000001</v>
      </c>
      <c r="Q49" s="2">
        <v>0.43472519999999898</v>
      </c>
      <c r="R49" s="2">
        <v>0.44117640000000002</v>
      </c>
      <c r="S49" s="2">
        <v>7.2827999999999796E-2</v>
      </c>
      <c r="T49" s="2">
        <v>5.6195999999999998E-3</v>
      </c>
      <c r="U49" s="2">
        <v>0.46602359999999898</v>
      </c>
      <c r="V49" s="2">
        <v>0.46723319999999902</v>
      </c>
      <c r="W49" s="2">
        <v>0.429282</v>
      </c>
      <c r="X49" s="2">
        <v>0.49117319999999998</v>
      </c>
      <c r="Y49" s="2">
        <f t="shared" si="0"/>
        <v>0.33612739999999963</v>
      </c>
      <c r="Z49" s="2">
        <f t="shared" si="1"/>
        <v>0.4211819999999995</v>
      </c>
    </row>
    <row r="50" spans="1:26" x14ac:dyDescent="0.2">
      <c r="B50" t="s">
        <v>35</v>
      </c>
      <c r="F50" t="s">
        <v>29</v>
      </c>
      <c r="G50" s="2">
        <v>1.018840032</v>
      </c>
      <c r="H50" s="2">
        <v>0.93857525999999902</v>
      </c>
      <c r="I50" s="2">
        <v>0.81057438000000104</v>
      </c>
      <c r="J50" s="2">
        <v>0.93528716399999801</v>
      </c>
      <c r="K50" s="2">
        <v>0.93064860000000005</v>
      </c>
      <c r="L50" s="2">
        <v>0.156654287999999</v>
      </c>
      <c r="M50" s="2">
        <v>1.87891200000013E-2</v>
      </c>
      <c r="N50" s="2">
        <v>0.89506670399999799</v>
      </c>
      <c r="O50" s="2">
        <v>1.0212473879999999</v>
      </c>
      <c r="P50" s="2">
        <v>0.82871762400000004</v>
      </c>
      <c r="Q50" s="2">
        <v>1.01290971599999</v>
      </c>
      <c r="R50" s="2">
        <v>1.0279410120000001</v>
      </c>
      <c r="S50" s="2">
        <v>0.16968923999999899</v>
      </c>
      <c r="T50" s="2">
        <v>1.3093667999999999E-2</v>
      </c>
      <c r="U50" s="2">
        <v>1.08583498799999</v>
      </c>
      <c r="V50" s="2">
        <v>1.08865335599999</v>
      </c>
      <c r="W50" s="2">
        <v>1.0002270600000001</v>
      </c>
      <c r="X50" s="2">
        <v>1.1444335560000001</v>
      </c>
      <c r="Y50" s="2">
        <f t="shared" si="0"/>
        <v>0.78317684199999804</v>
      </c>
      <c r="Z50" s="3">
        <f t="shared" si="1"/>
        <v>0.98135405999999759</v>
      </c>
    </row>
    <row r="51" spans="1:26" x14ac:dyDescent="0.2">
      <c r="B51" t="s">
        <v>38</v>
      </c>
      <c r="F51" t="s">
        <v>1</v>
      </c>
      <c r="G51" s="2">
        <v>408.43480432980999</v>
      </c>
      <c r="H51" s="2">
        <v>391.92067228609801</v>
      </c>
      <c r="I51" s="2">
        <v>316.96911798218201</v>
      </c>
      <c r="J51" s="2">
        <v>395.566967863061</v>
      </c>
      <c r="K51" s="2">
        <v>378.89892536772197</v>
      </c>
      <c r="L51" s="2">
        <v>69.002282836129893</v>
      </c>
      <c r="M51" s="2">
        <v>1.9544128340584199</v>
      </c>
      <c r="N51" s="2">
        <v>378.47512953179898</v>
      </c>
      <c r="O51" s="2">
        <v>436.97802144188802</v>
      </c>
      <c r="P51" s="2">
        <v>370.405971074165</v>
      </c>
      <c r="Q51" s="2">
        <v>443.42409423554801</v>
      </c>
      <c r="R51" s="2">
        <v>440.236365185414</v>
      </c>
      <c r="S51" s="2">
        <v>69.185616091775202</v>
      </c>
      <c r="T51" s="2">
        <v>3.3736167909674699</v>
      </c>
      <c r="U51" s="2">
        <v>430.67167365858597</v>
      </c>
      <c r="V51" s="2">
        <v>439.32293189351401</v>
      </c>
      <c r="W51" s="2">
        <v>403.10823920136602</v>
      </c>
      <c r="X51" s="2">
        <v>458.10756766625099</v>
      </c>
      <c r="Y51" s="2">
        <f t="shared" si="0"/>
        <v>324.2242450150186</v>
      </c>
      <c r="Z51" s="2">
        <f t="shared" si="1"/>
        <v>406.60860583695739</v>
      </c>
    </row>
    <row r="52" spans="1:26" x14ac:dyDescent="0.2">
      <c r="B52" t="s">
        <v>30</v>
      </c>
      <c r="C52">
        <f>SUM(C48:C51)</f>
        <v>30</v>
      </c>
      <c r="D52">
        <f>SUM(D48:D51)</f>
        <v>36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F53">
        <v>8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t="s">
        <v>9</v>
      </c>
      <c r="B54" t="s">
        <v>36</v>
      </c>
      <c r="C54">
        <v>17</v>
      </c>
      <c r="D54">
        <v>66</v>
      </c>
      <c r="F54" t="s">
        <v>0</v>
      </c>
      <c r="G54" s="2">
        <v>427.64622541951502</v>
      </c>
      <c r="H54" s="2">
        <v>867.71441068986599</v>
      </c>
      <c r="I54" s="2">
        <v>1067.20483032939</v>
      </c>
      <c r="J54" s="2">
        <v>1021.16273070229</v>
      </c>
      <c r="K54" s="2">
        <v>1096.50163604723</v>
      </c>
      <c r="L54" s="2">
        <v>38.645565817277799</v>
      </c>
      <c r="M54" s="2">
        <v>0</v>
      </c>
      <c r="N54" s="2">
        <v>1533.2528773772401</v>
      </c>
      <c r="O54" s="2">
        <v>1134.50623878184</v>
      </c>
      <c r="P54" s="2">
        <v>1057.8907566811599</v>
      </c>
      <c r="Q54" s="2">
        <v>1365.7352965817199</v>
      </c>
      <c r="R54" s="2">
        <v>1095.6142955251601</v>
      </c>
      <c r="S54" s="2">
        <v>0</v>
      </c>
      <c r="T54" s="2">
        <v>0</v>
      </c>
      <c r="U54" s="2">
        <v>398.16392604101799</v>
      </c>
      <c r="V54" s="2">
        <v>446.00086973275103</v>
      </c>
      <c r="W54" s="2">
        <v>459.92653996270798</v>
      </c>
      <c r="X54" s="2">
        <v>423.95853026724501</v>
      </c>
      <c r="Y54" s="2">
        <f t="shared" si="0"/>
        <v>690.7735961086895</v>
      </c>
      <c r="Z54" s="2">
        <f t="shared" si="1"/>
        <v>885.37708315279519</v>
      </c>
    </row>
    <row r="55" spans="1:26" x14ac:dyDescent="0.2">
      <c r="B55" t="s">
        <v>37</v>
      </c>
      <c r="F55" t="s">
        <v>28</v>
      </c>
      <c r="G55" s="2">
        <v>0.16547519999999899</v>
      </c>
      <c r="H55" s="2">
        <v>0.31785599999999897</v>
      </c>
      <c r="I55" s="2">
        <v>0.62937599999999005</v>
      </c>
      <c r="J55" s="2">
        <v>0.59336640000000895</v>
      </c>
      <c r="K55" s="2">
        <v>0.62958719999998303</v>
      </c>
      <c r="L55" s="2">
        <v>1.28831999999984E-2</v>
      </c>
      <c r="M55" s="2">
        <v>0</v>
      </c>
      <c r="N55" s="2">
        <v>0.80657280000000298</v>
      </c>
      <c r="O55" s="2">
        <v>0.61131840000000703</v>
      </c>
      <c r="P55" s="2">
        <v>0.62969279999998895</v>
      </c>
      <c r="Q55" s="2">
        <v>0.72959040000000697</v>
      </c>
      <c r="R55" s="2">
        <v>0.61860480000000895</v>
      </c>
      <c r="S55" s="2">
        <v>0</v>
      </c>
      <c r="T55" s="2">
        <v>0</v>
      </c>
      <c r="U55" s="2">
        <v>0.17434559999999399</v>
      </c>
      <c r="V55" s="2">
        <v>0.18321600000000399</v>
      </c>
      <c r="W55" s="2">
        <v>0.19968959999999999</v>
      </c>
      <c r="X55" s="2">
        <v>0.2294688</v>
      </c>
      <c r="Y55" s="2">
        <f t="shared" si="0"/>
        <v>0.36283573333333297</v>
      </c>
      <c r="Z55" s="2">
        <f t="shared" si="1"/>
        <v>0.46558285714285674</v>
      </c>
    </row>
    <row r="56" spans="1:26" x14ac:dyDescent="0.2">
      <c r="B56" t="s">
        <v>35</v>
      </c>
      <c r="D56">
        <v>4</v>
      </c>
      <c r="F56" t="s">
        <v>29</v>
      </c>
      <c r="G56" s="2">
        <v>12.269986079999899</v>
      </c>
      <c r="H56" s="2">
        <v>23.569022399999898</v>
      </c>
      <c r="I56" s="2">
        <v>46.668230399999203</v>
      </c>
      <c r="J56" s="2">
        <v>43.998118560000698</v>
      </c>
      <c r="K56" s="2">
        <v>46.6838908799987</v>
      </c>
      <c r="L56" s="2">
        <v>0.955289279999887</v>
      </c>
      <c r="M56" s="2">
        <v>0</v>
      </c>
      <c r="N56" s="2">
        <v>59.8073731200002</v>
      </c>
      <c r="O56" s="2">
        <v>45.329259360000499</v>
      </c>
      <c r="P56" s="2">
        <v>46.691721119999102</v>
      </c>
      <c r="Q56" s="2">
        <v>54.099128160000497</v>
      </c>
      <c r="R56" s="2">
        <v>45.869545920000597</v>
      </c>
      <c r="S56" s="2">
        <v>0</v>
      </c>
      <c r="T56" s="2">
        <v>0</v>
      </c>
      <c r="U56" s="2">
        <v>12.9277262399996</v>
      </c>
      <c r="V56" s="2">
        <v>13.5854664000003</v>
      </c>
      <c r="W56" s="2">
        <v>14.806983839999999</v>
      </c>
      <c r="X56" s="2">
        <v>17.015111520000001</v>
      </c>
      <c r="Y56" s="2">
        <f t="shared" si="0"/>
        <v>26.904269626666611</v>
      </c>
      <c r="Z56" s="4">
        <f t="shared" si="1"/>
        <v>34.522968857142793</v>
      </c>
    </row>
    <row r="57" spans="1:26" x14ac:dyDescent="0.2">
      <c r="B57" t="s">
        <v>38</v>
      </c>
      <c r="D57">
        <v>37</v>
      </c>
      <c r="F57" t="s">
        <v>1</v>
      </c>
      <c r="G57" s="2">
        <v>180.23404136454599</v>
      </c>
      <c r="H57" s="2">
        <v>365.70339147848699</v>
      </c>
      <c r="I57" s="2">
        <v>449.77981354878602</v>
      </c>
      <c r="J57" s="2">
        <v>430.37509723085202</v>
      </c>
      <c r="K57" s="2">
        <v>462.12712630342997</v>
      </c>
      <c r="L57" s="2">
        <v>16.2874032180098</v>
      </c>
      <c r="M57" s="2">
        <v>0</v>
      </c>
      <c r="N57" s="2">
        <v>646.19853069539101</v>
      </c>
      <c r="O57" s="2">
        <v>478.14439182376799</v>
      </c>
      <c r="P57" s="2">
        <v>445.85434189627603</v>
      </c>
      <c r="Q57" s="2">
        <v>575.59725143290905</v>
      </c>
      <c r="R57" s="2">
        <v>461.75315137076001</v>
      </c>
      <c r="S57" s="2">
        <v>0</v>
      </c>
      <c r="T57" s="2">
        <v>0</v>
      </c>
      <c r="U57" s="2">
        <v>167.80855120502599</v>
      </c>
      <c r="V57" s="2">
        <v>187.96971521303701</v>
      </c>
      <c r="W57" s="2">
        <v>193.83877163179201</v>
      </c>
      <c r="X57" s="2">
        <v>178.679840342517</v>
      </c>
      <c r="Y57" s="2">
        <f t="shared" si="0"/>
        <v>291.13063437531036</v>
      </c>
      <c r="Z57" s="2">
        <f t="shared" si="1"/>
        <v>373.14742968125546</v>
      </c>
    </row>
    <row r="58" spans="1:26" x14ac:dyDescent="0.2">
      <c r="B58" t="s">
        <v>30</v>
      </c>
      <c r="C58">
        <f>SUM(C54:C57)</f>
        <v>17</v>
      </c>
      <c r="D58">
        <f>SUM(D54:D57)</f>
        <v>107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F59">
        <v>9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t="s">
        <v>10</v>
      </c>
      <c r="B60" t="s">
        <v>36</v>
      </c>
      <c r="F60" t="s">
        <v>0</v>
      </c>
      <c r="G60" s="2">
        <v>1344.2814805849</v>
      </c>
      <c r="H60" s="2">
        <v>1295.8390755282701</v>
      </c>
      <c r="I60" s="2">
        <v>1175.24391559284</v>
      </c>
      <c r="J60" s="2">
        <v>1686.6873350251999</v>
      </c>
      <c r="K60" s="2">
        <v>1306.2541853359501</v>
      </c>
      <c r="L60" s="2">
        <v>0</v>
      </c>
      <c r="M60" s="2">
        <v>0</v>
      </c>
      <c r="N60" s="2">
        <v>1365.0509513586701</v>
      </c>
      <c r="O60" s="2">
        <v>1370.93492093605</v>
      </c>
      <c r="P60" s="2">
        <v>1336.51790067502</v>
      </c>
      <c r="Q60" s="2">
        <v>1334.3083213745499</v>
      </c>
      <c r="R60" s="2">
        <v>1430.2360415251001</v>
      </c>
      <c r="S60" s="2">
        <v>3.2508114080519297E-2</v>
      </c>
      <c r="T60" s="2">
        <v>0</v>
      </c>
      <c r="U60" s="2">
        <v>978.67043291036396</v>
      </c>
      <c r="V60" s="2">
        <v>1293.29874613631</v>
      </c>
      <c r="W60" s="2">
        <v>1504.1987636748099</v>
      </c>
      <c r="X60" s="2">
        <v>1383.7784853186899</v>
      </c>
      <c r="Y60" s="2">
        <f t="shared" si="0"/>
        <v>1044.7407257828224</v>
      </c>
      <c r="Z60" s="2">
        <f t="shared" si="1"/>
        <v>1343.2357539983373</v>
      </c>
    </row>
    <row r="61" spans="1:26" x14ac:dyDescent="0.2">
      <c r="B61" t="s">
        <v>37</v>
      </c>
      <c r="D61">
        <v>17</v>
      </c>
      <c r="F61" t="s">
        <v>28</v>
      </c>
      <c r="G61" s="2">
        <v>7.97027999999999</v>
      </c>
      <c r="H61" s="2">
        <v>7.6789199999999997</v>
      </c>
      <c r="I61" s="2">
        <v>7.0738799999999902</v>
      </c>
      <c r="J61" s="2">
        <v>8.9384399999999999</v>
      </c>
      <c r="K61" s="2">
        <v>7.2466799999999996</v>
      </c>
      <c r="L61" s="2">
        <v>0</v>
      </c>
      <c r="M61" s="2">
        <v>0</v>
      </c>
      <c r="N61" s="2">
        <v>7.6168799999999797</v>
      </c>
      <c r="O61" s="2">
        <v>7.40076</v>
      </c>
      <c r="P61" s="2">
        <v>7.6105200000000002</v>
      </c>
      <c r="Q61" s="2">
        <v>7.39452</v>
      </c>
      <c r="R61" s="2">
        <v>7.5881999999999801</v>
      </c>
      <c r="S61" s="2">
        <v>2.88000000000829E-3</v>
      </c>
      <c r="T61" s="2">
        <v>0</v>
      </c>
      <c r="U61" s="2">
        <v>5.1416399999999998</v>
      </c>
      <c r="V61" s="2">
        <v>7.1270399999999903</v>
      </c>
      <c r="W61" s="2">
        <v>8.40456</v>
      </c>
      <c r="X61" s="2">
        <v>7.7981999999999996</v>
      </c>
      <c r="Y61" s="2">
        <f t="shared" si="0"/>
        <v>5.8329666666666631</v>
      </c>
      <c r="Z61" s="2">
        <f t="shared" si="1"/>
        <v>7.4993228571428521</v>
      </c>
    </row>
    <row r="62" spans="1:26" x14ac:dyDescent="0.2">
      <c r="B62" t="s">
        <v>35</v>
      </c>
      <c r="D62">
        <v>2</v>
      </c>
      <c r="F62" t="s">
        <v>29</v>
      </c>
      <c r="G62" s="2">
        <v>29.410333199999901</v>
      </c>
      <c r="H62" s="2">
        <v>28.335214799999999</v>
      </c>
      <c r="I62" s="2">
        <v>26.102617199999901</v>
      </c>
      <c r="J62" s="2">
        <v>32.982843600000002</v>
      </c>
      <c r="K62" s="2">
        <v>26.740249200000001</v>
      </c>
      <c r="L62" s="2">
        <v>0</v>
      </c>
      <c r="M62" s="2">
        <v>0</v>
      </c>
      <c r="N62" s="2">
        <v>28.106287199999901</v>
      </c>
      <c r="O62" s="2">
        <v>27.3088044</v>
      </c>
      <c r="P62" s="2">
        <v>28.082818799999998</v>
      </c>
      <c r="Q62" s="2">
        <v>27.285778799999999</v>
      </c>
      <c r="R62" s="2">
        <v>28.000457999999899</v>
      </c>
      <c r="S62" s="2">
        <v>1.06272000000306E-2</v>
      </c>
      <c r="T62" s="2">
        <v>0</v>
      </c>
      <c r="U62" s="2">
        <v>18.972651599999999</v>
      </c>
      <c r="V62" s="2">
        <v>26.298777599999902</v>
      </c>
      <c r="W62" s="2">
        <v>31.012826400000002</v>
      </c>
      <c r="X62" s="2">
        <v>28.775358000000001</v>
      </c>
      <c r="Y62" s="2">
        <f t="shared" si="0"/>
        <v>21.523646999999972</v>
      </c>
      <c r="Z62" s="7">
        <f t="shared" si="1"/>
        <v>27.672501342857107</v>
      </c>
    </row>
    <row r="63" spans="1:26" x14ac:dyDescent="0.2">
      <c r="B63" t="s">
        <v>38</v>
      </c>
      <c r="C63">
        <v>30</v>
      </c>
      <c r="D63">
        <v>130</v>
      </c>
      <c r="F63" t="s">
        <v>1</v>
      </c>
      <c r="G63" s="2">
        <v>2498.6644620537199</v>
      </c>
      <c r="H63" s="2">
        <v>2408.6228169670499</v>
      </c>
      <c r="I63" s="2">
        <v>2184.4682445963699</v>
      </c>
      <c r="J63" s="2">
        <v>3135.1065706788199</v>
      </c>
      <c r="K63" s="2">
        <v>2427.98175713003</v>
      </c>
      <c r="L63" s="2">
        <v>0</v>
      </c>
      <c r="M63" s="2">
        <v>0</v>
      </c>
      <c r="N63" s="2">
        <v>2537.2694263172398</v>
      </c>
      <c r="O63" s="2">
        <v>2548.2061727435898</v>
      </c>
      <c r="P63" s="2">
        <v>2484.2340161245702</v>
      </c>
      <c r="Q63" s="2">
        <v>2480.1269914025202</v>
      </c>
      <c r="R63" s="2">
        <v>2658.4313039499998</v>
      </c>
      <c r="S63" s="2">
        <v>6.04240038671362E-2</v>
      </c>
      <c r="T63" s="2">
        <v>0</v>
      </c>
      <c r="U63" s="2">
        <v>1819.0900239969601</v>
      </c>
      <c r="V63" s="2">
        <v>2403.9010151232601</v>
      </c>
      <c r="W63" s="2">
        <v>2795.90848266694</v>
      </c>
      <c r="X63" s="2">
        <v>2572.0789689938501</v>
      </c>
      <c r="Y63" s="2">
        <f t="shared" si="0"/>
        <v>1941.897259819377</v>
      </c>
      <c r="Z63" s="2">
        <f t="shared" si="1"/>
        <v>2496.720732338923</v>
      </c>
    </row>
    <row r="64" spans="1:26" x14ac:dyDescent="0.2">
      <c r="B64" t="s">
        <v>30</v>
      </c>
      <c r="C64">
        <f>SUM(C60:C63)</f>
        <v>30</v>
      </c>
      <c r="D64">
        <f>SUM(D60:D63)</f>
        <v>149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t="s">
        <v>13</v>
      </c>
      <c r="B66" t="s">
        <v>36</v>
      </c>
      <c r="C66">
        <f>SUMIF($B$6:$B$64,"="&amp;$B66,C$6:C$64)</f>
        <v>61</v>
      </c>
      <c r="D66">
        <f>SUMIF($B$6:$B$64,"="&amp;$B66,D$6:D$64)</f>
        <v>367</v>
      </c>
      <c r="F66" t="s">
        <v>12</v>
      </c>
      <c r="G66" s="2">
        <v>23623.979174470202</v>
      </c>
      <c r="H66" s="2">
        <v>52782.191645250699</v>
      </c>
      <c r="I66" s="2">
        <v>80927.398959783401</v>
      </c>
      <c r="J66" s="2">
        <v>105451.485303699</v>
      </c>
      <c r="K66" s="2">
        <v>131260.76539293601</v>
      </c>
      <c r="L66" s="2">
        <v>148167.126972083</v>
      </c>
      <c r="M66" s="2">
        <v>151212.614113786</v>
      </c>
      <c r="N66" s="2">
        <v>176724.74508938301</v>
      </c>
      <c r="O66" s="2">
        <v>210955.24393536299</v>
      </c>
      <c r="P66" s="2">
        <v>240771.210210308</v>
      </c>
      <c r="Q66" s="2">
        <v>272335.42518527497</v>
      </c>
      <c r="R66" s="2">
        <v>307931.34818357503</v>
      </c>
      <c r="S66" s="2">
        <v>325927.43459368998</v>
      </c>
      <c r="T66" s="2">
        <v>331531.78263524402</v>
      </c>
      <c r="U66" s="2">
        <v>356588.537644514</v>
      </c>
      <c r="V66" s="2">
        <v>386613.926662952</v>
      </c>
      <c r="W66" s="2">
        <v>416812.89933003398</v>
      </c>
      <c r="X66" s="2">
        <v>446830.53130933398</v>
      </c>
      <c r="Y66" s="2"/>
      <c r="Z66" s="2"/>
    </row>
    <row r="67" spans="1:26" x14ac:dyDescent="0.2">
      <c r="B67" t="s">
        <v>37</v>
      </c>
      <c r="C67">
        <f t="shared" ref="C67:D69" si="2">SUMIF($B$6:$B$64,"="&amp;$B67,C$6:C$64)</f>
        <v>18</v>
      </c>
      <c r="D67">
        <f t="shared" si="2"/>
        <v>31</v>
      </c>
      <c r="F67" t="s">
        <v>14</v>
      </c>
      <c r="G67" s="2">
        <v>60.457591199999897</v>
      </c>
      <c r="H67" s="2">
        <v>75.508255199999994</v>
      </c>
      <c r="I67" s="2">
        <v>73.279241999999996</v>
      </c>
      <c r="J67" s="2">
        <v>63.616899599999897</v>
      </c>
      <c r="K67" s="2">
        <v>66.217835999999906</v>
      </c>
      <c r="L67" s="2">
        <v>41.656905599999803</v>
      </c>
      <c r="M67" s="2">
        <v>5.8824564000000601</v>
      </c>
      <c r="N67" s="2">
        <v>62.246353200000001</v>
      </c>
      <c r="O67" s="2">
        <v>83.924354400000098</v>
      </c>
      <c r="P67" s="2">
        <v>65.630049600000106</v>
      </c>
      <c r="Q67" s="2">
        <v>78.306945599999807</v>
      </c>
      <c r="R67" s="2">
        <v>87.518500799999899</v>
      </c>
      <c r="S67" s="2">
        <v>46.809804</v>
      </c>
      <c r="T67" s="2">
        <v>13.546671599999801</v>
      </c>
      <c r="U67" s="2">
        <v>16.1958528000001</v>
      </c>
      <c r="V67" s="2">
        <v>71.798277599999906</v>
      </c>
      <c r="W67" s="2">
        <v>62.681692799999901</v>
      </c>
      <c r="X67" s="2">
        <v>69.165914400000204</v>
      </c>
      <c r="Y67" s="2">
        <f t="shared" si="0"/>
        <v>58.024644599999974</v>
      </c>
      <c r="Z67" s="2">
        <f t="shared" si="1"/>
        <v>66.896268942857134</v>
      </c>
    </row>
    <row r="68" spans="1:26" x14ac:dyDescent="0.2">
      <c r="B68" t="s">
        <v>35</v>
      </c>
      <c r="C68">
        <f t="shared" si="2"/>
        <v>5</v>
      </c>
      <c r="D68">
        <f t="shared" si="2"/>
        <v>17</v>
      </c>
      <c r="F68" t="s">
        <v>1</v>
      </c>
      <c r="G68" s="2">
        <v>23623.979174470202</v>
      </c>
      <c r="H68" s="2">
        <v>29158.2124707804</v>
      </c>
      <c r="I68" s="2">
        <v>28145.207314532599</v>
      </c>
      <c r="J68" s="2">
        <v>24524.086343915798</v>
      </c>
      <c r="K68" s="2">
        <v>25809.2800892376</v>
      </c>
      <c r="L68" s="2">
        <v>16906.361579146698</v>
      </c>
      <c r="M68" s="2">
        <v>3045.4871417029199</v>
      </c>
      <c r="N68" s="2">
        <v>25512.130975597</v>
      </c>
      <c r="O68" s="2">
        <v>34230.498845979499</v>
      </c>
      <c r="P68" s="2">
        <v>29815.9662749458</v>
      </c>
      <c r="Q68" s="2">
        <v>31564.214974966999</v>
      </c>
      <c r="R68" s="2">
        <v>35595.922998299699</v>
      </c>
      <c r="S68" s="2">
        <v>17996.086410114702</v>
      </c>
      <c r="T68" s="2">
        <v>5604.34804155438</v>
      </c>
      <c r="U68" s="2">
        <v>25056.75500927</v>
      </c>
      <c r="V68" s="2">
        <v>30025.389018437701</v>
      </c>
      <c r="W68" s="2">
        <v>30198.972667081602</v>
      </c>
      <c r="X68" s="2">
        <v>30017.631979300499</v>
      </c>
      <c r="Y68" s="2">
        <f t="shared" si="0"/>
        <v>24823.918406074117</v>
      </c>
      <c r="Z68" s="2">
        <f t="shared" si="1"/>
        <v>28805.589152629669</v>
      </c>
    </row>
    <row r="69" spans="1:26" x14ac:dyDescent="0.2">
      <c r="B69" t="s">
        <v>38</v>
      </c>
      <c r="C69">
        <f t="shared" si="2"/>
        <v>180</v>
      </c>
      <c r="D69">
        <f t="shared" si="2"/>
        <v>309</v>
      </c>
      <c r="F69" t="s">
        <v>15</v>
      </c>
      <c r="G69" s="2">
        <v>151.68926366399899</v>
      </c>
      <c r="H69" s="2">
        <v>199.636887876</v>
      </c>
      <c r="I69" s="2">
        <v>245.595773363999</v>
      </c>
      <c r="J69" s="2">
        <v>228.07212771600001</v>
      </c>
      <c r="K69" s="2">
        <v>226.50563104799801</v>
      </c>
      <c r="L69" s="2">
        <v>118.50046154399899</v>
      </c>
      <c r="M69" s="2">
        <v>7.2875594160000796</v>
      </c>
      <c r="N69" s="2">
        <v>244.44874557599999</v>
      </c>
      <c r="O69" s="2">
        <v>275.11929807600001</v>
      </c>
      <c r="P69" s="2">
        <v>241.604857799999</v>
      </c>
      <c r="Q69" s="2">
        <v>260.42636278800001</v>
      </c>
      <c r="R69" s="2">
        <v>284.321884404</v>
      </c>
      <c r="S69" s="2">
        <v>118.241198952</v>
      </c>
      <c r="T69" s="2">
        <v>20.2347995639998</v>
      </c>
      <c r="U69" s="2">
        <v>23.0099490119999</v>
      </c>
      <c r="V69" s="2">
        <v>214.60595240399999</v>
      </c>
      <c r="W69" s="2">
        <v>183.201916092</v>
      </c>
      <c r="X69" s="2">
        <v>214.192170852</v>
      </c>
      <c r="Y69" s="2">
        <f t="shared" ref="Y69" si="3">AVERAGE(G69:X69)</f>
        <v>180.92749111933301</v>
      </c>
      <c r="Z69" s="2">
        <f t="shared" ref="Z69" si="4">(SUM(G69:X69)-L69-M69-S69-T69)/14</f>
        <v>213.74505861942825</v>
      </c>
    </row>
    <row r="70" spans="1:26" x14ac:dyDescent="0.2">
      <c r="B70" t="s">
        <v>30</v>
      </c>
      <c r="C70">
        <f>SUM(C66:C69)</f>
        <v>264</v>
      </c>
      <c r="D70">
        <f>SUM(D66:D69)</f>
        <v>724</v>
      </c>
      <c r="G70" s="1"/>
      <c r="H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210" spans="7:7" x14ac:dyDescent="0.2">
      <c r="G2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total_depot_energy_formatted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Yunsu Park</dc:creator>
  <cp:lastModifiedBy>Yunsu Park</cp:lastModifiedBy>
  <dcterms:created xsi:type="dcterms:W3CDTF">2023-11-02T12:49:03Z</dcterms:created>
  <dcterms:modified xsi:type="dcterms:W3CDTF">2023-11-03T14:19:13Z</dcterms:modified>
</cp:coreProperties>
</file>